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93799\Documents\IndexRebalancingArbitrage\"/>
    </mc:Choice>
  </mc:AlternateContent>
  <xr:revisionPtr revIDLastSave="0" documentId="8_{B6EB98FD-3D56-4E4B-9DC7-5568103E7B27}" xr6:coauthVersionLast="45" xr6:coauthVersionMax="45" xr10:uidLastSave="{00000000-0000-0000-0000-000000000000}"/>
  <bookViews>
    <workbookView xWindow="11385" yWindow="1860" windowWidth="15705" windowHeight="11010" activeTab="1" xr2:uid="{F5848ECD-831D-46C4-86E7-0B455CDAE587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definedNames>
    <definedName name="SpreadsheetBuilder_1" localSheetId="3" hidden="1">Sheet3!$A$1:$C$7</definedName>
    <definedName name="SpreadsheetBuilder_1" hidden="1">Sheet2!$A$1:$C$7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4" l="1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7" i="4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B3" i="2"/>
  <c r="B1" i="2"/>
  <c r="B1" i="3"/>
  <c r="B3" i="3"/>
  <c r="B2" i="3"/>
  <c r="E3" i="1"/>
  <c r="B2" i="2"/>
  <c r="D4" i="1" a="1"/>
  <c r="D12" i="1" a="1"/>
  <c r="D20" i="1" a="1"/>
  <c r="D28" i="1" a="1"/>
  <c r="D36" i="1" a="1"/>
  <c r="D5" i="1" a="1"/>
  <c r="D13" i="1" a="1"/>
  <c r="D21" i="1" a="1"/>
  <c r="D29" i="1" a="1"/>
  <c r="D37" i="1" a="1"/>
  <c r="D6" i="1" a="1"/>
  <c r="D14" i="1" a="1"/>
  <c r="D22" i="1" a="1"/>
  <c r="D30" i="1" a="1"/>
  <c r="D38" i="1" a="1"/>
  <c r="D7" i="1" a="1"/>
  <c r="D15" i="1" a="1"/>
  <c r="D23" i="1" a="1"/>
  <c r="D31" i="1" a="1"/>
  <c r="D39" i="1" a="1"/>
  <c r="D8" i="1" a="1"/>
  <c r="D16" i="1" a="1"/>
  <c r="D24" i="1" a="1"/>
  <c r="D32" i="1" a="1"/>
  <c r="D40" i="1" a="1"/>
  <c r="D25" i="1" a="1"/>
  <c r="D17" i="1" a="1"/>
  <c r="D9" i="1" a="1"/>
  <c r="D33" i="1" a="1"/>
  <c r="D41" i="1" a="1"/>
  <c r="D10" i="1" a="1"/>
  <c r="D18" i="1" a="1"/>
  <c r="D26" i="1" a="1"/>
  <c r="D34" i="1" a="1"/>
  <c r="D42" i="1" a="1"/>
  <c r="D19" i="1" a="1"/>
  <c r="D11" i="1" a="1"/>
  <c r="D35" i="1" a="1"/>
  <c r="D27" i="1" a="1"/>
  <c r="D3" i="1" a="1"/>
  <c r="AG7" i="2"/>
  <c r="AB7" i="3"/>
  <c r="N7" i="3"/>
  <c r="AJ7" i="3"/>
  <c r="S7" i="3"/>
  <c r="Y7" i="2"/>
  <c r="T7" i="3"/>
  <c r="AA7" i="3"/>
  <c r="A7" i="3"/>
  <c r="Z7" i="2"/>
  <c r="S7" i="2"/>
  <c r="K7" i="3"/>
  <c r="R7" i="3"/>
  <c r="A7" i="2"/>
  <c r="AF7" i="3"/>
  <c r="AF7" i="2"/>
  <c r="AI7" i="3"/>
  <c r="Y7" i="3"/>
  <c r="W7" i="3"/>
  <c r="H7" i="3"/>
  <c r="AL7" i="2"/>
  <c r="AK7" i="2"/>
  <c r="W7" i="2"/>
  <c r="I7" i="3"/>
  <c r="AH7" i="2"/>
  <c r="AM7" i="2"/>
  <c r="E7" i="3"/>
  <c r="K7" i="2"/>
  <c r="AN7" i="2"/>
  <c r="H7" i="2"/>
  <c r="L7" i="2"/>
  <c r="M7" i="3"/>
  <c r="L7" i="3"/>
  <c r="D7" i="2"/>
  <c r="AC7" i="2"/>
  <c r="X7" i="2"/>
  <c r="AE7" i="3"/>
  <c r="AO7" i="2"/>
  <c r="AC7" i="3"/>
  <c r="O7" i="2"/>
  <c r="C7" i="3"/>
  <c r="I7" i="2"/>
  <c r="E7" i="2"/>
  <c r="O7" i="3"/>
  <c r="X7" i="3"/>
  <c r="AO7" i="3"/>
  <c r="J7" i="2"/>
  <c r="G7" i="2"/>
  <c r="P7" i="2"/>
  <c r="AE7" i="2"/>
  <c r="AI7" i="2"/>
  <c r="V7" i="2"/>
  <c r="N7" i="2"/>
  <c r="C7" i="2"/>
  <c r="AK7" i="3"/>
  <c r="Z7" i="3"/>
  <c r="U7" i="3"/>
  <c r="Q7" i="3"/>
  <c r="AN7" i="3"/>
  <c r="R7" i="2"/>
  <c r="Q7" i="2"/>
  <c r="M7" i="2"/>
  <c r="AL7" i="3"/>
  <c r="P7" i="3"/>
  <c r="AJ7" i="2"/>
  <c r="AM7" i="3"/>
  <c r="AA7" i="2"/>
  <c r="U7" i="2"/>
  <c r="AH7" i="3"/>
  <c r="D7" i="3"/>
  <c r="J7" i="3"/>
  <c r="AG7" i="3"/>
  <c r="F7" i="3"/>
  <c r="AD7" i="3"/>
  <c r="AD7" i="2"/>
  <c r="V7" i="3"/>
  <c r="T7" i="2"/>
  <c r="F7" i="2"/>
  <c r="G7" i="3"/>
  <c r="AB7" i="2"/>
  <c r="B3" i="4" l="1"/>
  <c r="F3" i="1" s="1"/>
  <c r="D27" i="1"/>
  <c r="D35" i="1"/>
  <c r="D11" i="1"/>
  <c r="D19" i="1"/>
  <c r="D42" i="1"/>
  <c r="D34" i="1"/>
  <c r="D26" i="1"/>
  <c r="D18" i="1"/>
  <c r="D10" i="1"/>
  <c r="D41" i="1"/>
  <c r="D33" i="1"/>
  <c r="D9" i="1"/>
  <c r="D17" i="1"/>
  <c r="D25" i="1"/>
  <c r="D40" i="1"/>
  <c r="D32" i="1"/>
  <c r="D24" i="1"/>
  <c r="D16" i="1"/>
  <c r="D8" i="1"/>
  <c r="D39" i="1"/>
  <c r="D31" i="1"/>
  <c r="D23" i="1"/>
  <c r="D15" i="1"/>
  <c r="D7" i="1"/>
  <c r="D38" i="1"/>
  <c r="D30" i="1"/>
  <c r="D22" i="1"/>
  <c r="D14" i="1"/>
  <c r="D6" i="1"/>
  <c r="D37" i="1"/>
  <c r="D29" i="1"/>
  <c r="D21" i="1"/>
  <c r="D13" i="1"/>
  <c r="D5" i="1"/>
  <c r="D36" i="1"/>
  <c r="D28" i="1"/>
  <c r="D20" i="1"/>
  <c r="D12" i="1"/>
  <c r="D4" i="1"/>
  <c r="D3" i="1"/>
  <c r="E1" i="3"/>
  <c r="AG7" i="4"/>
  <c r="I7" i="4"/>
  <c r="H7" i="4"/>
  <c r="AD7" i="4"/>
  <c r="G7" i="4"/>
  <c r="X7" i="4"/>
  <c r="AC7" i="4"/>
  <c r="Z7" i="4"/>
  <c r="AL7" i="4"/>
  <c r="AK7" i="4"/>
  <c r="P7" i="4"/>
  <c r="T7" i="4"/>
  <c r="V7" i="4"/>
  <c r="Y7" i="4"/>
  <c r="U7" i="4"/>
  <c r="AH7" i="4"/>
  <c r="AO7" i="4"/>
  <c r="AI7" i="4"/>
  <c r="E7" i="4"/>
  <c r="AE7" i="4"/>
  <c r="AN7" i="4"/>
  <c r="AJ7" i="4"/>
  <c r="AF7" i="4"/>
  <c r="D7" i="4"/>
  <c r="AM7" i="4"/>
  <c r="C7" i="4"/>
  <c r="L7" i="4"/>
  <c r="AB7" i="4"/>
  <c r="K7" i="4"/>
  <c r="F7" i="4"/>
  <c r="S7" i="4"/>
  <c r="W7" i="4"/>
  <c r="N7" i="4"/>
  <c r="Q7" i="4"/>
  <c r="AA7" i="4"/>
  <c r="M7" i="4"/>
  <c r="J7" i="4"/>
  <c r="O7" i="4"/>
  <c r="R7" i="4"/>
  <c r="AB3" i="3"/>
  <c r="J3" i="3"/>
  <c r="Z3" i="3"/>
  <c r="K3" i="3"/>
  <c r="AA3" i="3"/>
  <c r="N3" i="3"/>
  <c r="O3" i="3"/>
  <c r="AE3" i="3"/>
  <c r="AC3" i="3"/>
  <c r="P3" i="3"/>
  <c r="AF3" i="3"/>
  <c r="Q3" i="3"/>
  <c r="AG3" i="3"/>
  <c r="AH3" i="3"/>
  <c r="M3" i="3"/>
  <c r="AD3" i="3"/>
  <c r="R3" i="3"/>
  <c r="C3" i="3"/>
  <c r="S3" i="3"/>
  <c r="AI3" i="3"/>
  <c r="D3" i="3"/>
  <c r="T3" i="3"/>
  <c r="AJ3" i="3"/>
  <c r="L3" i="3"/>
  <c r="E3" i="3"/>
  <c r="U3" i="3"/>
  <c r="AK3" i="3"/>
  <c r="F3" i="3"/>
  <c r="V3" i="3"/>
  <c r="AL3" i="3"/>
  <c r="G3" i="3"/>
  <c r="W3" i="3"/>
  <c r="AM3" i="3"/>
  <c r="H3" i="3"/>
  <c r="X3" i="3"/>
  <c r="AN3" i="3"/>
  <c r="I3" i="3"/>
  <c r="Y3" i="3"/>
  <c r="AO3" i="3"/>
  <c r="E41" i="1"/>
  <c r="E42" i="1"/>
  <c r="E12" i="1"/>
  <c r="E24" i="1"/>
  <c r="E7" i="1"/>
  <c r="E33" i="1"/>
  <c r="E18" i="1"/>
  <c r="E27" i="1"/>
  <c r="E25" i="1"/>
  <c r="E35" i="1"/>
  <c r="E37" i="1"/>
  <c r="E23" i="1"/>
  <c r="E19" i="1"/>
  <c r="E9" i="1"/>
  <c r="E31" i="1"/>
  <c r="E34" i="1"/>
  <c r="E16" i="1"/>
  <c r="E10" i="1"/>
  <c r="E17" i="1"/>
  <c r="E20" i="1"/>
  <c r="E22" i="1"/>
  <c r="E11" i="1"/>
  <c r="E32" i="1"/>
  <c r="E13" i="1"/>
  <c r="E30" i="1"/>
  <c r="E21" i="1"/>
  <c r="E26" i="1"/>
  <c r="E38" i="1"/>
  <c r="E5" i="1"/>
  <c r="E36" i="1"/>
  <c r="E40" i="1"/>
  <c r="E6" i="1"/>
  <c r="E15" i="1"/>
  <c r="E8" i="1"/>
  <c r="E14" i="1"/>
  <c r="E29" i="1"/>
  <c r="E28" i="1"/>
  <c r="E4" i="1"/>
  <c r="H3" i="1" l="1"/>
  <c r="D3" i="4"/>
  <c r="F5" i="1" s="1"/>
  <c r="H5" i="1" s="1"/>
  <c r="Z3" i="4"/>
  <c r="F27" i="1" s="1"/>
  <c r="H27" i="1" s="1"/>
  <c r="R3" i="4"/>
  <c r="F19" i="1" s="1"/>
  <c r="H19" i="1" s="1"/>
  <c r="AF3" i="4"/>
  <c r="F33" i="1" s="1"/>
  <c r="H33" i="1" s="1"/>
  <c r="AC3" i="4"/>
  <c r="F30" i="1" s="1"/>
  <c r="H30" i="1" s="1"/>
  <c r="X3" i="4"/>
  <c r="F25" i="1" s="1"/>
  <c r="H25" i="1" s="1"/>
  <c r="O3" i="4"/>
  <c r="F16" i="1" s="1"/>
  <c r="H16" i="1" s="1"/>
  <c r="J3" i="4"/>
  <c r="F11" i="1" s="1"/>
  <c r="H11" i="1" s="1"/>
  <c r="M3" i="4"/>
  <c r="F14" i="1" s="1"/>
  <c r="H14" i="1" s="1"/>
  <c r="AE3" i="4"/>
  <c r="F32" i="1" s="1"/>
  <c r="H32" i="1" s="1"/>
  <c r="AD3" i="4"/>
  <c r="F31" i="1" s="1"/>
  <c r="H31" i="1" s="1"/>
  <c r="AA3" i="4"/>
  <c r="F28" i="1" s="1"/>
  <c r="H28" i="1" s="1"/>
  <c r="E3" i="4"/>
  <c r="F6" i="1" s="1"/>
  <c r="H6" i="1" s="1"/>
  <c r="H3" i="4"/>
  <c r="F9" i="1" s="1"/>
  <c r="H9" i="1" s="1"/>
  <c r="AN3" i="4"/>
  <c r="F41" i="1" s="1"/>
  <c r="H41" i="1" s="1"/>
  <c r="Q3" i="4"/>
  <c r="F18" i="1" s="1"/>
  <c r="H18" i="1" s="1"/>
  <c r="AI3" i="4"/>
  <c r="F36" i="1" s="1"/>
  <c r="H36" i="1" s="1"/>
  <c r="I3" i="4"/>
  <c r="F10" i="1" s="1"/>
  <c r="H10" i="1" s="1"/>
  <c r="AJ3" i="4"/>
  <c r="F37" i="1" s="1"/>
  <c r="H37" i="1" s="1"/>
  <c r="G3" i="4"/>
  <c r="F8" i="1" s="1"/>
  <c r="H8" i="1" s="1"/>
  <c r="N3" i="4"/>
  <c r="F15" i="1" s="1"/>
  <c r="H15" i="1" s="1"/>
  <c r="AO3" i="4"/>
  <c r="F42" i="1" s="1"/>
  <c r="H42" i="1" s="1"/>
  <c r="AG3" i="4"/>
  <c r="F34" i="1" s="1"/>
  <c r="H34" i="1" s="1"/>
  <c r="W3" i="4"/>
  <c r="F24" i="1" s="1"/>
  <c r="H24" i="1" s="1"/>
  <c r="S3" i="4"/>
  <c r="F20" i="1" s="1"/>
  <c r="H20" i="1" s="1"/>
  <c r="U3" i="4"/>
  <c r="F22" i="1" s="1"/>
  <c r="H22" i="1" s="1"/>
  <c r="F3" i="4"/>
  <c r="F7" i="1" s="1"/>
  <c r="H7" i="1" s="1"/>
  <c r="K3" i="4"/>
  <c r="F12" i="1" s="1"/>
  <c r="H12" i="1" s="1"/>
  <c r="V3" i="4"/>
  <c r="F23" i="1" s="1"/>
  <c r="H23" i="1" s="1"/>
  <c r="Y3" i="4"/>
  <c r="F26" i="1" s="1"/>
  <c r="H26" i="1" s="1"/>
  <c r="AB3" i="4"/>
  <c r="F29" i="1" s="1"/>
  <c r="H29" i="1" s="1"/>
  <c r="T3" i="4"/>
  <c r="F21" i="1" s="1"/>
  <c r="H21" i="1" s="1"/>
  <c r="AH3" i="4"/>
  <c r="F35" i="1" s="1"/>
  <c r="H35" i="1" s="1"/>
  <c r="C3" i="4"/>
  <c r="F4" i="1" s="1"/>
  <c r="H4" i="1" s="1"/>
  <c r="AK3" i="4"/>
  <c r="F38" i="1" s="1"/>
  <c r="H38" i="1" s="1"/>
  <c r="L3" i="4"/>
  <c r="F13" i="1" s="1"/>
  <c r="H13" i="1" s="1"/>
  <c r="P3" i="4"/>
  <c r="F17" i="1" s="1"/>
  <c r="H17" i="1" s="1"/>
  <c r="AM3" i="4"/>
  <c r="F40" i="1" s="1"/>
  <c r="H40" i="1" s="1"/>
  <c r="AL3" i="4"/>
  <c r="F39" i="1" s="1"/>
  <c r="H39" i="1" s="1"/>
  <c r="E39" i="1"/>
  <c r="C3" i="1" a="1"/>
  <c r="B3" i="1" a="1"/>
  <c r="C23" i="1" a="1"/>
  <c r="H1" i="1" l="1"/>
  <c r="C3" i="1"/>
  <c r="G3" i="1" s="1"/>
  <c r="I3" i="1" s="1"/>
  <c r="B3" i="1"/>
  <c r="C23" i="1"/>
  <c r="G23" i="1" s="1"/>
  <c r="I23" i="1" s="1"/>
  <c r="C8" i="1" a="1"/>
  <c r="C8" i="1" l="1"/>
  <c r="G8" i="1" s="1"/>
  <c r="I8" i="1" s="1"/>
  <c r="C12" i="1" a="1"/>
  <c r="C12" i="1"/>
  <c r="G12" i="1" s="1"/>
  <c r="C41" i="1" a="1"/>
  <c r="I12" i="1" l="1"/>
  <c r="C41" i="1"/>
  <c r="G41" i="1" s="1"/>
  <c r="C30" i="1" a="1"/>
  <c r="I41" i="1" l="1"/>
  <c r="C30" i="1"/>
  <c r="G30" i="1" s="1"/>
  <c r="C38" i="1" a="1"/>
  <c r="I30" i="1" l="1"/>
  <c r="C38" i="1"/>
  <c r="G38" i="1" s="1"/>
  <c r="C19" i="1" a="1"/>
  <c r="I38" i="1" l="1"/>
  <c r="C19" i="1"/>
  <c r="G19" i="1" s="1"/>
  <c r="C16" i="1" a="1"/>
  <c r="I19" i="1" l="1"/>
  <c r="C16" i="1"/>
  <c r="G16" i="1" s="1"/>
  <c r="C20" i="1" a="1"/>
  <c r="I16" i="1" l="1"/>
  <c r="C20" i="1"/>
  <c r="G20" i="1" s="1"/>
  <c r="C17" i="1" a="1"/>
  <c r="I20" i="1" l="1"/>
  <c r="C17" i="1"/>
  <c r="G17" i="1" s="1"/>
  <c r="C15" i="1" a="1"/>
  <c r="I17" i="1" l="1"/>
  <c r="C15" i="1"/>
  <c r="G15" i="1" s="1"/>
  <c r="C10" i="1" a="1"/>
  <c r="I15" i="1" l="1"/>
  <c r="C10" i="1"/>
  <c r="G10" i="1" s="1"/>
  <c r="C6" i="1" a="1"/>
  <c r="I10" i="1" l="1"/>
  <c r="C6" i="1"/>
  <c r="G6" i="1" s="1"/>
  <c r="C39" i="1" a="1"/>
  <c r="I6" i="1" l="1"/>
  <c r="C39" i="1"/>
  <c r="G39" i="1" s="1"/>
  <c r="C18" i="1" a="1"/>
  <c r="I39" i="1" l="1"/>
  <c r="C18" i="1"/>
  <c r="G18" i="1" s="1"/>
  <c r="C32" i="1" a="1"/>
  <c r="I18" i="1" l="1"/>
  <c r="C32" i="1"/>
  <c r="G32" i="1" s="1"/>
  <c r="C28" i="1" a="1"/>
  <c r="I32" i="1" l="1"/>
  <c r="C28" i="1"/>
  <c r="G28" i="1" s="1"/>
  <c r="C4" i="1" a="1"/>
  <c r="I28" i="1" l="1"/>
  <c r="C4" i="1"/>
  <c r="G4" i="1" s="1"/>
  <c r="C36" i="1" a="1"/>
  <c r="I4" i="1" l="1"/>
  <c r="C36" i="1"/>
  <c r="G36" i="1" s="1"/>
  <c r="C26" i="1" a="1"/>
  <c r="I36" i="1" l="1"/>
  <c r="C26" i="1"/>
  <c r="G26" i="1" s="1"/>
  <c r="C42" i="1" a="1"/>
  <c r="I26" i="1" l="1"/>
  <c r="C42" i="1"/>
  <c r="G42" i="1" s="1"/>
  <c r="C24" i="1" a="1"/>
  <c r="I42" i="1" l="1"/>
  <c r="C24" i="1"/>
  <c r="G24" i="1" s="1"/>
  <c r="C22" i="1" a="1"/>
  <c r="I24" i="1" l="1"/>
  <c r="C22" i="1"/>
  <c r="G22" i="1" s="1"/>
  <c r="C5" i="1" a="1"/>
  <c r="I22" i="1" l="1"/>
  <c r="C5" i="1"/>
  <c r="G5" i="1" s="1"/>
  <c r="C9" i="1" a="1"/>
  <c r="I5" i="1" l="1"/>
  <c r="C9" i="1"/>
  <c r="G9" i="1" s="1"/>
  <c r="C34" i="1" a="1"/>
  <c r="I9" i="1" l="1"/>
  <c r="C34" i="1"/>
  <c r="G34" i="1" s="1"/>
  <c r="C14" i="1" a="1"/>
  <c r="I34" i="1" l="1"/>
  <c r="C14" i="1"/>
  <c r="G14" i="1" s="1"/>
  <c r="C40" i="1" a="1"/>
  <c r="I14" i="1" l="1"/>
  <c r="C40" i="1"/>
  <c r="G40" i="1" s="1"/>
  <c r="C35" i="1" a="1"/>
  <c r="I40" i="1" l="1"/>
  <c r="C35" i="1"/>
  <c r="G35" i="1" s="1"/>
  <c r="C33" i="1" a="1"/>
  <c r="I35" i="1" l="1"/>
  <c r="C33" i="1"/>
  <c r="G33" i="1" s="1"/>
  <c r="C25" i="1" a="1"/>
  <c r="I33" i="1" l="1"/>
  <c r="C25" i="1"/>
  <c r="G25" i="1" s="1"/>
  <c r="C13" i="1" a="1"/>
  <c r="I25" i="1" l="1"/>
  <c r="C13" i="1"/>
  <c r="G13" i="1" s="1"/>
  <c r="C11" i="1" a="1"/>
  <c r="I13" i="1" l="1"/>
  <c r="C11" i="1"/>
  <c r="G11" i="1" s="1"/>
  <c r="C31" i="1" a="1"/>
  <c r="I11" i="1" l="1"/>
  <c r="C31" i="1"/>
  <c r="G31" i="1" s="1"/>
  <c r="C37" i="1" a="1"/>
  <c r="I31" i="1" l="1"/>
  <c r="C37" i="1"/>
  <c r="G37" i="1" s="1"/>
  <c r="C29" i="1" a="1"/>
  <c r="I37" i="1" l="1"/>
  <c r="C29" i="1"/>
  <c r="G29" i="1" s="1"/>
  <c r="C7" i="1" a="1"/>
  <c r="I29" i="1" l="1"/>
  <c r="C7" i="1"/>
  <c r="G7" i="1" s="1"/>
  <c r="C27" i="1" a="1"/>
  <c r="I7" i="1" l="1"/>
  <c r="C27" i="1"/>
  <c r="G27" i="1" s="1"/>
  <c r="C21" i="1" a="1"/>
  <c r="I27" i="1" l="1"/>
  <c r="C21" i="1"/>
  <c r="G21" i="1" s="1"/>
  <c r="G1" i="1" s="1"/>
  <c r="I1" i="1" s="1"/>
  <c r="B19" i="1" a="1"/>
  <c r="J4" i="1" l="1"/>
  <c r="J20" i="1"/>
  <c r="J36" i="1"/>
  <c r="J24" i="1"/>
  <c r="J40" i="1"/>
  <c r="J5" i="1"/>
  <c r="J21" i="1"/>
  <c r="J37" i="1"/>
  <c r="J6" i="1"/>
  <c r="J22" i="1"/>
  <c r="J38" i="1"/>
  <c r="J7" i="1"/>
  <c r="J23" i="1"/>
  <c r="J39" i="1"/>
  <c r="J8" i="1"/>
  <c r="J9" i="1"/>
  <c r="J25" i="1"/>
  <c r="J41" i="1"/>
  <c r="J10" i="1"/>
  <c r="J26" i="1"/>
  <c r="J42" i="1"/>
  <c r="J11" i="1"/>
  <c r="J27" i="1"/>
  <c r="J12" i="1"/>
  <c r="J28" i="1"/>
  <c r="J13" i="1"/>
  <c r="J29" i="1"/>
  <c r="J31" i="1"/>
  <c r="J14" i="1"/>
  <c r="J30" i="1"/>
  <c r="J15" i="1"/>
  <c r="J16" i="1"/>
  <c r="J32" i="1"/>
  <c r="J17" i="1"/>
  <c r="J33" i="1"/>
  <c r="J18" i="1"/>
  <c r="J34" i="1"/>
  <c r="J19" i="1"/>
  <c r="J35" i="1"/>
  <c r="J3" i="1"/>
  <c r="I21" i="1"/>
  <c r="B19" i="1"/>
  <c r="B6" i="1" a="1"/>
  <c r="B6" i="1" l="1"/>
  <c r="B18" i="1" a="1"/>
  <c r="B18" i="1"/>
  <c r="B23" i="1" a="1"/>
  <c r="B23" i="1"/>
  <c r="B35" i="1" a="1"/>
  <c r="B35" i="1"/>
  <c r="B39" i="1" a="1"/>
  <c r="B39" i="1"/>
  <c r="B41" i="1" a="1"/>
  <c r="B41" i="1"/>
  <c r="B30" i="1" a="1"/>
  <c r="B30" i="1"/>
  <c r="B25" i="1" a="1"/>
  <c r="B25" i="1"/>
  <c r="B29" i="1" a="1"/>
  <c r="B29" i="1"/>
  <c r="B5" i="1" a="1"/>
  <c r="B5" i="1"/>
  <c r="B36" i="1" a="1"/>
  <c r="B36" i="1"/>
  <c r="B42" i="1" a="1"/>
  <c r="B42" i="1"/>
  <c r="B38" i="1" a="1"/>
  <c r="B38" i="1"/>
  <c r="B13" i="1" a="1"/>
  <c r="B13" i="1"/>
  <c r="B34" i="1" a="1"/>
  <c r="B34" i="1"/>
  <c r="B21" i="1" a="1"/>
  <c r="B21" i="1"/>
  <c r="B28" i="1" a="1"/>
  <c r="B28" i="1"/>
  <c r="B32" i="1" a="1"/>
  <c r="B32" i="1"/>
  <c r="B24" i="1" a="1"/>
  <c r="B24" i="1"/>
  <c r="B40" i="1" a="1"/>
  <c r="B40" i="1"/>
  <c r="B10" i="1" a="1"/>
  <c r="B10" i="1"/>
  <c r="B33" i="1" a="1"/>
  <c r="B33" i="1"/>
  <c r="B15" i="1" a="1"/>
  <c r="B15" i="1"/>
  <c r="B31" i="1" a="1"/>
  <c r="B31" i="1"/>
  <c r="B26" i="1" a="1"/>
  <c r="B26" i="1"/>
  <c r="B8" i="1" a="1"/>
  <c r="B8" i="1"/>
  <c r="B4" i="1" a="1"/>
  <c r="B4" i="1"/>
  <c r="B16" i="1" a="1"/>
  <c r="B16" i="1"/>
  <c r="B20" i="1" a="1"/>
  <c r="B20" i="1"/>
  <c r="B22" i="1" a="1"/>
  <c r="B22" i="1"/>
  <c r="B7" i="1" a="1"/>
  <c r="B7" i="1"/>
  <c r="B11" i="1" a="1"/>
  <c r="B11" i="1"/>
  <c r="B37" i="1" a="1"/>
  <c r="B37" i="1"/>
  <c r="B14" i="1" a="1"/>
  <c r="B14" i="1"/>
  <c r="B27" i="1" a="1"/>
  <c r="B27" i="1"/>
  <c r="B12" i="1" a="1"/>
  <c r="B12" i="1"/>
  <c r="B17" i="1" a="1"/>
  <c r="B17" i="1"/>
  <c r="B9" i="1" a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<sst xmlns="http://schemas.openxmlformats.org/spreadsheetml/2006/main" count="393" uniqueCount="98">
  <si>
    <t>A2A IM EQUITY</t>
  </si>
  <si>
    <t>AMP IM EQUITY</t>
  </si>
  <si>
    <t>ATL IM EQUITY</t>
  </si>
  <si>
    <t>AZM IM EQUITY</t>
  </si>
  <si>
    <t>BGN IM EQUITY</t>
  </si>
  <si>
    <t>BMED IM EQUITY</t>
  </si>
  <si>
    <t>BAMI IM EQUITY</t>
  </si>
  <si>
    <t>BPE IM EQUITY</t>
  </si>
  <si>
    <t>BZU IM EQUITY</t>
  </si>
  <si>
    <t>CPR IM EQUITY</t>
  </si>
  <si>
    <t>CNHI IM EQUITY</t>
  </si>
  <si>
    <t>DIA IM EQUITY</t>
  </si>
  <si>
    <t>ENEL IM EQUITY</t>
  </si>
  <si>
    <t>ENI IM EQUITY</t>
  </si>
  <si>
    <t>EXO IM EQUITY</t>
  </si>
  <si>
    <t>RACE IM EQUITY</t>
  </si>
  <si>
    <t>G IM EQUITY</t>
  </si>
  <si>
    <t>HER IM  EQUITY</t>
  </si>
  <si>
    <t>IP IM EQUITY</t>
  </si>
  <si>
    <t>ISP IM EQUITY</t>
  </si>
  <si>
    <t>INW IM EQUITY</t>
  </si>
  <si>
    <t>IG IM EQUITY</t>
  </si>
  <si>
    <t>LDO IM EQUITY</t>
  </si>
  <si>
    <t>MB IM EQUITY</t>
  </si>
  <si>
    <t>MONC IM EQUITY</t>
  </si>
  <si>
    <t>NEXI IM EQUITY</t>
  </si>
  <si>
    <t>PIRC IM EQUITY</t>
  </si>
  <si>
    <t>PST IM EQUITY</t>
  </si>
  <si>
    <t>PRY IM EQUITY</t>
  </si>
  <si>
    <t>REC IM EQUITY</t>
  </si>
  <si>
    <t>SPM IM EQUITY</t>
  </si>
  <si>
    <t>SRG IM EQUITY</t>
  </si>
  <si>
    <t>STLA IM EQUITY</t>
  </si>
  <si>
    <t>STM IM EQUITY</t>
  </si>
  <si>
    <t>TIT IM EQUITY</t>
  </si>
  <si>
    <t>TEN IM EQUITY</t>
  </si>
  <si>
    <t>TRN IM EQUITY</t>
  </si>
  <si>
    <t>UCG IM EQUITY</t>
  </si>
  <si>
    <t>UNI IM EQUITY</t>
  </si>
  <si>
    <t>NOME</t>
  </si>
  <si>
    <t>TKR</t>
  </si>
  <si>
    <t>SHARE</t>
  </si>
  <si>
    <t>FBK IM EQUITY</t>
  </si>
  <si>
    <t>FREE FLOAT %</t>
  </si>
  <si>
    <t>Start Date</t>
  </si>
  <si>
    <t>End Date</t>
  </si>
  <si>
    <t>Dates</t>
  </si>
  <si>
    <t>PX_LAST</t>
  </si>
  <si>
    <t>AVERAGE</t>
  </si>
  <si>
    <t>AVERAGE DAILY PRICE</t>
  </si>
  <si>
    <t>PX_VOLUME</t>
  </si>
  <si>
    <t>TURNOVER EUR</t>
  </si>
  <si>
    <t>AVERAGE 2M TURNOVER</t>
  </si>
  <si>
    <t>DAYS IN PERIOD</t>
  </si>
  <si>
    <t>AMC</t>
  </si>
  <si>
    <t>ALPHA</t>
  </si>
  <si>
    <t>ILC</t>
  </si>
  <si>
    <t>TURNOVER/DAYS</t>
  </si>
  <si>
    <t>A2A SPA</t>
  </si>
  <si>
    <t>AMPLIFON SPA</t>
  </si>
  <si>
    <t>ATLANTIA SPA</t>
  </si>
  <si>
    <t>AZIMUT HOLDING SPA</t>
  </si>
  <si>
    <t>BANCA GENERALI SPA</t>
  </si>
  <si>
    <t>BANCA MEDIOLANUM SPA</t>
  </si>
  <si>
    <t>BANCO BPM SPA</t>
  </si>
  <si>
    <t>BPER BANCA</t>
  </si>
  <si>
    <t>BUZZI UNICEM SPA</t>
  </si>
  <si>
    <t>DAVIDE CAMPARI-MILANO NV</t>
  </si>
  <si>
    <t>CNH INDUSTRIAL NV</t>
  </si>
  <si>
    <t>DIASORIN SPA</t>
  </si>
  <si>
    <t>ENEL SPA</t>
  </si>
  <si>
    <t>ENI SPA</t>
  </si>
  <si>
    <t>EXOR NV</t>
  </si>
  <si>
    <t>FERRARI NV</t>
  </si>
  <si>
    <t>FINECOBANK SPA</t>
  </si>
  <si>
    <t>ASSICURAZIONI GENERALI</t>
  </si>
  <si>
    <t>HERA SPA</t>
  </si>
  <si>
    <t>INTERPUMP GROUP SPA</t>
  </si>
  <si>
    <t>INTESA SANPAOLO</t>
  </si>
  <si>
    <t>INFRASTRUTTURE WIRELESS ITAL</t>
  </si>
  <si>
    <t>ITALGAS SPA</t>
  </si>
  <si>
    <t>LEONARDO SPA</t>
  </si>
  <si>
    <t>MEDIOBANCA SPA</t>
  </si>
  <si>
    <t>MONCLER SPA</t>
  </si>
  <si>
    <t>NEXI SPA</t>
  </si>
  <si>
    <t>PIRELLI &amp; C SPA</t>
  </si>
  <si>
    <t>POSTE ITALIANE SPA</t>
  </si>
  <si>
    <t>PRYSMIAN SPA</t>
  </si>
  <si>
    <t>RECORDATI INDUSTRIA CHIMICA</t>
  </si>
  <si>
    <t>SAIPEM SPA</t>
  </si>
  <si>
    <t>SNAM SPA</t>
  </si>
  <si>
    <t>STELLANTIS NV</t>
  </si>
  <si>
    <t>STMICROELECTRONICS NV</t>
  </si>
  <si>
    <t>TELECOM ITALIA SPA</t>
  </si>
  <si>
    <t>TENARIS SA</t>
  </si>
  <si>
    <t>TERNA-RETE ELETTRICA NAZIONA</t>
  </si>
  <si>
    <t>UNICREDIT SPA</t>
  </si>
  <si>
    <t>UNIPOL GRUPPO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</si>
</sst>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43" fontId="0" fillId="0" borderId="0" xfId="1" applyFont="1"/>
    <xf numFmtId="164" fontId="0" fillId="0" borderId="0" xfId="1" applyNumberFormat="1" applyFont="1"/>
    <xf numFmtId="43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BDP|14549789426942331912</stp>
        <tr r="B36" s="1"/>
      </tp>
      <tp t="e">
        <v>#N/A</v>
        <stp/>
        <stp>BDP|12105164539228195248</stp>
        <tr r="D10" s="1"/>
      </tp>
      <tp t="e">
        <v>#N/A</v>
        <stp/>
        <stp>BDP|18350808873035648898</stp>
        <tr r="D27" s="1"/>
      </tp>
      <tp t="e">
        <v>#N/A</v>
        <stp/>
        <stp>BDP|18418650715504732138</stp>
        <tr r="B10" s="1"/>
      </tp>
      <tp t="e">
        <v>#N/A</v>
        <stp/>
        <stp>BDP|15007683309888321112</stp>
        <tr r="B4" s="1"/>
      </tp>
      <tp t="e">
        <v>#N/A</v>
        <stp/>
        <stp>BDP|14327429353769500642</stp>
        <tr r="C20" s="1"/>
      </tp>
      <tp t="e">
        <v>#N/A</v>
        <stp/>
        <stp>BDP|14463805845436711439</stp>
        <tr r="D9" s="1"/>
      </tp>
      <tp t="e">
        <v>#N/A</v>
        <stp/>
        <stp>BDP|16749986163701937238</stp>
        <tr r="C36" s="1"/>
      </tp>
      <tp t="s">
        <v>#N/A N/A</v>
        <stp/>
        <stp>BDH|16093429722959399331</stp>
        <tr r="AA7" s="3"/>
      </tp>
      <tp t="s">
        <v>#N/A N/A</v>
        <stp/>
        <stp>BDH|14684871061308553888</stp>
        <tr r="AH7" s="3"/>
      </tp>
      <tp t="e">
        <v>#N/A</v>
        <stp/>
        <stp>BDP|18337137078816108330</stp>
        <tr r="B40" s="1"/>
      </tp>
      <tp t="e">
        <v>#N/A</v>
        <stp/>
        <stp>BDP|15543156912446961857</stp>
        <tr r="D16" s="1"/>
      </tp>
      <tp t="e">
        <v>#N/A</v>
        <stp/>
        <stp>BDP|11830870643834527280</stp>
        <tr r="B28" s="1"/>
      </tp>
      <tp t="e">
        <v>#N/A</v>
        <stp/>
        <stp>BDP|12443612834375087973</stp>
        <tr r="D32" s="1"/>
      </tp>
      <tp t="e">
        <v>#N/A</v>
        <stp/>
        <stp>BDP|16968686910889625319</stp>
        <tr r="B31" s="1"/>
      </tp>
      <tp t="s">
        <v>#N/A N/A</v>
        <stp/>
        <stp>BDH|14579998219687663031</stp>
        <tr r="T7" s="3"/>
      </tp>
      <tp t="s">
        <v>#N/A N/A</v>
        <stp/>
        <stp>BDH|13039011238163212896</stp>
        <tr r="X7" s="2"/>
      </tp>
      <tp t="s">
        <v>#N/A N/A</v>
        <stp/>
        <stp>BDH|10008925258866487196</stp>
        <tr r="D7" s="2"/>
      </tp>
      <tp t="e">
        <v>#N/A</v>
        <stp/>
        <stp>BDP|13888334928789901306</stp>
        <tr r="D42" s="1"/>
      </tp>
      <tp t="e">
        <v>#N/A</v>
        <stp/>
        <stp>BDP|17360307498163413634</stp>
        <tr r="D5" s="1"/>
      </tp>
      <tp t="e">
        <v>#N/A</v>
        <stp/>
        <stp>BDP|15372991836076998127</stp>
        <tr r="C12" s="1"/>
      </tp>
      <tp t="s">
        <v>#N/A N/A</v>
        <stp/>
        <stp>BDH|14733711679254990856</stp>
        <tr r="K7" s="2"/>
      </tp>
      <tp t="e">
        <v>#N/A</v>
        <stp/>
        <stp>BDP|11901019798310687118</stp>
        <tr r="B32" s="1"/>
      </tp>
      <tp t="s">
        <v>#N/A N/A</v>
        <stp/>
        <stp>BDH|17596342687275499009</stp>
        <tr r="G7" s="2"/>
      </tp>
      <tp t="s">
        <v>#N/A N/A</v>
        <stp/>
        <stp>BDH|15353594203491872854</stp>
        <tr r="AL7" s="2"/>
      </tp>
      <tp t="s">
        <v>#N/A N/A</v>
        <stp/>
        <stp>BDH|11663606794031879626</stp>
        <tr r="AE7" s="3"/>
      </tp>
      <tp t="s">
        <v>#N/A N/A</v>
        <stp/>
        <stp>BDH|13862906480178543353</stp>
        <tr r="W7" s="3"/>
      </tp>
      <tp t="s">
        <v>#N/A N/A</v>
        <stp/>
        <stp>BDH|15313253529124036835</stp>
        <tr r="V7" s="3"/>
      </tp>
      <tp t="e">
        <v>#N/A</v>
        <stp/>
        <stp>BDP|15275902812064578729</stp>
        <tr r="C30" s="1"/>
      </tp>
      <tp t="e">
        <v>#N/A</v>
        <stp/>
        <stp>BDP|14458132590804681674</stp>
        <tr r="B38" s="1"/>
      </tp>
      <tp t="s">
        <v>#N/A N/A</v>
        <stp/>
        <stp>BDH|18276935081816679198</stp>
        <tr r="AJ7" s="2"/>
      </tp>
      <tp t="e">
        <v>#N/A</v>
        <stp/>
        <stp>BDP|15441529671850943853</stp>
        <tr r="C41" s="1"/>
      </tp>
      <tp t="e">
        <v>#N/A</v>
        <stp/>
        <stp>BDP|17054082495596029766</stp>
        <tr r="B15" s="1"/>
      </tp>
      <tp t="e">
        <v>#N/A</v>
        <stp/>
        <stp>BDP|18336507165594514005</stp>
        <tr r="D40" s="1"/>
      </tp>
      <tp t="e">
        <v>#N/A</v>
        <stp/>
        <stp>BDP|16760809710438409852</stp>
        <tr r="D23" s="1"/>
      </tp>
      <tp t="s">
        <v>#N/A N/A</v>
        <stp/>
        <stp>BDH|12350745016919125296</stp>
        <tr r="AG7" s="3"/>
      </tp>
      <tp t="s">
        <v>#N/A N/A</v>
        <stp/>
        <stp>BDH|11310952563757921653</stp>
        <tr r="M7" s="2"/>
      </tp>
      <tp t="s">
        <v>#N/A N/A</v>
        <stp/>
        <stp>BDH|11731312948519066010</stp>
        <tr r="E7" s="3"/>
      </tp>
      <tp t="s">
        <v>#N/A N/A</v>
        <stp/>
        <stp>BDH|13951234545358544241</stp>
        <tr r="AA7" s="2"/>
      </tp>
      <tp t="e">
        <v>#N/A</v>
        <stp/>
        <stp>BDP|16795735484965178035</stp>
        <tr r="B26" s="1"/>
      </tp>
      <tp t="e">
        <v>#N/A</v>
        <stp/>
        <stp>BDP|17252176720170042839</stp>
        <tr r="C6" s="1"/>
      </tp>
      <tp t="s">
        <v>#N/A N/A</v>
        <stp/>
        <stp>BDH|14836954644237364297</stp>
        <tr r="AM7" s="2"/>
      </tp>
      <tp t="s">
        <v>#N/A N/A</v>
        <stp/>
        <stp>BDH|13721861818555292371</stp>
        <tr r="C7" s="2"/>
      </tp>
      <tp t="e">
        <v>#N/A</v>
        <stp/>
        <stp>BDP|17064830828998697809</stp>
        <tr r="C32" s="1"/>
      </tp>
      <tp t="e">
        <v>#N/A</v>
        <stp/>
        <stp>BDP|13004773419928468084</stp>
        <tr r="D14" s="1"/>
      </tp>
      <tp t="e">
        <v>#N/A</v>
        <stp/>
        <stp>BDP|11271062761083358911</stp>
        <tr r="B7" s="1"/>
      </tp>
      <tp t="s">
        <v>#N/A N/A</v>
        <stp/>
        <stp>BDH|11281207961088042074</stp>
        <tr r="Z7" s="3"/>
      </tp>
      <tp t="s">
        <v>#N/A N/A</v>
        <stp/>
        <stp>BDH|16383967120201282137</stp>
        <tr r="A7" s="2"/>
      </tp>
      <tp t="s">
        <v>#N/A N/A</v>
        <stp/>
        <stp>BDH|12610422253519959767</stp>
        <tr r="O7" s="3"/>
      </tp>
      <tp t="s">
        <v>#N/A N/A</v>
        <stp/>
        <stp>BDH|16575386624639065329</stp>
        <tr r="J7" s="3"/>
      </tp>
      <tp t="s">
        <v>#N/A N/A</v>
        <stp/>
        <stp>BDH|14168786524094722864</stp>
        <tr r="AN7" s="2"/>
      </tp>
      <tp t="e">
        <v>#N/A</v>
        <stp/>
        <stp>BDP|17900133734294114372</stp>
        <tr r="C10" s="1"/>
      </tp>
      <tp t="e">
        <v>#N/A</v>
        <stp/>
        <stp>BDP|10446296538771285252</stp>
        <tr r="C42" s="1"/>
      </tp>
      <tp t="e">
        <v>#N/A</v>
        <stp/>
        <stp>BDP|13205737354416720541</stp>
        <tr r="B19" s="1"/>
      </tp>
      <tp t="s">
        <v>#N/A N/A</v>
        <stp/>
        <stp>BDH|17667808876333359930</stp>
        <tr r="AC7" s="2"/>
      </tp>
      <tp t="s">
        <v>#N/A N/A</v>
        <stp/>
        <stp>BDH|16012060590448379556</stp>
        <tr r="AK7" s="2"/>
      </tp>
      <tp t="e">
        <v>#N/A</v>
        <stp/>
        <stp>BDP|16685486216202338221</stp>
        <tr r="C23" s="1"/>
      </tp>
      <tp t="e">
        <v>#N/A</v>
        <stp/>
        <stp>BDP|12734146973240898703</stp>
        <tr r="C16" s="1"/>
      </tp>
      <tp t="e">
        <v>#N/A</v>
        <stp/>
        <stp>BDP|12949428347799655873</stp>
        <tr r="B21" s="1"/>
      </tp>
      <tp t="e">
        <v>#N/A</v>
        <stp/>
        <stp>BDP|15926471070390523575</stp>
        <tr r="C8" s="1"/>
      </tp>
      <tp t="e">
        <v>#N/A</v>
        <stp/>
        <stp>BDP|13832995680787955674</stp>
        <tr r="B13" s="1"/>
      </tp>
      <tp t="e">
        <v>#N/A</v>
        <stp/>
        <stp>BDP|11374269905708665879</stp>
        <tr r="B22" s="1"/>
      </tp>
      <tp t="e">
        <v>#N/A</v>
        <stp/>
        <stp>BDP|17059528332043040109</stp>
        <tr r="B33" s="1"/>
      </tp>
      <tp t="e">
        <v>#N/A</v>
        <stp/>
        <stp>BDP|11097264013924241544</stp>
        <tr r="B11" s="1"/>
      </tp>
      <tp t="e">
        <v>#N/A</v>
        <stp/>
        <stp>BDP|13394153406495728454</stp>
        <tr r="B34" s="1"/>
      </tp>
      <tp t="s">
        <v>#N/A N/A</v>
        <stp/>
        <stp>BDH|16694750758674969312</stp>
        <tr r="AB7" s="2"/>
      </tp>
      <tp t="s">
        <v>#N/A N/A</v>
        <stp/>
        <stp>BDH|12167446179116576426</stp>
        <tr r="V7" s="2"/>
      </tp>
      <tp t="e">
        <v>#N/A</v>
        <stp/>
        <stp>BDP|17174335734911267680</stp>
        <tr r="C18" s="1"/>
      </tp>
      <tp t="e">
        <v>#N/A</v>
        <stp/>
        <stp>BDP|14064403013728881995</stp>
        <tr r="C19" s="1"/>
      </tp>
      <tp t="s">
        <v>#N/A N/A</v>
        <stp/>
        <stp>BDH|15674071363101013251</stp>
        <tr r="I7" s="3"/>
      </tp>
      <tp t="s">
        <v>#N/A N/A</v>
        <stp/>
        <stp>BDH|17002578579447833203</stp>
        <tr r="X7" s="3"/>
      </tp>
      <tp t="e">
        <v>#N/A</v>
        <stp/>
        <stp>BDP|14726201069567096672</stp>
        <tr r="B5" s="1"/>
      </tp>
      <tp t="e">
        <v>#N/A</v>
        <stp/>
        <stp>BDP|12981072953210118649</stp>
        <tr r="D36" s="1"/>
      </tp>
      <tp t="e">
        <v>#N/A</v>
        <stp/>
        <stp>BDP|17252731553864648089</stp>
        <tr r="C39" s="1"/>
      </tp>
      <tp t="e">
        <v>#N/A</v>
        <stp/>
        <stp>BDP|14251766636925447402</stp>
        <tr r="D3" s="1"/>
      </tp>
      <tp t="e">
        <v>#N/A</v>
        <stp/>
        <stp>BDP|11400221926642557232</stp>
        <tr r="B20" s="1"/>
      </tp>
      <tp t="e">
        <v>#N/A</v>
        <stp/>
        <stp>BDP|17017341723227985741</stp>
        <tr r="D30" s="1"/>
      </tp>
      <tp t="e">
        <v>#N/A</v>
        <stp/>
        <stp>BDP|16789280349884540292</stp>
        <tr r="C4" s="1"/>
      </tp>
      <tp t="e">
        <v>#N/A</v>
        <stp/>
        <stp>BDP|16262393606933575040</stp>
        <tr r="B8" s="1"/>
      </tp>
      <tp t="e">
        <v>#N/A</v>
        <stp/>
        <stp>BDP|14989835128200283852</stp>
        <tr r="B16" s="1"/>
      </tp>
      <tp t="e">
        <v>#N/A</v>
        <stp/>
        <stp>BDP|12176145586188342543</stp>
        <tr r="C17" s="1"/>
      </tp>
      <tp t="s">
        <v>#N/A N/A</v>
        <stp/>
        <stp>BDH|18308397743791093891</stp>
        <tr r="AB7" s="3"/>
      </tp>
      <tp t="s">
        <v>#N/A N/A</v>
        <stp/>
        <stp>BDH|15753147042226909020</stp>
        <tr r="S7" s="3"/>
      </tp>
      <tp t="e">
        <v>#N/A</v>
        <stp/>
        <stp>BDP|18044527311222297987</stp>
        <tr r="C15" s="1"/>
      </tp>
      <tp t="e">
        <v>#N/A</v>
        <stp/>
        <stp>BDP|11045897909876246855</stp>
        <tr r="B37" s="1"/>
      </tp>
      <tp t="s">
        <v>#N/A N/A</v>
        <stp/>
        <stp>BDH|16493111769036521017</stp>
        <tr r="AN7" s="3"/>
      </tp>
      <tp t="s">
        <v>#N/A N/A</v>
        <stp/>
        <stp>BDH|16863494022524004397</stp>
        <tr r="K7" s="3"/>
      </tp>
      <tp t="e">
        <v>#N/A</v>
        <stp/>
        <stp>BDP|13800158266103078348</stp>
        <tr r="D13" s="1"/>
      </tp>
      <tp t="e">
        <v>#N/A</v>
        <stp/>
        <stp>BDP|17003728137325214228</stp>
        <tr r="C28" s="1"/>
      </tp>
      <tp t="e">
        <v>#N/A</v>
        <stp/>
        <stp>BDP|12155223728957646193</stp>
        <tr r="D29" s="1"/>
      </tp>
      <tp t="e">
        <v>#N/A</v>
        <stp/>
        <stp>BDP|17777312628931990338</stp>
        <tr r="D26" s="1"/>
      </tp>
      <tp t="s">
        <v>#N/A N/A</v>
        <stp/>
        <stp>BDH|12573469319102715197</stp>
        <tr r="L7" s="2"/>
      </tp>
      <tp t="s">
        <v>#N/A N/A</v>
        <stp/>
        <stp>BDH|16771362978130104611</stp>
        <tr r="AK7" s="3"/>
      </tp>
      <tp t="e">
        <v>#N/A</v>
        <stp/>
        <stp>BDP|13497451308804256627</stp>
        <tr r="D38" s="1"/>
      </tp>
      <tp t="e">
        <v>#N/A</v>
        <stp/>
        <stp>BDP|17953314630390396239</stp>
        <tr r="D24" s="1"/>
      </tp>
      <tp t="e">
        <v>#N/A</v>
        <stp/>
        <stp>BDP|14299483789029837416</stp>
        <tr r="B42" s="1"/>
      </tp>
      <tp t="e">
        <v>#N/A</v>
        <stp/>
        <stp>BDP|11541278150405891602</stp>
        <tr r="B24" s="1"/>
      </tp>
      <tp t="e">
        <v>#N/A</v>
        <stp/>
        <stp>BDP|17893582788458024755</stp>
        <tr r="B3" s="1"/>
      </tp>
      <tp t="e">
        <v>#N/A</v>
        <stp/>
        <stp>BDP|14696221640620760720</stp>
        <tr r="C38" s="1"/>
      </tp>
      <tp t="s">
        <v>#N/A N/A</v>
        <stp/>
        <stp>BDH|15554143340517773205</stp>
        <tr r="AE7" s="2"/>
      </tp>
      <tp t="s">
        <v>#N/A N/A</v>
        <stp/>
        <stp>BDH|18037645345117999803</stp>
        <tr r="AF7" s="3"/>
      </tp>
      <tp t="s">
        <v>#N/A N/A</v>
        <stp/>
        <stp>BDH|12843964120238858490</stp>
        <tr r="AG7" s="2"/>
      </tp>
      <tp t="s">
        <v>#N/A N/A</v>
        <stp/>
        <stp>BDH|13928417701291192369</stp>
        <tr r="S7" s="2"/>
      </tp>
    </main>
    <main first="bofaddin.rtdserver">
      <tp t="e">
        <v>#N/A</v>
        <stp/>
        <stp>BDP|7901788179999263241</stp>
        <tr r="D28" s="1"/>
      </tp>
      <tp t="s">
        <v>#N/A N/A</v>
        <stp/>
        <stp>BDH|8731493680279348127</stp>
        <tr r="AD7" s="2"/>
      </tp>
      <tp t="e">
        <v>#N/A</v>
        <stp/>
        <stp>BDP|7544006271315062978</stp>
        <tr r="C5" s="1"/>
      </tp>
      <tp t="e">
        <v>#N/A</v>
        <stp/>
        <stp>BDP|3379309090311444476</stp>
        <tr r="B39" s="1"/>
      </tp>
      <tp t="s">
        <v>#N/A N/A</v>
        <stp/>
        <stp>BDH|8794621800521566307</stp>
        <tr r="AO7" s="2"/>
      </tp>
      <tp t="e">
        <v>#N/A</v>
        <stp/>
        <stp>BDP|3546578169559198416</stp>
        <tr r="B35" s="1"/>
      </tp>
      <tp t="s">
        <v>#N/A N/A</v>
        <stp/>
        <stp>BDH|8378880362528295321</stp>
        <tr r="AC7" s="3"/>
      </tp>
      <tp t="e">
        <v>#N/A</v>
        <stp/>
        <stp>BDP|5808286248079002775</stp>
        <tr r="D18" s="1"/>
      </tp>
      <tp t="e">
        <v>#N/A</v>
        <stp/>
        <stp>BDP|6146830661152536721</stp>
        <tr r="C34" s="1"/>
      </tp>
      <tp t="e">
        <v>#N/A</v>
        <stp/>
        <stp>BDP|5357886206422079129</stp>
        <tr r="C40" s="1"/>
      </tp>
      <tp t="e">
        <v>#N/A</v>
        <stp/>
        <stp>BDP|1169949009302137406</stp>
        <tr r="D20" s="1"/>
      </tp>
      <tp t="e">
        <v>#N/A</v>
        <stp/>
        <stp>BDP|1521837883648719742</stp>
        <tr r="C7" s="1"/>
      </tp>
      <tp t="e">
        <v>#N/A</v>
        <stp/>
        <stp>BDP|3358007893592481637</stp>
        <tr r="C25" s="1"/>
      </tp>
      <tp t="s">
        <v>#N/A N/A</v>
        <stp/>
        <stp>BDH|4958458899805090206</stp>
        <tr r="N7" s="3"/>
      </tp>
      <tp t="s">
        <v>#N/A N/A</v>
        <stp/>
        <stp>BDH|5744524809268655744</stp>
        <tr r="N7" s="2"/>
      </tp>
      <tp t="s">
        <v>#N/A N/A</v>
        <stp/>
        <stp>BDH|4831951622619382933</stp>
        <tr r="AJ7" s="3"/>
      </tp>
      <tp t="s">
        <v>#N/A N/A</v>
        <stp/>
        <stp>BDH|5081390068559974680</stp>
        <tr r="E7" s="2"/>
      </tp>
      <tp t="e">
        <v>#N/A</v>
        <stp/>
        <stp>BDP|6833099912608972708</stp>
        <tr r="C9" s="1"/>
      </tp>
      <tp t="s">
        <v>#N/A N/A</v>
        <stp/>
        <stp>BDH|4564538488873031276</stp>
        <tr r="C7" s="3"/>
      </tp>
      <tp t="s">
        <v>#N/A N/A</v>
        <stp/>
        <stp>BDH|3803894569891300425</stp>
        <tr r="M7" s="3"/>
      </tp>
      <tp t="s">
        <v>#N/A N/A</v>
        <stp/>
        <stp>BDH|1779321761994184893</stp>
        <tr r="Q7" s="2"/>
      </tp>
      <tp t="e">
        <v>#N/A</v>
        <stp/>
        <stp>BDP|2418724947129421081</stp>
        <tr r="C37" s="1"/>
      </tp>
      <tp t="e">
        <v>#N/A</v>
        <stp/>
        <stp>BDP|8074941904460756945</stp>
        <tr r="D31" s="1"/>
      </tp>
      <tp t="s">
        <v>#N/A N/A</v>
        <stp/>
        <stp>BDH|6443668136603140860</stp>
        <tr r="O7" s="2"/>
      </tp>
      <tp t="s">
        <v>#N/A N/A</v>
        <stp/>
        <stp>BDH|5659734969794896853</stp>
        <tr r="P7" s="3"/>
      </tp>
      <tp t="s">
        <v>#N/A N/A</v>
        <stp/>
        <stp>BDH|8353302536837357734</stp>
        <tr r="AD7" s="3"/>
      </tp>
      <tp t="s">
        <v>#N/A N/A</v>
        <stp/>
        <stp>BDH|7327490359256558987</stp>
        <tr r="AF7" s="2"/>
      </tp>
      <tp t="e">
        <v>#N/A</v>
        <stp/>
        <stp>BDP|9241261108523586152</stp>
        <tr r="C24" s="1"/>
      </tp>
      <tp t="e">
        <v>#N/A</v>
        <stp/>
        <stp>BDP|5771824733710074762</stp>
        <tr r="D6" s="1"/>
      </tp>
      <tp t="e">
        <v>#N/A</v>
        <stp/>
        <stp>BDP|6524205270142290879</stp>
        <tr r="D12" s="1"/>
      </tp>
      <tp t="s">
        <v>#N/A N/A</v>
        <stp/>
        <stp>BDH|5332783627978835135</stp>
        <tr r="AM7" s="3"/>
      </tp>
      <tp t="e">
        <v>#N/A</v>
        <stp/>
        <stp>BDP|3139704856273704831</stp>
        <tr r="C31" s="1"/>
      </tp>
      <tp t="s">
        <v>#N/A N/A</v>
        <stp/>
        <stp>BDH|9595504047350983286</stp>
        <tr r="AI7" s="2"/>
      </tp>
      <tp t="e">
        <v>#N/A</v>
        <stp/>
        <stp>BDP|8617565511327664174</stp>
        <tr r="D37" s="1"/>
      </tp>
      <tp t="e">
        <v>#N/A</v>
        <stp/>
        <stp>BDP|5125948275257326679</stp>
        <tr r="C35" s="1"/>
      </tp>
      <tp t="e">
        <v>#N/A</v>
        <stp/>
        <stp>BDP|5527909863059474977</stp>
        <tr r="D7" s="1"/>
      </tp>
      <tp t="e">
        <v>#N/A</v>
        <stp/>
        <stp>BDP|7982548384469567992</stp>
        <tr r="D22" s="1"/>
      </tp>
      <tp t="s">
        <v>#N/A N/A</v>
        <stp/>
        <stp>BDH|6715456301869328061</stp>
        <tr r="D7" s="3"/>
      </tp>
      <tp t="e">
        <v>#N/A</v>
        <stp/>
        <stp>BDP|6617863564624596764</stp>
        <tr r="D15" s="1"/>
      </tp>
      <tp t="s">
        <v>#N/A N/A</v>
        <stp/>
        <stp>BDH|2248083654074261759</stp>
        <tr r="Y7" s="2"/>
      </tp>
      <tp t="e">
        <v>#N/A</v>
        <stp/>
        <stp>BDP|5808194448433288779</stp>
        <tr r="C14" s="1"/>
      </tp>
      <tp t="e">
        <v>#N/A</v>
        <stp/>
        <stp>BDP|6041240116856196756</stp>
        <tr r="B17" s="1"/>
      </tp>
      <tp t="e">
        <v>#N/A</v>
        <stp/>
        <stp>BDP|3213369642418664845</stp>
        <tr r="C11" s="1"/>
      </tp>
      <tp t="s">
        <v>#N/A N/A</v>
        <stp/>
        <stp>BDH|5873787292317351851</stp>
        <tr r="Y7" s="3"/>
      </tp>
      <tp t="e">
        <v>#N/A</v>
        <stp/>
        <stp>BDP|2173753630026829548</stp>
        <tr r="D25" s="1"/>
      </tp>
      <tp t="e">
        <v>#N/A</v>
        <stp/>
        <stp>BDP|9368837732496364182</stp>
        <tr r="C26" s="1"/>
      </tp>
      <tp t="e">
        <v>#N/A</v>
        <stp/>
        <stp>BDP|9861581429008539327</stp>
        <tr r="D4" s="1"/>
      </tp>
      <tp t="e">
        <v>#N/A</v>
        <stp/>
        <stp>BDP|2238756577875662241</stp>
        <tr r="B41" s="1"/>
      </tp>
      <tp t="s">
        <v>#N/A N/A</v>
        <stp/>
        <stp>BDH|1162267516234172310</stp>
        <tr r="F7" s="3"/>
      </tp>
      <tp t="e">
        <v>#N/A</v>
        <stp/>
        <stp>BDP|8435857856986789661</stp>
        <tr r="B14" s="1"/>
      </tp>
      <tp t="e">
        <v>#N/A</v>
        <stp/>
        <stp>BDP|5017844467439014771</stp>
        <tr r="C3" s="1"/>
      </tp>
      <tp t="s">
        <v>#N/A N/A</v>
        <stp/>
        <stp>BDH|1555614509936293777</stp>
        <tr r="T7" s="2"/>
      </tp>
      <tp t="s">
        <v>#N/A N/A</v>
        <stp/>
        <stp>BDH|5036295870567226173</stp>
        <tr r="H7" s="2"/>
      </tp>
      <tp t="e">
        <v>#N/A</v>
        <stp/>
        <stp>BDP|3942204741541464211</stp>
        <tr r="B23" s="1"/>
      </tp>
      <tp t="e">
        <v>#N/A</v>
        <stp/>
        <stp>BDP|4563213653221992484</stp>
        <tr r="C33" s="1"/>
      </tp>
      <tp t="e">
        <v>#N/A</v>
        <stp/>
        <stp>BDP|6918856085119435989</stp>
        <tr r="D19" s="1"/>
      </tp>
      <tp t="s">
        <v>#N/A N/A</v>
        <stp/>
        <stp>BDH|1989538904482444109</stp>
        <tr r="AL7" s="3"/>
      </tp>
      <tp t="s">
        <v>#N/A N/A</v>
        <stp/>
        <stp>BDH|4862471670100220024</stp>
        <tr r="A7" s="3"/>
      </tp>
      <tp t="s">
        <v>#N/A N/A</v>
        <stp/>
        <stp>BDH|2640258132680722419</stp>
        <tr r="U7" s="3"/>
      </tp>
      <tp t="e">
        <v>#N/A</v>
        <stp/>
        <stp>BDP|2031308465309194914</stp>
        <tr r="D8" s="1"/>
      </tp>
      <tp t="s">
        <v>#N/A N/A</v>
        <stp/>
        <stp>BDH|5877716783129836388</stp>
        <tr r="Z7" s="2"/>
      </tp>
      <tp t="e">
        <v>#N/A</v>
        <stp/>
        <stp>BDP|2394735786284632982</stp>
        <tr r="C29" s="1"/>
      </tp>
      <tp t="s">
        <v>#N/A N/A</v>
        <stp/>
        <stp>BDH|2144391765732742535</stp>
        <tr r="Q7" s="3"/>
      </tp>
      <tp t="s">
        <v>#N/A N/A</v>
        <stp/>
        <stp>BDH|2819572961552805389</stp>
        <tr r="R7" s="3"/>
      </tp>
      <tp t="s">
        <v>#N/A N/A</v>
        <stp/>
        <stp>BDH|8082839154502947728</stp>
        <tr r="H7" s="3"/>
      </tp>
      <tp t="e">
        <v>#N/A</v>
        <stp/>
        <stp>BDP|6934583435059550931</stp>
        <tr r="B27" s="1"/>
      </tp>
      <tp t="s">
        <v>#N/A N/A</v>
        <stp/>
        <stp>BDH|8263224034600793905</stp>
        <tr r="F7" s="2"/>
      </tp>
      <tp t="s">
        <v>#N/A N/A</v>
        <stp/>
        <stp>BDH|5172196729004598257</stp>
        <tr r="I7" s="2"/>
      </tp>
      <tp t="e">
        <v>#N/A</v>
        <stp/>
        <stp>BDP|6132564836990309041</stp>
        <tr r="B12" s="1"/>
      </tp>
      <tp t="e">
        <v>#N/A</v>
        <stp/>
        <stp>BDP|7764185902026514121</stp>
        <tr r="D34" s="1"/>
      </tp>
      <tp t="s">
        <v>#N/A N/A</v>
        <stp/>
        <stp>BDH|8455547433889173682</stp>
        <tr r="AH7" s="2"/>
      </tp>
      <tp t="e">
        <v>#N/A</v>
        <stp/>
        <stp>BDP|2080680007066256385</stp>
        <tr r="D17" s="1"/>
      </tp>
      <tp t="e">
        <v>#N/A</v>
        <stp/>
        <stp>BDP|5221699879711651419</stp>
        <tr r="D11" s="1"/>
      </tp>
      <tp t="e">
        <v>#N/A</v>
        <stp/>
        <stp>BDP|3256643539025715127</stp>
        <tr r="C13" s="1"/>
      </tp>
      <tp t="s">
        <v>#N/A N/A</v>
        <stp/>
        <stp>BDH|5679432443045195257</stp>
        <tr r="AO7" s="3"/>
      </tp>
      <tp t="s">
        <v>#N/A N/A</v>
        <stp/>
        <stp>BDH|6003739402330200315</stp>
        <tr r="W7" s="2"/>
      </tp>
      <tp t="e">
        <v>#N/A</v>
        <stp/>
        <stp>BDP|5115449304520004301</stp>
        <tr r="B6" s="1"/>
      </tp>
      <tp t="e">
        <v>#N/A</v>
        <stp/>
        <stp>BDP|8688120192482895087</stp>
        <tr r="D21" s="1"/>
      </tp>
      <tp t="e">
        <v>#N/A</v>
        <stp/>
        <stp>BDP|4250669473975567274</stp>
        <tr r="B18" s="1"/>
      </tp>
      <tp t="s">
        <v>#N/A N/A</v>
        <stp/>
        <stp>BDH|3103360190962472961</stp>
        <tr r="G7" s="3"/>
      </tp>
      <tp t="s">
        <v>#N/A N/A</v>
        <stp/>
        <stp>BDH|1074366076142324499</stp>
        <tr r="J7" s="2"/>
      </tp>
      <tp t="e">
        <v>#N/A</v>
        <stp/>
        <stp>BDP|7953191548167492649</stp>
        <tr r="D39" s="1"/>
      </tp>
      <tp t="e">
        <v>#N/A</v>
        <stp/>
        <stp>BDP|1459383913781409161</stp>
        <tr r="D33" s="1"/>
      </tp>
      <tp t="e">
        <v>#N/A</v>
        <stp/>
        <stp>BDP|5519677861484914275</stp>
        <tr r="B9" s="1"/>
      </tp>
      <tp t="s">
        <v>#N/A N/A</v>
        <stp/>
        <stp>BDH|3103052197149563049</stp>
        <tr r="U7" s="2"/>
      </tp>
      <tp t="s">
        <v>#N/A N/A</v>
        <stp/>
        <stp>BDH|5631440324558241843</stp>
        <tr r="AI7" s="3"/>
      </tp>
      <tp t="e">
        <v>#N/A</v>
        <stp/>
        <stp>BDP|6479930444390396842</stp>
        <tr r="C22" s="1"/>
      </tp>
      <tp t="e">
        <v>#N/A</v>
        <stp/>
        <stp>BDP|71673903965213127</stp>
        <tr r="B25" s="1"/>
      </tp>
      <tp t="e">
        <v>#N/A</v>
        <stp/>
        <stp>BDP|56866989670762723</stp>
        <tr r="B29" s="1"/>
      </tp>
      <tp t="e">
        <v>#N/A</v>
        <stp/>
        <stp>BDP|516069961095427655</stp>
        <tr r="C27" s="1"/>
      </tp>
      <tp t="e">
        <v>#N/A</v>
        <stp/>
        <stp>BDP|329741970802828467</stp>
        <tr r="C21" s="1"/>
      </tp>
      <tp t="e">
        <v>#N/A</v>
        <stp/>
        <stp>BDP|368609185396823901</stp>
        <tr r="D35" s="1"/>
      </tp>
      <tp t="s">
        <v>#N/A N/A</v>
        <stp/>
        <stp>BDH|741321030075434404</stp>
        <tr r="L7" s="3"/>
      </tp>
      <tp t="s">
        <v>#N/A N/A</v>
        <stp/>
        <stp>BDH|496584087118080531</stp>
        <tr r="P7" s="2"/>
      </tp>
      <tp t="e">
        <v>#N/A</v>
        <stp/>
        <stp>BDP|396543405992641557</stp>
        <tr r="B30" s="1"/>
      </tp>
      <tp t="s">
        <v>#N/A N/A</v>
        <stp/>
        <stp>BDH|301172813129910686</stp>
        <tr r="R7" s="2"/>
      </tp>
      <tp t="e">
        <v>#N/A</v>
        <stp/>
        <stp>BDP|344970133897620361</stp>
        <tr r="D4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7F04-4692-47EA-9A70-B22AD49FF4AA}">
  <dimension ref="A1:J42"/>
  <sheetViews>
    <sheetView topLeftCell="B1" workbookViewId="0">
      <selection activeCell="B1" sqref="A1:XFD1048576"/>
    </sheetView>
  </sheetViews>
  <sheetFormatPr defaultRowHeight="15" x14ac:dyDescent="0.25"/>
  <cols>
    <col min="1" max="1" width="16.28515625" bestFit="1" customWidth="1"/>
    <col min="2" max="2" width="30.7109375" bestFit="1" customWidth="1"/>
    <col min="3" max="3" width="24.42578125" style="4" bestFit="1" customWidth="1"/>
    <col min="4" max="4" width="13.28515625" bestFit="1" customWidth="1"/>
    <col min="6" max="6" width="23" style="3" bestFit="1" customWidth="1"/>
    <col min="7" max="7" width="19" bestFit="1" customWidth="1"/>
    <col min="8" max="8" width="16.85546875" bestFit="1" customWidth="1"/>
    <col min="10" max="10" width="18" bestFit="1" customWidth="1"/>
  </cols>
  <sheetData>
    <row r="1" spans="1:10" x14ac:dyDescent="0.25">
      <c r="G1" s="5">
        <f>SUM(G3:G42)</f>
        <v>432509810270.98334</v>
      </c>
      <c r="H1" s="5">
        <f ca="1">SUM(H3:H42)</f>
        <v>2251107310.5647559</v>
      </c>
      <c r="I1">
        <f ca="1">G1/H1</f>
        <v>192.13202686569198</v>
      </c>
    </row>
    <row r="2" spans="1:10" x14ac:dyDescent="0.25">
      <c r="A2" t="s">
        <v>40</v>
      </c>
      <c r="B2" t="s">
        <v>39</v>
      </c>
      <c r="C2" s="4" t="s">
        <v>41</v>
      </c>
      <c r="D2" t="s">
        <v>43</v>
      </c>
      <c r="E2" t="s">
        <v>49</v>
      </c>
      <c r="F2" s="3" t="s">
        <v>52</v>
      </c>
      <c r="G2" t="s">
        <v>54</v>
      </c>
      <c r="H2" t="s">
        <v>57</v>
      </c>
      <c r="I2" t="s">
        <v>55</v>
      </c>
      <c r="J2" t="s">
        <v>56</v>
      </c>
    </row>
    <row r="3" spans="1:10" x14ac:dyDescent="0.25">
      <c r="A3" t="s">
        <v>0</v>
      </c>
      <c r="B3" t="str" cm="1">
        <f t="array" ref="B3">_xll.BDP($A3,"NAME")</f>
        <v>A2A SPA</v>
      </c>
      <c r="C3" s="4" cm="1">
        <f t="array" ref="C3">_xll.BDP($A3,"DS381")</f>
        <v>3132905277</v>
      </c>
      <c r="D3" s="6" cm="1">
        <f t="array" ref="D3">_xll.BDP($A3,"DS914")/100</f>
        <v>0.5</v>
      </c>
      <c r="E3">
        <f>Sheet2!B3</f>
        <v>1.8504782608695656</v>
      </c>
      <c r="F3" s="3">
        <f>Sheet4!B3</f>
        <v>650968426.63250017</v>
      </c>
      <c r="G3" s="3">
        <f t="shared" ref="G3:G42" si="0">C3*D3*E3</f>
        <v>2898686554.2260222</v>
      </c>
      <c r="H3" s="5">
        <f ca="1">F3/Sheet3!$E$1</f>
        <v>15138800.619360469</v>
      </c>
      <c r="I3">
        <f t="shared" ref="I3:I42" ca="1" si="1">G3/H3</f>
        <v>191.47398972406017</v>
      </c>
      <c r="J3" s="5">
        <f ca="1">G3+($I$1*H3)</f>
        <v>5807335001.5393429</v>
      </c>
    </row>
    <row r="4" spans="1:10" x14ac:dyDescent="0.25">
      <c r="A4" t="s">
        <v>1</v>
      </c>
      <c r="B4" t="str" cm="1">
        <f t="array" ref="B4">_xll.BDP(A4,"NAME")</f>
        <v>AMPLIFON SPA</v>
      </c>
      <c r="C4" s="4" cm="1">
        <f t="array" ref="C4">_xll.BDP(A4,"DS381")</f>
        <v>226388620</v>
      </c>
      <c r="D4" s="6" cm="1">
        <f t="array" ref="D4">_xll.BDP($A4,"DS914")/100</f>
        <v>0.54799999999999993</v>
      </c>
      <c r="E4">
        <f>Sheet2!C3</f>
        <v>43.067391304347829</v>
      </c>
      <c r="F4" s="3">
        <f ca="1">Sheet4!C3</f>
        <v>1104382689.9200003</v>
      </c>
      <c r="G4" s="3">
        <f t="shared" si="0"/>
        <v>5342982071.8464346</v>
      </c>
      <c r="H4" s="5">
        <f ca="1">F4/Sheet3!$E$1</f>
        <v>25683318.370232567</v>
      </c>
      <c r="I4">
        <f t="shared" ca="1" si="1"/>
        <v>208.03316747570469</v>
      </c>
      <c r="J4" s="5">
        <f t="shared" ref="J4:J42" ca="1" si="2">G4+($I$1*H4)</f>
        <v>10277570086.956078</v>
      </c>
    </row>
    <row r="5" spans="1:10" x14ac:dyDescent="0.25">
      <c r="A5" t="s">
        <v>2</v>
      </c>
      <c r="B5" t="str" cm="1">
        <f t="array" ref="B5">_xll.BDP(A5,"NAME")</f>
        <v>ATLANTIA SPA</v>
      </c>
      <c r="C5" s="4" cm="1">
        <f t="array" ref="C5">_xll.BDP(A5,"DS381")</f>
        <v>825783990</v>
      </c>
      <c r="D5" s="6" cm="1">
        <f t="array" ref="D5">_xll.BDP($A5,"DS914")/100</f>
        <v>0.56137000000000004</v>
      </c>
      <c r="E5">
        <f>Sheet2!D3</f>
        <v>16.454347826086956</v>
      </c>
      <c r="F5" s="3">
        <f ca="1">Sheet4!D3</f>
        <v>1013594035.3499998</v>
      </c>
      <c r="G5" s="3">
        <f t="shared" si="0"/>
        <v>7627747920.0683146</v>
      </c>
      <c r="H5" s="5">
        <f ca="1">F5/Sheet3!$E$1</f>
        <v>23571954.310465112</v>
      </c>
      <c r="I5">
        <f t="shared" ca="1" si="1"/>
        <v>323.59420944074481</v>
      </c>
      <c r="J5" s="5">
        <f t="shared" ca="1" si="2"/>
        <v>12156675278.923462</v>
      </c>
    </row>
    <row r="6" spans="1:10" x14ac:dyDescent="0.25">
      <c r="A6" t="s">
        <v>3</v>
      </c>
      <c r="B6" t="str" cm="1">
        <f t="array" ref="B6">_xll.BDP(A6,"NAME")</f>
        <v>AZIMUT HOLDING SPA</v>
      </c>
      <c r="C6" s="4" cm="1">
        <f t="array" ref="C6">_xll.BDP(A6,"DS381")</f>
        <v>143254497</v>
      </c>
      <c r="D6" s="6" cm="1">
        <f t="array" ref="D6">_xll.BDP($A6,"DS914")/100</f>
        <v>0.73942079999999999</v>
      </c>
      <c r="E6">
        <f>Sheet2!E3</f>
        <v>24.453478260869563</v>
      </c>
      <c r="F6" s="3">
        <f ca="1">Sheet4!E3</f>
        <v>658350783.0799998</v>
      </c>
      <c r="G6" s="3">
        <f t="shared" si="0"/>
        <v>2590243360.2736139</v>
      </c>
      <c r="H6" s="5">
        <f ca="1">F6/Sheet3!$E$1</f>
        <v>15310483.327441856</v>
      </c>
      <c r="I6">
        <f t="shared" ca="1" si="1"/>
        <v>169.1810313806993</v>
      </c>
      <c r="J6" s="5">
        <f t="shared" ca="1" si="2"/>
        <v>5531877554.2684021</v>
      </c>
    </row>
    <row r="7" spans="1:10" x14ac:dyDescent="0.25">
      <c r="A7" t="s">
        <v>4</v>
      </c>
      <c r="B7" t="str" cm="1">
        <f t="array" ref="B7">_xll.BDP(A7,"NAME")</f>
        <v>BANCA GENERALI SPA</v>
      </c>
      <c r="C7" s="4" cm="1">
        <f t="array" ref="C7">_xll.BDP(A7,"DS381")</f>
        <v>116851637</v>
      </c>
      <c r="D7" s="6" cm="1">
        <f t="array" ref="D7">_xll.BDP($A7,"DS914")/100</f>
        <v>0.66425000000000001</v>
      </c>
      <c r="E7">
        <f>Sheet2!F3</f>
        <v>39.713913043478257</v>
      </c>
      <c r="F7" s="3">
        <f ca="1">Sheet4!F3</f>
        <v>904956555.54999995</v>
      </c>
      <c r="G7" s="3">
        <f t="shared" si="0"/>
        <v>3082542297.4729428</v>
      </c>
      <c r="H7" s="5">
        <f ca="1">F7/Sheet3!$E$1</f>
        <v>21045501.291860465</v>
      </c>
      <c r="I7">
        <f t="shared" ca="1" si="1"/>
        <v>146.47036697886324</v>
      </c>
      <c r="J7" s="5">
        <f t="shared" ca="1" si="2"/>
        <v>7126057117.082633</v>
      </c>
    </row>
    <row r="8" spans="1:10" x14ac:dyDescent="0.25">
      <c r="A8" t="s">
        <v>5</v>
      </c>
      <c r="B8" t="str" cm="1">
        <f t="array" ref="B8">_xll.BDP(A8,"NAME")</f>
        <v>BANCA MEDIOLANUM SPA</v>
      </c>
      <c r="C8" s="4" cm="1">
        <f t="array" ref="C8">_xll.BDP(A8,"DS381")</f>
        <v>742001815</v>
      </c>
      <c r="D8" s="6" cm="1">
        <f t="array" ref="D8">_xll.BDP($A8,"DS914")/100</f>
        <v>0.65905550000000002</v>
      </c>
      <c r="E8">
        <f>Sheet2!G3</f>
        <v>9.1326956521739096</v>
      </c>
      <c r="F8" s="3">
        <f ca="1">Sheet4!G3</f>
        <v>1205778319.2759995</v>
      </c>
      <c r="G8" s="3">
        <f t="shared" si="0"/>
        <v>4466074272.548584</v>
      </c>
      <c r="H8" s="5">
        <f ca="1">F8/Sheet3!$E$1</f>
        <v>28041356.262232546</v>
      </c>
      <c r="I8">
        <f t="shared" ca="1" si="1"/>
        <v>159.26741313021685</v>
      </c>
      <c r="J8" s="5">
        <f t="shared" ca="1" si="2"/>
        <v>9853716887.2742882</v>
      </c>
    </row>
    <row r="9" spans="1:10" x14ac:dyDescent="0.25">
      <c r="A9" t="s">
        <v>6</v>
      </c>
      <c r="B9" t="str" cm="1">
        <f t="array" ref="B9">_xll.BDP(A9,"NAME")</f>
        <v>BANCO BPM SPA</v>
      </c>
      <c r="C9" s="4" cm="1">
        <f t="array" ref="C9">_xll.BDP(A9,"DS381")</f>
        <v>1515182126</v>
      </c>
      <c r="D9" s="6" cm="1">
        <f t="array" ref="D9">_xll.BDP($A9,"DS914")/100</f>
        <v>0.95748589999999989</v>
      </c>
      <c r="E9">
        <f>Sheet2!H3</f>
        <v>2.8425652173913045</v>
      </c>
      <c r="F9" s="3">
        <f ca="1">Sheet4!H3</f>
        <v>1508893170.0870004</v>
      </c>
      <c r="G9" s="3">
        <f t="shared" si="0"/>
        <v>4123895610.2254004</v>
      </c>
      <c r="H9" s="5">
        <f ca="1">F9/Sheet3!$E$1</f>
        <v>35090538.839232564</v>
      </c>
      <c r="I9">
        <f t="shared" ca="1" si="1"/>
        <v>117.52158121934359</v>
      </c>
      <c r="J9" s="5">
        <f t="shared" ca="1" si="2"/>
        <v>10865911961.21644</v>
      </c>
    </row>
    <row r="10" spans="1:10" x14ac:dyDescent="0.25">
      <c r="A10" t="s">
        <v>7</v>
      </c>
      <c r="B10" t="str" cm="1">
        <f t="array" ref="B10">_xll.BDP(A10,"NAME")</f>
        <v>BPER BANCA</v>
      </c>
      <c r="C10" s="4" cm="1">
        <f t="array" ref="C10">_xll.BDP(A10,"DS381")</f>
        <v>1413263512</v>
      </c>
      <c r="D10" s="6" cm="1">
        <f t="array" ref="D10">_xll.BDP($A10,"DS914")/100</f>
        <v>0.89262780000000008</v>
      </c>
      <c r="E10">
        <f>Sheet2!I3</f>
        <v>2.0050217391304348</v>
      </c>
      <c r="F10" s="3">
        <f ca="1">Sheet4!I3</f>
        <v>1300895953.55</v>
      </c>
      <c r="G10" s="3">
        <f t="shared" si="0"/>
        <v>2529371614.8822112</v>
      </c>
      <c r="H10" s="5">
        <f ca="1">F10/Sheet3!$E$1</f>
        <v>30253394.268604651</v>
      </c>
      <c r="I10">
        <f t="shared" ca="1" si="1"/>
        <v>83.606209353740425</v>
      </c>
      <c r="J10" s="5">
        <f t="shared" ca="1" si="2"/>
        <v>8342017575.2761326</v>
      </c>
    </row>
    <row r="11" spans="1:10" x14ac:dyDescent="0.25">
      <c r="A11" t="s">
        <v>8</v>
      </c>
      <c r="B11" t="str" cm="1">
        <f t="array" ref="B11">_xll.BDP(A11,"NAME")</f>
        <v>BUZZI UNICEM SPA</v>
      </c>
      <c r="C11" s="4" cm="1">
        <f t="array" ref="C11">_xll.BDP(A11,"DS381")</f>
        <v>192626154</v>
      </c>
      <c r="D11" s="6" cm="1">
        <f t="array" ref="D11">_xll.BDP($A11,"DS914")/100</f>
        <v>0.55086239999999997</v>
      </c>
      <c r="E11">
        <f>Sheet2!J3</f>
        <v>20.065000000000001</v>
      </c>
      <c r="F11" s="3">
        <f ca="1">Sheet4!J3</f>
        <v>581986961.71999991</v>
      </c>
      <c r="G11" s="3">
        <f t="shared" si="0"/>
        <v>2129107292.7613804</v>
      </c>
      <c r="H11" s="5">
        <f ca="1">F11/Sheet3!$E$1</f>
        <v>13534580.505116276</v>
      </c>
      <c r="I11">
        <f t="shared" ca="1" si="1"/>
        <v>157.30870210248079</v>
      </c>
      <c r="J11" s="5">
        <f t="shared" ca="1" si="2"/>
        <v>4729533677.9862518</v>
      </c>
    </row>
    <row r="12" spans="1:10" x14ac:dyDescent="0.25">
      <c r="A12" t="s">
        <v>9</v>
      </c>
      <c r="B12" t="str" cm="1">
        <f t="array" ref="B12">_xll.BDP(A12,"NAME")</f>
        <v>DAVIDE CAMPARI-MILANO NV</v>
      </c>
      <c r="C12" s="4" cm="1">
        <f t="array" ref="C12">_xll.BDP(A12,"DS381")</f>
        <v>1161600000</v>
      </c>
      <c r="D12" s="6" cm="1">
        <f t="array" ref="D12">_xll.BDP($A12,"DS914")/100</f>
        <v>0.45704300000000003</v>
      </c>
      <c r="E12">
        <f>Sheet2!K3</f>
        <v>12.623478260869566</v>
      </c>
      <c r="F12" s="3">
        <f ca="1">Sheet4!K3</f>
        <v>928929660.76000011</v>
      </c>
      <c r="G12" s="3">
        <f t="shared" si="0"/>
        <v>6701819110.5474787</v>
      </c>
      <c r="H12" s="5">
        <f ca="1">F12/Sheet3!$E$1</f>
        <v>21603015.366511632</v>
      </c>
      <c r="I12">
        <f t="shared" ca="1" si="1"/>
        <v>310.22609560961774</v>
      </c>
      <c r="J12" s="5">
        <f t="shared" ca="1" si="2"/>
        <v>10852450239.326048</v>
      </c>
    </row>
    <row r="13" spans="1:10" x14ac:dyDescent="0.25">
      <c r="A13" t="s">
        <v>10</v>
      </c>
      <c r="B13" t="str" cm="1">
        <f t="array" ref="B13">_xll.BDP(A13,"NAME")</f>
        <v>CNH INDUSTRIAL NV</v>
      </c>
      <c r="C13" s="4" cm="1">
        <f t="array" ref="C13">_xll.BDP(A13,"DS381")</f>
        <v>1354242505</v>
      </c>
      <c r="D13" s="6" cm="1">
        <f t="array" ref="D13">_xll.BDP($A13,"DS914")/100</f>
        <v>0.72721500000000006</v>
      </c>
      <c r="E13">
        <f>Sheet2!L3</f>
        <v>14.770434782608698</v>
      </c>
      <c r="F13" s="3">
        <f ca="1">Sheet4!L3</f>
        <v>2214327688.3900003</v>
      </c>
      <c r="G13" s="3">
        <f t="shared" si="0"/>
        <v>14546300277.534739</v>
      </c>
      <c r="H13" s="5">
        <f ca="1">F13/Sheet3!$E$1</f>
        <v>51495992.753255822</v>
      </c>
      <c r="I13">
        <f t="shared" ca="1" si="1"/>
        <v>282.47441208160905</v>
      </c>
      <c r="J13" s="5">
        <f t="shared" ca="1" si="2"/>
        <v>24440329740.678764</v>
      </c>
    </row>
    <row r="14" spans="1:10" x14ac:dyDescent="0.25">
      <c r="A14" t="s">
        <v>11</v>
      </c>
      <c r="B14" t="str" cm="1">
        <f t="array" ref="B14">_xll.BDP(A14,"NAME")</f>
        <v>DIASORIN SPA</v>
      </c>
      <c r="C14" s="4" cm="1">
        <f t="array" ref="C14">_xll.BDP(A14,"DS381")</f>
        <v>27945270</v>
      </c>
      <c r="D14" s="6" cm="1">
        <f t="array" ref="D14">_xll.BDP($A14,"DS914")/100</f>
        <v>0.83443770000000006</v>
      </c>
      <c r="E14">
        <f>Sheet2!M3</f>
        <v>185.1282608695652</v>
      </c>
      <c r="F14" s="3">
        <f ca="1">Sheet4!M3</f>
        <v>1268935910.6500001</v>
      </c>
      <c r="G14" s="3">
        <f t="shared" si="0"/>
        <v>4316929424.7887802</v>
      </c>
      <c r="H14" s="5">
        <f ca="1">F14/Sheet3!$E$1</f>
        <v>29510137.456976745</v>
      </c>
      <c r="I14">
        <f t="shared" ca="1" si="1"/>
        <v>146.28632045792716</v>
      </c>
      <c r="J14" s="5">
        <f t="shared" ca="1" si="2"/>
        <v>9986771947.4828987</v>
      </c>
    </row>
    <row r="15" spans="1:10" x14ac:dyDescent="0.25">
      <c r="A15" t="s">
        <v>12</v>
      </c>
      <c r="B15" t="str" cm="1">
        <f t="array" ref="B15">_xll.BDP(A15,"NAME")</f>
        <v>ENEL SPA</v>
      </c>
      <c r="C15" s="4" cm="1">
        <f t="array" ref="C15">_xll.BDP(A15,"DS381")</f>
        <v>10166679946</v>
      </c>
      <c r="D15" s="6" cm="1">
        <f t="array" ref="D15">_xll.BDP($A15,"DS914")/100</f>
        <v>0.76415000000000011</v>
      </c>
      <c r="E15">
        <f>Sheet2!N3</f>
        <v>7.0853043478260869</v>
      </c>
      <c r="F15" s="3">
        <f ca="1">Sheet4!N3</f>
        <v>9658128228.9960003</v>
      </c>
      <c r="G15" s="3">
        <f t="shared" si="0"/>
        <v>55044797624.247124</v>
      </c>
      <c r="H15" s="5">
        <f ca="1">F15/Sheet3!$E$1</f>
        <v>224607633.23246512</v>
      </c>
      <c r="I15">
        <f t="shared" ca="1" si="1"/>
        <v>245.07091247106766</v>
      </c>
      <c r="J15" s="5">
        <f t="shared" ca="1" si="2"/>
        <v>98199117446.706604</v>
      </c>
    </row>
    <row r="16" spans="1:10" x14ac:dyDescent="0.25">
      <c r="A16" t="s">
        <v>13</v>
      </c>
      <c r="B16" t="str" cm="1">
        <f t="array" ref="B16">_xll.BDP(A16,"NAME")</f>
        <v>ENI SPA</v>
      </c>
      <c r="C16" s="4" cm="1">
        <f t="array" ref="C16">_xll.BDP(A16,"DS381")</f>
        <v>3605594848</v>
      </c>
      <c r="D16" s="6" cm="1">
        <f t="array" ref="D16">_xll.BDP($A16,"DS914")/100</f>
        <v>0.67716019999999999</v>
      </c>
      <c r="E16">
        <f>Sheet2!O3</f>
        <v>12.235913043478261</v>
      </c>
      <c r="F16" s="3">
        <f ca="1">Sheet4!O3</f>
        <v>10359942781.063999</v>
      </c>
      <c r="G16" s="3">
        <f t="shared" si="0"/>
        <v>29874781048.159435</v>
      </c>
      <c r="H16" s="5">
        <f ca="1">F16/Sheet3!$E$1</f>
        <v>240928901.88520929</v>
      </c>
      <c r="I16">
        <f t="shared" ca="1" si="1"/>
        <v>123.99832819722596</v>
      </c>
      <c r="J16" s="5">
        <f t="shared" ca="1" si="2"/>
        <v>76164939297.890137</v>
      </c>
    </row>
    <row r="17" spans="1:10" x14ac:dyDescent="0.25">
      <c r="A17" t="s">
        <v>14</v>
      </c>
      <c r="B17" t="str" cm="1">
        <f t="array" ref="B17">_xll.BDP(A17,"NAME")</f>
        <v>EXOR NV</v>
      </c>
      <c r="C17" s="4" cm="1">
        <f t="array" ref="C17">_xll.BDP(A17,"DS381")</f>
        <v>241000000</v>
      </c>
      <c r="D17" s="6" cm="1">
        <f t="array" ref="D17">_xll.BDP($A17,"DS914")/100</f>
        <v>0.43061250000000001</v>
      </c>
      <c r="E17">
        <f>Sheet2!P3</f>
        <v>77.520869565217396</v>
      </c>
      <c r="F17" s="3">
        <f ca="1">Sheet4!P3</f>
        <v>1080279493.8799999</v>
      </c>
      <c r="G17" s="3">
        <f t="shared" si="0"/>
        <v>8044930762.402174</v>
      </c>
      <c r="H17" s="5">
        <f ca="1">F17/Sheet3!$E$1</f>
        <v>25122778.927441858</v>
      </c>
      <c r="I17">
        <f t="shared" ca="1" si="1"/>
        <v>320.22455738822021</v>
      </c>
      <c r="J17" s="5">
        <f t="shared" ca="1" si="2"/>
        <v>12871821198.230274</v>
      </c>
    </row>
    <row r="18" spans="1:10" x14ac:dyDescent="0.25">
      <c r="A18" t="s">
        <v>15</v>
      </c>
      <c r="B18" t="str" cm="1">
        <f t="array" ref="B18">_xll.BDP(A18,"NAME")</f>
        <v>FERRARI NV</v>
      </c>
      <c r="C18" s="4" cm="1">
        <f t="array" ref="C18">_xll.BDP(A18,"DS381")</f>
        <v>184457017</v>
      </c>
      <c r="D18" s="6" cm="1">
        <f t="array" ref="D18">_xll.BDP($A18,"DS914")/100</f>
        <v>0.60290440000000001</v>
      </c>
      <c r="E18">
        <f>Sheet2!Q3</f>
        <v>200.06521739130434</v>
      </c>
      <c r="F18" s="3">
        <f ca="1">Sheet4!Q3</f>
        <v>3325975022.2499995</v>
      </c>
      <c r="G18" s="3">
        <f t="shared" si="0"/>
        <v>22249242254.675842</v>
      </c>
      <c r="H18" s="5">
        <f ca="1">F18/Sheet3!$E$1</f>
        <v>77348256.331395343</v>
      </c>
      <c r="I18">
        <f t="shared" ca="1" si="1"/>
        <v>287.65021100604906</v>
      </c>
      <c r="J18" s="5">
        <f t="shared" ca="1" si="2"/>
        <v>37110319518.153923</v>
      </c>
    </row>
    <row r="19" spans="1:10" x14ac:dyDescent="0.25">
      <c r="A19" t="s">
        <v>42</v>
      </c>
      <c r="B19" t="str" cm="1">
        <f t="array" ref="B19">_xll.BDP(A19,"NAME")</f>
        <v>FINECOBANK SPA</v>
      </c>
      <c r="C19" s="4" cm="1">
        <f t="array" ref="C19">_xll.BDP(A19,"DS381")</f>
        <v>609899770</v>
      </c>
      <c r="D19" s="6" cm="1">
        <f t="array" ref="D19">_xll.BDP($A19,"DS914")/100</f>
        <v>1</v>
      </c>
      <c r="E19">
        <f>Sheet2!R3</f>
        <v>16.504130434782606</v>
      </c>
      <c r="F19" s="3">
        <f ca="1">Sheet4!R3</f>
        <v>1193843111.4949992</v>
      </c>
      <c r="G19" s="3">
        <f t="shared" si="0"/>
        <v>10065865356.223911</v>
      </c>
      <c r="H19" s="5">
        <f ca="1">F19/Sheet3!$E$1</f>
        <v>27763793.290581375</v>
      </c>
      <c r="I19">
        <f t="shared" ca="1" si="1"/>
        <v>362.55367740540947</v>
      </c>
      <c r="J19" s="5">
        <f t="shared" ca="1" si="2"/>
        <v>15400179234.623411</v>
      </c>
    </row>
    <row r="20" spans="1:10" x14ac:dyDescent="0.25">
      <c r="A20" t="s">
        <v>16</v>
      </c>
      <c r="B20" t="str" cm="1">
        <f t="array" ref="B20">_xll.BDP(A20,"NAME")</f>
        <v>ASSICURAZIONI GENERALI</v>
      </c>
      <c r="C20" s="4" cm="1">
        <f t="array" ref="C20">_xll.BDP(A20,"DS381")</f>
        <v>1581069241</v>
      </c>
      <c r="D20" s="6" cm="1">
        <f t="array" ref="D20">_xll.BDP($A20,"DS914")/100</f>
        <v>0.77664119999999992</v>
      </c>
      <c r="E20">
        <f>Sheet2!S3</f>
        <v>18.801304347826086</v>
      </c>
      <c r="F20" s="3">
        <f ca="1">Sheet4!S3</f>
        <v>4419706870.8900003</v>
      </c>
      <c r="G20" s="3">
        <f t="shared" si="0"/>
        <v>23086563676.494865</v>
      </c>
      <c r="H20" s="5">
        <f ca="1">F20/Sheet3!$E$1</f>
        <v>102783880.71837211</v>
      </c>
      <c r="I20">
        <f t="shared" ca="1" si="1"/>
        <v>224.61268746752287</v>
      </c>
      <c r="J20" s="5">
        <f t="shared" ca="1" si="2"/>
        <v>42834639008.037216</v>
      </c>
    </row>
    <row r="21" spans="1:10" x14ac:dyDescent="0.25">
      <c r="A21" t="s">
        <v>17</v>
      </c>
      <c r="B21" t="str" cm="1">
        <f t="array" ref="B21">_xll.BDP(A21,"NAME")</f>
        <v>HERA SPA</v>
      </c>
      <c r="C21" s="4" cm="1">
        <f t="array" ref="C21">_xll.BDP(A21,"DS381")</f>
        <v>1489538745</v>
      </c>
      <c r="D21" s="6" cm="1">
        <f t="array" ref="D21">_xll.BDP($A21,"DS914")/100</f>
        <v>0.57057000000000002</v>
      </c>
      <c r="E21">
        <f>Sheet2!T3</f>
        <v>3.5384347826086961</v>
      </c>
      <c r="F21" s="3">
        <f ca="1">Sheet4!T3</f>
        <v>339775627.852</v>
      </c>
      <c r="G21" s="3">
        <f t="shared" si="0"/>
        <v>3007266614.4022942</v>
      </c>
      <c r="H21" s="5">
        <f ca="1">F21/Sheet3!$E$1</f>
        <v>7901758.7872558143</v>
      </c>
      <c r="I21">
        <f t="shared" ca="1" si="1"/>
        <v>380.58193060164035</v>
      </c>
      <c r="J21" s="5">
        <f t="shared" ca="1" si="2"/>
        <v>4525447546.0015459</v>
      </c>
    </row>
    <row r="22" spans="1:10" x14ac:dyDescent="0.25">
      <c r="A22" t="s">
        <v>18</v>
      </c>
      <c r="B22" t="str" cm="1">
        <f t="array" ref="B22">_xll.BDP(A22,"NAME")</f>
        <v>INTERPUMP GROUP SPA</v>
      </c>
      <c r="C22" s="4" cm="1">
        <f t="array" ref="C22">_xll.BDP(A22,"DS381")</f>
        <v>108879294</v>
      </c>
      <c r="D22" s="6" cm="1">
        <f t="array" ref="D22">_xll.BDP($A22,"DS914")/100</f>
        <v>0.67422380000000004</v>
      </c>
      <c r="E22">
        <f>Sheet2!U3</f>
        <v>61.686956521739141</v>
      </c>
      <c r="F22" s="3">
        <f ca="1">Sheet4!U3</f>
        <v>603163197.29999995</v>
      </c>
      <c r="G22" s="3">
        <f t="shared" si="0"/>
        <v>4528378490.9576368</v>
      </c>
      <c r="H22" s="5">
        <f ca="1">F22/Sheet3!$E$1</f>
        <v>14027051.1</v>
      </c>
      <c r="I22">
        <f t="shared" ca="1" si="1"/>
        <v>322.83182392895372</v>
      </c>
      <c r="J22" s="5">
        <f t="shared" ca="1" si="2"/>
        <v>7223424249.7492714</v>
      </c>
    </row>
    <row r="23" spans="1:10" x14ac:dyDescent="0.25">
      <c r="A23" t="s">
        <v>19</v>
      </c>
      <c r="B23" t="str" cm="1">
        <f t="array" ref="B23">_xll.BDP(A23,"NAME")</f>
        <v>INTESA SANPAOLO</v>
      </c>
      <c r="C23" s="4" cm="1">
        <f t="array" ref="C23">_xll.BDP(A23,"DS381")</f>
        <v>19430463305</v>
      </c>
      <c r="D23" s="6" cm="1">
        <f t="array" ref="D23">_xll.BDP($A23,"DS914")/100</f>
        <v>0.8826813</v>
      </c>
      <c r="E23">
        <f>Sheet2!V3</f>
        <v>2.4563173913043483</v>
      </c>
      <c r="F23" s="3">
        <f ca="1">Sheet4!V3</f>
        <v>10366137565.740801</v>
      </c>
      <c r="G23" s="3">
        <f t="shared" si="0"/>
        <v>42128070181.94381</v>
      </c>
      <c r="H23" s="5">
        <f ca="1">F23/Sheet3!$E$1</f>
        <v>241072966.6451349</v>
      </c>
      <c r="I23">
        <f t="shared" ca="1" si="1"/>
        <v>174.75236136267955</v>
      </c>
      <c r="J23" s="5">
        <f t="shared" ca="1" si="2"/>
        <v>88445907885.998932</v>
      </c>
    </row>
    <row r="24" spans="1:10" x14ac:dyDescent="0.25">
      <c r="A24" t="s">
        <v>20</v>
      </c>
      <c r="B24" t="str" cm="1">
        <f t="array" ref="B24">_xll.BDP(A24,"NAME")</f>
        <v>INFRASTRUTTURE WIRELESS ITAL</v>
      </c>
      <c r="C24" s="4" cm="1">
        <f t="array" ref="C24">_xll.BDP(A24,"DS381")</f>
        <v>960200000</v>
      </c>
      <c r="D24" s="6" cm="1">
        <f t="array" ref="D24">_xll.BDP($A24,"DS914")/100</f>
        <v>0.36603869999999999</v>
      </c>
      <c r="E24">
        <f>Sheet2!W3</f>
        <v>9.6602608695652172</v>
      </c>
      <c r="F24" s="3">
        <f ca="1">Sheet4!W3</f>
        <v>474777153.74800009</v>
      </c>
      <c r="G24" s="3">
        <f t="shared" si="0"/>
        <v>3395295363.0083323</v>
      </c>
      <c r="H24" s="5">
        <f ca="1">F24/Sheet3!$E$1</f>
        <v>11041329.156930234</v>
      </c>
      <c r="I24">
        <f t="shared" ca="1" si="1"/>
        <v>307.50784753819522</v>
      </c>
      <c r="J24" s="5">
        <f t="shared" ca="1" si="2"/>
        <v>5516688313.2206001</v>
      </c>
    </row>
    <row r="25" spans="1:10" x14ac:dyDescent="0.25">
      <c r="A25" t="s">
        <v>21</v>
      </c>
      <c r="B25" t="str" cm="1">
        <f t="array" ref="B25">_xll.BDP(A25,"NAME")</f>
        <v>ITALGAS SPA</v>
      </c>
      <c r="C25" s="4" cm="1">
        <f t="array" ref="C25">_xll.BDP(A25,"DS381")</f>
        <v>809768354</v>
      </c>
      <c r="D25" s="6" cm="1">
        <f t="array" ref="D25">_xll.BDP($A25,"DS914")/100</f>
        <v>0.59459819999999997</v>
      </c>
      <c r="E25">
        <f>Sheet2!X3</f>
        <v>5.5498260869565206</v>
      </c>
      <c r="F25" s="3">
        <f ca="1">Sheet4!X3</f>
        <v>413392107.04999995</v>
      </c>
      <c r="G25" s="3">
        <f t="shared" si="0"/>
        <v>2672168034.8289881</v>
      </c>
      <c r="H25" s="5">
        <f ca="1">F25/Sheet3!$E$1</f>
        <v>9613769.9313953482</v>
      </c>
      <c r="I25">
        <f t="shared" ca="1" si="1"/>
        <v>277.95215133062248</v>
      </c>
      <c r="J25" s="5">
        <f t="shared" ca="1" si="2"/>
        <v>4519281137.5684204</v>
      </c>
    </row>
    <row r="26" spans="1:10" x14ac:dyDescent="0.25">
      <c r="A26" t="s">
        <v>22</v>
      </c>
      <c r="B26" t="str" cm="1">
        <f t="array" ref="B26">_xll.BDP(A26,"NAME")</f>
        <v>LEONARDO SPA</v>
      </c>
      <c r="C26" s="4" cm="1">
        <f t="array" ref="C26">_xll.BDP(A26,"DS381")</f>
        <v>578150395</v>
      </c>
      <c r="D26" s="6" cm="1">
        <f t="array" ref="D26">_xll.BDP($A26,"DS914")/100</f>
        <v>0.68272139999999992</v>
      </c>
      <c r="E26">
        <f>Sheet2!Y3</f>
        <v>6.6846956521739127</v>
      </c>
      <c r="F26" s="3">
        <f ca="1">Sheet4!Y3</f>
        <v>1855843303.8760002</v>
      </c>
      <c r="G26" s="3">
        <f t="shared" si="0"/>
        <v>2638553969.9137974</v>
      </c>
      <c r="H26" s="5">
        <f ca="1">F26/Sheet3!$E$1</f>
        <v>43159146.601767443</v>
      </c>
      <c r="I26">
        <f t="shared" ca="1" si="1"/>
        <v>61.135452798914791</v>
      </c>
      <c r="J26" s="5">
        <f t="shared" ca="1" si="2"/>
        <v>10930808284.304918</v>
      </c>
    </row>
    <row r="27" spans="1:10" x14ac:dyDescent="0.25">
      <c r="A27" t="s">
        <v>23</v>
      </c>
      <c r="B27" t="str" cm="1">
        <f t="array" ref="B27">_xll.BDP(A27,"NAME")</f>
        <v>MEDIOBANCA SPA</v>
      </c>
      <c r="C27" s="4" cm="1">
        <f t="array" ref="C27">_xll.BDP(A27,"DS381")</f>
        <v>887233447</v>
      </c>
      <c r="D27" s="6" cm="1">
        <f t="array" ref="D27">_xll.BDP($A27,"DS914")/100</f>
        <v>0.75292049999999999</v>
      </c>
      <c r="E27">
        <f>Sheet2!Z3</f>
        <v>10.327260869565219</v>
      </c>
      <c r="F27" s="3">
        <f ca="1">Sheet4!Z3</f>
        <v>1758404529.1199996</v>
      </c>
      <c r="G27" s="3">
        <f t="shared" si="0"/>
        <v>6898778084.3524218</v>
      </c>
      <c r="H27" s="5">
        <f ca="1">F27/Sheet3!$E$1</f>
        <v>40893128.58418604</v>
      </c>
      <c r="I27">
        <f t="shared" ca="1" si="1"/>
        <v>168.70262372197851</v>
      </c>
      <c r="J27" s="5">
        <f t="shared" ca="1" si="2"/>
        <v>14755657764.11145</v>
      </c>
    </row>
    <row r="28" spans="1:10" x14ac:dyDescent="0.25">
      <c r="A28" t="s">
        <v>24</v>
      </c>
      <c r="B28" t="str" cm="1">
        <f t="array" ref="B28">_xll.BDP(A28,"NAME")</f>
        <v>MONCLER SPA</v>
      </c>
      <c r="C28" s="4" cm="1">
        <f t="array" ref="C28">_xll.BDP(A28,"DS381")</f>
        <v>273682790</v>
      </c>
      <c r="D28" s="6" cm="1">
        <f t="array" ref="D28">_xll.BDP($A28,"DS914")/100</f>
        <v>0.7581099</v>
      </c>
      <c r="E28">
        <f>Sheet2!AA3</f>
        <v>60.781739130434794</v>
      </c>
      <c r="F28" s="3">
        <f ca="1">Sheet4!AA3</f>
        <v>1738285141.7599995</v>
      </c>
      <c r="G28" s="3">
        <f t="shared" si="0"/>
        <v>12611094464.534826</v>
      </c>
      <c r="H28" s="5">
        <f ca="1">F28/Sheet3!$E$1</f>
        <v>40425235.854883708</v>
      </c>
      <c r="I28">
        <f t="shared" ca="1" si="1"/>
        <v>311.96093721766869</v>
      </c>
      <c r="J28" s="5">
        <f t="shared" ca="1" si="2"/>
        <v>20378076965.857277</v>
      </c>
    </row>
    <row r="29" spans="1:10" x14ac:dyDescent="0.25">
      <c r="A29" t="s">
        <v>25</v>
      </c>
      <c r="B29" t="str" cm="1">
        <f t="array" ref="B29">_xll.BDP(A29,"NAME")</f>
        <v>NEXI SPA</v>
      </c>
      <c r="C29" s="4" cm="1">
        <f t="array" ref="C29">_xll.BDP(A29,"DS381")</f>
        <v>1034405953</v>
      </c>
      <c r="D29" s="6" cm="1">
        <f t="array" ref="D29">_xll.BDP($A29,"DS914")/100</f>
        <v>0.55335999999999996</v>
      </c>
      <c r="E29">
        <f>Sheet2!AB3</f>
        <v>16.117391304347827</v>
      </c>
      <c r="F29" s="3">
        <f ca="1">Sheet4!AB3</f>
        <v>1801258681.6749997</v>
      </c>
      <c r="G29" s="3">
        <f t="shared" si="0"/>
        <v>9225576701.3467846</v>
      </c>
      <c r="H29" s="5">
        <f ca="1">F29/Sheet3!$E$1</f>
        <v>41889736.783139527</v>
      </c>
      <c r="I29">
        <f t="shared" ca="1" si="1"/>
        <v>220.23477371335613</v>
      </c>
      <c r="J29" s="5">
        <f t="shared" ca="1" si="2"/>
        <v>17273936734.361713</v>
      </c>
    </row>
    <row r="30" spans="1:10" x14ac:dyDescent="0.25">
      <c r="A30" t="s">
        <v>26</v>
      </c>
      <c r="B30" t="str" cm="1">
        <f t="array" ref="B30">_xll.BDP(A30,"NAME")</f>
        <v>PIRELLI &amp; C SPA</v>
      </c>
      <c r="C30" s="4" cm="1">
        <f t="array" ref="C30">_xll.BDP(A30,"DS381")</f>
        <v>1000000000</v>
      </c>
      <c r="D30" s="6" cm="1">
        <f t="array" ref="D30">_xll.BDP($A30,"DS914")/100</f>
        <v>0.37359999999999999</v>
      </c>
      <c r="E30">
        <f>Sheet2!AC3</f>
        <v>5.1972608695652154</v>
      </c>
      <c r="F30" s="3">
        <f ca="1">Sheet4!AC3</f>
        <v>438416577.04800004</v>
      </c>
      <c r="G30" s="3">
        <f t="shared" si="0"/>
        <v>1941696660.8695645</v>
      </c>
      <c r="H30" s="5">
        <f ca="1">F30/Sheet3!$E$1</f>
        <v>10195734.349953489</v>
      </c>
      <c r="I30">
        <f t="shared" ca="1" si="1"/>
        <v>190.44206078970879</v>
      </c>
      <c r="J30" s="5">
        <f t="shared" ca="1" si="2"/>
        <v>3900623766.9102869</v>
      </c>
    </row>
    <row r="31" spans="1:10" x14ac:dyDescent="0.25">
      <c r="A31" t="s">
        <v>27</v>
      </c>
      <c r="B31" t="str" cm="1">
        <f t="array" ref="B31">_xll.BDP(A31,"NAME")</f>
        <v>POSTE ITALIANE SPA</v>
      </c>
      <c r="C31" s="4" cm="1">
        <f t="array" ref="C31">_xll.BDP(A31,"DS381")</f>
        <v>1306110000</v>
      </c>
      <c r="D31" s="6" cm="1">
        <f t="array" ref="D31">_xll.BDP($A31,"DS914")/100</f>
        <v>0.35340000000000005</v>
      </c>
      <c r="E31">
        <f>Sheet2!AD3</f>
        <v>12.425869565217392</v>
      </c>
      <c r="F31" s="3">
        <f ca="1">Sheet4!AD3</f>
        <v>928869009.19499993</v>
      </c>
      <c r="G31" s="3">
        <f t="shared" si="0"/>
        <v>5735523852.73174</v>
      </c>
      <c r="H31" s="5">
        <f ca="1">F31/Sheet3!$E$1</f>
        <v>21601604.864999998</v>
      </c>
      <c r="I31">
        <f t="shared" ca="1" si="1"/>
        <v>265.51378421076123</v>
      </c>
      <c r="J31" s="5">
        <f t="shared" ca="1" si="2"/>
        <v>9885883978.9959831</v>
      </c>
    </row>
    <row r="32" spans="1:10" x14ac:dyDescent="0.25">
      <c r="A32" t="s">
        <v>28</v>
      </c>
      <c r="B32" t="str" cm="1">
        <f t="array" ref="B32">_xll.BDP(A32,"NAME")</f>
        <v>PRYSMIAN SPA</v>
      </c>
      <c r="C32" s="4" cm="1">
        <f t="array" ref="C32">_xll.BDP(A32,"DS381")</f>
        <v>268144246</v>
      </c>
      <c r="D32" s="6" cm="1">
        <f t="array" ref="D32">_xll.BDP($A32,"DS914")/100</f>
        <v>0.94430000000000003</v>
      </c>
      <c r="E32">
        <f>Sheet2!AE3</f>
        <v>32.022608695652181</v>
      </c>
      <c r="F32" s="3">
        <f ca="1">Sheet4!AE3</f>
        <v>928145839.5</v>
      </c>
      <c r="G32" s="3">
        <f t="shared" si="0"/>
        <v>8108400284.3634663</v>
      </c>
      <c r="H32" s="5">
        <f ca="1">F32/Sheet3!$E$1</f>
        <v>21584786.965116277</v>
      </c>
      <c r="I32">
        <f t="shared" ca="1" si="1"/>
        <v>375.65347749170087</v>
      </c>
      <c r="J32" s="5">
        <f t="shared" ca="1" si="2"/>
        <v>12255529153.435425</v>
      </c>
    </row>
    <row r="33" spans="1:10" x14ac:dyDescent="0.25">
      <c r="A33" t="s">
        <v>29</v>
      </c>
      <c r="B33" t="str" cm="1">
        <f t="array" ref="B33">_xll.BDP(A33,"NAME")</f>
        <v>RECORDATI INDUSTRIA CHIMICA</v>
      </c>
      <c r="C33" s="4" cm="1">
        <f t="array" ref="C33">_xll.BDP(A33,"DS381")</f>
        <v>209125156</v>
      </c>
      <c r="D33" s="6" cm="1">
        <f t="array" ref="D33">_xll.BDP($A33,"DS914")/100</f>
        <v>0.46600000000000003</v>
      </c>
      <c r="E33">
        <f>Sheet2!AF3</f>
        <v>52.622173913043468</v>
      </c>
      <c r="F33" s="3">
        <f ca="1">Sheet4!AF3</f>
        <v>490489881.94000006</v>
      </c>
      <c r="G33" s="3">
        <f t="shared" si="0"/>
        <v>5128153073.1389456</v>
      </c>
      <c r="H33" s="5">
        <f ca="1">F33/Sheet3!$E$1</f>
        <v>11406741.440465117</v>
      </c>
      <c r="I33">
        <f t="shared" ca="1" si="1"/>
        <v>449.57213240119188</v>
      </c>
      <c r="J33" s="5">
        <f t="shared" ca="1" si="2"/>
        <v>7319753426.0283909</v>
      </c>
    </row>
    <row r="34" spans="1:10" x14ac:dyDescent="0.25">
      <c r="A34" t="s">
        <v>30</v>
      </c>
      <c r="B34" t="str" cm="1">
        <f t="array" ref="B34">_xll.BDP(A34,"NAME")</f>
        <v>SAIPEM SPA</v>
      </c>
      <c r="C34" s="4" cm="1">
        <f t="array" ref="C34">_xll.BDP(A34,"DS381")</f>
        <v>1010966841</v>
      </c>
      <c r="D34" s="6" cm="1">
        <f t="array" ref="D34">_xll.BDP($A34,"DS914")/100</f>
        <v>0.8420399999999999</v>
      </c>
      <c r="E34">
        <f>Sheet2!AG3</f>
        <v>2.0973913043478261</v>
      </c>
      <c r="F34" s="3">
        <f ca="1">Sheet4!AG3</f>
        <v>1265492545.3195</v>
      </c>
      <c r="G34" s="3">
        <f t="shared" si="0"/>
        <v>1785455773.3348551</v>
      </c>
      <c r="H34" s="5">
        <f ca="1">F34/Sheet3!$E$1</f>
        <v>29430059.193476744</v>
      </c>
      <c r="I34">
        <f t="shared" ca="1" si="1"/>
        <v>60.667760183459173</v>
      </c>
      <c r="J34" s="5">
        <f t="shared" ca="1" si="2"/>
        <v>7439912696.954834</v>
      </c>
    </row>
    <row r="35" spans="1:10" x14ac:dyDescent="0.25">
      <c r="A35" t="s">
        <v>31</v>
      </c>
      <c r="B35" t="str" cm="1">
        <f t="array" ref="B35">_xll.BDP(A35,"NAME")</f>
        <v>SNAM SPA</v>
      </c>
      <c r="C35" s="4" cm="1">
        <f t="array" ref="C35">_xll.BDP(A35,"DS381")</f>
        <v>3360857809</v>
      </c>
      <c r="D35" s="6" cm="1">
        <f t="array" ref="D35">_xll.BDP($A35,"DS914")/100</f>
        <v>0.56714949999999997</v>
      </c>
      <c r="E35">
        <f>Sheet2!AH3</f>
        <v>4.8800434782608697</v>
      </c>
      <c r="F35" s="3">
        <f ca="1">Sheet4!AH3</f>
        <v>1254323922.2919998</v>
      </c>
      <c r="G35" s="3">
        <f t="shared" si="0"/>
        <v>9301893944.910553</v>
      </c>
      <c r="H35" s="5">
        <f ca="1">F35/Sheet3!$E$1</f>
        <v>29170323.774232555</v>
      </c>
      <c r="I35">
        <f t="shared" ca="1" si="1"/>
        <v>318.88209458707928</v>
      </c>
      <c r="J35" s="5">
        <f t="shared" ca="1" si="2"/>
        <v>14906447375.982336</v>
      </c>
    </row>
    <row r="36" spans="1:10" x14ac:dyDescent="0.25">
      <c r="A36" t="s">
        <v>32</v>
      </c>
      <c r="B36" t="str" cm="1">
        <f t="array" ref="B36">_xll.BDP(A36,"NAME")</f>
        <v>STELLANTIS NV</v>
      </c>
      <c r="C36" s="4" cm="1">
        <f t="array" ref="C36">_xll.BDP(A36,"DS381")</f>
        <v>3132572861</v>
      </c>
      <c r="D36" s="6" cm="1">
        <f t="array" ref="D36">_xll.BDP($A36,"DS914")/100</f>
        <v>0.67503170000000001</v>
      </c>
      <c r="E36">
        <f>Sheet2!AI3</f>
        <v>17.16208695652174</v>
      </c>
      <c r="F36" s="3">
        <f ca="1">Sheet4!AI3</f>
        <v>9815409539.5900002</v>
      </c>
      <c r="G36" s="3">
        <f t="shared" si="0"/>
        <v>36290708529.896881</v>
      </c>
      <c r="H36" s="5">
        <f ca="1">F36/Sheet3!$E$1</f>
        <v>228265338.13</v>
      </c>
      <c r="I36">
        <f t="shared" ca="1" si="1"/>
        <v>158.98475356441924</v>
      </c>
      <c r="J36" s="5">
        <f t="shared" ca="1" si="2"/>
        <v>80147790607.996307</v>
      </c>
    </row>
    <row r="37" spans="1:10" x14ac:dyDescent="0.25">
      <c r="A37" t="s">
        <v>33</v>
      </c>
      <c r="B37" t="str" cm="1">
        <f t="array" ref="B37">_xll.BDP(A37,"NAME")</f>
        <v>STMICROELECTRONICS NV</v>
      </c>
      <c r="C37" s="4" cm="1">
        <f t="array" ref="C37">_xll.BDP(A37,"DS381")</f>
        <v>910559805</v>
      </c>
      <c r="D37" s="6" cm="1">
        <f t="array" ref="D37">_xll.BDP($A37,"DS914")/100</f>
        <v>0.72069309999999998</v>
      </c>
      <c r="E37">
        <f>Sheet2!AJ3</f>
        <v>38.89782608695652</v>
      </c>
      <c r="F37" s="3">
        <f ca="1">Sheet4!AJ3</f>
        <v>4690110076.4049997</v>
      </c>
      <c r="G37" s="3">
        <f t="shared" si="0"/>
        <v>25526082562.554192</v>
      </c>
      <c r="H37" s="5">
        <f ca="1">F37/Sheet3!$E$1</f>
        <v>109072327.3582558</v>
      </c>
      <c r="I37">
        <f t="shared" ca="1" si="1"/>
        <v>234.02895290491017</v>
      </c>
      <c r="J37" s="5">
        <f t="shared" ca="1" si="2"/>
        <v>46482369892.854141</v>
      </c>
    </row>
    <row r="38" spans="1:10" x14ac:dyDescent="0.25">
      <c r="A38" t="s">
        <v>34</v>
      </c>
      <c r="B38" t="str" cm="1">
        <f t="array" ref="B38">_xll.BDP(A38,"NAME")</f>
        <v>TELECOM ITALIA SPA</v>
      </c>
      <c r="C38" s="4" cm="1">
        <f t="array" ref="C38">_xll.BDP(A38,"DS381")</f>
        <v>15329466496</v>
      </c>
      <c r="D38" s="6" cm="1">
        <f t="array" ref="D38">_xll.BDP($A38,"DS914")/100</f>
        <v>0.65161330000000006</v>
      </c>
      <c r="E38">
        <f>Sheet2!AK3</f>
        <v>0.33074782608695652</v>
      </c>
      <c r="F38" s="3">
        <f ca="1">Sheet4!AK3</f>
        <v>1961249502.7946999</v>
      </c>
      <c r="G38" s="3">
        <f t="shared" si="0"/>
        <v>3303801750.9526005</v>
      </c>
      <c r="H38" s="5">
        <f ca="1">F38/Sheet3!$E$1</f>
        <v>45610453.553365111</v>
      </c>
      <c r="I38">
        <f t="shared" ca="1" si="1"/>
        <v>72.435187409112004</v>
      </c>
      <c r="J38" s="5">
        <f t="shared" ca="1" si="2"/>
        <v>12067030638.424143</v>
      </c>
    </row>
    <row r="39" spans="1:10" x14ac:dyDescent="0.25">
      <c r="A39" t="s">
        <v>35</v>
      </c>
      <c r="B39" t="str" cm="1">
        <f t="array" ref="B39">_xll.BDP(A39,"NAME")</f>
        <v>TENARIS SA</v>
      </c>
      <c r="C39" s="4" cm="1">
        <f t="array" ref="C39">_xll.BDP(A39,"DS381")</f>
        <v>1180536830</v>
      </c>
      <c r="D39" s="6" cm="1">
        <f t="array" ref="D39">_xll.BDP($A39,"DS914")/100</f>
        <v>0.39468719999999996</v>
      </c>
      <c r="E39">
        <f>Sheet2!AL3</f>
        <v>9.8891739130434786</v>
      </c>
      <c r="F39" s="3">
        <f ca="1">Sheet4!AL3</f>
        <v>2012139804.2709992</v>
      </c>
      <c r="G39" s="3">
        <f t="shared" si="0"/>
        <v>4607789144.6938257</v>
      </c>
      <c r="H39" s="5">
        <f ca="1">F39/Sheet3!$E$1</f>
        <v>46793948.936534867</v>
      </c>
      <c r="I39">
        <f t="shared" ca="1" si="1"/>
        <v>98.46976477542475</v>
      </c>
      <c r="J39" s="5">
        <f t="shared" ca="1" si="2"/>
        <v>13598405398.91996</v>
      </c>
    </row>
    <row r="40" spans="1:10" x14ac:dyDescent="0.25">
      <c r="A40" t="s">
        <v>36</v>
      </c>
      <c r="B40" t="str" cm="1">
        <f t="array" ref="B40">_xll.BDP(A40,"NAME")</f>
        <v>TERNA-RETE ELETTRICA NAZIONA</v>
      </c>
      <c r="C40" s="4" cm="1">
        <f t="array" ref="C40">_xll.BDP(A40,"DS381")</f>
        <v>2009992000</v>
      </c>
      <c r="D40" s="6" cm="1">
        <f t="array" ref="D40">_xll.BDP($A40,"DS914")/100</f>
        <v>0.70149000000000006</v>
      </c>
      <c r="E40">
        <f>Sheet2!AM3</f>
        <v>6.426086956521738</v>
      </c>
      <c r="F40" s="3">
        <f ca="1">Sheet4!AM3</f>
        <v>1080450614.664</v>
      </c>
      <c r="G40" s="3">
        <f t="shared" si="0"/>
        <v>9060713772.9662609</v>
      </c>
      <c r="H40" s="5">
        <f ca="1">F40/Sheet3!$E$1</f>
        <v>25126758.480558142</v>
      </c>
      <c r="I40">
        <f t="shared" ca="1" si="1"/>
        <v>360.60018565375231</v>
      </c>
      <c r="J40" s="5">
        <f t="shared" ca="1" si="2"/>
        <v>13888368808.400612</v>
      </c>
    </row>
    <row r="41" spans="1:10" x14ac:dyDescent="0.25">
      <c r="A41" t="s">
        <v>37</v>
      </c>
      <c r="B41" t="str" cm="1">
        <f t="array" ref="B41">_xll.BDP(A41,"NAME")</f>
        <v>UNICREDIT SPA</v>
      </c>
      <c r="C41" s="4" cm="1">
        <f t="array" ref="C41">_xll.BDP(A41,"DS381")</f>
        <v>2226129520</v>
      </c>
      <c r="D41" s="6" cm="1">
        <f t="array" ref="D41">_xll.BDP($A41,"DS914")/100</f>
        <v>0.91232579999999996</v>
      </c>
      <c r="E41">
        <f>Sheet2!AN3</f>
        <v>11.594347826086954</v>
      </c>
      <c r="F41" s="3">
        <f ca="1">Sheet4!AN3</f>
        <v>8508091086.0639992</v>
      </c>
      <c r="G41" s="3">
        <f t="shared" si="0"/>
        <v>23547603271.652821</v>
      </c>
      <c r="H41" s="5">
        <f ca="1">F41/Sheet3!$E$1</f>
        <v>197862583.3968372</v>
      </c>
      <c r="I41">
        <f t="shared" ca="1" si="1"/>
        <v>119.00988487765406</v>
      </c>
      <c r="J41" s="5">
        <f t="shared" ca="1" si="2"/>
        <v>61563342460.569168</v>
      </c>
    </row>
    <row r="42" spans="1:10" x14ac:dyDescent="0.25">
      <c r="A42" t="s">
        <v>38</v>
      </c>
      <c r="B42" t="str" cm="1">
        <f t="array" ref="B42">_xll.BDP(A42,"NAME")</f>
        <v>UNIPOL GRUPPO SPA</v>
      </c>
      <c r="C42" s="4" cm="1">
        <f t="array" ref="C42">_xll.BDP(A42,"DS381")</f>
        <v>717473508</v>
      </c>
      <c r="D42" s="6" cm="1">
        <f t="array" ref="D42">_xll.BDP($A42,"DS914")/100</f>
        <v>0.64494110000000004</v>
      </c>
      <c r="E42">
        <f>Sheet2!AO3</f>
        <v>5.0676086956521731</v>
      </c>
      <c r="F42" s="3">
        <f ca="1">Sheet4!AO3</f>
        <v>693512983.53900015</v>
      </c>
      <c r="G42" s="3">
        <f t="shared" si="0"/>
        <v>2344925214.2495651</v>
      </c>
      <c r="H42" s="5">
        <f ca="1">F42/Sheet3!$E$1</f>
        <v>16128208.919511631</v>
      </c>
      <c r="I42">
        <f t="shared" ca="1" si="1"/>
        <v>145.39278514756307</v>
      </c>
      <c r="J42" s="5">
        <f t="shared" ca="1" si="2"/>
        <v>5443670683.6686668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0DAB-D092-48D8-9565-9968B9B37DAC}">
  <dimension ref="A1:J42"/>
  <sheetViews>
    <sheetView tabSelected="1" topLeftCell="A7" workbookViewId="0">
      <selection activeCell="E14" sqref="E14"/>
    </sheetView>
  </sheetViews>
  <sheetFormatPr defaultRowHeight="15" x14ac:dyDescent="0.25"/>
  <cols>
    <col min="1" max="1" width="16.28515625" bestFit="1" customWidth="1"/>
    <col min="2" max="2" width="30.7109375" bestFit="1" customWidth="1"/>
    <col min="3" max="3" width="12" bestFit="1" customWidth="1"/>
    <col min="4" max="4" width="13.28515625" bestFit="1" customWidth="1"/>
    <col min="5" max="5" width="20.42578125" bestFit="1" customWidth="1"/>
    <col min="6" max="6" width="23" bestFit="1" customWidth="1"/>
    <col min="7" max="7" width="12" bestFit="1" customWidth="1"/>
    <col min="8" max="8" width="16.28515625" bestFit="1" customWidth="1"/>
    <col min="9" max="9" width="12" bestFit="1" customWidth="1"/>
    <col min="10" max="10" width="18" style="3" bestFit="1" customWidth="1"/>
  </cols>
  <sheetData>
    <row r="1" spans="1:10" x14ac:dyDescent="0.25">
      <c r="G1">
        <v>423114363867.48193</v>
      </c>
      <c r="H1">
        <v>2105899315.9658005</v>
      </c>
      <c r="I1">
        <v>200.9186102391769</v>
      </c>
    </row>
    <row r="2" spans="1:10" x14ac:dyDescent="0.25">
      <c r="A2" t="s">
        <v>40</v>
      </c>
      <c r="B2" t="s">
        <v>39</v>
      </c>
      <c r="C2" t="s">
        <v>41</v>
      </c>
      <c r="D2" t="s">
        <v>43</v>
      </c>
      <c r="E2" t="s">
        <v>49</v>
      </c>
      <c r="F2" t="s">
        <v>52</v>
      </c>
      <c r="G2" t="s">
        <v>54</v>
      </c>
      <c r="H2" t="s">
        <v>57</v>
      </c>
      <c r="I2" t="s">
        <v>55</v>
      </c>
      <c r="J2" s="3" t="s">
        <v>56</v>
      </c>
    </row>
    <row r="3" spans="1:10" x14ac:dyDescent="0.25">
      <c r="A3" t="s">
        <v>12</v>
      </c>
      <c r="B3" t="s">
        <v>70</v>
      </c>
      <c r="C3">
        <v>10166679946</v>
      </c>
      <c r="D3">
        <v>0.76415000000000011</v>
      </c>
      <c r="E3">
        <v>6.919956521739131</v>
      </c>
      <c r="F3">
        <v>9629800562.7339993</v>
      </c>
      <c r="G3">
        <v>53760232109.801971</v>
      </c>
      <c r="H3">
        <v>223948850.29613951</v>
      </c>
      <c r="I3">
        <v>240.05585221228841</v>
      </c>
      <c r="J3" s="3">
        <v>98755723875.963806</v>
      </c>
    </row>
    <row r="4" spans="1:10" x14ac:dyDescent="0.25">
      <c r="A4" t="s">
        <v>19</v>
      </c>
      <c r="B4" t="s">
        <v>78</v>
      </c>
      <c r="C4">
        <v>19430463305</v>
      </c>
      <c r="D4">
        <v>0.8826813</v>
      </c>
      <c r="E4">
        <v>2.4156652173913047</v>
      </c>
      <c r="F4">
        <v>9741443041.4314003</v>
      </c>
      <c r="G4">
        <v>41430848543.681557</v>
      </c>
      <c r="H4">
        <v>226545187.01003256</v>
      </c>
      <c r="I4">
        <v>182.88116861139403</v>
      </c>
      <c r="J4" s="3">
        <v>86947992674.111725</v>
      </c>
    </row>
    <row r="5" spans="1:10" x14ac:dyDescent="0.25">
      <c r="A5" t="s">
        <v>32</v>
      </c>
      <c r="B5" t="s">
        <v>91</v>
      </c>
      <c r="C5">
        <v>3132572861</v>
      </c>
      <c r="D5">
        <v>0.67503170000000001</v>
      </c>
      <c r="E5">
        <v>16.796086956521741</v>
      </c>
      <c r="F5">
        <v>9774418983.3999977</v>
      </c>
      <c r="G5">
        <v>35516770059.849983</v>
      </c>
      <c r="H5">
        <v>227312069.38139531</v>
      </c>
      <c r="I5">
        <v>156.24674112775864</v>
      </c>
      <c r="J5" s="3">
        <v>81187995130.551285</v>
      </c>
    </row>
    <row r="6" spans="1:10" x14ac:dyDescent="0.25">
      <c r="A6" t="s">
        <v>13</v>
      </c>
      <c r="B6" t="s">
        <v>71</v>
      </c>
      <c r="C6">
        <v>3605594848</v>
      </c>
      <c r="D6">
        <v>0.67716019999999999</v>
      </c>
      <c r="E6">
        <v>11.882608695652172</v>
      </c>
      <c r="F6">
        <v>9755571137.4039993</v>
      </c>
      <c r="G6">
        <v>29012165402.137585</v>
      </c>
      <c r="H6">
        <v>226873747.38148835</v>
      </c>
      <c r="I6">
        <v>127.87801910528506</v>
      </c>
      <c r="J6" s="3">
        <v>74595323425.780319</v>
      </c>
    </row>
    <row r="7" spans="1:10" x14ac:dyDescent="0.25">
      <c r="A7" t="s">
        <v>37</v>
      </c>
      <c r="B7" t="s">
        <v>96</v>
      </c>
      <c r="C7">
        <v>2226129520</v>
      </c>
      <c r="D7">
        <v>0.91232579999999996</v>
      </c>
      <c r="E7">
        <v>11.621217391304349</v>
      </c>
      <c r="F7">
        <v>8303401105.7220001</v>
      </c>
      <c r="G7">
        <v>23602174160.098778</v>
      </c>
      <c r="H7">
        <v>193102351.29586047</v>
      </c>
      <c r="I7">
        <v>122.2262390991649</v>
      </c>
      <c r="J7" s="3">
        <v>62400030216.380386</v>
      </c>
    </row>
    <row r="8" spans="1:10" x14ac:dyDescent="0.25">
      <c r="A8" t="s">
        <v>16</v>
      </c>
      <c r="B8" t="s">
        <v>75</v>
      </c>
      <c r="C8">
        <v>1581069241</v>
      </c>
      <c r="D8">
        <v>0.77664119999999992</v>
      </c>
      <c r="E8">
        <v>18.628260869565221</v>
      </c>
      <c r="F8">
        <v>4495947521.875</v>
      </c>
      <c r="G8">
        <v>22874079520.833954</v>
      </c>
      <c r="H8">
        <v>104556919.11337209</v>
      </c>
      <c r="I8">
        <v>218.77155251706839</v>
      </c>
      <c r="J8" s="3">
        <v>43881510399.982704</v>
      </c>
    </row>
    <row r="9" spans="1:10" x14ac:dyDescent="0.25">
      <c r="A9" t="s">
        <v>33</v>
      </c>
      <c r="B9" t="s">
        <v>92</v>
      </c>
      <c r="C9">
        <v>910559805</v>
      </c>
      <c r="D9">
        <v>0.72069309999999998</v>
      </c>
      <c r="E9">
        <v>37.130869565217388</v>
      </c>
      <c r="F9">
        <v>3815521771.73</v>
      </c>
      <c r="G9">
        <v>24366545318.55687</v>
      </c>
      <c r="H9">
        <v>88733064.458837211</v>
      </c>
      <c r="I9">
        <v>274.60502426195791</v>
      </c>
      <c r="J9" s="3">
        <v>42194669311.88974</v>
      </c>
    </row>
    <row r="10" spans="1:10" x14ac:dyDescent="0.25">
      <c r="A10" t="s">
        <v>15</v>
      </c>
      <c r="B10" t="s">
        <v>73</v>
      </c>
      <c r="C10">
        <v>184457017</v>
      </c>
      <c r="D10">
        <v>0.60290440000000001</v>
      </c>
      <c r="E10">
        <v>187.5</v>
      </c>
      <c r="F10">
        <v>2630267294.0500002</v>
      </c>
      <c r="G10">
        <v>20851865092.532776</v>
      </c>
      <c r="H10">
        <v>61169006.838372096</v>
      </c>
      <c r="I10">
        <v>340.88938451510273</v>
      </c>
      <c r="J10" s="3">
        <v>33141856936.209206</v>
      </c>
    </row>
    <row r="11" spans="1:10" x14ac:dyDescent="0.25">
      <c r="A11" t="s">
        <v>10</v>
      </c>
      <c r="B11" t="s">
        <v>68</v>
      </c>
      <c r="C11">
        <v>1354242505</v>
      </c>
      <c r="D11">
        <v>0.72721500000000006</v>
      </c>
      <c r="E11">
        <v>14.506521739130436</v>
      </c>
      <c r="F11">
        <v>1984940550.2049999</v>
      </c>
      <c r="G11">
        <v>14286391992.22732</v>
      </c>
      <c r="H11">
        <v>46161408.144302323</v>
      </c>
      <c r="I11">
        <v>309.48778571848402</v>
      </c>
      <c r="J11" s="3">
        <v>23561077963.263962</v>
      </c>
    </row>
    <row r="12" spans="1:10" x14ac:dyDescent="0.25">
      <c r="A12" t="s">
        <v>24</v>
      </c>
      <c r="B12" t="s">
        <v>83</v>
      </c>
      <c r="C12">
        <v>273682790</v>
      </c>
      <c r="D12">
        <v>0.7581099</v>
      </c>
      <c r="E12">
        <v>57.160869565217382</v>
      </c>
      <c r="F12">
        <v>1580344019.54</v>
      </c>
      <c r="G12">
        <v>11859830535.861694</v>
      </c>
      <c r="H12">
        <v>36752186.500930235</v>
      </c>
      <c r="I12">
        <v>322.69727776771896</v>
      </c>
      <c r="J12" s="3">
        <v>19244028770.879635</v>
      </c>
    </row>
    <row r="13" spans="1:10" x14ac:dyDescent="0.25">
      <c r="A13" t="s">
        <v>25</v>
      </c>
      <c r="B13" t="s">
        <v>84</v>
      </c>
      <c r="C13">
        <v>1034405953</v>
      </c>
      <c r="D13">
        <v>0.55335999999999996</v>
      </c>
      <c r="E13">
        <v>16.686304347826088</v>
      </c>
      <c r="F13">
        <v>1294876652.1749997</v>
      </c>
      <c r="G13">
        <v>9551221889.1998272</v>
      </c>
      <c r="H13">
        <v>30113410.515697669</v>
      </c>
      <c r="I13">
        <v>317.17503018201535</v>
      </c>
      <c r="J13" s="3">
        <v>15601566479.575619</v>
      </c>
    </row>
    <row r="14" spans="1:10" x14ac:dyDescent="0.25">
      <c r="A14" t="s">
        <v>42</v>
      </c>
      <c r="B14" t="s">
        <v>74</v>
      </c>
      <c r="C14">
        <v>609899770</v>
      </c>
      <c r="D14">
        <v>1</v>
      </c>
      <c r="E14">
        <v>16.06608695652174</v>
      </c>
      <c r="F14">
        <v>1143079316.1099997</v>
      </c>
      <c r="G14">
        <v>9798702739.5826092</v>
      </c>
      <c r="H14">
        <v>26583239.909534875</v>
      </c>
      <c r="I14">
        <v>368.60453326714367</v>
      </c>
      <c r="J14" s="3">
        <v>15139770357.860979</v>
      </c>
    </row>
    <row r="15" spans="1:10" x14ac:dyDescent="0.25">
      <c r="A15" t="s">
        <v>31</v>
      </c>
      <c r="B15" t="s">
        <v>90</v>
      </c>
      <c r="C15">
        <v>3360857809</v>
      </c>
      <c r="D15">
        <v>0.56714949999999997</v>
      </c>
      <c r="E15">
        <v>4.8013913043478258</v>
      </c>
      <c r="F15">
        <v>1280426615.8270001</v>
      </c>
      <c r="G15">
        <v>9151974342.0351048</v>
      </c>
      <c r="H15">
        <v>29777363.158767447</v>
      </c>
      <c r="I15">
        <v>307.34670135963529</v>
      </c>
      <c r="J15" s="3">
        <v>15134800764.481926</v>
      </c>
    </row>
    <row r="16" spans="1:10" x14ac:dyDescent="0.25">
      <c r="A16" t="s">
        <v>23</v>
      </c>
      <c r="B16" t="s">
        <v>82</v>
      </c>
      <c r="C16">
        <v>887233447</v>
      </c>
      <c r="D16">
        <v>0.75292049999999999</v>
      </c>
      <c r="E16">
        <v>10.252695652173914</v>
      </c>
      <c r="F16">
        <v>1598491589.757</v>
      </c>
      <c r="G16">
        <v>6848967307.4105816</v>
      </c>
      <c r="H16">
        <v>37174223.017604649</v>
      </c>
      <c r="I16">
        <v>184.23968953344652</v>
      </c>
      <c r="J16" s="3">
        <v>14317960532.82893</v>
      </c>
    </row>
    <row r="17" spans="1:10" x14ac:dyDescent="0.25">
      <c r="A17" t="s">
        <v>36</v>
      </c>
      <c r="B17" t="s">
        <v>95</v>
      </c>
      <c r="C17">
        <v>2009992000</v>
      </c>
      <c r="D17">
        <v>0.70149000000000006</v>
      </c>
      <c r="E17">
        <v>6.2956521739130427</v>
      </c>
      <c r="F17">
        <v>1126739010.5019999</v>
      </c>
      <c r="G17">
        <v>8876802126.6949558</v>
      </c>
      <c r="H17">
        <v>26203232.802372091</v>
      </c>
      <c r="I17">
        <v>338.76744116441114</v>
      </c>
      <c r="J17" s="3">
        <v>14141519245.12117</v>
      </c>
    </row>
    <row r="18" spans="1:10" x14ac:dyDescent="0.25">
      <c r="A18" t="s">
        <v>35</v>
      </c>
      <c r="B18" t="s">
        <v>94</v>
      </c>
      <c r="C18">
        <v>1180536830</v>
      </c>
      <c r="D18">
        <v>0.39468719999999996</v>
      </c>
      <c r="E18">
        <v>9.5439565217391333</v>
      </c>
      <c r="F18">
        <v>1802659310.1919997</v>
      </c>
      <c r="G18">
        <v>4446937595.090312</v>
      </c>
      <c r="H18">
        <v>41922309.539348833</v>
      </c>
      <c r="I18">
        <v>106.07568246964919</v>
      </c>
      <c r="J18" s="3">
        <v>12869909765.752869</v>
      </c>
    </row>
    <row r="19" spans="1:10" x14ac:dyDescent="0.25">
      <c r="A19" t="s">
        <v>28</v>
      </c>
      <c r="B19" t="s">
        <v>87</v>
      </c>
      <c r="C19">
        <v>268144246</v>
      </c>
      <c r="D19">
        <v>0.94430000000000003</v>
      </c>
      <c r="E19">
        <v>31.014782608695647</v>
      </c>
      <c r="F19">
        <v>894340145.02000034</v>
      </c>
      <c r="G19">
        <v>7853210040.2539406</v>
      </c>
      <c r="H19">
        <v>20798608.023720939</v>
      </c>
      <c r="I19">
        <v>377.58344362744407</v>
      </c>
      <c r="J19" s="3">
        <v>12032037459.289345</v>
      </c>
    </row>
    <row r="20" spans="1:10" x14ac:dyDescent="0.25">
      <c r="A20" t="s">
        <v>2</v>
      </c>
      <c r="B20" t="s">
        <v>60</v>
      </c>
      <c r="C20">
        <v>825783990</v>
      </c>
      <c r="D20">
        <v>0.56137000000000004</v>
      </c>
      <c r="E20">
        <v>16.239130434782606</v>
      </c>
      <c r="F20">
        <v>955027730.94499981</v>
      </c>
      <c r="G20">
        <v>7527979516.8331747</v>
      </c>
      <c r="H20">
        <v>22209947.231279064</v>
      </c>
      <c r="I20">
        <v>338.9463035837947</v>
      </c>
      <c r="J20" s="3">
        <v>11990371248.027218</v>
      </c>
    </row>
    <row r="21" spans="1:10" x14ac:dyDescent="0.25">
      <c r="A21" t="s">
        <v>14</v>
      </c>
      <c r="B21" t="s">
        <v>72</v>
      </c>
      <c r="C21">
        <v>241000000</v>
      </c>
      <c r="D21">
        <v>0.43061250000000001</v>
      </c>
      <c r="E21">
        <v>73.711304347826086</v>
      </c>
      <c r="F21">
        <v>923070757.34000003</v>
      </c>
      <c r="G21">
        <v>7649583179.478261</v>
      </c>
      <c r="H21">
        <v>21466761.798604652</v>
      </c>
      <c r="I21">
        <v>356.34546333744134</v>
      </c>
      <c r="J21" s="3">
        <v>11962655126.389362</v>
      </c>
    </row>
    <row r="22" spans="1:10" x14ac:dyDescent="0.25">
      <c r="A22" t="s">
        <v>22</v>
      </c>
      <c r="B22" t="s">
        <v>81</v>
      </c>
      <c r="C22">
        <v>578150395</v>
      </c>
      <c r="D22">
        <v>0.68272139999999992</v>
      </c>
      <c r="E22">
        <v>6.9146086956521753</v>
      </c>
      <c r="F22">
        <v>1722429928.5260007</v>
      </c>
      <c r="G22">
        <v>2729304245.6435909</v>
      </c>
      <c r="H22">
        <v>40056509.965720944</v>
      </c>
      <c r="I22">
        <v>68.136346575855967</v>
      </c>
      <c r="J22" s="3">
        <v>10777402558.987984</v>
      </c>
    </row>
    <row r="23" spans="1:10" x14ac:dyDescent="0.25">
      <c r="A23" t="s">
        <v>9</v>
      </c>
      <c r="B23" t="s">
        <v>67</v>
      </c>
      <c r="C23">
        <v>1161600000</v>
      </c>
      <c r="D23">
        <v>0.45704300000000003</v>
      </c>
      <c r="E23">
        <v>12.48</v>
      </c>
      <c r="F23">
        <v>887707818.5999999</v>
      </c>
      <c r="G23">
        <v>6625646337.0240002</v>
      </c>
      <c r="H23">
        <v>20644367.874418601</v>
      </c>
      <c r="I23">
        <v>320.94207860121247</v>
      </c>
      <c r="J23" s="3">
        <v>10773484039.618496</v>
      </c>
    </row>
    <row r="24" spans="1:10" x14ac:dyDescent="0.25">
      <c r="A24" t="s">
        <v>34</v>
      </c>
      <c r="B24" t="s">
        <v>93</v>
      </c>
      <c r="C24">
        <v>15329466496</v>
      </c>
      <c r="D24">
        <v>0.65161330000000006</v>
      </c>
      <c r="E24">
        <v>0.33978260869565213</v>
      </c>
      <c r="F24">
        <v>1525335935.4009995</v>
      </c>
      <c r="G24">
        <v>3394049148.6610804</v>
      </c>
      <c r="H24">
        <v>35472928.730255805</v>
      </c>
      <c r="I24">
        <v>95.679981048934522</v>
      </c>
      <c r="J24" s="3">
        <v>10521220690.257446</v>
      </c>
    </row>
    <row r="25" spans="1:10" x14ac:dyDescent="0.25">
      <c r="A25" t="s">
        <v>11</v>
      </c>
      <c r="B25" t="s">
        <v>69</v>
      </c>
      <c r="C25">
        <v>27945270</v>
      </c>
      <c r="D25">
        <v>0.83443770000000006</v>
      </c>
      <c r="E25">
        <v>180.10652173913041</v>
      </c>
      <c r="F25">
        <v>1231571042.7500002</v>
      </c>
      <c r="G25">
        <v>4199829564.8648486</v>
      </c>
      <c r="H25">
        <v>28641187.040697679</v>
      </c>
      <c r="I25">
        <v>146.63601612939794</v>
      </c>
      <c r="J25" s="3">
        <v>9954377060.6821499</v>
      </c>
    </row>
    <row r="26" spans="1:10" x14ac:dyDescent="0.25">
      <c r="A26" t="s">
        <v>6</v>
      </c>
      <c r="B26" t="s">
        <v>64</v>
      </c>
      <c r="C26">
        <v>1515182126</v>
      </c>
      <c r="D26">
        <v>0.95748589999999989</v>
      </c>
      <c r="E26">
        <v>2.8231739130434788</v>
      </c>
      <c r="F26">
        <v>1253625818.8059998</v>
      </c>
      <c r="G26">
        <v>4095763374.459168</v>
      </c>
      <c r="H26">
        <v>29154088.809441853</v>
      </c>
      <c r="I26">
        <v>140.48675646253477</v>
      </c>
      <c r="J26" s="3">
        <v>9953362380.8417645</v>
      </c>
    </row>
    <row r="27" spans="1:10" x14ac:dyDescent="0.25">
      <c r="A27" t="s">
        <v>5</v>
      </c>
      <c r="B27" t="s">
        <v>63</v>
      </c>
      <c r="C27">
        <v>742001815</v>
      </c>
      <c r="D27">
        <v>0.65905550000000002</v>
      </c>
      <c r="E27">
        <v>9.3473913043478269</v>
      </c>
      <c r="F27">
        <v>1149018400.1020002</v>
      </c>
      <c r="G27">
        <v>4571064821.3548107</v>
      </c>
      <c r="H27">
        <v>26721358.14190698</v>
      </c>
      <c r="I27">
        <v>171.06409027114648</v>
      </c>
      <c r="J27" s="3">
        <v>9939882962.9300766</v>
      </c>
    </row>
    <row r="28" spans="1:10" x14ac:dyDescent="0.25">
      <c r="A28" t="s">
        <v>27</v>
      </c>
      <c r="B28" t="s">
        <v>86</v>
      </c>
      <c r="C28">
        <v>1306110000</v>
      </c>
      <c r="D28">
        <v>0.35340000000000005</v>
      </c>
      <c r="E28">
        <v>12.238695652173913</v>
      </c>
      <c r="F28">
        <v>918181670.86499989</v>
      </c>
      <c r="G28">
        <v>5649128253.8373919</v>
      </c>
      <c r="H28">
        <v>21353062.113139533</v>
      </c>
      <c r="I28">
        <v>264.55822700769556</v>
      </c>
      <c r="J28" s="3">
        <v>9939355817.9602089</v>
      </c>
    </row>
    <row r="29" spans="1:10" x14ac:dyDescent="0.25">
      <c r="A29" t="s">
        <v>1</v>
      </c>
      <c r="B29" t="s">
        <v>59</v>
      </c>
      <c r="C29">
        <v>226388620</v>
      </c>
      <c r="D29">
        <v>0.54799999999999993</v>
      </c>
      <c r="E29">
        <v>41.959130434782608</v>
      </c>
      <c r="F29">
        <v>994114452.00000024</v>
      </c>
      <c r="G29">
        <v>5205490160.2706776</v>
      </c>
      <c r="H29">
        <v>23118940.744186051</v>
      </c>
      <c r="I29">
        <v>225.16127437974222</v>
      </c>
      <c r="J29" s="3">
        <v>9850515604.7944221</v>
      </c>
    </row>
    <row r="30" spans="1:10" x14ac:dyDescent="0.25">
      <c r="A30" t="s">
        <v>7</v>
      </c>
      <c r="B30" t="s">
        <v>65</v>
      </c>
      <c r="C30">
        <v>1413263512</v>
      </c>
      <c r="D30">
        <v>0.89262780000000008</v>
      </c>
      <c r="E30">
        <v>2.0170217391304348</v>
      </c>
      <c r="F30">
        <v>1153952276.0774996</v>
      </c>
      <c r="G30">
        <v>2544509834.4766531</v>
      </c>
      <c r="H30">
        <v>26836099.443662781</v>
      </c>
      <c r="I30">
        <v>94.816679294931106</v>
      </c>
      <c r="J30" s="3">
        <v>7936381638.9377279</v>
      </c>
    </row>
    <row r="31" spans="1:10" x14ac:dyDescent="0.25">
      <c r="A31" t="s">
        <v>29</v>
      </c>
      <c r="B31" t="s">
        <v>88</v>
      </c>
      <c r="C31">
        <v>209125156</v>
      </c>
      <c r="D31">
        <v>0.46600000000000003</v>
      </c>
      <c r="E31">
        <v>50.496521739130436</v>
      </c>
      <c r="F31">
        <v>453236196.52000004</v>
      </c>
      <c r="G31">
        <v>4921003331.5473185</v>
      </c>
      <c r="H31">
        <v>10540376.663255814</v>
      </c>
      <c r="I31">
        <v>466.87167724300951</v>
      </c>
      <c r="J31" s="3">
        <v>7038761162.1261292</v>
      </c>
    </row>
    <row r="32" spans="1:10" x14ac:dyDescent="0.25">
      <c r="A32" t="s">
        <v>18</v>
      </c>
      <c r="B32" t="s">
        <v>77</v>
      </c>
      <c r="C32">
        <v>108879294</v>
      </c>
      <c r="D32">
        <v>0.67422380000000004</v>
      </c>
      <c r="E32">
        <v>58.134782608695652</v>
      </c>
      <c r="F32">
        <v>560308024.8499999</v>
      </c>
      <c r="G32">
        <v>4267616915.886281</v>
      </c>
      <c r="H32">
        <v>13030419.182558138</v>
      </c>
      <c r="I32">
        <v>327.51186712386794</v>
      </c>
      <c r="J32" s="3">
        <v>6885670628.8797741</v>
      </c>
    </row>
    <row r="33" spans="1:10" x14ac:dyDescent="0.25">
      <c r="A33" t="s">
        <v>30</v>
      </c>
      <c r="B33" t="s">
        <v>89</v>
      </c>
      <c r="C33">
        <v>1010966841</v>
      </c>
      <c r="D33">
        <v>0.8420399999999999</v>
      </c>
      <c r="E33">
        <v>2.1734347826086955</v>
      </c>
      <c r="F33">
        <v>1062358826.3140002</v>
      </c>
      <c r="G33">
        <v>1850189648.6989233</v>
      </c>
      <c r="H33">
        <v>24706019.216604657</v>
      </c>
      <c r="I33">
        <v>74.88821377809947</v>
      </c>
      <c r="J33" s="3">
        <v>6814088694.2415285</v>
      </c>
    </row>
    <row r="34" spans="1:10" x14ac:dyDescent="0.25">
      <c r="A34" t="s">
        <v>4</v>
      </c>
      <c r="B34" t="s">
        <v>62</v>
      </c>
      <c r="C34">
        <v>116851637</v>
      </c>
      <c r="D34">
        <v>0.66425000000000001</v>
      </c>
      <c r="E34">
        <v>38.552173913043468</v>
      </c>
      <c r="F34">
        <v>798469134.46999979</v>
      </c>
      <c r="G34">
        <v>2992369616.5720677</v>
      </c>
      <c r="H34">
        <v>18569049.638837203</v>
      </c>
      <c r="I34">
        <v>161.14823724276772</v>
      </c>
      <c r="J34" s="3">
        <v>6723237263.4695282</v>
      </c>
    </row>
    <row r="35" spans="1:10" x14ac:dyDescent="0.25">
      <c r="A35" t="s">
        <v>0</v>
      </c>
      <c r="B35" t="s">
        <v>58</v>
      </c>
      <c r="C35">
        <v>3132905277</v>
      </c>
      <c r="D35">
        <v>0.5</v>
      </c>
      <c r="E35">
        <v>1.8328043478260871</v>
      </c>
      <c r="F35">
        <v>642991977.30149996</v>
      </c>
      <c r="G35">
        <v>2871001206.5064459</v>
      </c>
      <c r="H35">
        <v>14953301.797709301</v>
      </c>
      <c r="I35">
        <v>191.99781060703631</v>
      </c>
      <c r="J35" s="3">
        <v>5875397822.1891842</v>
      </c>
    </row>
    <row r="36" spans="1:10" x14ac:dyDescent="0.25">
      <c r="A36" t="s">
        <v>38</v>
      </c>
      <c r="B36" t="s">
        <v>97</v>
      </c>
      <c r="C36">
        <v>717473508</v>
      </c>
      <c r="D36">
        <v>0.64494110000000004</v>
      </c>
      <c r="E36">
        <v>5.0962173913043483</v>
      </c>
      <c r="F36">
        <v>703213716.88799989</v>
      </c>
      <c r="G36">
        <v>2358163263.1618919</v>
      </c>
      <c r="H36">
        <v>16353807.36948837</v>
      </c>
      <c r="I36">
        <v>144.19659042588242</v>
      </c>
      <c r="J36" s="3">
        <v>5643947511.958704</v>
      </c>
    </row>
    <row r="37" spans="1:10" x14ac:dyDescent="0.25">
      <c r="A37" t="s">
        <v>3</v>
      </c>
      <c r="B37" t="s">
        <v>61</v>
      </c>
      <c r="C37">
        <v>143254497</v>
      </c>
      <c r="D37">
        <v>0.73942079999999999</v>
      </c>
      <c r="E37">
        <v>23.89478260869565</v>
      </c>
      <c r="F37">
        <v>659332813.29000008</v>
      </c>
      <c r="G37">
        <v>2531063325.1056533</v>
      </c>
      <c r="H37">
        <v>15333321.239302328</v>
      </c>
      <c r="I37">
        <v>165.06947748658905</v>
      </c>
      <c r="J37" s="3">
        <v>5611812918.8571301</v>
      </c>
    </row>
    <row r="38" spans="1:10" x14ac:dyDescent="0.25">
      <c r="A38" t="s">
        <v>20</v>
      </c>
      <c r="B38" t="s">
        <v>79</v>
      </c>
      <c r="C38">
        <v>960200000</v>
      </c>
      <c r="D38">
        <v>0.36603869999999999</v>
      </c>
      <c r="E38">
        <v>9.6379999999999981</v>
      </c>
      <c r="F38">
        <v>456162157.991</v>
      </c>
      <c r="G38">
        <v>3387471327.1741195</v>
      </c>
      <c r="H38">
        <v>10608422.278860465</v>
      </c>
      <c r="I38">
        <v>319.31905029123658</v>
      </c>
      <c r="J38" s="3">
        <v>5518900788.2730865</v>
      </c>
    </row>
    <row r="39" spans="1:10" x14ac:dyDescent="0.25">
      <c r="A39" t="s">
        <v>21</v>
      </c>
      <c r="B39" t="s">
        <v>80</v>
      </c>
      <c r="C39">
        <v>809768354</v>
      </c>
      <c r="D39">
        <v>0.59459819999999997</v>
      </c>
      <c r="E39">
        <v>5.5232173913043452</v>
      </c>
      <c r="F39">
        <v>412631968.88799983</v>
      </c>
      <c r="G39">
        <v>2659356298.9554362</v>
      </c>
      <c r="H39">
        <v>9596092.2997209262</v>
      </c>
      <c r="I39">
        <v>277.12908712151255</v>
      </c>
      <c r="J39" s="3">
        <v>4587389827.5422316</v>
      </c>
    </row>
    <row r="40" spans="1:10" x14ac:dyDescent="0.25">
      <c r="A40" t="s">
        <v>17</v>
      </c>
      <c r="B40" t="s">
        <v>76</v>
      </c>
      <c r="C40">
        <v>1489538745</v>
      </c>
      <c r="D40">
        <v>0.57057000000000002</v>
      </c>
      <c r="E40">
        <v>3.5192173913043483</v>
      </c>
      <c r="F40">
        <v>319219694.05400002</v>
      </c>
      <c r="G40">
        <v>2990934020.2367849</v>
      </c>
      <c r="H40">
        <v>7423713.8152093031</v>
      </c>
      <c r="I40">
        <v>402.88918655634615</v>
      </c>
      <c r="J40" s="3">
        <v>4482496282.8020153</v>
      </c>
    </row>
    <row r="41" spans="1:10" x14ac:dyDescent="0.25">
      <c r="A41" t="s">
        <v>8</v>
      </c>
      <c r="B41" t="s">
        <v>66</v>
      </c>
      <c r="C41">
        <v>192626154</v>
      </c>
      <c r="D41">
        <v>0.55086239999999997</v>
      </c>
      <c r="E41">
        <v>19.861739130434785</v>
      </c>
      <c r="F41">
        <v>502939165.50999999</v>
      </c>
      <c r="G41">
        <v>2107539179.1444197</v>
      </c>
      <c r="H41">
        <v>11696259.663023256</v>
      </c>
      <c r="I41">
        <v>180.18915789012689</v>
      </c>
      <c r="J41" s="3">
        <v>4457535415.6355953</v>
      </c>
    </row>
    <row r="42" spans="1:10" x14ac:dyDescent="0.25">
      <c r="A42" t="s">
        <v>26</v>
      </c>
      <c r="B42" t="s">
        <v>85</v>
      </c>
      <c r="C42">
        <v>1000000000</v>
      </c>
      <c r="D42">
        <v>0.37359999999999999</v>
      </c>
      <c r="E42">
        <v>5.0765217391304356</v>
      </c>
      <c r="F42">
        <v>416502451.36600012</v>
      </c>
      <c r="G42">
        <v>1896588521.7391307</v>
      </c>
      <c r="H42">
        <v>9686103.5201395378</v>
      </c>
      <c r="I42">
        <v>195.80510550973426</v>
      </c>
      <c r="J42" s="3">
        <v>3842706979.6383657</v>
      </c>
    </row>
  </sheetData>
  <sortState xmlns:xlrd2="http://schemas.microsoft.com/office/spreadsheetml/2017/richdata2" ref="A3:J42">
    <sortCondition descending="1" ref="J3:J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04B0-FF52-4ED7-B689-6993F205FEBF}">
  <dimension ref="A1:AO49"/>
  <sheetViews>
    <sheetView workbookViewId="0">
      <selection activeCell="B3" sqref="B3:AO3"/>
    </sheetView>
  </sheetViews>
  <sheetFormatPr defaultRowHeight="15" x14ac:dyDescent="0.25"/>
  <cols>
    <col min="1" max="1" width="15.28515625" bestFit="1" customWidth="1"/>
    <col min="2" max="2" width="22.5703125" bestFit="1" customWidth="1"/>
  </cols>
  <sheetData>
    <row r="1" spans="1:41" x14ac:dyDescent="0.25">
      <c r="A1" t="s">
        <v>44</v>
      </c>
      <c r="B1" s="1">
        <f ca="1">TODAY()-61</f>
        <v>44448</v>
      </c>
    </row>
    <row r="2" spans="1:41" x14ac:dyDescent="0.25">
      <c r="A2" t="s">
        <v>45</v>
      </c>
      <c r="B2" s="1">
        <f ca="1">TODAY()-1</f>
        <v>44508</v>
      </c>
    </row>
    <row r="3" spans="1:41" x14ac:dyDescent="0.25">
      <c r="A3" t="s">
        <v>48</v>
      </c>
      <c r="B3">
        <f>AVERAGE(B27:B49)</f>
        <v>1.8504782608695656</v>
      </c>
      <c r="C3">
        <f t="shared" ref="C3:AO3" si="0">AVERAGE(C27:C49)</f>
        <v>43.067391304347829</v>
      </c>
      <c r="D3">
        <f t="shared" si="0"/>
        <v>16.454347826086956</v>
      </c>
      <c r="E3">
        <f t="shared" si="0"/>
        <v>24.453478260869563</v>
      </c>
      <c r="F3">
        <f t="shared" si="0"/>
        <v>39.713913043478257</v>
      </c>
      <c r="G3">
        <f t="shared" si="0"/>
        <v>9.1326956521739096</v>
      </c>
      <c r="H3">
        <f t="shared" si="0"/>
        <v>2.8425652173913045</v>
      </c>
      <c r="I3">
        <f t="shared" si="0"/>
        <v>2.0050217391304348</v>
      </c>
      <c r="J3">
        <f t="shared" si="0"/>
        <v>20.065000000000001</v>
      </c>
      <c r="K3">
        <f t="shared" si="0"/>
        <v>12.623478260869566</v>
      </c>
      <c r="L3">
        <f t="shared" si="0"/>
        <v>14.770434782608698</v>
      </c>
      <c r="M3">
        <f t="shared" si="0"/>
        <v>185.1282608695652</v>
      </c>
      <c r="N3">
        <f t="shared" si="0"/>
        <v>7.0853043478260869</v>
      </c>
      <c r="O3">
        <f t="shared" si="0"/>
        <v>12.235913043478261</v>
      </c>
      <c r="P3">
        <f t="shared" si="0"/>
        <v>77.520869565217396</v>
      </c>
      <c r="Q3">
        <f t="shared" si="0"/>
        <v>200.06521739130434</v>
      </c>
      <c r="R3">
        <f t="shared" si="0"/>
        <v>16.504130434782606</v>
      </c>
      <c r="S3">
        <f t="shared" si="0"/>
        <v>18.801304347826086</v>
      </c>
      <c r="T3">
        <f t="shared" si="0"/>
        <v>3.5384347826086961</v>
      </c>
      <c r="U3">
        <f t="shared" si="0"/>
        <v>61.686956521739141</v>
      </c>
      <c r="V3">
        <f t="shared" si="0"/>
        <v>2.4563173913043483</v>
      </c>
      <c r="W3">
        <f t="shared" si="0"/>
        <v>9.6602608695652172</v>
      </c>
      <c r="X3">
        <f t="shared" si="0"/>
        <v>5.5498260869565206</v>
      </c>
      <c r="Y3">
        <f t="shared" si="0"/>
        <v>6.6846956521739127</v>
      </c>
      <c r="Z3">
        <f t="shared" si="0"/>
        <v>10.327260869565219</v>
      </c>
      <c r="AA3">
        <f t="shared" si="0"/>
        <v>60.781739130434794</v>
      </c>
      <c r="AB3">
        <f t="shared" si="0"/>
        <v>16.117391304347827</v>
      </c>
      <c r="AC3">
        <f t="shared" si="0"/>
        <v>5.1972608695652154</v>
      </c>
      <c r="AD3">
        <f t="shared" si="0"/>
        <v>12.425869565217392</v>
      </c>
      <c r="AE3">
        <f t="shared" si="0"/>
        <v>32.022608695652181</v>
      </c>
      <c r="AF3">
        <f t="shared" si="0"/>
        <v>52.622173913043468</v>
      </c>
      <c r="AG3">
        <f t="shared" si="0"/>
        <v>2.0973913043478261</v>
      </c>
      <c r="AH3">
        <f t="shared" si="0"/>
        <v>4.8800434782608697</v>
      </c>
      <c r="AI3">
        <f t="shared" si="0"/>
        <v>17.16208695652174</v>
      </c>
      <c r="AJ3">
        <f t="shared" si="0"/>
        <v>38.89782608695652</v>
      </c>
      <c r="AK3">
        <f t="shared" si="0"/>
        <v>0.33074782608695652</v>
      </c>
      <c r="AL3">
        <f t="shared" si="0"/>
        <v>9.8891739130434786</v>
      </c>
      <c r="AM3">
        <f t="shared" si="0"/>
        <v>6.426086956521738</v>
      </c>
      <c r="AN3">
        <f t="shared" si="0"/>
        <v>11.594347826086954</v>
      </c>
      <c r="AO3">
        <f t="shared" si="0"/>
        <v>5.0676086956521731</v>
      </c>
    </row>
    <row r="4" spans="1:4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42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</row>
    <row r="6" spans="1:41" x14ac:dyDescent="0.25">
      <c r="A6" t="s">
        <v>46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</row>
    <row r="7" spans="1:41" x14ac:dyDescent="0.25">
      <c r="A7" s="1">
        <f ca="1">_xll.BDH(B$4,B$6,$B1,$B2,"Dir=V","CDR=5D","Days=A","Dts=S","cols=2;rows=43")</f>
        <v>44448</v>
      </c>
      <c r="B7">
        <v>1.8625</v>
      </c>
      <c r="C7">
        <f ca="1">_xll.BDH(C$4,C$6,$B1,$B2,"Dir=V","CDR=5D","Days=A","Dts=H","cols=1;rows=43")</f>
        <v>43.23</v>
      </c>
      <c r="D7">
        <f ca="1">_xll.BDH(D$4,D$6,$B1,$B2,"Dir=V","CDR=5D","Days=A","Dts=H","cols=1;rows=43")</f>
        <v>15.795</v>
      </c>
      <c r="E7">
        <f ca="1">_xll.BDH(E$4,E$6,$B1,$B2,"Dir=V","CDR=5D","Days=A","Dts=H","cols=1;rows=43")</f>
        <v>23.72</v>
      </c>
      <c r="F7">
        <f ca="1">_xll.BDH(F$4,F$6,$B1,$B2,"Dir=V","CDR=5D","Days=A","Dts=H","cols=1;rows=43")</f>
        <v>37.450000000000003</v>
      </c>
      <c r="G7">
        <f ca="1">_xll.BDH(G$4,G$6,$B1,$B2,"Dir=V","CDR=5D","Days=A","Dts=H","cols=1;rows=43")</f>
        <v>8.75</v>
      </c>
      <c r="H7">
        <f ca="1">_xll.BDH(H$4,H$6,$B1,$B2,"Dir=V","CDR=5D","Days=A","Dts=H","cols=1;rows=43")</f>
        <v>2.7370000000000001</v>
      </c>
      <c r="I7">
        <f ca="1">_xll.BDH(I$4,I$6,$B1,$B2,"Dir=V","CDR=5D","Days=A","Dts=H","cols=1;rows=43")</f>
        <v>1.8145</v>
      </c>
      <c r="J7">
        <f ca="1">_xll.BDH(J$4,J$6,$B1,$B2,"Dir=V","CDR=5D","Days=A","Dts=H","cols=1;rows=43")</f>
        <v>21.11</v>
      </c>
      <c r="K7">
        <f ca="1">_xll.BDH(K$4,K$6,$B1,$B2,"Dir=V","CDR=5D","Days=A","Dts=H","cols=1;rows=43")</f>
        <v>11.855</v>
      </c>
      <c r="L7">
        <f ca="1">_xll.BDH(L$4,L$6,$B1,$B2,"Dir=V","CDR=5D","Days=A","Dts=H","cols=1;rows=43")</f>
        <v>13.51</v>
      </c>
      <c r="M7">
        <f ca="1">_xll.BDH(M$4,M$6,$B1,$B2,"Dir=V","CDR=5D","Days=A","Dts=H","cols=1;rows=43")</f>
        <v>205.6</v>
      </c>
      <c r="N7">
        <f ca="1">_xll.BDH(N$4,N$6,$B1,$B2,"Dir=V","CDR=5D","Days=A","Dts=H","cols=1;rows=43")</f>
        <v>7.53</v>
      </c>
      <c r="O7">
        <f ca="1">_xll.BDH(O$4,O$6,$B1,$B2,"Dir=V","CDR=5D","Days=A","Dts=H","cols=1;rows=43")</f>
        <v>10.586</v>
      </c>
      <c r="P7">
        <f ca="1">_xll.BDH(P$4,P$6,$B1,$B2,"Dir=V","CDR=5D","Days=A","Dts=H","cols=1;rows=43")</f>
        <v>68.540000000000006</v>
      </c>
      <c r="Q7">
        <f ca="1">_xll.BDH(Q$4,Q$6,$B1,$B2,"Dir=V","CDR=5D","Days=A","Dts=H","cols=1;rows=43")</f>
        <v>187.25</v>
      </c>
      <c r="R7">
        <f ca="1">_xll.BDH(R$4,R$6,$B1,$B2,"Dir=V","CDR=5D","Days=A","Dts=H","cols=1;rows=43")</f>
        <v>15.37</v>
      </c>
      <c r="S7">
        <f ca="1">_xll.BDH(S$4,S$6,$B1,$B2,"Dir=V","CDR=5D","Days=A","Dts=H","cols=1;rows=43")</f>
        <v>17.745000000000001</v>
      </c>
      <c r="T7">
        <f ca="1">_xll.BDH(T$4,T$6,$B1,$B2,"Dir=V","CDR=5D","Days=A","Dts=H","cols=1;rows=43")</f>
        <v>3.67</v>
      </c>
      <c r="U7">
        <f ca="1">_xll.BDH(U$4,U$6,$B1,$B2,"Dir=V","CDR=5D","Days=A","Dts=H","cols=1;rows=43")</f>
        <v>59.65</v>
      </c>
      <c r="V7">
        <f ca="1">_xll.BDH(V$4,V$6,$B1,$B2,"Dir=V","CDR=5D","Days=A","Dts=H","cols=1;rows=43")</f>
        <v>2.2797999999999998</v>
      </c>
      <c r="W7">
        <f ca="1">_xll.BDH(W$4,W$6,$B1,$B2,"Dir=V","CDR=5D","Days=A","Dts=H","cols=1;rows=43")</f>
        <v>10</v>
      </c>
      <c r="X7">
        <f ca="1">_xll.BDH(X$4,X$6,$B1,$B2,"Dir=V","CDR=5D","Days=A","Dts=H","cols=1;rows=43")</f>
        <v>5.5519999999999996</v>
      </c>
      <c r="Y7">
        <f ca="1">_xll.BDH(Y$4,Y$6,$B1,$B2,"Dir=V","CDR=5D","Days=A","Dts=H","cols=1;rows=43")</f>
        <v>6.9</v>
      </c>
      <c r="Z7">
        <f ca="1">_xll.BDH(Z$4,Z$6,$B1,$B2,"Dir=V","CDR=5D","Days=A","Dts=H","cols=1;rows=43")</f>
        <v>9.8339999999999996</v>
      </c>
      <c r="AA7">
        <f ca="1">_xll.BDH(AA$4,AA$6,$B1,$B2,"Dir=V","CDR=5D","Days=A","Dts=H","cols=1;rows=43")</f>
        <v>55.18</v>
      </c>
      <c r="AB7">
        <f ca="1">_xll.BDH(AB$4,AB$6,$B1,$B2,"Dir=V","CDR=5D","Days=A","Dts=H","cols=1;rows=43")</f>
        <v>17.91</v>
      </c>
      <c r="AC7">
        <f ca="1">_xll.BDH(AC$4,AC$6,$B1,$B2,"Dir=V","CDR=5D","Days=A","Dts=H","cols=1;rows=43")</f>
        <v>5.1760000000000002</v>
      </c>
      <c r="AD7">
        <f ca="1">_xll.BDH(AD$4,AD$6,$B1,$B2,"Dir=V","CDR=5D","Days=A","Dts=H","cols=1;rows=43")</f>
        <v>11.46</v>
      </c>
      <c r="AE7">
        <f ca="1">_xll.BDH(AE$4,AE$6,$B1,$B2,"Dir=V","CDR=5D","Days=A","Dts=H","cols=1;rows=43")</f>
        <v>32.630000000000003</v>
      </c>
      <c r="AF7">
        <f ca="1">_xll.BDH(AF$4,AF$6,$B1,$B2,"Dir=V","CDR=5D","Days=A","Dts=H","cols=1;rows=43")</f>
        <v>53.3</v>
      </c>
      <c r="AG7">
        <f ca="1">_xll.BDH(AG$4,AG$6,$B1,$B2,"Dir=V","CDR=5D","Days=A","Dts=H","cols=1;rows=43")</f>
        <v>1.9984999999999999</v>
      </c>
      <c r="AH7">
        <f ca="1">_xll.BDH(AH$4,AH$6,$B1,$B2,"Dir=V","CDR=5D","Days=A","Dts=H","cols=1;rows=43")</f>
        <v>4.9660000000000002</v>
      </c>
      <c r="AI7">
        <f ca="1">_xll.BDH(AI$4,AI$6,$B1,$B2,"Dir=V","CDR=5D","Days=A","Dts=H","cols=1;rows=43")</f>
        <v>16.687999999999999</v>
      </c>
      <c r="AJ7">
        <f ca="1">_xll.BDH(AJ$4,AJ$6,$B1,$B2,"Dir=V","CDR=5D","Days=A","Dts=H","cols=1;rows=43")</f>
        <v>37.655000000000001</v>
      </c>
      <c r="AK7">
        <f ca="1">_xll.BDH(AK$4,AK$6,$B1,$B2,"Dir=V","CDR=5D","Days=A","Dts=H","cols=1;rows=43")</f>
        <v>0.36930000000000002</v>
      </c>
      <c r="AL7">
        <f ca="1">_xll.BDH(AL$4,AL$6,$B1,$B2,"Dir=V","CDR=5D","Days=A","Dts=H","cols=1;rows=43")</f>
        <v>8.3379999999999992</v>
      </c>
      <c r="AM7">
        <f ca="1">_xll.BDH(AM$4,AM$6,$B1,$B2,"Dir=V","CDR=5D","Days=A","Dts=H","cols=1;rows=43")</f>
        <v>6.6319999999999997</v>
      </c>
      <c r="AN7">
        <f ca="1">_xll.BDH(AN$4,AN$6,$B1,$B2,"Dir=V","CDR=5D","Days=A","Dts=H","cols=1;rows=43")</f>
        <v>10.885999999999999</v>
      </c>
      <c r="AO7">
        <f ca="1">_xll.BDH(AO$4,AO$6,$B1,$B2,"Dir=V","CDR=5D","Days=A","Dts=H","cols=1;rows=43")</f>
        <v>4.92</v>
      </c>
    </row>
    <row r="8" spans="1:41" x14ac:dyDescent="0.25">
      <c r="A8" s="1">
        <v>44449</v>
      </c>
      <c r="B8">
        <v>1.8254999999999999</v>
      </c>
      <c r="C8">
        <v>43.15</v>
      </c>
      <c r="D8">
        <v>15.335000000000001</v>
      </c>
      <c r="E8">
        <v>23.54</v>
      </c>
      <c r="F8">
        <v>37.840000000000003</v>
      </c>
      <c r="G8">
        <v>8.7080000000000002</v>
      </c>
      <c r="H8">
        <v>2.6970000000000001</v>
      </c>
      <c r="I8">
        <v>1.8045</v>
      </c>
      <c r="J8">
        <v>20.9</v>
      </c>
      <c r="K8">
        <v>11.94</v>
      </c>
      <c r="L8">
        <v>13.484999999999999</v>
      </c>
      <c r="M8">
        <v>206.2</v>
      </c>
      <c r="N8">
        <v>7.375</v>
      </c>
      <c r="O8">
        <v>10.544</v>
      </c>
      <c r="P8">
        <v>68.94</v>
      </c>
      <c r="Q8">
        <v>186</v>
      </c>
      <c r="R8">
        <v>15.16</v>
      </c>
      <c r="S8">
        <v>17.43</v>
      </c>
      <c r="T8">
        <v>3.5830000000000002</v>
      </c>
      <c r="U8">
        <v>58.9</v>
      </c>
      <c r="V8">
        <v>2.2557</v>
      </c>
      <c r="W8">
        <v>9.7560000000000002</v>
      </c>
      <c r="X8">
        <v>5.52</v>
      </c>
      <c r="Y8">
        <v>6.7780000000000005</v>
      </c>
      <c r="Z8">
        <v>9.6620000000000008</v>
      </c>
      <c r="AA8">
        <v>55.18</v>
      </c>
      <c r="AB8">
        <v>17.844999999999999</v>
      </c>
      <c r="AC8">
        <v>5.12</v>
      </c>
      <c r="AD8">
        <v>11.46</v>
      </c>
      <c r="AE8">
        <v>32.58</v>
      </c>
      <c r="AF8">
        <v>52.9</v>
      </c>
      <c r="AG8">
        <v>1.9910000000000001</v>
      </c>
      <c r="AH8">
        <v>4.8760000000000003</v>
      </c>
      <c r="AI8">
        <v>16.704000000000001</v>
      </c>
      <c r="AJ8">
        <v>38.255000000000003</v>
      </c>
      <c r="AK8">
        <v>0.3579</v>
      </c>
      <c r="AL8">
        <v>8.3019999999999996</v>
      </c>
      <c r="AM8">
        <v>6.5419999999999998</v>
      </c>
      <c r="AN8">
        <v>10.754</v>
      </c>
      <c r="AO8">
        <v>4.83</v>
      </c>
    </row>
    <row r="9" spans="1:41" x14ac:dyDescent="0.25">
      <c r="A9" s="1">
        <v>44452</v>
      </c>
      <c r="B9">
        <v>1.8294999999999999</v>
      </c>
      <c r="C9">
        <v>41.34</v>
      </c>
      <c r="D9">
        <v>15.57</v>
      </c>
      <c r="E9">
        <v>23.88</v>
      </c>
      <c r="F9">
        <v>38.85</v>
      </c>
      <c r="G9">
        <v>8.92</v>
      </c>
      <c r="H9">
        <v>2.74</v>
      </c>
      <c r="I9">
        <v>1.8315000000000001</v>
      </c>
      <c r="J9">
        <v>20.93</v>
      </c>
      <c r="K9">
        <v>11.855</v>
      </c>
      <c r="L9">
        <v>13.66</v>
      </c>
      <c r="M9">
        <v>196.7</v>
      </c>
      <c r="N9">
        <v>7.4989999999999997</v>
      </c>
      <c r="O9">
        <v>10.806000000000001</v>
      </c>
      <c r="P9">
        <v>69.44</v>
      </c>
      <c r="Q9">
        <v>184.4</v>
      </c>
      <c r="R9">
        <v>15.265000000000001</v>
      </c>
      <c r="S9">
        <v>17.649999999999999</v>
      </c>
      <c r="T9">
        <v>3.6269999999999998</v>
      </c>
      <c r="U9">
        <v>59.25</v>
      </c>
      <c r="V9">
        <v>2.3014000000000001</v>
      </c>
      <c r="W9">
        <v>9.75</v>
      </c>
      <c r="X9">
        <v>5.5839999999999996</v>
      </c>
      <c r="Y9">
        <v>6.8719999999999999</v>
      </c>
      <c r="Z9">
        <v>9.734</v>
      </c>
      <c r="AA9">
        <v>54.64</v>
      </c>
      <c r="AB9">
        <v>17.984999999999999</v>
      </c>
      <c r="AC9">
        <v>5.2519999999999998</v>
      </c>
      <c r="AD9">
        <v>11.54</v>
      </c>
      <c r="AE9">
        <v>32.549999999999997</v>
      </c>
      <c r="AF9">
        <v>52.56</v>
      </c>
      <c r="AG9">
        <v>2.069</v>
      </c>
      <c r="AH9">
        <v>4.9459999999999997</v>
      </c>
      <c r="AI9">
        <v>16.827999999999999</v>
      </c>
      <c r="AJ9">
        <v>38.119999999999997</v>
      </c>
      <c r="AK9">
        <v>0.36399999999999999</v>
      </c>
      <c r="AL9">
        <v>8.5879999999999992</v>
      </c>
      <c r="AM9">
        <v>6.6319999999999997</v>
      </c>
      <c r="AN9">
        <v>10.894</v>
      </c>
      <c r="AO9">
        <v>4.8959999999999999</v>
      </c>
    </row>
    <row r="10" spans="1:41" x14ac:dyDescent="0.25">
      <c r="A10" s="1">
        <v>44453</v>
      </c>
      <c r="B10">
        <v>1.831</v>
      </c>
      <c r="C10">
        <v>42.68</v>
      </c>
      <c r="D10">
        <v>15.695</v>
      </c>
      <c r="E10">
        <v>23.95</v>
      </c>
      <c r="F10">
        <v>39.14</v>
      </c>
      <c r="G10">
        <v>8.9779999999999998</v>
      </c>
      <c r="H10">
        <v>2.7029999999999998</v>
      </c>
      <c r="I10">
        <v>1.8220000000000001</v>
      </c>
      <c r="J10">
        <v>20.83</v>
      </c>
      <c r="K10">
        <v>11.925000000000001</v>
      </c>
      <c r="L10">
        <v>13.81</v>
      </c>
      <c r="M10">
        <v>201.8</v>
      </c>
      <c r="N10">
        <v>7.4349999999999996</v>
      </c>
      <c r="O10">
        <v>10.904</v>
      </c>
      <c r="P10">
        <v>70.099999999999994</v>
      </c>
      <c r="Q10">
        <v>187.8</v>
      </c>
      <c r="R10">
        <v>15.37</v>
      </c>
      <c r="S10">
        <v>17.600000000000001</v>
      </c>
      <c r="T10">
        <v>3.657</v>
      </c>
      <c r="U10">
        <v>60.15</v>
      </c>
      <c r="V10">
        <v>2.2942</v>
      </c>
      <c r="W10">
        <v>9.7899999999999991</v>
      </c>
      <c r="X10">
        <v>5.6</v>
      </c>
      <c r="Y10">
        <v>6.8319999999999999</v>
      </c>
      <c r="Z10">
        <v>9.7859999999999996</v>
      </c>
      <c r="AA10">
        <v>54.6</v>
      </c>
      <c r="AB10">
        <v>17.86</v>
      </c>
      <c r="AC10">
        <v>5.2119999999999997</v>
      </c>
      <c r="AD10">
        <v>11.56</v>
      </c>
      <c r="AE10">
        <v>32.81</v>
      </c>
      <c r="AF10">
        <v>52.48</v>
      </c>
      <c r="AG10">
        <v>2.0259999999999998</v>
      </c>
      <c r="AH10">
        <v>4.9800000000000004</v>
      </c>
      <c r="AI10">
        <v>16.951999999999998</v>
      </c>
      <c r="AJ10">
        <v>39.5</v>
      </c>
      <c r="AK10">
        <v>0.35759999999999997</v>
      </c>
      <c r="AL10">
        <v>8.5280000000000005</v>
      </c>
      <c r="AM10">
        <v>6.7119999999999997</v>
      </c>
      <c r="AN10">
        <v>10.76</v>
      </c>
      <c r="AO10">
        <v>4.8730000000000002</v>
      </c>
    </row>
    <row r="11" spans="1:41" x14ac:dyDescent="0.25">
      <c r="A11" s="1">
        <v>44454</v>
      </c>
      <c r="B11">
        <v>1.754</v>
      </c>
      <c r="C11">
        <v>41.65</v>
      </c>
      <c r="D11">
        <v>15.605</v>
      </c>
      <c r="E11">
        <v>24.02</v>
      </c>
      <c r="F11">
        <v>39.299999999999997</v>
      </c>
      <c r="G11">
        <v>8.9120000000000008</v>
      </c>
      <c r="H11">
        <v>2.6760000000000002</v>
      </c>
      <c r="I11">
        <v>1.8115000000000001</v>
      </c>
      <c r="J11">
        <v>20.59</v>
      </c>
      <c r="K11">
        <v>11.75</v>
      </c>
      <c r="L11">
        <v>13.82</v>
      </c>
      <c r="M11">
        <v>198.85</v>
      </c>
      <c r="N11">
        <v>7.0250000000000004</v>
      </c>
      <c r="O11">
        <v>10.99</v>
      </c>
      <c r="P11">
        <v>70.16</v>
      </c>
      <c r="Q11">
        <v>187.2</v>
      </c>
      <c r="R11">
        <v>15.645</v>
      </c>
      <c r="S11">
        <v>17.715</v>
      </c>
      <c r="T11">
        <v>3.5990000000000002</v>
      </c>
      <c r="U11">
        <v>59.1</v>
      </c>
      <c r="V11">
        <v>2.2850999999999999</v>
      </c>
      <c r="W11">
        <v>9.6359999999999992</v>
      </c>
      <c r="X11">
        <v>5.5220000000000002</v>
      </c>
      <c r="Y11">
        <v>6.75</v>
      </c>
      <c r="Z11">
        <v>9.9439999999999991</v>
      </c>
      <c r="AA11">
        <v>51.78</v>
      </c>
      <c r="AB11">
        <v>17.559999999999999</v>
      </c>
      <c r="AC11">
        <v>5.1459999999999999</v>
      </c>
      <c r="AD11">
        <v>11.664999999999999</v>
      </c>
      <c r="AE11">
        <v>32.17</v>
      </c>
      <c r="AF11">
        <v>51.1</v>
      </c>
      <c r="AG11">
        <v>2.04</v>
      </c>
      <c r="AH11">
        <v>4.91</v>
      </c>
      <c r="AI11">
        <v>17.34</v>
      </c>
      <c r="AJ11">
        <v>39.6</v>
      </c>
      <c r="AK11">
        <v>0.35680000000000001</v>
      </c>
      <c r="AL11">
        <v>8.7780000000000005</v>
      </c>
      <c r="AM11">
        <v>6.5720000000000001</v>
      </c>
      <c r="AN11">
        <v>10.598000000000001</v>
      </c>
      <c r="AO11">
        <v>4.8550000000000004</v>
      </c>
    </row>
    <row r="12" spans="1:41" x14ac:dyDescent="0.25">
      <c r="A12" s="1">
        <v>44455</v>
      </c>
      <c r="B12">
        <v>1.7829999999999999</v>
      </c>
      <c r="C12">
        <v>42.3</v>
      </c>
      <c r="D12">
        <v>15.484999999999999</v>
      </c>
      <c r="E12">
        <v>24.32</v>
      </c>
      <c r="F12">
        <v>39.01</v>
      </c>
      <c r="G12">
        <v>8.9860000000000007</v>
      </c>
      <c r="H12">
        <v>2.71</v>
      </c>
      <c r="I12">
        <v>1.81</v>
      </c>
      <c r="J12">
        <v>20.63</v>
      </c>
      <c r="K12">
        <v>11.895</v>
      </c>
      <c r="L12">
        <v>14.35</v>
      </c>
      <c r="M12">
        <v>200.6</v>
      </c>
      <c r="N12">
        <v>7.0010000000000003</v>
      </c>
      <c r="O12">
        <v>11.023999999999999</v>
      </c>
      <c r="P12">
        <v>71.38</v>
      </c>
      <c r="Q12">
        <v>187.6</v>
      </c>
      <c r="R12">
        <v>15.96</v>
      </c>
      <c r="S12">
        <v>17.87</v>
      </c>
      <c r="T12">
        <v>3.6390000000000002</v>
      </c>
      <c r="U12">
        <v>59.55</v>
      </c>
      <c r="V12">
        <v>2.3144</v>
      </c>
      <c r="W12">
        <v>9.73</v>
      </c>
      <c r="X12">
        <v>5.6219999999999999</v>
      </c>
      <c r="Y12">
        <v>6.7720000000000002</v>
      </c>
      <c r="Z12">
        <v>9.9819999999999993</v>
      </c>
      <c r="AA12">
        <v>51.7</v>
      </c>
      <c r="AB12">
        <v>18.07</v>
      </c>
      <c r="AC12">
        <v>5.18</v>
      </c>
      <c r="AD12">
        <v>11.85</v>
      </c>
      <c r="AE12">
        <v>32.25</v>
      </c>
      <c r="AF12">
        <v>51.86</v>
      </c>
      <c r="AG12">
        <v>2.0030000000000001</v>
      </c>
      <c r="AH12">
        <v>4.984</v>
      </c>
      <c r="AI12">
        <v>17.41</v>
      </c>
      <c r="AJ12">
        <v>39.96</v>
      </c>
      <c r="AK12">
        <v>0.35570000000000002</v>
      </c>
      <c r="AL12">
        <v>8.67</v>
      </c>
      <c r="AM12">
        <v>6.6319999999999997</v>
      </c>
      <c r="AN12">
        <v>10.752000000000001</v>
      </c>
      <c r="AO12">
        <v>4.9470000000000001</v>
      </c>
    </row>
    <row r="13" spans="1:41" x14ac:dyDescent="0.25">
      <c r="A13" s="1">
        <v>44456</v>
      </c>
      <c r="B13">
        <v>1.7955000000000001</v>
      </c>
      <c r="C13">
        <v>42.5</v>
      </c>
      <c r="D13">
        <v>15.96</v>
      </c>
      <c r="E13">
        <v>24.19</v>
      </c>
      <c r="F13">
        <v>38.51</v>
      </c>
      <c r="G13">
        <v>8.9039999999999999</v>
      </c>
      <c r="H13">
        <v>2.6850000000000001</v>
      </c>
      <c r="I13">
        <v>1.7885</v>
      </c>
      <c r="J13">
        <v>20.25</v>
      </c>
      <c r="K13">
        <v>12.055</v>
      </c>
      <c r="L13">
        <v>14.35</v>
      </c>
      <c r="M13">
        <v>202.6</v>
      </c>
      <c r="N13">
        <v>6.9589999999999996</v>
      </c>
      <c r="O13">
        <v>10.942</v>
      </c>
      <c r="P13">
        <v>70.180000000000007</v>
      </c>
      <c r="Q13">
        <v>184.4</v>
      </c>
      <c r="R13">
        <v>15.82</v>
      </c>
      <c r="S13">
        <v>17.684999999999999</v>
      </c>
      <c r="T13">
        <v>3.6390000000000002</v>
      </c>
      <c r="U13">
        <v>59.15</v>
      </c>
      <c r="V13">
        <v>2.2822</v>
      </c>
      <c r="W13">
        <v>9.8360000000000003</v>
      </c>
      <c r="X13">
        <v>5.6760000000000002</v>
      </c>
      <c r="Y13">
        <v>6.7</v>
      </c>
      <c r="Z13">
        <v>9.9759999999999991</v>
      </c>
      <c r="AA13">
        <v>53.02</v>
      </c>
      <c r="AB13">
        <v>18.23</v>
      </c>
      <c r="AC13">
        <v>5.1760000000000002</v>
      </c>
      <c r="AD13">
        <v>11.74</v>
      </c>
      <c r="AE13">
        <v>31.67</v>
      </c>
      <c r="AF13">
        <v>50.6</v>
      </c>
      <c r="AG13">
        <v>1.9885000000000002</v>
      </c>
      <c r="AH13">
        <v>4.9210000000000003</v>
      </c>
      <c r="AI13">
        <v>16.809999999999999</v>
      </c>
      <c r="AJ13">
        <v>38.865000000000002</v>
      </c>
      <c r="AK13">
        <v>0.36070000000000002</v>
      </c>
      <c r="AL13">
        <v>8.3919999999999995</v>
      </c>
      <c r="AM13">
        <v>6.5179999999999998</v>
      </c>
      <c r="AN13">
        <v>10.693999999999999</v>
      </c>
      <c r="AO13">
        <v>4.875</v>
      </c>
    </row>
    <row r="14" spans="1:41" x14ac:dyDescent="0.25">
      <c r="A14" s="1">
        <v>44459</v>
      </c>
      <c r="B14">
        <v>1.796</v>
      </c>
      <c r="C14">
        <v>42.74</v>
      </c>
      <c r="D14">
        <v>15.805</v>
      </c>
      <c r="E14">
        <v>23.52</v>
      </c>
      <c r="F14">
        <v>37.64</v>
      </c>
      <c r="G14">
        <v>8.6340000000000003</v>
      </c>
      <c r="H14">
        <v>2.548</v>
      </c>
      <c r="I14">
        <v>1.6930000000000001</v>
      </c>
      <c r="J14">
        <v>19.594999999999999</v>
      </c>
      <c r="K14">
        <v>11.904999999999999</v>
      </c>
      <c r="L14">
        <v>13.85</v>
      </c>
      <c r="M14">
        <v>200.2</v>
      </c>
      <c r="N14">
        <v>6.84</v>
      </c>
      <c r="O14">
        <v>10.414</v>
      </c>
      <c r="P14">
        <v>67.84</v>
      </c>
      <c r="Q14">
        <v>181.65</v>
      </c>
      <c r="R14">
        <v>15.185</v>
      </c>
      <c r="S14">
        <v>17.45</v>
      </c>
      <c r="T14">
        <v>3.589</v>
      </c>
      <c r="U14">
        <v>57.35</v>
      </c>
      <c r="V14">
        <v>2.2130000000000001</v>
      </c>
      <c r="W14">
        <v>9.7200000000000006</v>
      </c>
      <c r="X14">
        <v>5.6319999999999997</v>
      </c>
      <c r="Y14">
        <v>6.6459999999999999</v>
      </c>
      <c r="Z14">
        <v>9.7560000000000002</v>
      </c>
      <c r="AA14">
        <v>51.66</v>
      </c>
      <c r="AB14">
        <v>17.66</v>
      </c>
      <c r="AC14">
        <v>5.0819999999999999</v>
      </c>
      <c r="AD14">
        <v>11.46</v>
      </c>
      <c r="AE14">
        <v>30.75</v>
      </c>
      <c r="AF14">
        <v>50.02</v>
      </c>
      <c r="AG14">
        <v>1.9569999999999999</v>
      </c>
      <c r="AH14">
        <v>4.8959999999999999</v>
      </c>
      <c r="AI14">
        <v>16.058</v>
      </c>
      <c r="AJ14">
        <v>38.229999999999997</v>
      </c>
      <c r="AK14">
        <v>0.35589999999999999</v>
      </c>
      <c r="AL14">
        <v>8.08</v>
      </c>
      <c r="AM14">
        <v>6.5380000000000003</v>
      </c>
      <c r="AN14">
        <v>10.19</v>
      </c>
      <c r="AO14">
        <v>4.7569999999999997</v>
      </c>
    </row>
    <row r="15" spans="1:41" x14ac:dyDescent="0.25">
      <c r="A15" s="1">
        <v>44460</v>
      </c>
      <c r="B15">
        <v>1.8225</v>
      </c>
      <c r="C15">
        <v>44.83</v>
      </c>
      <c r="D15">
        <v>16.13</v>
      </c>
      <c r="E15">
        <v>23.9</v>
      </c>
      <c r="F15">
        <v>37.85</v>
      </c>
      <c r="G15">
        <v>8.7539999999999996</v>
      </c>
      <c r="H15">
        <v>2.5620000000000003</v>
      </c>
      <c r="I15">
        <v>1.7149999999999999</v>
      </c>
      <c r="J15">
        <v>19.97</v>
      </c>
      <c r="K15">
        <v>12.215</v>
      </c>
      <c r="L15">
        <v>13.895</v>
      </c>
      <c r="M15">
        <v>204.6</v>
      </c>
      <c r="N15">
        <v>6.899</v>
      </c>
      <c r="O15">
        <v>10.606</v>
      </c>
      <c r="P15">
        <v>68.900000000000006</v>
      </c>
      <c r="Q15">
        <v>183.6</v>
      </c>
      <c r="R15">
        <v>15.615</v>
      </c>
      <c r="S15">
        <v>17.715</v>
      </c>
      <c r="T15">
        <v>3.6419999999999999</v>
      </c>
      <c r="U15">
        <v>57.9</v>
      </c>
      <c r="V15">
        <v>2.2322000000000002</v>
      </c>
      <c r="W15">
        <v>9.9439999999999991</v>
      </c>
      <c r="X15">
        <v>5.7379999999999995</v>
      </c>
      <c r="Y15">
        <v>6.766</v>
      </c>
      <c r="Z15">
        <v>9.8019999999999996</v>
      </c>
      <c r="AA15">
        <v>52.68</v>
      </c>
      <c r="AB15">
        <v>17.8</v>
      </c>
      <c r="AC15">
        <v>5.1180000000000003</v>
      </c>
      <c r="AD15">
        <v>11.785</v>
      </c>
      <c r="AE15">
        <v>31.32</v>
      </c>
      <c r="AF15">
        <v>51.06</v>
      </c>
      <c r="AG15">
        <v>2.02</v>
      </c>
      <c r="AH15">
        <v>4.9740000000000002</v>
      </c>
      <c r="AI15">
        <v>16.032</v>
      </c>
      <c r="AJ15">
        <v>38.784999999999997</v>
      </c>
      <c r="AK15">
        <v>0.35070000000000001</v>
      </c>
      <c r="AL15">
        <v>8.0779999999999994</v>
      </c>
      <c r="AM15">
        <v>6.6260000000000003</v>
      </c>
      <c r="AN15">
        <v>10.276</v>
      </c>
      <c r="AO15">
        <v>4.835</v>
      </c>
    </row>
    <row r="16" spans="1:41" x14ac:dyDescent="0.25">
      <c r="A16" s="1">
        <v>44461</v>
      </c>
      <c r="B16">
        <v>1.8165</v>
      </c>
      <c r="C16">
        <v>44.93</v>
      </c>
      <c r="D16">
        <v>16.28</v>
      </c>
      <c r="E16">
        <v>24</v>
      </c>
      <c r="F16">
        <v>38.15</v>
      </c>
      <c r="G16">
        <v>8.9079999999999995</v>
      </c>
      <c r="H16">
        <v>2.6280000000000001</v>
      </c>
      <c r="I16">
        <v>1.7650000000000001</v>
      </c>
      <c r="J16">
        <v>20.239999999999998</v>
      </c>
      <c r="K16">
        <v>12.305</v>
      </c>
      <c r="L16">
        <v>14.345000000000001</v>
      </c>
      <c r="M16">
        <v>204.3</v>
      </c>
      <c r="N16">
        <v>6.9399999999999995</v>
      </c>
      <c r="O16">
        <v>10.885999999999999</v>
      </c>
      <c r="P16">
        <v>70.14</v>
      </c>
      <c r="Q16">
        <v>183.7</v>
      </c>
      <c r="R16">
        <v>15.685</v>
      </c>
      <c r="S16">
        <v>17.98</v>
      </c>
      <c r="T16">
        <v>3.6379999999999999</v>
      </c>
      <c r="U16">
        <v>58.95</v>
      </c>
      <c r="V16">
        <v>2.2812000000000001</v>
      </c>
      <c r="W16">
        <v>9.9220000000000006</v>
      </c>
      <c r="X16">
        <v>5.68</v>
      </c>
      <c r="Y16">
        <v>6.86</v>
      </c>
      <c r="Z16">
        <v>9.94</v>
      </c>
      <c r="AA16">
        <v>54.36</v>
      </c>
      <c r="AB16">
        <v>17.515000000000001</v>
      </c>
      <c r="AC16">
        <v>5.1719999999999997</v>
      </c>
      <c r="AD16">
        <v>11.89</v>
      </c>
      <c r="AE16">
        <v>32.08</v>
      </c>
      <c r="AF16">
        <v>50.58</v>
      </c>
      <c r="AG16">
        <v>2.0510000000000002</v>
      </c>
      <c r="AH16">
        <v>4.95</v>
      </c>
      <c r="AI16">
        <v>16.552</v>
      </c>
      <c r="AJ16">
        <v>39.090000000000003</v>
      </c>
      <c r="AK16">
        <v>0.35320000000000001</v>
      </c>
      <c r="AL16">
        <v>8.4979999999999993</v>
      </c>
      <c r="AM16">
        <v>6.556</v>
      </c>
      <c r="AN16">
        <v>10.638</v>
      </c>
      <c r="AO16">
        <v>4.88</v>
      </c>
    </row>
    <row r="17" spans="1:41" x14ac:dyDescent="0.25">
      <c r="A17" s="1">
        <v>44462</v>
      </c>
      <c r="B17">
        <v>1.823</v>
      </c>
      <c r="C17">
        <v>46.12</v>
      </c>
      <c r="D17">
        <v>16.47</v>
      </c>
      <c r="E17">
        <v>24.41</v>
      </c>
      <c r="F17">
        <v>38.880000000000003</v>
      </c>
      <c r="G17">
        <v>9.1940000000000008</v>
      </c>
      <c r="H17">
        <v>2.6949999999999998</v>
      </c>
      <c r="I17">
        <v>1.7894999999999999</v>
      </c>
      <c r="J17">
        <v>20.39</v>
      </c>
      <c r="K17">
        <v>12.285</v>
      </c>
      <c r="L17">
        <v>14.7</v>
      </c>
      <c r="M17">
        <v>203.2</v>
      </c>
      <c r="N17">
        <v>7.0789999999999997</v>
      </c>
      <c r="O17">
        <v>10.901999999999999</v>
      </c>
      <c r="P17">
        <v>70.92</v>
      </c>
      <c r="Q17">
        <v>184.3</v>
      </c>
      <c r="R17">
        <v>15.965</v>
      </c>
      <c r="S17">
        <v>18.125</v>
      </c>
      <c r="T17">
        <v>3.649</v>
      </c>
      <c r="U17">
        <v>59.95</v>
      </c>
      <c r="V17">
        <v>2.3336000000000001</v>
      </c>
      <c r="W17">
        <v>9.8480000000000008</v>
      </c>
      <c r="X17">
        <v>5.76</v>
      </c>
      <c r="Y17">
        <v>6.91</v>
      </c>
      <c r="Z17">
        <v>10.074999999999999</v>
      </c>
      <c r="AA17">
        <v>55.24</v>
      </c>
      <c r="AB17">
        <v>17.594999999999999</v>
      </c>
      <c r="AC17">
        <v>5.2119999999999997</v>
      </c>
      <c r="AD17">
        <v>11.975</v>
      </c>
      <c r="AE17">
        <v>32.42</v>
      </c>
      <c r="AF17">
        <v>51.18</v>
      </c>
      <c r="AG17">
        <v>2.0640000000000001</v>
      </c>
      <c r="AH17">
        <v>5.008</v>
      </c>
      <c r="AI17">
        <v>16.768000000000001</v>
      </c>
      <c r="AJ17">
        <v>39.619999999999997</v>
      </c>
      <c r="AK17">
        <v>0.35420000000000001</v>
      </c>
      <c r="AL17">
        <v>8.5660000000000007</v>
      </c>
      <c r="AM17">
        <v>6.6180000000000003</v>
      </c>
      <c r="AN17">
        <v>10.992000000000001</v>
      </c>
      <c r="AO17">
        <v>4.9850000000000003</v>
      </c>
    </row>
    <row r="18" spans="1:41" x14ac:dyDescent="0.25">
      <c r="A18" s="1">
        <v>44463</v>
      </c>
      <c r="B18">
        <v>1.7890000000000001</v>
      </c>
      <c r="C18">
        <v>44.98</v>
      </c>
      <c r="D18">
        <v>16.399999999999999</v>
      </c>
      <c r="E18">
        <v>24.26</v>
      </c>
      <c r="F18">
        <v>38.799999999999997</v>
      </c>
      <c r="G18">
        <v>9.1280000000000001</v>
      </c>
      <c r="H18">
        <v>2.673</v>
      </c>
      <c r="I18">
        <v>1.8340000000000001</v>
      </c>
      <c r="J18">
        <v>20.13</v>
      </c>
      <c r="K18">
        <v>12.145</v>
      </c>
      <c r="L18">
        <v>14.625</v>
      </c>
      <c r="M18">
        <v>195.85</v>
      </c>
      <c r="N18">
        <v>7.0179999999999998</v>
      </c>
      <c r="O18">
        <v>10.932</v>
      </c>
      <c r="P18">
        <v>71</v>
      </c>
      <c r="Q18">
        <v>184.75</v>
      </c>
      <c r="R18">
        <v>15.95</v>
      </c>
      <c r="S18">
        <v>18.329999999999998</v>
      </c>
      <c r="T18">
        <v>3.5830000000000002</v>
      </c>
      <c r="U18">
        <v>58.95</v>
      </c>
      <c r="V18">
        <v>2.3307000000000002</v>
      </c>
      <c r="W18">
        <v>9.7680000000000007</v>
      </c>
      <c r="X18">
        <v>5.6580000000000004</v>
      </c>
      <c r="Y18">
        <v>6.86</v>
      </c>
      <c r="Z18">
        <v>10.1</v>
      </c>
      <c r="AA18">
        <v>55</v>
      </c>
      <c r="AB18">
        <v>17.53</v>
      </c>
      <c r="AC18">
        <v>5.26</v>
      </c>
      <c r="AD18">
        <v>11.93</v>
      </c>
      <c r="AE18">
        <v>32.04</v>
      </c>
      <c r="AF18">
        <v>50.86</v>
      </c>
      <c r="AG18">
        <v>2.0840000000000001</v>
      </c>
      <c r="AH18">
        <v>4.8579999999999997</v>
      </c>
      <c r="AI18">
        <v>16.788</v>
      </c>
      <c r="AJ18">
        <v>39.494999999999997</v>
      </c>
      <c r="AK18">
        <v>0.35139999999999999</v>
      </c>
      <c r="AL18">
        <v>8.61</v>
      </c>
      <c r="AM18">
        <v>6.4119999999999999</v>
      </c>
      <c r="AN18">
        <v>10.984</v>
      </c>
      <c r="AO18">
        <v>4.9820000000000002</v>
      </c>
    </row>
    <row r="19" spans="1:41" x14ac:dyDescent="0.25">
      <c r="A19" s="1">
        <v>44466</v>
      </c>
      <c r="B19">
        <v>1.788</v>
      </c>
      <c r="C19">
        <v>43.66</v>
      </c>
      <c r="D19">
        <v>16.625</v>
      </c>
      <c r="E19">
        <v>24.19</v>
      </c>
      <c r="F19">
        <v>38.909999999999997</v>
      </c>
      <c r="G19">
        <v>9.1639999999999997</v>
      </c>
      <c r="H19">
        <v>2.75</v>
      </c>
      <c r="I19">
        <v>1.9045000000000001</v>
      </c>
      <c r="J19">
        <v>20</v>
      </c>
      <c r="K19">
        <v>12.11</v>
      </c>
      <c r="L19">
        <v>14.6</v>
      </c>
      <c r="M19">
        <v>188.6</v>
      </c>
      <c r="N19">
        <v>6.9470000000000001</v>
      </c>
      <c r="O19">
        <v>11.186</v>
      </c>
      <c r="P19">
        <v>71.58</v>
      </c>
      <c r="Q19">
        <v>184.45</v>
      </c>
      <c r="R19">
        <v>16.045000000000002</v>
      </c>
      <c r="S19">
        <v>18.625</v>
      </c>
      <c r="T19">
        <v>3.5680000000000001</v>
      </c>
      <c r="U19">
        <v>57.85</v>
      </c>
      <c r="V19">
        <v>2.3763999999999998</v>
      </c>
      <c r="W19">
        <v>9.7420000000000009</v>
      </c>
      <c r="X19">
        <v>5.6580000000000004</v>
      </c>
      <c r="Y19">
        <v>7.1479999999999997</v>
      </c>
      <c r="Z19">
        <v>10.255000000000001</v>
      </c>
      <c r="AA19">
        <v>53.82</v>
      </c>
      <c r="AB19">
        <v>17.465</v>
      </c>
      <c r="AC19">
        <v>5.2240000000000002</v>
      </c>
      <c r="AD19">
        <v>12.04</v>
      </c>
      <c r="AE19">
        <v>31.7</v>
      </c>
      <c r="AF19">
        <v>50.2</v>
      </c>
      <c r="AG19">
        <v>2.1189999999999998</v>
      </c>
      <c r="AH19">
        <v>4.8239999999999998</v>
      </c>
      <c r="AI19">
        <v>16.936</v>
      </c>
      <c r="AJ19">
        <v>39.549999999999997</v>
      </c>
      <c r="AK19">
        <v>0.36209999999999998</v>
      </c>
      <c r="AL19">
        <v>8.9</v>
      </c>
      <c r="AM19">
        <v>6.3620000000000001</v>
      </c>
      <c r="AN19">
        <v>11.544</v>
      </c>
      <c r="AO19">
        <v>5.0579999999999998</v>
      </c>
    </row>
    <row r="20" spans="1:41" x14ac:dyDescent="0.25">
      <c r="A20" s="1">
        <v>44467</v>
      </c>
      <c r="B20">
        <v>1.7665</v>
      </c>
      <c r="C20">
        <v>41.41</v>
      </c>
      <c r="D20">
        <v>16.254999999999999</v>
      </c>
      <c r="E20">
        <v>23.74</v>
      </c>
      <c r="F20">
        <v>38.07</v>
      </c>
      <c r="G20">
        <v>9.16</v>
      </c>
      <c r="H20">
        <v>2.677</v>
      </c>
      <c r="I20">
        <v>1.895</v>
      </c>
      <c r="J20">
        <v>19.75</v>
      </c>
      <c r="K20">
        <v>12.055</v>
      </c>
      <c r="L20">
        <v>14.47</v>
      </c>
      <c r="M20">
        <v>182.8</v>
      </c>
      <c r="N20">
        <v>6.8369999999999997</v>
      </c>
      <c r="O20">
        <v>11.263999999999999</v>
      </c>
      <c r="P20">
        <v>70.680000000000007</v>
      </c>
      <c r="Q20">
        <v>180.85</v>
      </c>
      <c r="R20">
        <v>15.605</v>
      </c>
      <c r="S20">
        <v>18.25</v>
      </c>
      <c r="T20">
        <v>3.51</v>
      </c>
      <c r="U20">
        <v>55.6</v>
      </c>
      <c r="V20">
        <v>2.3355000000000001</v>
      </c>
      <c r="W20">
        <v>9.6340000000000003</v>
      </c>
      <c r="X20">
        <v>5.548</v>
      </c>
      <c r="Y20">
        <v>6.96</v>
      </c>
      <c r="Z20">
        <v>10.06</v>
      </c>
      <c r="AA20">
        <v>52.26</v>
      </c>
      <c r="AB20">
        <v>16.745000000000001</v>
      </c>
      <c r="AC20">
        <v>5.1280000000000001</v>
      </c>
      <c r="AD20">
        <v>11.75</v>
      </c>
      <c r="AE20">
        <v>30.93</v>
      </c>
      <c r="AF20">
        <v>48.92</v>
      </c>
      <c r="AG20">
        <v>2.1160000000000001</v>
      </c>
      <c r="AH20">
        <v>4.7869999999999999</v>
      </c>
      <c r="AI20">
        <v>16.431999999999999</v>
      </c>
      <c r="AJ20">
        <v>37.564999999999998</v>
      </c>
      <c r="AK20">
        <v>0.35570000000000002</v>
      </c>
      <c r="AL20">
        <v>8.8580000000000005</v>
      </c>
      <c r="AM20">
        <v>6.274</v>
      </c>
      <c r="AN20">
        <v>11.086</v>
      </c>
      <c r="AO20">
        <v>4.9719999999999995</v>
      </c>
    </row>
    <row r="21" spans="1:41" x14ac:dyDescent="0.25">
      <c r="A21" s="1">
        <v>44468</v>
      </c>
      <c r="B21">
        <v>1.7755000000000001</v>
      </c>
      <c r="C21">
        <v>41.92</v>
      </c>
      <c r="D21">
        <v>16.484999999999999</v>
      </c>
      <c r="E21">
        <v>23.57</v>
      </c>
      <c r="F21">
        <v>37.94</v>
      </c>
      <c r="G21">
        <v>9.27</v>
      </c>
      <c r="H21">
        <v>2.7050000000000001</v>
      </c>
      <c r="I21">
        <v>1.9435</v>
      </c>
      <c r="J21">
        <v>19.68</v>
      </c>
      <c r="K21">
        <v>12.16</v>
      </c>
      <c r="L21">
        <v>14.53</v>
      </c>
      <c r="M21">
        <v>181.85</v>
      </c>
      <c r="N21">
        <v>6.7930000000000001</v>
      </c>
      <c r="O21">
        <v>11.388</v>
      </c>
      <c r="P21">
        <v>71.959999999999994</v>
      </c>
      <c r="Q21">
        <v>180.4</v>
      </c>
      <c r="R21">
        <v>15.525</v>
      </c>
      <c r="S21">
        <v>18.420000000000002</v>
      </c>
      <c r="T21">
        <v>3.5569999999999999</v>
      </c>
      <c r="U21">
        <v>55.95</v>
      </c>
      <c r="V21">
        <v>2.3639000000000001</v>
      </c>
      <c r="W21">
        <v>9.6140000000000008</v>
      </c>
      <c r="X21">
        <v>5.5519999999999996</v>
      </c>
      <c r="Y21">
        <v>7.1580000000000004</v>
      </c>
      <c r="Z21">
        <v>10.335000000000001</v>
      </c>
      <c r="AA21">
        <v>52.94</v>
      </c>
      <c r="AB21">
        <v>16.64</v>
      </c>
      <c r="AC21">
        <v>5.0919999999999996</v>
      </c>
      <c r="AD21">
        <v>11.83</v>
      </c>
      <c r="AE21">
        <v>30.78</v>
      </c>
      <c r="AF21">
        <v>48.99</v>
      </c>
      <c r="AG21">
        <v>2.14</v>
      </c>
      <c r="AH21">
        <v>4.782</v>
      </c>
      <c r="AI21">
        <v>16.66</v>
      </c>
      <c r="AJ21">
        <v>37.484999999999999</v>
      </c>
      <c r="AK21">
        <v>0.3458</v>
      </c>
      <c r="AL21">
        <v>8.93</v>
      </c>
      <c r="AM21">
        <v>6.2160000000000002</v>
      </c>
      <c r="AN21">
        <v>11.5</v>
      </c>
      <c r="AO21">
        <v>5.0540000000000003</v>
      </c>
    </row>
    <row r="22" spans="1:41" x14ac:dyDescent="0.25">
      <c r="A22" s="1">
        <v>44469</v>
      </c>
      <c r="B22">
        <v>1.7755000000000001</v>
      </c>
      <c r="C22">
        <v>41.2</v>
      </c>
      <c r="D22">
        <v>16.375</v>
      </c>
      <c r="E22">
        <v>23.76</v>
      </c>
      <c r="F22">
        <v>37.9</v>
      </c>
      <c r="G22">
        <v>9.35</v>
      </c>
      <c r="H22">
        <v>2.7170000000000001</v>
      </c>
      <c r="I22">
        <v>1.9330000000000001</v>
      </c>
      <c r="J22">
        <v>19.745000000000001</v>
      </c>
      <c r="K22">
        <v>12.18</v>
      </c>
      <c r="L22">
        <v>14.7</v>
      </c>
      <c r="M22">
        <v>181.35</v>
      </c>
      <c r="N22">
        <v>6.6509999999999998</v>
      </c>
      <c r="O22">
        <v>11.545999999999999</v>
      </c>
      <c r="P22">
        <v>72.92</v>
      </c>
      <c r="Q22">
        <v>180.95</v>
      </c>
      <c r="R22">
        <v>15.67</v>
      </c>
      <c r="S22">
        <v>18.39</v>
      </c>
      <c r="T22">
        <v>3.536</v>
      </c>
      <c r="U22">
        <v>56</v>
      </c>
      <c r="V22">
        <v>2.3586</v>
      </c>
      <c r="W22">
        <v>9.6359999999999992</v>
      </c>
      <c r="X22">
        <v>5.54</v>
      </c>
      <c r="Y22">
        <v>7.1139999999999999</v>
      </c>
      <c r="Z22">
        <v>10.44</v>
      </c>
      <c r="AA22">
        <v>53.02</v>
      </c>
      <c r="AB22">
        <v>16.16</v>
      </c>
      <c r="AC22">
        <v>5.08</v>
      </c>
      <c r="AD22">
        <v>11.93</v>
      </c>
      <c r="AE22">
        <v>30.32</v>
      </c>
      <c r="AF22">
        <v>50.28</v>
      </c>
      <c r="AG22">
        <v>2.129</v>
      </c>
      <c r="AH22">
        <v>4.7960000000000003</v>
      </c>
      <c r="AI22">
        <v>16.521999999999998</v>
      </c>
      <c r="AJ22">
        <v>37.765000000000001</v>
      </c>
      <c r="AK22">
        <v>0.33939999999999998</v>
      </c>
      <c r="AL22">
        <v>9.0920000000000005</v>
      </c>
      <c r="AM22">
        <v>6.1360000000000001</v>
      </c>
      <c r="AN22">
        <v>11.5</v>
      </c>
      <c r="AO22">
        <v>5.0540000000000003</v>
      </c>
    </row>
    <row r="23" spans="1:41" x14ac:dyDescent="0.25">
      <c r="A23" s="1">
        <v>44470</v>
      </c>
      <c r="B23">
        <v>1.7690000000000001</v>
      </c>
      <c r="C23">
        <v>40.79</v>
      </c>
      <c r="D23">
        <v>16.37</v>
      </c>
      <c r="E23">
        <v>23.79</v>
      </c>
      <c r="F23">
        <v>38.020000000000003</v>
      </c>
      <c r="G23">
        <v>9.5</v>
      </c>
      <c r="H23">
        <v>2.706</v>
      </c>
      <c r="I23">
        <v>1.9795</v>
      </c>
      <c r="J23">
        <v>19.565000000000001</v>
      </c>
      <c r="K23">
        <v>12.1</v>
      </c>
      <c r="L23">
        <v>14.24</v>
      </c>
      <c r="M23">
        <v>175.15</v>
      </c>
      <c r="N23">
        <v>6.7290000000000001</v>
      </c>
      <c r="O23">
        <v>11.481999999999999</v>
      </c>
      <c r="P23">
        <v>72.739999999999995</v>
      </c>
      <c r="Q23">
        <v>179.75</v>
      </c>
      <c r="R23">
        <v>15.395</v>
      </c>
      <c r="S23">
        <v>18.41</v>
      </c>
      <c r="T23">
        <v>3.5350000000000001</v>
      </c>
      <c r="U23">
        <v>55.7</v>
      </c>
      <c r="V23">
        <v>2.3542999999999998</v>
      </c>
      <c r="W23">
        <v>9.6059999999999999</v>
      </c>
      <c r="X23">
        <v>5.4740000000000002</v>
      </c>
      <c r="Y23">
        <v>7.15</v>
      </c>
      <c r="Z23">
        <v>10.54</v>
      </c>
      <c r="AA23">
        <v>54.2</v>
      </c>
      <c r="AB23">
        <v>16.260000000000002</v>
      </c>
      <c r="AC23">
        <v>5.08</v>
      </c>
      <c r="AD23">
        <v>11.904999999999999</v>
      </c>
      <c r="AE23">
        <v>30.17</v>
      </c>
      <c r="AF23">
        <v>49.37</v>
      </c>
      <c r="AG23">
        <v>2.149</v>
      </c>
      <c r="AH23">
        <v>4.7780000000000005</v>
      </c>
      <c r="AI23">
        <v>16.268000000000001</v>
      </c>
      <c r="AJ23">
        <v>37.31</v>
      </c>
      <c r="AK23">
        <v>0.3377</v>
      </c>
      <c r="AL23">
        <v>9.08</v>
      </c>
      <c r="AM23">
        <v>6.2439999999999998</v>
      </c>
      <c r="AN23">
        <v>11.475999999999999</v>
      </c>
      <c r="AO23">
        <v>5.1059999999999999</v>
      </c>
    </row>
    <row r="24" spans="1:41" x14ac:dyDescent="0.25">
      <c r="A24" s="1">
        <v>44473</v>
      </c>
      <c r="B24">
        <v>1.7894999999999999</v>
      </c>
      <c r="C24">
        <v>40.44</v>
      </c>
      <c r="D24">
        <v>16.260000000000002</v>
      </c>
      <c r="E24">
        <v>23.57</v>
      </c>
      <c r="F24">
        <v>37.57</v>
      </c>
      <c r="G24">
        <v>9.5220000000000002</v>
      </c>
      <c r="H24">
        <v>2.67</v>
      </c>
      <c r="I24">
        <v>1.9630000000000001</v>
      </c>
      <c r="J24">
        <v>19.555</v>
      </c>
      <c r="K24">
        <v>12.095000000000001</v>
      </c>
      <c r="L24">
        <v>14.4</v>
      </c>
      <c r="M24">
        <v>171.85</v>
      </c>
      <c r="N24">
        <v>6.7379999999999995</v>
      </c>
      <c r="O24">
        <v>11.641999999999999</v>
      </c>
      <c r="P24">
        <v>70.88</v>
      </c>
      <c r="Q24">
        <v>177.6</v>
      </c>
      <c r="R24">
        <v>15.244999999999999</v>
      </c>
      <c r="S24">
        <v>18.375</v>
      </c>
      <c r="T24">
        <v>3.5380000000000003</v>
      </c>
      <c r="U24">
        <v>54.35</v>
      </c>
      <c r="V24">
        <v>2.3277999999999999</v>
      </c>
      <c r="W24">
        <v>9.5719999999999992</v>
      </c>
      <c r="X24">
        <v>5.4960000000000004</v>
      </c>
      <c r="Y24">
        <v>7.2620000000000005</v>
      </c>
      <c r="Z24">
        <v>10.404999999999999</v>
      </c>
      <c r="AA24">
        <v>54.82</v>
      </c>
      <c r="AB24">
        <v>15.83</v>
      </c>
      <c r="AC24">
        <v>4.9950000000000001</v>
      </c>
      <c r="AD24">
        <v>11.855</v>
      </c>
      <c r="AE24">
        <v>29.4</v>
      </c>
      <c r="AF24">
        <v>48.91</v>
      </c>
      <c r="AG24">
        <v>2.2109999999999999</v>
      </c>
      <c r="AH24">
        <v>4.7809999999999997</v>
      </c>
      <c r="AI24">
        <v>16.138000000000002</v>
      </c>
      <c r="AJ24">
        <v>36.04</v>
      </c>
      <c r="AK24">
        <v>0.34110000000000001</v>
      </c>
      <c r="AL24">
        <v>9.3320000000000007</v>
      </c>
      <c r="AM24">
        <v>6.1980000000000004</v>
      </c>
      <c r="AN24">
        <v>11.343999999999999</v>
      </c>
      <c r="AO24">
        <v>5.0979999999999999</v>
      </c>
    </row>
    <row r="25" spans="1:41" x14ac:dyDescent="0.25">
      <c r="A25" s="1">
        <v>44474</v>
      </c>
      <c r="B25">
        <v>1.827</v>
      </c>
      <c r="C25">
        <v>41.13</v>
      </c>
      <c r="D25">
        <v>16.52</v>
      </c>
      <c r="E25">
        <v>23.64</v>
      </c>
      <c r="F25">
        <v>37.909999999999997</v>
      </c>
      <c r="G25">
        <v>9.7119999999999997</v>
      </c>
      <c r="H25">
        <v>2.82</v>
      </c>
      <c r="I25">
        <v>2.032</v>
      </c>
      <c r="J25">
        <v>19.475000000000001</v>
      </c>
      <c r="K25">
        <v>12.28</v>
      </c>
      <c r="L25">
        <v>14.6</v>
      </c>
      <c r="M25">
        <v>172.85</v>
      </c>
      <c r="N25">
        <v>6.7930000000000001</v>
      </c>
      <c r="O25">
        <v>11.848000000000001</v>
      </c>
      <c r="P25">
        <v>72.459999999999994</v>
      </c>
      <c r="Q25">
        <v>180.65</v>
      </c>
      <c r="R25">
        <v>15.64</v>
      </c>
      <c r="S25">
        <v>18.745000000000001</v>
      </c>
      <c r="T25">
        <v>3.5449999999999999</v>
      </c>
      <c r="U25">
        <v>55.45</v>
      </c>
      <c r="V25">
        <v>2.4062000000000001</v>
      </c>
      <c r="W25">
        <v>9.6219999999999999</v>
      </c>
      <c r="X25">
        <v>5.532</v>
      </c>
      <c r="Y25">
        <v>7.31</v>
      </c>
      <c r="Z25">
        <v>10.61</v>
      </c>
      <c r="AA25">
        <v>55.64</v>
      </c>
      <c r="AB25">
        <v>16.09</v>
      </c>
      <c r="AC25">
        <v>5.0220000000000002</v>
      </c>
      <c r="AD25">
        <v>12.095000000000001</v>
      </c>
      <c r="AE25">
        <v>30.09</v>
      </c>
      <c r="AF25">
        <v>49.19</v>
      </c>
      <c r="AG25">
        <v>2.19</v>
      </c>
      <c r="AH25">
        <v>4.79</v>
      </c>
      <c r="AI25">
        <v>16.556000000000001</v>
      </c>
      <c r="AJ25">
        <v>36.94</v>
      </c>
      <c r="AK25">
        <v>0.34279999999999999</v>
      </c>
      <c r="AL25">
        <v>9.4280000000000008</v>
      </c>
      <c r="AM25">
        <v>6.21</v>
      </c>
      <c r="AN25">
        <v>11.836</v>
      </c>
      <c r="AO25">
        <v>5.1879999999999997</v>
      </c>
    </row>
    <row r="26" spans="1:41" x14ac:dyDescent="0.25">
      <c r="A26" s="1">
        <v>44475</v>
      </c>
      <c r="B26">
        <v>1.8245</v>
      </c>
      <c r="C26">
        <v>41.3</v>
      </c>
      <c r="D26">
        <v>16.135000000000002</v>
      </c>
      <c r="E26">
        <v>23.32</v>
      </c>
      <c r="F26">
        <v>37.130000000000003</v>
      </c>
      <c r="G26">
        <v>9.57</v>
      </c>
      <c r="H26">
        <v>2.823</v>
      </c>
      <c r="I26">
        <v>2.0099999999999998</v>
      </c>
      <c r="J26">
        <v>19.164999999999999</v>
      </c>
      <c r="K26">
        <v>12.18</v>
      </c>
      <c r="L26">
        <v>14.045</v>
      </c>
      <c r="M26">
        <v>170.05</v>
      </c>
      <c r="N26">
        <v>6.7279999999999998</v>
      </c>
      <c r="O26">
        <v>11.666</v>
      </c>
      <c r="P26">
        <v>70.400000000000006</v>
      </c>
      <c r="Q26">
        <v>179.15</v>
      </c>
      <c r="R26">
        <v>15.66</v>
      </c>
      <c r="S26">
        <v>18.585000000000001</v>
      </c>
      <c r="T26">
        <v>3.4939999999999998</v>
      </c>
      <c r="U26">
        <v>54.75</v>
      </c>
      <c r="V26">
        <v>2.3793000000000002</v>
      </c>
      <c r="W26">
        <v>9.4459999999999997</v>
      </c>
      <c r="X26">
        <v>5.4859999999999998</v>
      </c>
      <c r="Y26">
        <v>7.1580000000000004</v>
      </c>
      <c r="Z26">
        <v>10.24</v>
      </c>
      <c r="AA26">
        <v>55.88</v>
      </c>
      <c r="AB26">
        <v>16.204999999999998</v>
      </c>
      <c r="AC26">
        <v>4.9020000000000001</v>
      </c>
      <c r="AD26">
        <v>12.025</v>
      </c>
      <c r="AE26">
        <v>29.36</v>
      </c>
      <c r="AF26">
        <v>49.19</v>
      </c>
      <c r="AG26">
        <v>2.0979999999999999</v>
      </c>
      <c r="AH26">
        <v>4.774</v>
      </c>
      <c r="AI26">
        <v>15.965999999999999</v>
      </c>
      <c r="AJ26">
        <v>36.325000000000003</v>
      </c>
      <c r="AK26">
        <v>0.33760000000000001</v>
      </c>
      <c r="AL26">
        <v>9.0239999999999991</v>
      </c>
      <c r="AM26">
        <v>6.1859999999999999</v>
      </c>
      <c r="AN26">
        <v>11.806000000000001</v>
      </c>
      <c r="AO26">
        <v>5.1520000000000001</v>
      </c>
    </row>
    <row r="27" spans="1:41" x14ac:dyDescent="0.25">
      <c r="A27" s="1">
        <v>44476</v>
      </c>
      <c r="B27">
        <v>1.8475000000000001</v>
      </c>
      <c r="C27">
        <v>41.74</v>
      </c>
      <c r="D27">
        <v>16.350000000000001</v>
      </c>
      <c r="E27">
        <v>23.6</v>
      </c>
      <c r="F27">
        <v>37.92</v>
      </c>
      <c r="G27">
        <v>9.7460000000000004</v>
      </c>
      <c r="H27">
        <v>2.8140000000000001</v>
      </c>
      <c r="I27">
        <v>2.0329999999999999</v>
      </c>
      <c r="J27">
        <v>19.73</v>
      </c>
      <c r="K27">
        <v>12.375</v>
      </c>
      <c r="L27">
        <v>14.31</v>
      </c>
      <c r="M27">
        <v>170.7</v>
      </c>
      <c r="N27">
        <v>6.9030000000000005</v>
      </c>
      <c r="O27">
        <v>11.587999999999999</v>
      </c>
      <c r="P27">
        <v>72.38</v>
      </c>
      <c r="Q27">
        <v>183.05</v>
      </c>
      <c r="R27">
        <v>15.71</v>
      </c>
      <c r="S27">
        <v>18.760000000000002</v>
      </c>
      <c r="T27">
        <v>3.5230000000000001</v>
      </c>
      <c r="U27">
        <v>56.2</v>
      </c>
      <c r="V27">
        <v>2.4129</v>
      </c>
      <c r="W27">
        <v>9.65</v>
      </c>
      <c r="X27">
        <v>5.5339999999999998</v>
      </c>
      <c r="Y27">
        <v>7.1280000000000001</v>
      </c>
      <c r="Z27">
        <v>10.29</v>
      </c>
      <c r="AA27">
        <v>56.96</v>
      </c>
      <c r="AB27">
        <v>16.574999999999999</v>
      </c>
      <c r="AC27">
        <v>4.9870000000000001</v>
      </c>
      <c r="AD27">
        <v>12.175000000000001</v>
      </c>
      <c r="AE27">
        <v>29.94</v>
      </c>
      <c r="AF27">
        <v>48.97</v>
      </c>
      <c r="AG27">
        <v>2.0659999999999998</v>
      </c>
      <c r="AH27">
        <v>4.7699999999999996</v>
      </c>
      <c r="AI27">
        <v>16.571999999999999</v>
      </c>
      <c r="AJ27">
        <v>36.89</v>
      </c>
      <c r="AK27">
        <v>0.3407</v>
      </c>
      <c r="AL27">
        <v>9.1660000000000004</v>
      </c>
      <c r="AM27">
        <v>6.25</v>
      </c>
      <c r="AN27">
        <v>11.862</v>
      </c>
      <c r="AO27">
        <v>5.25</v>
      </c>
    </row>
    <row r="28" spans="1:41" x14ac:dyDescent="0.25">
      <c r="A28" s="1">
        <v>44477</v>
      </c>
      <c r="B28">
        <v>1.7985</v>
      </c>
      <c r="C28">
        <v>41.3</v>
      </c>
      <c r="D28">
        <v>16.190000000000001</v>
      </c>
      <c r="E28">
        <v>23.64</v>
      </c>
      <c r="F28">
        <v>37.83</v>
      </c>
      <c r="G28">
        <v>9.6579999999999995</v>
      </c>
      <c r="H28">
        <v>2.8260000000000001</v>
      </c>
      <c r="I28">
        <v>2.0649999999999999</v>
      </c>
      <c r="J28">
        <v>19.795000000000002</v>
      </c>
      <c r="K28">
        <v>12.414999999999999</v>
      </c>
      <c r="L28">
        <v>14.375</v>
      </c>
      <c r="M28">
        <v>172.1</v>
      </c>
      <c r="N28">
        <v>6.9190000000000005</v>
      </c>
      <c r="O28">
        <v>11.858000000000001</v>
      </c>
      <c r="P28">
        <v>73.34</v>
      </c>
      <c r="Q28">
        <v>184.5</v>
      </c>
      <c r="R28">
        <v>15.805</v>
      </c>
      <c r="S28">
        <v>18.795000000000002</v>
      </c>
      <c r="T28">
        <v>3.4350000000000001</v>
      </c>
      <c r="U28">
        <v>57.35</v>
      </c>
      <c r="V28">
        <v>2.4201000000000001</v>
      </c>
      <c r="W28">
        <v>9.4659999999999993</v>
      </c>
      <c r="X28">
        <v>5.55</v>
      </c>
      <c r="Y28">
        <v>7.0860000000000003</v>
      </c>
      <c r="Z28">
        <v>10.220000000000001</v>
      </c>
      <c r="AA28">
        <v>56.44</v>
      </c>
      <c r="AB28">
        <v>16.234999999999999</v>
      </c>
      <c r="AC28">
        <v>4.9939999999999998</v>
      </c>
      <c r="AD28">
        <v>12.18</v>
      </c>
      <c r="AE28">
        <v>29.46</v>
      </c>
      <c r="AF28">
        <v>48.89</v>
      </c>
      <c r="AG28">
        <v>2.1459999999999999</v>
      </c>
      <c r="AH28">
        <v>4.7889999999999997</v>
      </c>
      <c r="AI28">
        <v>16.673999999999999</v>
      </c>
      <c r="AJ28">
        <v>36.024999999999999</v>
      </c>
      <c r="AK28">
        <v>0.34329999999999999</v>
      </c>
      <c r="AL28">
        <v>9.5860000000000003</v>
      </c>
      <c r="AM28">
        <v>6.2439999999999998</v>
      </c>
      <c r="AN28">
        <v>11.994</v>
      </c>
      <c r="AO28">
        <v>5.2839999999999998</v>
      </c>
    </row>
    <row r="29" spans="1:41" x14ac:dyDescent="0.25">
      <c r="A29" s="1">
        <v>44480</v>
      </c>
      <c r="B29">
        <v>1.7749999999999999</v>
      </c>
      <c r="C29">
        <v>40.6</v>
      </c>
      <c r="D29">
        <v>16.085000000000001</v>
      </c>
      <c r="E29">
        <v>23.11</v>
      </c>
      <c r="F29">
        <v>37.39</v>
      </c>
      <c r="G29">
        <v>9.73</v>
      </c>
      <c r="H29">
        <v>2.7610000000000001</v>
      </c>
      <c r="I29">
        <v>2.0670000000000002</v>
      </c>
      <c r="J29">
        <v>19.664999999999999</v>
      </c>
      <c r="K29">
        <v>12.395</v>
      </c>
      <c r="L29">
        <v>14.115</v>
      </c>
      <c r="M29">
        <v>169.35</v>
      </c>
      <c r="N29">
        <v>6.7480000000000002</v>
      </c>
      <c r="O29">
        <v>12.006</v>
      </c>
      <c r="P29">
        <v>72.98</v>
      </c>
      <c r="Q29">
        <v>187</v>
      </c>
      <c r="R29">
        <v>15.664999999999999</v>
      </c>
      <c r="S29">
        <v>18.895</v>
      </c>
      <c r="T29">
        <v>3.3959999999999999</v>
      </c>
      <c r="U29">
        <v>56.8</v>
      </c>
      <c r="V29">
        <v>2.4066999999999998</v>
      </c>
      <c r="W29">
        <v>9.3559999999999999</v>
      </c>
      <c r="X29">
        <v>5.4459999999999997</v>
      </c>
      <c r="Y29">
        <v>7.1680000000000001</v>
      </c>
      <c r="Z29">
        <v>9.8940000000000001</v>
      </c>
      <c r="AA29">
        <v>57.02</v>
      </c>
      <c r="AB29">
        <v>16.135000000000002</v>
      </c>
      <c r="AC29">
        <v>5.008</v>
      </c>
      <c r="AD29">
        <v>12.16</v>
      </c>
      <c r="AE29">
        <v>29.55</v>
      </c>
      <c r="AF29">
        <v>49.41</v>
      </c>
      <c r="AG29">
        <v>2.1619999999999999</v>
      </c>
      <c r="AH29">
        <v>4.7279999999999998</v>
      </c>
      <c r="AI29">
        <v>16.826000000000001</v>
      </c>
      <c r="AJ29">
        <v>35.954999999999998</v>
      </c>
      <c r="AK29">
        <v>0.33660000000000001</v>
      </c>
      <c r="AL29">
        <v>9.8140000000000001</v>
      </c>
      <c r="AM29">
        <v>6.1420000000000003</v>
      </c>
      <c r="AN29">
        <v>11.904</v>
      </c>
      <c r="AO29">
        <v>5.258</v>
      </c>
    </row>
    <row r="30" spans="1:41" x14ac:dyDescent="0.25">
      <c r="A30" s="1">
        <v>44481</v>
      </c>
      <c r="B30">
        <v>1.8115000000000001</v>
      </c>
      <c r="C30">
        <v>40.659999999999997</v>
      </c>
      <c r="D30">
        <v>15.955</v>
      </c>
      <c r="E30">
        <v>23.14</v>
      </c>
      <c r="F30">
        <v>37.82</v>
      </c>
      <c r="G30">
        <v>9.8580000000000005</v>
      </c>
      <c r="H30">
        <v>2.7610000000000001</v>
      </c>
      <c r="I30">
        <v>2.0590000000000002</v>
      </c>
      <c r="J30">
        <v>19.664999999999999</v>
      </c>
      <c r="K30">
        <v>12.55</v>
      </c>
      <c r="L30">
        <v>14.16</v>
      </c>
      <c r="M30">
        <v>173.95</v>
      </c>
      <c r="N30">
        <v>6.7649999999999997</v>
      </c>
      <c r="O30">
        <v>11.974</v>
      </c>
      <c r="P30">
        <v>72.760000000000005</v>
      </c>
      <c r="Q30">
        <v>187.45</v>
      </c>
      <c r="R30">
        <v>15.92</v>
      </c>
      <c r="S30">
        <v>18.989999999999998</v>
      </c>
      <c r="T30">
        <v>3.4359999999999999</v>
      </c>
      <c r="U30">
        <v>57.15</v>
      </c>
      <c r="V30">
        <v>2.4153000000000002</v>
      </c>
      <c r="W30">
        <v>9.4659999999999993</v>
      </c>
      <c r="X30">
        <v>5.41</v>
      </c>
      <c r="Y30">
        <v>7.2279999999999998</v>
      </c>
      <c r="Z30">
        <v>9.99</v>
      </c>
      <c r="AA30">
        <v>56.4</v>
      </c>
      <c r="AB30">
        <v>15.98</v>
      </c>
      <c r="AC30">
        <v>5.0359999999999996</v>
      </c>
      <c r="AD30">
        <v>12.32</v>
      </c>
      <c r="AE30">
        <v>30.6</v>
      </c>
      <c r="AF30">
        <v>49.56</v>
      </c>
      <c r="AG30">
        <v>2.214</v>
      </c>
      <c r="AH30">
        <v>4.7430000000000003</v>
      </c>
      <c r="AI30">
        <v>16.856000000000002</v>
      </c>
      <c r="AJ30">
        <v>35.369999999999997</v>
      </c>
      <c r="AK30">
        <v>0.34</v>
      </c>
      <c r="AL30">
        <v>9.65</v>
      </c>
      <c r="AM30">
        <v>6.2279999999999998</v>
      </c>
      <c r="AN30">
        <v>11.926</v>
      </c>
      <c r="AO30">
        <v>5.2379999999999995</v>
      </c>
    </row>
    <row r="31" spans="1:41" x14ac:dyDescent="0.25">
      <c r="A31" s="1">
        <v>44482</v>
      </c>
      <c r="B31">
        <v>1.8385</v>
      </c>
      <c r="C31">
        <v>41.27</v>
      </c>
      <c r="D31">
        <v>15.935</v>
      </c>
      <c r="E31">
        <v>22.99</v>
      </c>
      <c r="F31">
        <v>37.33</v>
      </c>
      <c r="G31">
        <v>9.7360000000000007</v>
      </c>
      <c r="H31">
        <v>2.7</v>
      </c>
      <c r="I31">
        <v>2.024</v>
      </c>
      <c r="J31">
        <v>19.61</v>
      </c>
      <c r="K31">
        <v>12.51</v>
      </c>
      <c r="L31">
        <v>14.065</v>
      </c>
      <c r="M31">
        <v>178.5</v>
      </c>
      <c r="N31">
        <v>6.83</v>
      </c>
      <c r="O31">
        <v>11.821999999999999</v>
      </c>
      <c r="P31">
        <v>72.52</v>
      </c>
      <c r="Q31">
        <v>185.1</v>
      </c>
      <c r="R31">
        <v>15.815</v>
      </c>
      <c r="S31">
        <v>18.71</v>
      </c>
      <c r="T31">
        <v>3.476</v>
      </c>
      <c r="U31">
        <v>57.85</v>
      </c>
      <c r="V31">
        <v>2.3984999999999999</v>
      </c>
      <c r="W31">
        <v>9.6419999999999995</v>
      </c>
      <c r="X31">
        <v>5.41</v>
      </c>
      <c r="Y31">
        <v>7.1740000000000004</v>
      </c>
      <c r="Z31">
        <v>9.8580000000000005</v>
      </c>
      <c r="AA31">
        <v>57.94</v>
      </c>
      <c r="AB31">
        <v>16.405000000000001</v>
      </c>
      <c r="AC31">
        <v>5.0199999999999996</v>
      </c>
      <c r="AD31">
        <v>12.365</v>
      </c>
      <c r="AE31">
        <v>31.22</v>
      </c>
      <c r="AF31">
        <v>50.84</v>
      </c>
      <c r="AG31">
        <v>2.1669999999999998</v>
      </c>
      <c r="AH31">
        <v>4.74</v>
      </c>
      <c r="AI31">
        <v>16.829999999999998</v>
      </c>
      <c r="AJ31">
        <v>35.865000000000002</v>
      </c>
      <c r="AK31">
        <v>0.33950000000000002</v>
      </c>
      <c r="AL31">
        <v>9.5240000000000009</v>
      </c>
      <c r="AM31">
        <v>6.2519999999999998</v>
      </c>
      <c r="AN31">
        <v>11.656000000000001</v>
      </c>
      <c r="AO31">
        <v>5.1660000000000004</v>
      </c>
    </row>
    <row r="32" spans="1:41" x14ac:dyDescent="0.25">
      <c r="A32" s="1">
        <v>44483</v>
      </c>
      <c r="B32">
        <v>1.8534999999999999</v>
      </c>
      <c r="C32">
        <v>41.65</v>
      </c>
      <c r="D32">
        <v>16.260000000000002</v>
      </c>
      <c r="E32">
        <v>23.36</v>
      </c>
      <c r="F32">
        <v>37.82</v>
      </c>
      <c r="G32">
        <v>9.8119999999999994</v>
      </c>
      <c r="H32">
        <v>2.8170000000000002</v>
      </c>
      <c r="I32">
        <v>2.06</v>
      </c>
      <c r="J32">
        <v>20.059999999999999</v>
      </c>
      <c r="K32">
        <v>12.755000000000001</v>
      </c>
      <c r="L32">
        <v>14.08</v>
      </c>
      <c r="M32">
        <v>178.9</v>
      </c>
      <c r="N32">
        <v>6.9399999999999995</v>
      </c>
      <c r="O32">
        <v>11.98</v>
      </c>
      <c r="P32">
        <v>73.72</v>
      </c>
      <c r="Q32">
        <v>189.3</v>
      </c>
      <c r="R32">
        <v>16.399999999999999</v>
      </c>
      <c r="S32">
        <v>18.725000000000001</v>
      </c>
      <c r="T32">
        <v>3.5110000000000001</v>
      </c>
      <c r="U32">
        <v>59.55</v>
      </c>
      <c r="V32">
        <v>2.4258999999999999</v>
      </c>
      <c r="W32">
        <v>9.7539999999999996</v>
      </c>
      <c r="X32">
        <v>5.4420000000000002</v>
      </c>
      <c r="Y32">
        <v>6.6680000000000001</v>
      </c>
      <c r="Z32">
        <v>10.005000000000001</v>
      </c>
      <c r="AA32">
        <v>58.82</v>
      </c>
      <c r="AB32">
        <v>16.86</v>
      </c>
      <c r="AC32">
        <v>5.0599999999999996</v>
      </c>
      <c r="AD32">
        <v>12.5</v>
      </c>
      <c r="AE32">
        <v>31.27</v>
      </c>
      <c r="AF32">
        <v>51.14</v>
      </c>
      <c r="AG32">
        <v>2.19</v>
      </c>
      <c r="AH32">
        <v>4.7610000000000001</v>
      </c>
      <c r="AI32">
        <v>17.027999999999999</v>
      </c>
      <c r="AJ32">
        <v>36.42</v>
      </c>
      <c r="AK32">
        <v>0.34050000000000002</v>
      </c>
      <c r="AL32">
        <v>9.5760000000000005</v>
      </c>
      <c r="AM32">
        <v>6.3</v>
      </c>
      <c r="AN32">
        <v>11.714</v>
      </c>
      <c r="AO32">
        <v>5.1559999999999997</v>
      </c>
    </row>
    <row r="33" spans="1:41" x14ac:dyDescent="0.25">
      <c r="A33" s="1">
        <v>44484</v>
      </c>
      <c r="B33">
        <v>1.845</v>
      </c>
      <c r="C33">
        <v>41.54</v>
      </c>
      <c r="D33">
        <v>16.149999999999999</v>
      </c>
      <c r="E33">
        <v>23.62</v>
      </c>
      <c r="F33">
        <v>38.31</v>
      </c>
      <c r="G33">
        <v>9.8620000000000001</v>
      </c>
      <c r="H33">
        <v>2.8439999999999999</v>
      </c>
      <c r="I33">
        <v>2.0310000000000001</v>
      </c>
      <c r="J33">
        <v>20.350000000000001</v>
      </c>
      <c r="K33">
        <v>12.93</v>
      </c>
      <c r="L33">
        <v>14.555</v>
      </c>
      <c r="M33">
        <v>180.1</v>
      </c>
      <c r="N33">
        <v>6.9190000000000005</v>
      </c>
      <c r="O33">
        <v>12.208</v>
      </c>
      <c r="P33">
        <v>74.459999999999994</v>
      </c>
      <c r="Q33">
        <v>192.15</v>
      </c>
      <c r="R33">
        <v>16.62</v>
      </c>
      <c r="S33">
        <v>18.79</v>
      </c>
      <c r="T33">
        <v>3.4849999999999999</v>
      </c>
      <c r="U33">
        <v>59.5</v>
      </c>
      <c r="V33">
        <v>2.4754</v>
      </c>
      <c r="W33">
        <v>9.8320000000000007</v>
      </c>
      <c r="X33">
        <v>5.46</v>
      </c>
      <c r="Y33">
        <v>6.726</v>
      </c>
      <c r="Z33">
        <v>10.119999999999999</v>
      </c>
      <c r="AA33">
        <v>58.8</v>
      </c>
      <c r="AB33">
        <v>17.03</v>
      </c>
      <c r="AC33">
        <v>5.0839999999999996</v>
      </c>
      <c r="AD33">
        <v>12.425000000000001</v>
      </c>
      <c r="AE33">
        <v>31.26</v>
      </c>
      <c r="AF33">
        <v>51.08</v>
      </c>
      <c r="AG33">
        <v>2.1960000000000002</v>
      </c>
      <c r="AH33">
        <v>4.7699999999999996</v>
      </c>
      <c r="AI33">
        <v>17.206</v>
      </c>
      <c r="AJ33">
        <v>36.534999999999997</v>
      </c>
      <c r="AK33">
        <v>0.33689999999999998</v>
      </c>
      <c r="AL33">
        <v>9.8759999999999994</v>
      </c>
      <c r="AM33">
        <v>6.282</v>
      </c>
      <c r="AN33">
        <v>11.804</v>
      </c>
      <c r="AO33">
        <v>5.218</v>
      </c>
    </row>
    <row r="34" spans="1:41" x14ac:dyDescent="0.25">
      <c r="A34" s="1">
        <v>44487</v>
      </c>
      <c r="B34">
        <v>1.8265</v>
      </c>
      <c r="C34">
        <v>41.85</v>
      </c>
      <c r="D34">
        <v>15.98</v>
      </c>
      <c r="E34">
        <v>23.87</v>
      </c>
      <c r="F34">
        <v>38.85</v>
      </c>
      <c r="G34">
        <v>9.1359999999999992</v>
      </c>
      <c r="H34">
        <v>2.9060000000000001</v>
      </c>
      <c r="I34">
        <v>2.0630000000000002</v>
      </c>
      <c r="J34">
        <v>20.16</v>
      </c>
      <c r="K34">
        <v>12.795</v>
      </c>
      <c r="L34">
        <v>14.4</v>
      </c>
      <c r="M34">
        <v>179.35</v>
      </c>
      <c r="N34">
        <v>6.9059999999999997</v>
      </c>
      <c r="O34">
        <v>12.236000000000001</v>
      </c>
      <c r="P34">
        <v>73.260000000000005</v>
      </c>
      <c r="Q34">
        <v>191.25</v>
      </c>
      <c r="R34">
        <v>16.46</v>
      </c>
      <c r="S34">
        <v>18.405000000000001</v>
      </c>
      <c r="T34">
        <v>3.4510000000000001</v>
      </c>
      <c r="U34">
        <v>59.5</v>
      </c>
      <c r="V34">
        <v>2.4914999999999998</v>
      </c>
      <c r="W34">
        <v>9.7200000000000006</v>
      </c>
      <c r="X34">
        <v>5.46</v>
      </c>
      <c r="Y34">
        <v>6.6680000000000001</v>
      </c>
      <c r="Z34">
        <v>10.164999999999999</v>
      </c>
      <c r="AA34">
        <v>58.28</v>
      </c>
      <c r="AB34">
        <v>17.11</v>
      </c>
      <c r="AC34">
        <v>5.01</v>
      </c>
      <c r="AD34">
        <v>12.385</v>
      </c>
      <c r="AE34">
        <v>31.54</v>
      </c>
      <c r="AF34">
        <v>51.06</v>
      </c>
      <c r="AG34">
        <v>2.1680000000000001</v>
      </c>
      <c r="AH34">
        <v>4.7809999999999997</v>
      </c>
      <c r="AI34">
        <v>16.891999999999999</v>
      </c>
      <c r="AJ34">
        <v>36.71</v>
      </c>
      <c r="AK34">
        <v>0.33379999999999999</v>
      </c>
      <c r="AL34">
        <v>9.8179999999999996</v>
      </c>
      <c r="AM34">
        <v>6.2839999999999998</v>
      </c>
      <c r="AN34">
        <v>11.69</v>
      </c>
      <c r="AO34">
        <v>4.9719999999999995</v>
      </c>
    </row>
    <row r="35" spans="1:41" x14ac:dyDescent="0.25">
      <c r="A35" s="1">
        <v>44488</v>
      </c>
      <c r="B35">
        <v>1.847</v>
      </c>
      <c r="C35">
        <v>42</v>
      </c>
      <c r="D35">
        <v>16.010000000000002</v>
      </c>
      <c r="E35">
        <v>23.71</v>
      </c>
      <c r="F35">
        <v>38.909999999999997</v>
      </c>
      <c r="G35">
        <v>8.9700000000000006</v>
      </c>
      <c r="H35">
        <v>2.923</v>
      </c>
      <c r="I35">
        <v>2.0489999999999999</v>
      </c>
      <c r="J35">
        <v>20.25</v>
      </c>
      <c r="K35">
        <v>12.795</v>
      </c>
      <c r="L35">
        <v>14.455</v>
      </c>
      <c r="M35">
        <v>181.5</v>
      </c>
      <c r="N35">
        <v>7.0810000000000004</v>
      </c>
      <c r="O35">
        <v>12.172000000000001</v>
      </c>
      <c r="P35">
        <v>74.28</v>
      </c>
      <c r="Q35">
        <v>193.4</v>
      </c>
      <c r="R35">
        <v>16.39</v>
      </c>
      <c r="S35">
        <v>18.484999999999999</v>
      </c>
      <c r="T35">
        <v>3.4740000000000002</v>
      </c>
      <c r="U35">
        <v>59.55</v>
      </c>
      <c r="V35">
        <v>2.4510000000000001</v>
      </c>
      <c r="W35">
        <v>9.734</v>
      </c>
      <c r="X35">
        <v>5.4180000000000001</v>
      </c>
      <c r="Y35">
        <v>6.6059999999999999</v>
      </c>
      <c r="Z35">
        <v>10.19</v>
      </c>
      <c r="AA35">
        <v>58.56</v>
      </c>
      <c r="AB35">
        <v>17.11</v>
      </c>
      <c r="AC35">
        <v>5.0060000000000002</v>
      </c>
      <c r="AD35">
        <v>12.25</v>
      </c>
      <c r="AE35">
        <v>31.76</v>
      </c>
      <c r="AF35">
        <v>51.4</v>
      </c>
      <c r="AG35">
        <v>2.1970000000000001</v>
      </c>
      <c r="AH35">
        <v>4.7780000000000005</v>
      </c>
      <c r="AI35">
        <v>16.777999999999999</v>
      </c>
      <c r="AJ35">
        <v>37.045000000000002</v>
      </c>
      <c r="AK35">
        <v>0.32979999999999998</v>
      </c>
      <c r="AL35">
        <v>9.9420000000000002</v>
      </c>
      <c r="AM35">
        <v>6.282</v>
      </c>
      <c r="AN35">
        <v>11.62</v>
      </c>
      <c r="AO35">
        <v>5.0199999999999996</v>
      </c>
    </row>
    <row r="36" spans="1:41" x14ac:dyDescent="0.25">
      <c r="A36" s="1">
        <v>44489</v>
      </c>
      <c r="B36">
        <v>1.879</v>
      </c>
      <c r="C36">
        <v>42.93</v>
      </c>
      <c r="D36">
        <v>16.254999999999999</v>
      </c>
      <c r="E36">
        <v>24.76</v>
      </c>
      <c r="F36">
        <v>39.549999999999997</v>
      </c>
      <c r="G36">
        <v>8.9779999999999998</v>
      </c>
      <c r="H36">
        <v>2.956</v>
      </c>
      <c r="I36">
        <v>2.0779999999999998</v>
      </c>
      <c r="J36">
        <v>20.3</v>
      </c>
      <c r="K36">
        <v>12.93</v>
      </c>
      <c r="L36">
        <v>14.695</v>
      </c>
      <c r="M36">
        <v>185.65</v>
      </c>
      <c r="N36">
        <v>7.21</v>
      </c>
      <c r="O36">
        <v>12.318</v>
      </c>
      <c r="P36">
        <v>74.7</v>
      </c>
      <c r="Q36">
        <v>192.05</v>
      </c>
      <c r="R36">
        <v>16.64</v>
      </c>
      <c r="S36">
        <v>18.64</v>
      </c>
      <c r="T36">
        <v>3.5430000000000001</v>
      </c>
      <c r="U36">
        <v>60</v>
      </c>
      <c r="V36">
        <v>2.4670000000000001</v>
      </c>
      <c r="W36">
        <v>9.7360000000000007</v>
      </c>
      <c r="X36">
        <v>5.55</v>
      </c>
      <c r="Y36">
        <v>6.6239999999999997</v>
      </c>
      <c r="Z36">
        <v>10.33</v>
      </c>
      <c r="AA36">
        <v>59.74</v>
      </c>
      <c r="AB36">
        <v>16.975000000000001</v>
      </c>
      <c r="AC36">
        <v>5.0739999999999998</v>
      </c>
      <c r="AD36">
        <v>12.555</v>
      </c>
      <c r="AE36">
        <v>32.04</v>
      </c>
      <c r="AF36">
        <v>51.7</v>
      </c>
      <c r="AG36">
        <v>2.2320000000000002</v>
      </c>
      <c r="AH36">
        <v>4.8499999999999996</v>
      </c>
      <c r="AI36">
        <v>16.82</v>
      </c>
      <c r="AJ36">
        <v>36.89</v>
      </c>
      <c r="AK36">
        <v>0.3367</v>
      </c>
      <c r="AL36">
        <v>10.115</v>
      </c>
      <c r="AM36">
        <v>6.3819999999999997</v>
      </c>
      <c r="AN36">
        <v>11.654</v>
      </c>
      <c r="AO36">
        <v>5.0460000000000003</v>
      </c>
    </row>
    <row r="37" spans="1:41" x14ac:dyDescent="0.25">
      <c r="A37" s="1">
        <v>44490</v>
      </c>
      <c r="B37">
        <v>1.8875</v>
      </c>
      <c r="C37">
        <v>43.32</v>
      </c>
      <c r="D37">
        <v>16.22</v>
      </c>
      <c r="E37">
        <v>24.59</v>
      </c>
      <c r="F37">
        <v>39.58</v>
      </c>
      <c r="G37">
        <v>8.8659999999999997</v>
      </c>
      <c r="H37">
        <v>2.9119999999999999</v>
      </c>
      <c r="I37">
        <v>2.048</v>
      </c>
      <c r="J37">
        <v>20.07</v>
      </c>
      <c r="K37">
        <v>12.9</v>
      </c>
      <c r="L37">
        <v>14.635</v>
      </c>
      <c r="M37">
        <v>189.55</v>
      </c>
      <c r="N37">
        <v>7.173</v>
      </c>
      <c r="O37">
        <v>12.134</v>
      </c>
      <c r="P37">
        <v>74.66</v>
      </c>
      <c r="Q37">
        <v>193</v>
      </c>
      <c r="R37">
        <v>16.605</v>
      </c>
      <c r="S37">
        <v>18.574999999999999</v>
      </c>
      <c r="T37">
        <v>3.58</v>
      </c>
      <c r="U37">
        <v>60.45</v>
      </c>
      <c r="V37">
        <v>2.4449999999999998</v>
      </c>
      <c r="W37">
        <v>9.66</v>
      </c>
      <c r="X37">
        <v>5.5880000000000001</v>
      </c>
      <c r="Y37">
        <v>6.556</v>
      </c>
      <c r="Z37">
        <v>10.27</v>
      </c>
      <c r="AA37">
        <v>60.24</v>
      </c>
      <c r="AB37">
        <v>17.100000000000001</v>
      </c>
      <c r="AC37">
        <v>5.0679999999999996</v>
      </c>
      <c r="AD37">
        <v>12.51</v>
      </c>
      <c r="AE37">
        <v>32.049999999999997</v>
      </c>
      <c r="AF37">
        <v>52.04</v>
      </c>
      <c r="AG37">
        <v>2.214</v>
      </c>
      <c r="AH37">
        <v>4.8449999999999998</v>
      </c>
      <c r="AI37">
        <v>16.853999999999999</v>
      </c>
      <c r="AJ37">
        <v>37.454999999999998</v>
      </c>
      <c r="AK37">
        <v>0.33189999999999997</v>
      </c>
      <c r="AL37">
        <v>9.9179999999999993</v>
      </c>
      <c r="AM37">
        <v>6.4039999999999999</v>
      </c>
      <c r="AN37">
        <v>11.58</v>
      </c>
      <c r="AO37">
        <v>4.9790000000000001</v>
      </c>
    </row>
    <row r="38" spans="1:41" x14ac:dyDescent="0.25">
      <c r="A38" s="1">
        <v>44491</v>
      </c>
      <c r="B38">
        <v>1.9335</v>
      </c>
      <c r="C38">
        <v>43.69</v>
      </c>
      <c r="D38">
        <v>16.245000000000001</v>
      </c>
      <c r="E38">
        <v>24.75</v>
      </c>
      <c r="F38">
        <v>39.880000000000003</v>
      </c>
      <c r="G38">
        <v>8.85</v>
      </c>
      <c r="H38">
        <v>2.9550000000000001</v>
      </c>
      <c r="I38">
        <v>2.0529999999999999</v>
      </c>
      <c r="J38">
        <v>19.989999999999998</v>
      </c>
      <c r="K38">
        <v>12.904999999999999</v>
      </c>
      <c r="L38">
        <v>14.935</v>
      </c>
      <c r="M38">
        <v>188.9</v>
      </c>
      <c r="N38">
        <v>7.1269999999999998</v>
      </c>
      <c r="O38">
        <v>12.077999999999999</v>
      </c>
      <c r="P38">
        <v>75.06</v>
      </c>
      <c r="Q38">
        <v>191.65</v>
      </c>
      <c r="R38">
        <v>16.635000000000002</v>
      </c>
      <c r="S38">
        <v>18.614999999999998</v>
      </c>
      <c r="T38">
        <v>3.5979999999999999</v>
      </c>
      <c r="U38">
        <v>61.1</v>
      </c>
      <c r="V38">
        <v>2.4515000000000002</v>
      </c>
      <c r="W38">
        <v>9.57</v>
      </c>
      <c r="X38">
        <v>5.6</v>
      </c>
      <c r="Y38">
        <v>6.5440000000000005</v>
      </c>
      <c r="Z38">
        <v>10.33</v>
      </c>
      <c r="AA38">
        <v>61.02</v>
      </c>
      <c r="AB38">
        <v>17.3</v>
      </c>
      <c r="AC38">
        <v>5.0599999999999996</v>
      </c>
      <c r="AD38">
        <v>12.484999999999999</v>
      </c>
      <c r="AE38">
        <v>32.22</v>
      </c>
      <c r="AF38">
        <v>52.48</v>
      </c>
      <c r="AG38">
        <v>2.23</v>
      </c>
      <c r="AH38">
        <v>4.8680000000000003</v>
      </c>
      <c r="AI38">
        <v>16.850000000000001</v>
      </c>
      <c r="AJ38">
        <v>37.92</v>
      </c>
      <c r="AK38">
        <v>0.33050000000000002</v>
      </c>
      <c r="AL38">
        <v>9.8620000000000001</v>
      </c>
      <c r="AM38">
        <v>6.4459999999999997</v>
      </c>
      <c r="AN38">
        <v>11.532</v>
      </c>
      <c r="AO38">
        <v>4.9649999999999999</v>
      </c>
    </row>
    <row r="39" spans="1:41" x14ac:dyDescent="0.25">
      <c r="A39" s="1">
        <v>44494</v>
      </c>
      <c r="B39">
        <v>1.9125000000000001</v>
      </c>
      <c r="C39">
        <v>44.54</v>
      </c>
      <c r="D39">
        <v>16.2</v>
      </c>
      <c r="E39">
        <v>24.84</v>
      </c>
      <c r="F39">
        <v>40.49</v>
      </c>
      <c r="G39">
        <v>8.782</v>
      </c>
      <c r="H39">
        <v>2.9649999999999999</v>
      </c>
      <c r="I39">
        <v>2.0470000000000002</v>
      </c>
      <c r="J39">
        <v>19.97</v>
      </c>
      <c r="K39">
        <v>12.94</v>
      </c>
      <c r="L39">
        <v>15.22</v>
      </c>
      <c r="M39">
        <v>191.05</v>
      </c>
      <c r="N39">
        <v>7.0609999999999999</v>
      </c>
      <c r="O39">
        <v>12.278</v>
      </c>
      <c r="P39">
        <v>79.42</v>
      </c>
      <c r="Q39">
        <v>199.5</v>
      </c>
      <c r="R39">
        <v>16.785</v>
      </c>
      <c r="S39">
        <v>18.690000000000001</v>
      </c>
      <c r="T39">
        <v>3.5609999999999999</v>
      </c>
      <c r="U39">
        <v>61.05</v>
      </c>
      <c r="V39">
        <v>2.4630000000000001</v>
      </c>
      <c r="W39">
        <v>9.6720000000000006</v>
      </c>
      <c r="X39">
        <v>5.6040000000000001</v>
      </c>
      <c r="Y39">
        <v>6.5339999999999998</v>
      </c>
      <c r="Z39">
        <v>10.395</v>
      </c>
      <c r="AA39">
        <v>61.1</v>
      </c>
      <c r="AB39">
        <v>17.524999999999999</v>
      </c>
      <c r="AC39">
        <v>5.194</v>
      </c>
      <c r="AD39">
        <v>12.51</v>
      </c>
      <c r="AE39">
        <v>32.56</v>
      </c>
      <c r="AF39">
        <v>52.72</v>
      </c>
      <c r="AG39">
        <v>2.262</v>
      </c>
      <c r="AH39">
        <v>4.8949999999999996</v>
      </c>
      <c r="AI39">
        <v>17.513999999999999</v>
      </c>
      <c r="AJ39">
        <v>38.274999999999999</v>
      </c>
      <c r="AK39">
        <v>0.3362</v>
      </c>
      <c r="AL39">
        <v>10.065</v>
      </c>
      <c r="AM39">
        <v>6.45</v>
      </c>
      <c r="AN39">
        <v>11.334</v>
      </c>
      <c r="AO39">
        <v>4.9649999999999999</v>
      </c>
    </row>
    <row r="40" spans="1:41" x14ac:dyDescent="0.25">
      <c r="A40" s="1">
        <v>44495</v>
      </c>
      <c r="B40">
        <v>1.9135</v>
      </c>
      <c r="C40">
        <v>43.27</v>
      </c>
      <c r="D40">
        <v>16.32</v>
      </c>
      <c r="E40">
        <v>25.14</v>
      </c>
      <c r="F40">
        <v>40.92</v>
      </c>
      <c r="G40">
        <v>8.9139999999999997</v>
      </c>
      <c r="H40">
        <v>2.9889999999999999</v>
      </c>
      <c r="I40">
        <v>2.052</v>
      </c>
      <c r="J40">
        <v>20.239999999999998</v>
      </c>
      <c r="K40">
        <v>12.395</v>
      </c>
      <c r="L40">
        <v>15.195</v>
      </c>
      <c r="M40">
        <v>191</v>
      </c>
      <c r="N40">
        <v>7.1449999999999996</v>
      </c>
      <c r="O40">
        <v>12.358000000000001</v>
      </c>
      <c r="P40">
        <v>79.5</v>
      </c>
      <c r="Q40">
        <v>200.3</v>
      </c>
      <c r="R40">
        <v>16.855</v>
      </c>
      <c r="S40">
        <v>18.82</v>
      </c>
      <c r="T40">
        <v>3.6019999999999999</v>
      </c>
      <c r="U40">
        <v>62.4</v>
      </c>
      <c r="V40">
        <v>2.4815</v>
      </c>
      <c r="W40">
        <v>9.7840000000000007</v>
      </c>
      <c r="X40">
        <v>5.6520000000000001</v>
      </c>
      <c r="Y40">
        <v>6.5640000000000001</v>
      </c>
      <c r="Z40">
        <v>10.43</v>
      </c>
      <c r="AA40">
        <v>60.62</v>
      </c>
      <c r="AB40">
        <v>17.61</v>
      </c>
      <c r="AC40">
        <v>5.3239999999999998</v>
      </c>
      <c r="AD40">
        <v>12.675000000000001</v>
      </c>
      <c r="AE40">
        <v>32.68</v>
      </c>
      <c r="AF40">
        <v>52.42</v>
      </c>
      <c r="AG40">
        <v>2.2120000000000002</v>
      </c>
      <c r="AH40">
        <v>4.9050000000000002</v>
      </c>
      <c r="AI40">
        <v>17.571999999999999</v>
      </c>
      <c r="AJ40">
        <v>38.835000000000001</v>
      </c>
      <c r="AK40">
        <v>0.33979999999999999</v>
      </c>
      <c r="AL40">
        <v>10.055</v>
      </c>
      <c r="AM40">
        <v>6.4980000000000002</v>
      </c>
      <c r="AN40">
        <v>11.5</v>
      </c>
      <c r="AO40">
        <v>5.0140000000000002</v>
      </c>
    </row>
    <row r="41" spans="1:41" x14ac:dyDescent="0.25">
      <c r="A41" s="1">
        <v>44496</v>
      </c>
      <c r="B41">
        <v>1.87</v>
      </c>
      <c r="C41">
        <v>42.85</v>
      </c>
      <c r="D41">
        <v>16.32</v>
      </c>
      <c r="E41">
        <v>24.88</v>
      </c>
      <c r="F41">
        <v>40.65</v>
      </c>
      <c r="G41">
        <v>8.8439999999999994</v>
      </c>
      <c r="H41">
        <v>2.9359999999999999</v>
      </c>
      <c r="I41">
        <v>2.0019999999999998</v>
      </c>
      <c r="J41">
        <v>20.03</v>
      </c>
      <c r="K41">
        <v>12.29</v>
      </c>
      <c r="L41">
        <v>14.87</v>
      </c>
      <c r="M41">
        <v>187.35</v>
      </c>
      <c r="N41">
        <v>7.2160000000000002</v>
      </c>
      <c r="O41">
        <v>12.268000000000001</v>
      </c>
      <c r="P41">
        <v>78.7</v>
      </c>
      <c r="Q41">
        <v>199</v>
      </c>
      <c r="R41">
        <v>16.43</v>
      </c>
      <c r="S41">
        <v>18.754999999999999</v>
      </c>
      <c r="T41">
        <v>3.5880000000000001</v>
      </c>
      <c r="U41">
        <v>63</v>
      </c>
      <c r="V41">
        <v>2.4529999999999998</v>
      </c>
      <c r="W41">
        <v>9.76</v>
      </c>
      <c r="X41">
        <v>5.6239999999999997</v>
      </c>
      <c r="Y41">
        <v>6.5019999999999998</v>
      </c>
      <c r="Z41">
        <v>10.44</v>
      </c>
      <c r="AA41">
        <v>60.18</v>
      </c>
      <c r="AB41">
        <v>16.440000000000001</v>
      </c>
      <c r="AC41">
        <v>5.3120000000000003</v>
      </c>
      <c r="AD41">
        <v>12.565</v>
      </c>
      <c r="AE41">
        <v>32.44</v>
      </c>
      <c r="AF41">
        <v>52.66</v>
      </c>
      <c r="AG41">
        <v>2.181</v>
      </c>
      <c r="AH41">
        <v>4.8970000000000002</v>
      </c>
      <c r="AI41">
        <v>17.559999999999999</v>
      </c>
      <c r="AJ41">
        <v>38.840000000000003</v>
      </c>
      <c r="AK41">
        <v>0.33660000000000001</v>
      </c>
      <c r="AL41">
        <v>9.9</v>
      </c>
      <c r="AM41">
        <v>6.53</v>
      </c>
      <c r="AN41">
        <v>11.426</v>
      </c>
      <c r="AO41">
        <v>5</v>
      </c>
    </row>
    <row r="42" spans="1:41" x14ac:dyDescent="0.25">
      <c r="A42" s="1">
        <v>44497</v>
      </c>
      <c r="B42">
        <v>1.8515000000000001</v>
      </c>
      <c r="C42">
        <v>44.28</v>
      </c>
      <c r="D42">
        <v>16.414999999999999</v>
      </c>
      <c r="E42">
        <v>24.96</v>
      </c>
      <c r="F42">
        <v>40.880000000000003</v>
      </c>
      <c r="G42">
        <v>8.7859999999999996</v>
      </c>
      <c r="H42">
        <v>2.8970000000000002</v>
      </c>
      <c r="I42">
        <v>2.0249999999999999</v>
      </c>
      <c r="J42">
        <v>19.98</v>
      </c>
      <c r="K42">
        <v>12.37</v>
      </c>
      <c r="L42">
        <v>14.89</v>
      </c>
      <c r="M42">
        <v>195.45</v>
      </c>
      <c r="N42">
        <v>7.27</v>
      </c>
      <c r="O42">
        <v>12.164</v>
      </c>
      <c r="P42">
        <v>80.52</v>
      </c>
      <c r="Q42">
        <v>203.5</v>
      </c>
      <c r="R42">
        <v>16.55</v>
      </c>
      <c r="S42">
        <v>18.84</v>
      </c>
      <c r="T42">
        <v>3.5569999999999999</v>
      </c>
      <c r="U42">
        <v>63.45</v>
      </c>
      <c r="V42">
        <v>2.4380000000000002</v>
      </c>
      <c r="W42">
        <v>9.6560000000000006</v>
      </c>
      <c r="X42">
        <v>5.524</v>
      </c>
      <c r="Y42">
        <v>6.4379999999999997</v>
      </c>
      <c r="Z42">
        <v>10.365</v>
      </c>
      <c r="AA42">
        <v>61.22</v>
      </c>
      <c r="AB42">
        <v>14.95</v>
      </c>
      <c r="AC42">
        <v>5.34</v>
      </c>
      <c r="AD42">
        <v>12.545</v>
      </c>
      <c r="AE42">
        <v>32.729999999999997</v>
      </c>
      <c r="AF42">
        <v>52.86</v>
      </c>
      <c r="AG42">
        <v>1.9415</v>
      </c>
      <c r="AH42">
        <v>4.9260000000000002</v>
      </c>
      <c r="AI42">
        <v>17.286000000000001</v>
      </c>
      <c r="AJ42">
        <v>41.33</v>
      </c>
      <c r="AK42">
        <v>0.3175</v>
      </c>
      <c r="AL42">
        <v>9.6259999999999994</v>
      </c>
      <c r="AM42">
        <v>6.55</v>
      </c>
      <c r="AN42">
        <v>11.492000000000001</v>
      </c>
      <c r="AO42">
        <v>5.0060000000000002</v>
      </c>
    </row>
    <row r="43" spans="1:41" x14ac:dyDescent="0.25">
      <c r="A43" s="1">
        <v>44498</v>
      </c>
      <c r="B43">
        <v>1.8180000000000001</v>
      </c>
      <c r="C43">
        <v>43.95</v>
      </c>
      <c r="D43">
        <v>16.704999999999998</v>
      </c>
      <c r="E43">
        <v>24.89</v>
      </c>
      <c r="F43">
        <v>40.659999999999997</v>
      </c>
      <c r="G43">
        <v>8.7059999999999995</v>
      </c>
      <c r="H43">
        <v>2.6859999999999999</v>
      </c>
      <c r="I43">
        <v>1.8944999999999999</v>
      </c>
      <c r="J43">
        <v>20.170000000000002</v>
      </c>
      <c r="K43">
        <v>12.28</v>
      </c>
      <c r="L43">
        <v>14.93</v>
      </c>
      <c r="M43">
        <v>195.35</v>
      </c>
      <c r="N43">
        <v>7.2359999999999998</v>
      </c>
      <c r="O43">
        <v>12.404</v>
      </c>
      <c r="P43">
        <v>81.5</v>
      </c>
      <c r="Q43">
        <v>205</v>
      </c>
      <c r="R43">
        <v>16.515000000000001</v>
      </c>
      <c r="S43">
        <v>18.850000000000001</v>
      </c>
      <c r="T43">
        <v>3.5369999999999999</v>
      </c>
      <c r="U43">
        <v>63.75</v>
      </c>
      <c r="V43">
        <v>2.4575</v>
      </c>
      <c r="W43">
        <v>9.5560000000000009</v>
      </c>
      <c r="X43">
        <v>5.49</v>
      </c>
      <c r="Y43">
        <v>6.3380000000000001</v>
      </c>
      <c r="Z43">
        <v>10.315</v>
      </c>
      <c r="AA43">
        <v>62.12</v>
      </c>
      <c r="AB43">
        <v>15.025</v>
      </c>
      <c r="AC43">
        <v>5.3120000000000003</v>
      </c>
      <c r="AD43">
        <v>12.34</v>
      </c>
      <c r="AE43">
        <v>32.700000000000003</v>
      </c>
      <c r="AF43">
        <v>54.12</v>
      </c>
      <c r="AG43">
        <v>1.8965000000000001</v>
      </c>
      <c r="AH43">
        <v>4.8970000000000002</v>
      </c>
      <c r="AI43">
        <v>17.25</v>
      </c>
      <c r="AJ43">
        <v>40.895000000000003</v>
      </c>
      <c r="AK43">
        <v>0.30809999999999998</v>
      </c>
      <c r="AL43">
        <v>9.6300000000000008</v>
      </c>
      <c r="AM43">
        <v>6.4420000000000002</v>
      </c>
      <c r="AN43">
        <v>11.423999999999999</v>
      </c>
      <c r="AO43">
        <v>4.97</v>
      </c>
    </row>
    <row r="44" spans="1:41" x14ac:dyDescent="0.25">
      <c r="A44" s="1">
        <v>44501</v>
      </c>
      <c r="B44">
        <v>1.8305</v>
      </c>
      <c r="C44">
        <v>44.7</v>
      </c>
      <c r="D44">
        <v>16.954999999999998</v>
      </c>
      <c r="E44">
        <v>25.34</v>
      </c>
      <c r="F44">
        <v>40.9</v>
      </c>
      <c r="G44">
        <v>8.8079999999999998</v>
      </c>
      <c r="H44">
        <v>2.694</v>
      </c>
      <c r="I44">
        <v>1.8835</v>
      </c>
      <c r="J44">
        <v>20.190000000000001</v>
      </c>
      <c r="K44">
        <v>12.435</v>
      </c>
      <c r="L44">
        <v>15.265000000000001</v>
      </c>
      <c r="M44">
        <v>197.15</v>
      </c>
      <c r="N44">
        <v>7.2850000000000001</v>
      </c>
      <c r="O44">
        <v>12.746</v>
      </c>
      <c r="P44">
        <v>81.400000000000006</v>
      </c>
      <c r="Q44">
        <v>210.6</v>
      </c>
      <c r="R44">
        <v>16.885000000000002</v>
      </c>
      <c r="S44">
        <v>18.96</v>
      </c>
      <c r="T44">
        <v>3.5550000000000002</v>
      </c>
      <c r="U44">
        <v>64.849999999999994</v>
      </c>
      <c r="V44">
        <v>2.4950000000000001</v>
      </c>
      <c r="W44">
        <v>9.7319999999999993</v>
      </c>
      <c r="X44">
        <v>5.5579999999999998</v>
      </c>
      <c r="Y44">
        <v>6.4340000000000002</v>
      </c>
      <c r="Z44">
        <v>10.48</v>
      </c>
      <c r="AA44">
        <v>63.9</v>
      </c>
      <c r="AB44">
        <v>14.62</v>
      </c>
      <c r="AC44">
        <v>5.3259999999999996</v>
      </c>
      <c r="AD44">
        <v>12.445</v>
      </c>
      <c r="AE44">
        <v>32.869999999999997</v>
      </c>
      <c r="AF44">
        <v>55.08</v>
      </c>
      <c r="AG44">
        <v>1.9260000000000002</v>
      </c>
      <c r="AH44">
        <v>5</v>
      </c>
      <c r="AI44">
        <v>17.45</v>
      </c>
      <c r="AJ44">
        <v>41.134999999999998</v>
      </c>
      <c r="AK44">
        <v>0.31019999999999998</v>
      </c>
      <c r="AL44">
        <v>9.89</v>
      </c>
      <c r="AM44">
        <v>6.556</v>
      </c>
      <c r="AN44">
        <v>11.368</v>
      </c>
      <c r="AO44">
        <v>5.032</v>
      </c>
    </row>
    <row r="45" spans="1:41" x14ac:dyDescent="0.25">
      <c r="A45" s="1">
        <v>44502</v>
      </c>
      <c r="B45">
        <v>1.8294999999999999</v>
      </c>
      <c r="C45">
        <v>44.11</v>
      </c>
      <c r="D45">
        <v>17.125</v>
      </c>
      <c r="E45">
        <v>25.43</v>
      </c>
      <c r="F45">
        <v>40.92</v>
      </c>
      <c r="G45">
        <v>8.6939999999999991</v>
      </c>
      <c r="H45">
        <v>2.7429999999999999</v>
      </c>
      <c r="I45">
        <v>1.9175</v>
      </c>
      <c r="J45">
        <v>20.29</v>
      </c>
      <c r="K45">
        <v>12.535</v>
      </c>
      <c r="L45">
        <v>15.365</v>
      </c>
      <c r="M45">
        <v>197.65</v>
      </c>
      <c r="N45">
        <v>7.2309999999999999</v>
      </c>
      <c r="O45">
        <v>12.54</v>
      </c>
      <c r="P45">
        <v>80.599999999999994</v>
      </c>
      <c r="Q45">
        <v>213.1</v>
      </c>
      <c r="R45">
        <v>16.594999999999999</v>
      </c>
      <c r="S45">
        <v>18.98</v>
      </c>
      <c r="T45">
        <v>3.5339999999999998</v>
      </c>
      <c r="U45">
        <v>65.2</v>
      </c>
      <c r="V45">
        <v>2.512</v>
      </c>
      <c r="W45">
        <v>9.6159999999999997</v>
      </c>
      <c r="X45">
        <v>5.57</v>
      </c>
      <c r="Y45">
        <v>6.45</v>
      </c>
      <c r="Z45">
        <v>10.52</v>
      </c>
      <c r="AA45">
        <v>62.9</v>
      </c>
      <c r="AB45">
        <v>14.37</v>
      </c>
      <c r="AC45">
        <v>5.32</v>
      </c>
      <c r="AD45">
        <v>12.4</v>
      </c>
      <c r="AE45">
        <v>33.44</v>
      </c>
      <c r="AF45">
        <v>56.18</v>
      </c>
      <c r="AG45">
        <v>1.92</v>
      </c>
      <c r="AH45">
        <v>4.9960000000000004</v>
      </c>
      <c r="AI45">
        <v>17.468</v>
      </c>
      <c r="AJ45">
        <v>41.73</v>
      </c>
      <c r="AK45">
        <v>0.30640000000000001</v>
      </c>
      <c r="AL45">
        <v>9.8520000000000003</v>
      </c>
      <c r="AM45">
        <v>6.5739999999999998</v>
      </c>
      <c r="AN45">
        <v>11.278</v>
      </c>
      <c r="AO45">
        <v>5.0019999999999998</v>
      </c>
    </row>
    <row r="46" spans="1:41" x14ac:dyDescent="0.25">
      <c r="A46" s="1">
        <v>44503</v>
      </c>
      <c r="B46">
        <v>1.833</v>
      </c>
      <c r="C46">
        <v>44.13</v>
      </c>
      <c r="D46">
        <v>16.98</v>
      </c>
      <c r="E46">
        <v>25.48</v>
      </c>
      <c r="F46">
        <v>40.619999999999997</v>
      </c>
      <c r="G46">
        <v>8.6939999999999991</v>
      </c>
      <c r="H46">
        <v>2.7970000000000002</v>
      </c>
      <c r="I46">
        <v>1.9144999999999999</v>
      </c>
      <c r="J46">
        <v>20.25</v>
      </c>
      <c r="K46">
        <v>12.7</v>
      </c>
      <c r="L46">
        <v>15.275</v>
      </c>
      <c r="M46">
        <v>194.75</v>
      </c>
      <c r="N46">
        <v>7.2560000000000002</v>
      </c>
      <c r="O46">
        <v>12.38</v>
      </c>
      <c r="P46">
        <v>83.36</v>
      </c>
      <c r="Q46">
        <v>221.6</v>
      </c>
      <c r="R46">
        <v>16.984999999999999</v>
      </c>
      <c r="S46">
        <v>19.074999999999999</v>
      </c>
      <c r="T46">
        <v>3.581</v>
      </c>
      <c r="U46">
        <v>66.400000000000006</v>
      </c>
      <c r="V46">
        <v>2.5019999999999998</v>
      </c>
      <c r="W46">
        <v>9.5500000000000007</v>
      </c>
      <c r="X46">
        <v>5.6180000000000003</v>
      </c>
      <c r="Y46">
        <v>6.6159999999999997</v>
      </c>
      <c r="Z46">
        <v>10.654999999999999</v>
      </c>
      <c r="AA46">
        <v>63.68</v>
      </c>
      <c r="AB46">
        <v>14.54</v>
      </c>
      <c r="AC46">
        <v>5.4059999999999997</v>
      </c>
      <c r="AD46">
        <v>12.55</v>
      </c>
      <c r="AE46">
        <v>33.04</v>
      </c>
      <c r="AF46">
        <v>56.32</v>
      </c>
      <c r="AG46">
        <v>1.9045000000000001</v>
      </c>
      <c r="AH46">
        <v>5.0460000000000003</v>
      </c>
      <c r="AI46">
        <v>17.548000000000002</v>
      </c>
      <c r="AJ46">
        <v>42.4</v>
      </c>
      <c r="AK46">
        <v>0.31169999999999998</v>
      </c>
      <c r="AL46">
        <v>9.7259999999999991</v>
      </c>
      <c r="AM46">
        <v>6.66</v>
      </c>
      <c r="AN46">
        <v>11.468</v>
      </c>
      <c r="AO46">
        <v>5.05</v>
      </c>
    </row>
    <row r="47" spans="1:41" x14ac:dyDescent="0.25">
      <c r="A47" s="1">
        <v>44504</v>
      </c>
      <c r="B47">
        <v>1.8660000000000001</v>
      </c>
      <c r="C47">
        <v>44.76</v>
      </c>
      <c r="D47">
        <v>16.97</v>
      </c>
      <c r="E47">
        <v>25.41</v>
      </c>
      <c r="F47">
        <v>40.99</v>
      </c>
      <c r="G47">
        <v>8.77</v>
      </c>
      <c r="H47">
        <v>2.7610000000000001</v>
      </c>
      <c r="I47">
        <v>1.8919999999999999</v>
      </c>
      <c r="J47">
        <v>20.14</v>
      </c>
      <c r="K47">
        <v>12.68</v>
      </c>
      <c r="L47">
        <v>15.355</v>
      </c>
      <c r="M47">
        <v>193.05</v>
      </c>
      <c r="N47">
        <v>7.2519999999999998</v>
      </c>
      <c r="O47">
        <v>12.56</v>
      </c>
      <c r="P47">
        <v>84.5</v>
      </c>
      <c r="Q47">
        <v>223.7</v>
      </c>
      <c r="R47">
        <v>16.899999999999999</v>
      </c>
      <c r="S47">
        <v>18.995000000000001</v>
      </c>
      <c r="T47">
        <v>3.6379999999999999</v>
      </c>
      <c r="U47">
        <v>68.25</v>
      </c>
      <c r="V47">
        <v>2.4565000000000001</v>
      </c>
      <c r="W47">
        <v>9.6660000000000004</v>
      </c>
      <c r="X47">
        <v>5.71</v>
      </c>
      <c r="Y47">
        <v>6.6159999999999997</v>
      </c>
      <c r="Z47">
        <v>10.65</v>
      </c>
      <c r="AA47">
        <v>66.28</v>
      </c>
      <c r="AB47">
        <v>14.765000000000001</v>
      </c>
      <c r="AC47">
        <v>5.4580000000000002</v>
      </c>
      <c r="AD47">
        <v>12.46</v>
      </c>
      <c r="AE47">
        <v>33.29</v>
      </c>
      <c r="AF47">
        <v>56.5</v>
      </c>
      <c r="AG47">
        <v>1.917</v>
      </c>
      <c r="AH47">
        <v>5.0880000000000001</v>
      </c>
      <c r="AI47">
        <v>17.64</v>
      </c>
      <c r="AJ47">
        <v>43.4</v>
      </c>
      <c r="AK47">
        <v>0.32569999999999999</v>
      </c>
      <c r="AL47">
        <v>10.335000000000001</v>
      </c>
      <c r="AM47">
        <v>6.6899999999999995</v>
      </c>
      <c r="AN47">
        <v>11.444000000000001</v>
      </c>
      <c r="AO47">
        <v>4.9930000000000003</v>
      </c>
    </row>
    <row r="48" spans="1:41" x14ac:dyDescent="0.25">
      <c r="A48" s="1">
        <v>44505</v>
      </c>
      <c r="B48">
        <v>1.855</v>
      </c>
      <c r="C48">
        <v>45.76</v>
      </c>
      <c r="D48">
        <v>17.39</v>
      </c>
      <c r="E48">
        <v>25.44</v>
      </c>
      <c r="F48">
        <v>42.3</v>
      </c>
      <c r="G48">
        <v>8.9420000000000002</v>
      </c>
      <c r="H48">
        <v>2.9</v>
      </c>
      <c r="I48">
        <v>1.9330000000000001</v>
      </c>
      <c r="J48">
        <v>19.96</v>
      </c>
      <c r="K48">
        <v>12.79</v>
      </c>
      <c r="L48">
        <v>15.35</v>
      </c>
      <c r="M48">
        <v>182.5</v>
      </c>
      <c r="N48">
        <v>7.2939999999999996</v>
      </c>
      <c r="O48">
        <v>12.672000000000001</v>
      </c>
      <c r="P48">
        <v>84.92</v>
      </c>
      <c r="Q48">
        <v>228.8</v>
      </c>
      <c r="R48">
        <v>17.149999999999999</v>
      </c>
      <c r="S48">
        <v>19.105</v>
      </c>
      <c r="T48">
        <v>3.673</v>
      </c>
      <c r="U48">
        <v>67.55</v>
      </c>
      <c r="V48">
        <v>2.4834999999999998</v>
      </c>
      <c r="W48">
        <v>9.7420000000000009</v>
      </c>
      <c r="X48">
        <v>5.734</v>
      </c>
      <c r="Y48">
        <v>6.5220000000000002</v>
      </c>
      <c r="Z48">
        <v>10.815</v>
      </c>
      <c r="AA48">
        <v>67.599999999999994</v>
      </c>
      <c r="AB48">
        <v>15.244999999999999</v>
      </c>
      <c r="AC48">
        <v>5.6</v>
      </c>
      <c r="AD48">
        <v>12.5</v>
      </c>
      <c r="AE48">
        <v>33.83</v>
      </c>
      <c r="AF48">
        <v>56.54</v>
      </c>
      <c r="AG48">
        <v>1.9419999999999999</v>
      </c>
      <c r="AH48">
        <v>5.0999999999999996</v>
      </c>
      <c r="AI48">
        <v>17.718</v>
      </c>
      <c r="AJ48">
        <v>44.06</v>
      </c>
      <c r="AK48">
        <v>0.3412</v>
      </c>
      <c r="AL48">
        <v>10.62</v>
      </c>
      <c r="AM48">
        <v>6.6779999999999999</v>
      </c>
      <c r="AN48">
        <v>11.518000000000001</v>
      </c>
      <c r="AO48">
        <v>5.01</v>
      </c>
    </row>
    <row r="49" spans="1:41" x14ac:dyDescent="0.25">
      <c r="A49" s="1">
        <v>44508</v>
      </c>
      <c r="B49">
        <v>1.8385</v>
      </c>
      <c r="C49">
        <v>45.65</v>
      </c>
      <c r="D49">
        <v>17.434999999999999</v>
      </c>
      <c r="E49">
        <v>25.48</v>
      </c>
      <c r="F49">
        <v>42.9</v>
      </c>
      <c r="G49">
        <v>8.91</v>
      </c>
      <c r="H49">
        <v>2.8359999999999999</v>
      </c>
      <c r="I49">
        <v>1.9245000000000001</v>
      </c>
      <c r="J49">
        <v>20.63</v>
      </c>
      <c r="K49">
        <v>12.67</v>
      </c>
      <c r="L49">
        <v>15.225</v>
      </c>
      <c r="M49">
        <v>184.1</v>
      </c>
      <c r="N49">
        <v>7.1950000000000003</v>
      </c>
      <c r="O49">
        <v>12.682</v>
      </c>
      <c r="P49">
        <v>84.44</v>
      </c>
      <c r="Q49">
        <v>226.5</v>
      </c>
      <c r="R49">
        <v>17.28</v>
      </c>
      <c r="S49">
        <v>18.975000000000001</v>
      </c>
      <c r="T49">
        <v>3.65</v>
      </c>
      <c r="U49">
        <v>67.900000000000006</v>
      </c>
      <c r="V49">
        <v>2.4925000000000002</v>
      </c>
      <c r="W49">
        <v>9.8659999999999997</v>
      </c>
      <c r="X49">
        <v>5.694</v>
      </c>
      <c r="Y49">
        <v>6.5579999999999998</v>
      </c>
      <c r="Z49">
        <v>10.8</v>
      </c>
      <c r="AA49">
        <v>68.16</v>
      </c>
      <c r="AB49">
        <v>14.795</v>
      </c>
      <c r="AC49">
        <v>5.5380000000000003</v>
      </c>
      <c r="AD49">
        <v>12.494999999999999</v>
      </c>
      <c r="AE49">
        <v>34.03</v>
      </c>
      <c r="AF49">
        <v>56.34</v>
      </c>
      <c r="AG49">
        <v>1.9555</v>
      </c>
      <c r="AH49">
        <v>5.0679999999999996</v>
      </c>
      <c r="AI49">
        <v>17.536000000000001</v>
      </c>
      <c r="AJ49">
        <v>44.67</v>
      </c>
      <c r="AK49">
        <v>0.33360000000000001</v>
      </c>
      <c r="AL49">
        <v>10.904999999999999</v>
      </c>
      <c r="AM49">
        <v>6.6760000000000002</v>
      </c>
      <c r="AN49">
        <v>11.481999999999999</v>
      </c>
      <c r="AO49">
        <v>4.9610000000000003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4227-A3EE-47A6-B12A-0897D90E1600}">
  <dimension ref="A1:AO49"/>
  <sheetViews>
    <sheetView workbookViewId="0">
      <selection activeCell="E12" sqref="E12"/>
    </sheetView>
  </sheetViews>
  <sheetFormatPr defaultRowHeight="15" x14ac:dyDescent="0.25"/>
  <cols>
    <col min="1" max="1" width="15.28515625" bestFit="1" customWidth="1"/>
    <col min="2" max="2" width="22.5703125" bestFit="1" customWidth="1"/>
    <col min="4" max="4" width="15.140625" bestFit="1" customWidth="1"/>
  </cols>
  <sheetData>
    <row r="1" spans="1:41" x14ac:dyDescent="0.25">
      <c r="A1" t="s">
        <v>44</v>
      </c>
      <c r="B1" s="1">
        <f ca="1">TODAY()-61</f>
        <v>44448</v>
      </c>
      <c r="D1" s="2" t="s">
        <v>53</v>
      </c>
      <c r="E1" s="2">
        <f ca="1">COUNT(A7:A49)</f>
        <v>43</v>
      </c>
    </row>
    <row r="2" spans="1:41" x14ac:dyDescent="0.25">
      <c r="A2" t="s">
        <v>45</v>
      </c>
      <c r="B2" s="1">
        <f ca="1">TODAY()-1</f>
        <v>44508</v>
      </c>
    </row>
    <row r="3" spans="1:41" x14ac:dyDescent="0.25">
      <c r="A3" t="s">
        <v>48</v>
      </c>
      <c r="B3">
        <f>AVERAGE(B7:B28)</f>
        <v>8814943.0909090918</v>
      </c>
      <c r="C3">
        <f ca="1">AVERAGE(C7:C28)</f>
        <v>607203.63636363635</v>
      </c>
      <c r="D3">
        <f t="shared" ref="D3:AO3" ca="1" si="0">AVERAGE(D7:D28)</f>
        <v>1690713.0909090908</v>
      </c>
      <c r="E3">
        <f t="shared" ca="1" si="0"/>
        <v>616643.13636363635</v>
      </c>
      <c r="F3">
        <f t="shared" ca="1" si="0"/>
        <v>479748.45454545453</v>
      </c>
      <c r="G3">
        <f t="shared" ca="1" si="0"/>
        <v>2975572.8181818184</v>
      </c>
      <c r="H3">
        <f t="shared" ca="1" si="0"/>
        <v>9775329.6818181816</v>
      </c>
      <c r="I3">
        <f t="shared" ca="1" si="0"/>
        <v>15496287.136363637</v>
      </c>
      <c r="J3">
        <f t="shared" ca="1" si="0"/>
        <v>665470.40909090906</v>
      </c>
      <c r="K3">
        <f t="shared" ca="1" si="0"/>
        <v>1652546.1818181819</v>
      </c>
      <c r="L3">
        <f t="shared" ca="1" si="0"/>
        <v>3502166.5909090908</v>
      </c>
      <c r="M3">
        <f t="shared" ca="1" si="0"/>
        <v>154868.54545454544</v>
      </c>
      <c r="N3">
        <f t="shared" ca="1" si="0"/>
        <v>34775396.68181818</v>
      </c>
      <c r="O3">
        <f t="shared" ca="1" si="0"/>
        <v>23276280.181818184</v>
      </c>
      <c r="P3">
        <f t="shared" ca="1" si="0"/>
        <v>350040.09090909088</v>
      </c>
      <c r="Q3">
        <f t="shared" ca="1" si="0"/>
        <v>342875.59090909088</v>
      </c>
      <c r="R3">
        <f t="shared" ca="1" si="0"/>
        <v>1804168.1818181819</v>
      </c>
      <c r="S3">
        <f t="shared" ca="1" si="0"/>
        <v>6704847.0909090908</v>
      </c>
      <c r="T3">
        <f t="shared" ca="1" si="0"/>
        <v>2217113.1363636362</v>
      </c>
      <c r="U3">
        <f t="shared" ca="1" si="0"/>
        <v>252386</v>
      </c>
      <c r="V3">
        <f t="shared" ca="1" si="0"/>
        <v>107422398.36363636</v>
      </c>
      <c r="W3">
        <f t="shared" ca="1" si="0"/>
        <v>1096223.2727272727</v>
      </c>
      <c r="X3">
        <f t="shared" ca="1" si="0"/>
        <v>1858366.1818181819</v>
      </c>
      <c r="Y3">
        <f t="shared" ca="1" si="0"/>
        <v>4861175.3636363633</v>
      </c>
      <c r="Z3">
        <f t="shared" ca="1" si="0"/>
        <v>4321946.8636363633</v>
      </c>
      <c r="AA3">
        <f t="shared" ca="1" si="0"/>
        <v>737673.77272727271</v>
      </c>
      <c r="AB3">
        <f t="shared" ca="1" si="0"/>
        <v>2030111</v>
      </c>
      <c r="AC3">
        <f t="shared" ca="1" si="0"/>
        <v>2146388.6818181816</v>
      </c>
      <c r="AD3">
        <f t="shared" ca="1" si="0"/>
        <v>1987573.6363636365</v>
      </c>
      <c r="AE3">
        <f t="shared" ca="1" si="0"/>
        <v>700881.5</v>
      </c>
      <c r="AF3">
        <f t="shared" ca="1" si="0"/>
        <v>236976.63636363635</v>
      </c>
      <c r="AG3">
        <f t="shared" ca="1" si="0"/>
        <v>13509073.5</v>
      </c>
      <c r="AH3">
        <f t="shared" ca="1" si="0"/>
        <v>6809925.7272727275</v>
      </c>
      <c r="AI3">
        <f t="shared" ca="1" si="0"/>
        <v>16968115.954545453</v>
      </c>
      <c r="AJ3">
        <f t="shared" ca="1" si="0"/>
        <v>2544421.3636363638</v>
      </c>
      <c r="AK3">
        <f t="shared" ca="1" si="0"/>
        <v>112805988.81818181</v>
      </c>
      <c r="AL3">
        <f t="shared" ca="1" si="0"/>
        <v>5183989.6363636367</v>
      </c>
      <c r="AM3">
        <f t="shared" ca="1" si="0"/>
        <v>4511932.2272727275</v>
      </c>
      <c r="AN3">
        <f t="shared" ca="1" si="0"/>
        <v>20467412.818181816</v>
      </c>
      <c r="AO3">
        <f t="shared" ca="1" si="0"/>
        <v>3405047.7727272729</v>
      </c>
    </row>
    <row r="4" spans="1:4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42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</row>
    <row r="6" spans="1:41" x14ac:dyDescent="0.25">
      <c r="A6" t="s">
        <v>46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  <c r="AO6" t="s">
        <v>50</v>
      </c>
    </row>
    <row r="7" spans="1:41" x14ac:dyDescent="0.25">
      <c r="A7" s="1">
        <f ca="1">_xll.BDH(B$4,B$6,$B1,$B2,"Dir=V","CDR=5D","Days=A","Dts=S","cols=2;rows=43")</f>
        <v>44448</v>
      </c>
      <c r="B7">
        <v>4951310</v>
      </c>
      <c r="C7">
        <f ca="1">_xll.BDH(C$4,C$6,$B1,$B2,"Dir=V","CDR=5D","Days=A","Dts=H","cols=1;rows=43")</f>
        <v>460416</v>
      </c>
      <c r="D7">
        <f ca="1">_xll.BDH(D$4,D$6,$B1,$B2,"Dir=V","CDR=5D","Days=A","Dts=H","cols=1;rows=43")</f>
        <v>1013435</v>
      </c>
      <c r="E7">
        <f ca="1">_xll.BDH(E$4,E$6,$B1,$B2,"Dir=V","CDR=5D","Days=A","Dts=H","cols=1;rows=43")</f>
        <v>463869</v>
      </c>
      <c r="F7">
        <f ca="1">_xll.BDH(F$4,F$6,$B1,$B2,"Dir=V","CDR=5D","Days=A","Dts=H","cols=1;rows=43")</f>
        <v>307150</v>
      </c>
      <c r="G7">
        <f ca="1">_xll.BDH(G$4,G$6,$B1,$B2,"Dir=V","CDR=5D","Days=A","Dts=H","cols=1;rows=43")</f>
        <v>1213678</v>
      </c>
      <c r="H7">
        <f ca="1">_xll.BDH(H$4,H$6,$B1,$B2,"Dir=V","CDR=5D","Days=A","Dts=H","cols=1;rows=43")</f>
        <v>8259191</v>
      </c>
      <c r="I7">
        <f ca="1">_xll.BDH(I$4,I$6,$B1,$B2,"Dir=V","CDR=5D","Days=A","Dts=H","cols=1;rows=43")</f>
        <v>10200447</v>
      </c>
      <c r="J7">
        <f ca="1">_xll.BDH(J$4,J$6,$B1,$B2,"Dir=V","CDR=5D","Days=A","Dts=H","cols=1;rows=43")</f>
        <v>1396234</v>
      </c>
      <c r="K7">
        <f ca="1">_xll.BDH(K$4,K$6,$B1,$B2,"Dir=V","CDR=5D","Days=A","Dts=H","cols=1;rows=43")</f>
        <v>1121981</v>
      </c>
      <c r="L7">
        <f ca="1">_xll.BDH(L$4,L$6,$B1,$B2,"Dir=V","CDR=5D","Days=A","Dts=H","cols=1;rows=43")</f>
        <v>2973236</v>
      </c>
      <c r="M7">
        <f ca="1">_xll.BDH(M$4,M$6,$B1,$B2,"Dir=V","CDR=5D","Days=A","Dts=H","cols=1;rows=43")</f>
        <v>147207</v>
      </c>
      <c r="N7">
        <f ca="1">_xll.BDH(N$4,N$6,$B1,$B2,"Dir=V","CDR=5D","Days=A","Dts=H","cols=1;rows=43")</f>
        <v>22170525</v>
      </c>
      <c r="O7">
        <f ca="1">_xll.BDH(O$4,O$6,$B1,$B2,"Dir=V","CDR=5D","Days=A","Dts=H","cols=1;rows=43")</f>
        <v>14001362</v>
      </c>
      <c r="P7">
        <f ca="1">_xll.BDH(P$4,P$6,$B1,$B2,"Dir=V","CDR=5D","Days=A","Dts=H","cols=1;rows=43")</f>
        <v>341365</v>
      </c>
      <c r="Q7">
        <f ca="1">_xll.BDH(Q$4,Q$6,$B1,$B2,"Dir=V","CDR=5D","Days=A","Dts=H","cols=1;rows=43")</f>
        <v>412634</v>
      </c>
      <c r="R7">
        <f ca="1">_xll.BDH(R$4,R$6,$B1,$B2,"Dir=V","CDR=5D","Days=A","Dts=H","cols=1;rows=43")</f>
        <v>1624714</v>
      </c>
      <c r="S7">
        <f ca="1">_xll.BDH(S$4,S$6,$B1,$B2,"Dir=V","CDR=5D","Days=A","Dts=H","cols=1;rows=43")</f>
        <v>5137979</v>
      </c>
      <c r="T7">
        <f ca="1">_xll.BDH(T$4,T$6,$B1,$B2,"Dir=V","CDR=5D","Days=A","Dts=H","cols=1;rows=43")</f>
        <v>1313261</v>
      </c>
      <c r="U7">
        <f ca="1">_xll.BDH(U$4,U$6,$B1,$B2,"Dir=V","CDR=5D","Days=A","Dts=H","cols=1;rows=43")</f>
        <v>173530</v>
      </c>
      <c r="V7">
        <f ca="1">_xll.BDH(V$4,V$6,$B1,$B2,"Dir=V","CDR=5D","Days=A","Dts=H","cols=1;rows=43")</f>
        <v>68480883</v>
      </c>
      <c r="W7">
        <f ca="1">_xll.BDH(W$4,W$6,$B1,$B2,"Dir=V","CDR=5D","Days=A","Dts=H","cols=1;rows=43")</f>
        <v>1357829</v>
      </c>
      <c r="X7">
        <f ca="1">_xll.BDH(X$4,X$6,$B1,$B2,"Dir=V","CDR=5D","Days=A","Dts=H","cols=1;rows=43")</f>
        <v>1372530</v>
      </c>
      <c r="Y7">
        <f ca="1">_xll.BDH(Y$4,Y$6,$B1,$B2,"Dir=V","CDR=5D","Days=A","Dts=H","cols=1;rows=43")</f>
        <v>4773173</v>
      </c>
      <c r="Z7">
        <f ca="1">_xll.BDH(Z$4,Z$6,$B1,$B2,"Dir=V","CDR=5D","Days=A","Dts=H","cols=1;rows=43")</f>
        <v>2727848</v>
      </c>
      <c r="AA7">
        <f ca="1">_xll.BDH(AA$4,AA$6,$B1,$B2,"Dir=V","CDR=5D","Days=A","Dts=H","cols=1;rows=43")</f>
        <v>559363</v>
      </c>
      <c r="AB7">
        <f ca="1">_xll.BDH(AB$4,AB$6,$B1,$B2,"Dir=V","CDR=5D","Days=A","Dts=H","cols=1;rows=43")</f>
        <v>1052719</v>
      </c>
      <c r="AC7">
        <f ca="1">_xll.BDH(AC$4,AC$6,$B1,$B2,"Dir=V","CDR=5D","Days=A","Dts=H","cols=1;rows=43")</f>
        <v>2480920</v>
      </c>
      <c r="AD7">
        <f ca="1">_xll.BDH(AD$4,AD$6,$B1,$B2,"Dir=V","CDR=5D","Days=A","Dts=H","cols=1;rows=43")</f>
        <v>1707717</v>
      </c>
      <c r="AE7">
        <f ca="1">_xll.BDH(AE$4,AE$6,$B1,$B2,"Dir=V","CDR=5D","Days=A","Dts=H","cols=1;rows=43")</f>
        <v>688956</v>
      </c>
      <c r="AF7">
        <f ca="1">_xll.BDH(AF$4,AF$6,$B1,$B2,"Dir=V","CDR=5D","Days=A","Dts=H","cols=1;rows=43")</f>
        <v>200187</v>
      </c>
      <c r="AG7">
        <f ca="1">_xll.BDH(AG$4,AG$6,$B1,$B2,"Dir=V","CDR=5D","Days=A","Dts=H","cols=1;rows=43")</f>
        <v>14422775</v>
      </c>
      <c r="AH7">
        <f ca="1">_xll.BDH(AH$4,AH$6,$B1,$B2,"Dir=V","CDR=5D","Days=A","Dts=H","cols=1;rows=43")</f>
        <v>7013559</v>
      </c>
      <c r="AI7">
        <f ca="1">_xll.BDH(AI$4,AI$6,$B1,$B2,"Dir=V","CDR=5D","Days=A","Dts=H","cols=1;rows=43")</f>
        <v>11077305</v>
      </c>
      <c r="AJ7">
        <f ca="1">_xll.BDH(AJ$4,AJ$6,$B1,$B2,"Dir=V","CDR=5D","Days=A","Dts=H","cols=1;rows=43")</f>
        <v>1826883</v>
      </c>
      <c r="AK7">
        <f ca="1">_xll.BDH(AK$4,AK$6,$B1,$B2,"Dir=V","CDR=5D","Days=A","Dts=H","cols=1;rows=43")</f>
        <v>71090415</v>
      </c>
      <c r="AL7">
        <f ca="1">_xll.BDH(AL$4,AL$6,$B1,$B2,"Dir=V","CDR=5D","Days=A","Dts=H","cols=1;rows=43")</f>
        <v>3908554</v>
      </c>
      <c r="AM7">
        <f ca="1">_xll.BDH(AM$4,AM$6,$B1,$B2,"Dir=V","CDR=5D","Days=A","Dts=H","cols=1;rows=43")</f>
        <v>4079893</v>
      </c>
      <c r="AN7">
        <f ca="1">_xll.BDH(AN$4,AN$6,$B1,$B2,"Dir=V","CDR=5D","Days=A","Dts=H","cols=1;rows=43")</f>
        <v>12726025</v>
      </c>
      <c r="AO7">
        <f ca="1">_xll.BDH(AO$4,AO$6,$B1,$B2,"Dir=V","CDR=5D","Days=A","Dts=H","cols=1;rows=43")</f>
        <v>2432981</v>
      </c>
    </row>
    <row r="8" spans="1:41" x14ac:dyDescent="0.25">
      <c r="A8" s="1">
        <v>44449</v>
      </c>
      <c r="B8">
        <v>5639891</v>
      </c>
      <c r="C8">
        <v>296803</v>
      </c>
      <c r="D8">
        <v>1906188</v>
      </c>
      <c r="E8">
        <v>348605</v>
      </c>
      <c r="F8">
        <v>854039</v>
      </c>
      <c r="G8">
        <v>1275594</v>
      </c>
      <c r="H8">
        <v>9544597</v>
      </c>
      <c r="I8">
        <v>7854422</v>
      </c>
      <c r="J8">
        <v>905170</v>
      </c>
      <c r="K8">
        <v>2020515</v>
      </c>
      <c r="L8">
        <v>2417939</v>
      </c>
      <c r="M8">
        <v>114236</v>
      </c>
      <c r="N8">
        <v>26927687</v>
      </c>
      <c r="O8">
        <v>12700264</v>
      </c>
      <c r="P8">
        <v>418143</v>
      </c>
      <c r="Q8">
        <v>322655</v>
      </c>
      <c r="R8">
        <v>1601738</v>
      </c>
      <c r="S8">
        <v>4335197</v>
      </c>
      <c r="T8">
        <v>1955152</v>
      </c>
      <c r="U8">
        <v>125915</v>
      </c>
      <c r="V8">
        <v>61101012</v>
      </c>
      <c r="W8">
        <v>916796</v>
      </c>
      <c r="X8">
        <v>2729909</v>
      </c>
      <c r="Y8">
        <v>3831728</v>
      </c>
      <c r="Z8">
        <v>2870154</v>
      </c>
      <c r="AA8">
        <v>628807</v>
      </c>
      <c r="AB8">
        <v>1068368</v>
      </c>
      <c r="AC8">
        <v>2076823</v>
      </c>
      <c r="AD8">
        <v>1638073</v>
      </c>
      <c r="AE8">
        <v>873700</v>
      </c>
      <c r="AF8">
        <v>223342</v>
      </c>
      <c r="AG8">
        <v>13235230</v>
      </c>
      <c r="AH8">
        <v>6422799</v>
      </c>
      <c r="AI8">
        <v>12970873</v>
      </c>
      <c r="AJ8">
        <v>2557086</v>
      </c>
      <c r="AK8">
        <v>154504945</v>
      </c>
      <c r="AL8">
        <v>2414627</v>
      </c>
      <c r="AM8">
        <v>3292087</v>
      </c>
      <c r="AN8">
        <v>16871296</v>
      </c>
      <c r="AO8">
        <v>2694667</v>
      </c>
    </row>
    <row r="9" spans="1:41" x14ac:dyDescent="0.25">
      <c r="A9" s="1">
        <v>44452</v>
      </c>
      <c r="B9">
        <v>8229216</v>
      </c>
      <c r="C9">
        <v>1048960</v>
      </c>
      <c r="D9">
        <v>1756212</v>
      </c>
      <c r="E9">
        <v>676081</v>
      </c>
      <c r="F9">
        <v>608645</v>
      </c>
      <c r="G9">
        <v>2266259</v>
      </c>
      <c r="H9">
        <v>7757099</v>
      </c>
      <c r="I9">
        <v>7145621</v>
      </c>
      <c r="J9">
        <v>642703</v>
      </c>
      <c r="K9">
        <v>1082700</v>
      </c>
      <c r="L9">
        <v>1905735</v>
      </c>
      <c r="M9">
        <v>244917</v>
      </c>
      <c r="N9">
        <v>22664749</v>
      </c>
      <c r="O9">
        <v>28200300</v>
      </c>
      <c r="P9">
        <v>254210</v>
      </c>
      <c r="Q9">
        <v>354383</v>
      </c>
      <c r="R9">
        <v>1033057</v>
      </c>
      <c r="S9">
        <v>4857018</v>
      </c>
      <c r="T9">
        <v>2155421</v>
      </c>
      <c r="U9">
        <v>129410</v>
      </c>
      <c r="V9">
        <v>88061714</v>
      </c>
      <c r="W9">
        <v>764132</v>
      </c>
      <c r="X9">
        <v>2162351</v>
      </c>
      <c r="Y9">
        <v>2371544</v>
      </c>
      <c r="Z9">
        <v>2587791</v>
      </c>
      <c r="AA9">
        <v>564630</v>
      </c>
      <c r="AB9">
        <v>1196723</v>
      </c>
      <c r="AC9">
        <v>4110856</v>
      </c>
      <c r="AD9">
        <v>1599343</v>
      </c>
      <c r="AE9">
        <v>477752</v>
      </c>
      <c r="AF9">
        <v>118596</v>
      </c>
      <c r="AG9">
        <v>17728028</v>
      </c>
      <c r="AH9">
        <v>6402376</v>
      </c>
      <c r="AI9">
        <v>8683091</v>
      </c>
      <c r="AJ9">
        <v>1682616</v>
      </c>
      <c r="AK9">
        <v>76886069</v>
      </c>
      <c r="AL9">
        <v>4862081</v>
      </c>
      <c r="AM9">
        <v>4231229</v>
      </c>
      <c r="AN9">
        <v>14101282</v>
      </c>
      <c r="AO9">
        <v>2027188</v>
      </c>
    </row>
    <row r="10" spans="1:41" x14ac:dyDescent="0.25">
      <c r="A10" s="1">
        <v>44453</v>
      </c>
      <c r="B10">
        <v>6405054</v>
      </c>
      <c r="C10">
        <v>719012</v>
      </c>
      <c r="D10">
        <v>1648963</v>
      </c>
      <c r="E10">
        <v>581564</v>
      </c>
      <c r="F10">
        <v>596439</v>
      </c>
      <c r="G10">
        <v>2031292</v>
      </c>
      <c r="H10">
        <v>7219338</v>
      </c>
      <c r="I10">
        <v>5917667</v>
      </c>
      <c r="J10">
        <v>456809</v>
      </c>
      <c r="K10">
        <v>1250581</v>
      </c>
      <c r="L10">
        <v>1787642</v>
      </c>
      <c r="M10">
        <v>200967</v>
      </c>
      <c r="N10">
        <v>22639403</v>
      </c>
      <c r="O10">
        <v>22143722</v>
      </c>
      <c r="P10">
        <v>283042</v>
      </c>
      <c r="Q10">
        <v>368007</v>
      </c>
      <c r="R10">
        <v>1033258</v>
      </c>
      <c r="S10">
        <v>4758624</v>
      </c>
      <c r="T10">
        <v>1697741</v>
      </c>
      <c r="U10">
        <v>170684</v>
      </c>
      <c r="V10">
        <v>91838108</v>
      </c>
      <c r="W10">
        <v>816330</v>
      </c>
      <c r="X10">
        <v>1244116</v>
      </c>
      <c r="Y10">
        <v>2649560</v>
      </c>
      <c r="Z10">
        <v>2946184</v>
      </c>
      <c r="AA10">
        <v>625018</v>
      </c>
      <c r="AB10">
        <v>1091536</v>
      </c>
      <c r="AC10">
        <v>1751204</v>
      </c>
      <c r="AD10">
        <v>1130486</v>
      </c>
      <c r="AE10">
        <v>464235</v>
      </c>
      <c r="AF10">
        <v>288176</v>
      </c>
      <c r="AG10">
        <v>16396378</v>
      </c>
      <c r="AH10">
        <v>4401288</v>
      </c>
      <c r="AI10">
        <v>15597039</v>
      </c>
      <c r="AJ10">
        <v>2897160</v>
      </c>
      <c r="AK10">
        <v>81580704</v>
      </c>
      <c r="AL10">
        <v>3255810</v>
      </c>
      <c r="AM10">
        <v>3633447</v>
      </c>
      <c r="AN10">
        <v>15976667</v>
      </c>
      <c r="AO10">
        <v>1954464</v>
      </c>
    </row>
    <row r="11" spans="1:41" x14ac:dyDescent="0.25">
      <c r="A11" s="1">
        <v>44454</v>
      </c>
      <c r="B11">
        <v>20265577</v>
      </c>
      <c r="C11">
        <v>366651</v>
      </c>
      <c r="D11">
        <v>1299582</v>
      </c>
      <c r="E11">
        <v>921078</v>
      </c>
      <c r="F11">
        <v>565167</v>
      </c>
      <c r="G11">
        <v>1710046</v>
      </c>
      <c r="H11">
        <v>9271842</v>
      </c>
      <c r="I11">
        <v>9120179</v>
      </c>
      <c r="J11">
        <v>741855</v>
      </c>
      <c r="K11">
        <v>1621445</v>
      </c>
      <c r="L11">
        <v>2381566</v>
      </c>
      <c r="M11">
        <v>144367</v>
      </c>
      <c r="N11">
        <v>82414840</v>
      </c>
      <c r="O11">
        <v>20844839</v>
      </c>
      <c r="P11">
        <v>235414</v>
      </c>
      <c r="Q11">
        <v>310310</v>
      </c>
      <c r="R11">
        <v>2283491</v>
      </c>
      <c r="S11">
        <v>6080502</v>
      </c>
      <c r="T11">
        <v>1923705</v>
      </c>
      <c r="U11">
        <v>244932</v>
      </c>
      <c r="V11">
        <v>70318421</v>
      </c>
      <c r="W11">
        <v>1165878</v>
      </c>
      <c r="X11">
        <v>1528931</v>
      </c>
      <c r="Y11">
        <v>3114353</v>
      </c>
      <c r="Z11">
        <v>3939216</v>
      </c>
      <c r="AA11">
        <v>1251394</v>
      </c>
      <c r="AB11">
        <v>904267</v>
      </c>
      <c r="AC11">
        <v>1346894</v>
      </c>
      <c r="AD11">
        <v>1950384</v>
      </c>
      <c r="AE11">
        <v>586947</v>
      </c>
      <c r="AF11">
        <v>331661</v>
      </c>
      <c r="AG11">
        <v>8009077</v>
      </c>
      <c r="AH11">
        <v>6376103</v>
      </c>
      <c r="AI11">
        <v>15114846</v>
      </c>
      <c r="AJ11">
        <v>3355064</v>
      </c>
      <c r="AK11">
        <v>84195108</v>
      </c>
      <c r="AL11">
        <v>5451248</v>
      </c>
      <c r="AM11">
        <v>4243716</v>
      </c>
      <c r="AN11">
        <v>21270635</v>
      </c>
      <c r="AO11">
        <v>2755045</v>
      </c>
    </row>
    <row r="12" spans="1:41" x14ac:dyDescent="0.25">
      <c r="A12" s="1">
        <v>44455</v>
      </c>
      <c r="B12">
        <v>10536264</v>
      </c>
      <c r="C12">
        <v>330529</v>
      </c>
      <c r="D12">
        <v>1632676</v>
      </c>
      <c r="E12">
        <v>918493</v>
      </c>
      <c r="F12">
        <v>700198</v>
      </c>
      <c r="G12">
        <v>1521239</v>
      </c>
      <c r="H12">
        <v>7841911</v>
      </c>
      <c r="I12">
        <v>9953625</v>
      </c>
      <c r="J12">
        <v>471713</v>
      </c>
      <c r="K12">
        <v>1321268</v>
      </c>
      <c r="L12">
        <v>7405431</v>
      </c>
      <c r="M12">
        <v>70601</v>
      </c>
      <c r="N12">
        <v>57462193</v>
      </c>
      <c r="O12">
        <v>31039955</v>
      </c>
      <c r="P12">
        <v>431840</v>
      </c>
      <c r="Q12">
        <v>435010</v>
      </c>
      <c r="R12">
        <v>2447924</v>
      </c>
      <c r="S12">
        <v>4795860</v>
      </c>
      <c r="T12">
        <v>1665654</v>
      </c>
      <c r="U12">
        <v>215473</v>
      </c>
      <c r="V12">
        <v>79636579</v>
      </c>
      <c r="W12">
        <v>799790</v>
      </c>
      <c r="X12">
        <v>2099759</v>
      </c>
      <c r="Y12">
        <v>2597775</v>
      </c>
      <c r="Z12">
        <v>3656795</v>
      </c>
      <c r="AA12">
        <v>917962</v>
      </c>
      <c r="AB12">
        <v>1633852</v>
      </c>
      <c r="AC12">
        <v>2268516</v>
      </c>
      <c r="AD12">
        <v>4218633</v>
      </c>
      <c r="AE12">
        <v>538027</v>
      </c>
      <c r="AF12">
        <v>294592</v>
      </c>
      <c r="AG12">
        <v>7353965</v>
      </c>
      <c r="AH12">
        <v>5759292</v>
      </c>
      <c r="AI12">
        <v>16312643</v>
      </c>
      <c r="AJ12">
        <v>2194792</v>
      </c>
      <c r="AK12">
        <v>61119733</v>
      </c>
      <c r="AL12">
        <v>4294655</v>
      </c>
      <c r="AM12">
        <v>3352390</v>
      </c>
      <c r="AN12">
        <v>16528514</v>
      </c>
      <c r="AO12">
        <v>2752656</v>
      </c>
    </row>
    <row r="13" spans="1:41" x14ac:dyDescent="0.25">
      <c r="A13" s="1">
        <v>44456</v>
      </c>
      <c r="B13">
        <v>15044188</v>
      </c>
      <c r="C13">
        <v>659278</v>
      </c>
      <c r="D13">
        <v>4602307</v>
      </c>
      <c r="E13">
        <v>592494</v>
      </c>
      <c r="F13">
        <v>629747</v>
      </c>
      <c r="G13">
        <v>4843834</v>
      </c>
      <c r="H13">
        <v>13802172</v>
      </c>
      <c r="I13">
        <v>11624086</v>
      </c>
      <c r="J13">
        <v>972242</v>
      </c>
      <c r="K13">
        <v>3173381</v>
      </c>
      <c r="L13">
        <v>5836764</v>
      </c>
      <c r="M13">
        <v>196216</v>
      </c>
      <c r="N13">
        <v>54027599</v>
      </c>
      <c r="O13">
        <v>36134962</v>
      </c>
      <c r="P13">
        <v>569012</v>
      </c>
      <c r="Q13">
        <v>907867</v>
      </c>
      <c r="R13">
        <v>4247217</v>
      </c>
      <c r="S13">
        <v>8162758</v>
      </c>
      <c r="T13">
        <v>4139995</v>
      </c>
      <c r="U13">
        <v>1259791</v>
      </c>
      <c r="V13">
        <v>161007913</v>
      </c>
      <c r="W13">
        <v>2042566</v>
      </c>
      <c r="X13">
        <v>4396896</v>
      </c>
      <c r="Y13">
        <v>5718576</v>
      </c>
      <c r="Z13">
        <v>8162099</v>
      </c>
      <c r="AA13">
        <v>1500409</v>
      </c>
      <c r="AB13">
        <v>11377051</v>
      </c>
      <c r="AC13">
        <v>4817817</v>
      </c>
      <c r="AD13">
        <v>4055301</v>
      </c>
      <c r="AE13">
        <v>1131664</v>
      </c>
      <c r="AF13">
        <v>679073</v>
      </c>
      <c r="AG13">
        <v>6962441</v>
      </c>
      <c r="AH13">
        <v>11949328</v>
      </c>
      <c r="AI13">
        <v>84812362</v>
      </c>
      <c r="AJ13">
        <v>3752176</v>
      </c>
      <c r="AK13">
        <v>168449027</v>
      </c>
      <c r="AL13">
        <v>7332007</v>
      </c>
      <c r="AM13">
        <v>7934996</v>
      </c>
      <c r="AN13">
        <v>24459047</v>
      </c>
      <c r="AO13">
        <v>4261129</v>
      </c>
    </row>
    <row r="14" spans="1:41" x14ac:dyDescent="0.25">
      <c r="A14" s="1">
        <v>44459</v>
      </c>
      <c r="B14">
        <v>8494185</v>
      </c>
      <c r="C14">
        <v>448694</v>
      </c>
      <c r="D14">
        <v>1597201</v>
      </c>
      <c r="E14">
        <v>1249744</v>
      </c>
      <c r="F14">
        <v>500911</v>
      </c>
      <c r="G14">
        <v>3581200</v>
      </c>
      <c r="H14">
        <v>16017654</v>
      </c>
      <c r="I14">
        <v>22743471</v>
      </c>
      <c r="J14">
        <v>1225376</v>
      </c>
      <c r="K14">
        <v>1584479</v>
      </c>
      <c r="L14">
        <v>4824554</v>
      </c>
      <c r="M14">
        <v>123077</v>
      </c>
      <c r="N14">
        <v>38413090</v>
      </c>
      <c r="O14">
        <v>26617917</v>
      </c>
      <c r="P14">
        <v>423627</v>
      </c>
      <c r="Q14">
        <v>320244</v>
      </c>
      <c r="R14">
        <v>2659621</v>
      </c>
      <c r="S14">
        <v>7163509</v>
      </c>
      <c r="T14">
        <v>1789671</v>
      </c>
      <c r="U14">
        <v>263582</v>
      </c>
      <c r="V14">
        <v>147461477</v>
      </c>
      <c r="W14">
        <v>821445</v>
      </c>
      <c r="X14">
        <v>2427448</v>
      </c>
      <c r="Y14">
        <v>4782578</v>
      </c>
      <c r="Z14">
        <v>3271674</v>
      </c>
      <c r="AA14">
        <v>707349</v>
      </c>
      <c r="AB14">
        <v>1642304</v>
      </c>
      <c r="AC14">
        <v>2712128</v>
      </c>
      <c r="AD14">
        <v>2404284</v>
      </c>
      <c r="AE14">
        <v>789796</v>
      </c>
      <c r="AF14">
        <v>231569</v>
      </c>
      <c r="AG14">
        <v>9083219</v>
      </c>
      <c r="AH14">
        <v>6098650</v>
      </c>
      <c r="AI14">
        <v>34867940</v>
      </c>
      <c r="AJ14">
        <v>2755305</v>
      </c>
      <c r="AK14">
        <v>72646933</v>
      </c>
      <c r="AL14">
        <v>6201632</v>
      </c>
      <c r="AM14">
        <v>4368407</v>
      </c>
      <c r="AN14">
        <v>25214030</v>
      </c>
      <c r="AO14">
        <v>3118283</v>
      </c>
    </row>
    <row r="15" spans="1:41" x14ac:dyDescent="0.25">
      <c r="A15" s="1">
        <v>44460</v>
      </c>
      <c r="B15">
        <v>6384248</v>
      </c>
      <c r="C15">
        <v>913681</v>
      </c>
      <c r="D15">
        <v>2756006</v>
      </c>
      <c r="E15">
        <v>436553</v>
      </c>
      <c r="F15">
        <v>562048</v>
      </c>
      <c r="G15">
        <v>1918261</v>
      </c>
      <c r="H15">
        <v>9046075</v>
      </c>
      <c r="I15">
        <v>10026571</v>
      </c>
      <c r="J15">
        <v>443034</v>
      </c>
      <c r="K15">
        <v>1759283</v>
      </c>
      <c r="L15">
        <v>3297900</v>
      </c>
      <c r="M15">
        <v>146838</v>
      </c>
      <c r="N15">
        <v>28181780</v>
      </c>
      <c r="O15">
        <v>19990749</v>
      </c>
      <c r="P15">
        <v>212244</v>
      </c>
      <c r="Q15">
        <v>233802</v>
      </c>
      <c r="R15">
        <v>1317056</v>
      </c>
      <c r="S15">
        <v>6210795</v>
      </c>
      <c r="T15">
        <v>2316890</v>
      </c>
      <c r="U15">
        <v>194266</v>
      </c>
      <c r="V15">
        <v>81996658</v>
      </c>
      <c r="W15">
        <v>772616</v>
      </c>
      <c r="X15">
        <v>1623476</v>
      </c>
      <c r="Y15">
        <v>3473842</v>
      </c>
      <c r="Z15">
        <v>2259868</v>
      </c>
      <c r="AA15">
        <v>546659</v>
      </c>
      <c r="AB15">
        <v>1015538</v>
      </c>
      <c r="AC15">
        <v>1516060</v>
      </c>
      <c r="AD15">
        <v>2388585</v>
      </c>
      <c r="AE15">
        <v>540988</v>
      </c>
      <c r="AF15">
        <v>199752</v>
      </c>
      <c r="AG15">
        <v>13224077</v>
      </c>
      <c r="AH15">
        <v>5711893</v>
      </c>
      <c r="AI15">
        <v>15650324</v>
      </c>
      <c r="AJ15">
        <v>1841325</v>
      </c>
      <c r="AK15">
        <v>87198622</v>
      </c>
      <c r="AL15">
        <v>4586457</v>
      </c>
      <c r="AM15">
        <v>3377627</v>
      </c>
      <c r="AN15">
        <v>15814685</v>
      </c>
      <c r="AO15">
        <v>2045687</v>
      </c>
    </row>
    <row r="16" spans="1:41" x14ac:dyDescent="0.25">
      <c r="A16" s="1">
        <v>44461</v>
      </c>
      <c r="B16">
        <v>6900108</v>
      </c>
      <c r="C16">
        <v>492921</v>
      </c>
      <c r="D16">
        <v>1839408</v>
      </c>
      <c r="E16">
        <v>474974</v>
      </c>
      <c r="F16">
        <v>291710</v>
      </c>
      <c r="G16">
        <v>2030008</v>
      </c>
      <c r="H16">
        <v>8393547</v>
      </c>
      <c r="I16">
        <v>10346658</v>
      </c>
      <c r="J16">
        <v>419228</v>
      </c>
      <c r="K16">
        <v>2057676</v>
      </c>
      <c r="L16">
        <v>3510512</v>
      </c>
      <c r="M16">
        <v>125504</v>
      </c>
      <c r="N16">
        <v>33713108</v>
      </c>
      <c r="O16">
        <v>22793858</v>
      </c>
      <c r="P16">
        <v>249863</v>
      </c>
      <c r="Q16">
        <v>311729</v>
      </c>
      <c r="R16">
        <v>1263377</v>
      </c>
      <c r="S16">
        <v>7134178</v>
      </c>
      <c r="T16">
        <v>1866597</v>
      </c>
      <c r="U16">
        <v>252450</v>
      </c>
      <c r="V16">
        <v>86147220</v>
      </c>
      <c r="W16">
        <v>868056</v>
      </c>
      <c r="X16">
        <v>1979786</v>
      </c>
      <c r="Y16">
        <v>2595067</v>
      </c>
      <c r="Z16">
        <v>2072493</v>
      </c>
      <c r="AA16">
        <v>836264</v>
      </c>
      <c r="AB16">
        <v>2398402</v>
      </c>
      <c r="AC16">
        <v>1242007</v>
      </c>
      <c r="AD16">
        <v>1370740</v>
      </c>
      <c r="AE16">
        <v>582410</v>
      </c>
      <c r="AF16">
        <v>165673</v>
      </c>
      <c r="AG16">
        <v>8381291</v>
      </c>
      <c r="AH16">
        <v>3886532</v>
      </c>
      <c r="AI16">
        <v>12764272</v>
      </c>
      <c r="AJ16">
        <v>1365594</v>
      </c>
      <c r="AK16">
        <v>97682165</v>
      </c>
      <c r="AL16">
        <v>6001319</v>
      </c>
      <c r="AM16">
        <v>3326564</v>
      </c>
      <c r="AN16">
        <v>15939570</v>
      </c>
      <c r="AO16">
        <v>3863390</v>
      </c>
    </row>
    <row r="17" spans="1:41" x14ac:dyDescent="0.25">
      <c r="A17" s="1">
        <v>44462</v>
      </c>
      <c r="B17">
        <v>6212553</v>
      </c>
      <c r="C17">
        <v>645351</v>
      </c>
      <c r="D17">
        <v>1706995</v>
      </c>
      <c r="E17">
        <v>664226</v>
      </c>
      <c r="F17">
        <v>549768</v>
      </c>
      <c r="G17">
        <v>3801762</v>
      </c>
      <c r="H17">
        <v>8041038</v>
      </c>
      <c r="I17">
        <v>8369219</v>
      </c>
      <c r="J17">
        <v>343720</v>
      </c>
      <c r="K17">
        <v>2091813</v>
      </c>
      <c r="L17">
        <v>3173119</v>
      </c>
      <c r="M17">
        <v>81644</v>
      </c>
      <c r="N17">
        <v>38715027</v>
      </c>
      <c r="O17">
        <v>16014473</v>
      </c>
      <c r="P17">
        <v>312498</v>
      </c>
      <c r="Q17">
        <v>241337</v>
      </c>
      <c r="R17">
        <v>1624812</v>
      </c>
      <c r="S17">
        <v>6338004</v>
      </c>
      <c r="T17">
        <v>1902607</v>
      </c>
      <c r="U17">
        <v>161572</v>
      </c>
      <c r="V17">
        <v>118612543</v>
      </c>
      <c r="W17">
        <v>883403</v>
      </c>
      <c r="X17">
        <v>1730453</v>
      </c>
      <c r="Y17">
        <v>2978119</v>
      </c>
      <c r="Z17">
        <v>3383819</v>
      </c>
      <c r="AA17">
        <v>805917</v>
      </c>
      <c r="AB17">
        <v>1738249</v>
      </c>
      <c r="AC17">
        <v>1884413</v>
      </c>
      <c r="AD17">
        <v>1921542</v>
      </c>
      <c r="AE17">
        <v>466335</v>
      </c>
      <c r="AF17">
        <v>194053</v>
      </c>
      <c r="AG17">
        <v>11233502</v>
      </c>
      <c r="AH17">
        <v>5466539</v>
      </c>
      <c r="AI17">
        <v>13352525</v>
      </c>
      <c r="AJ17">
        <v>1858312</v>
      </c>
      <c r="AK17">
        <v>113110385</v>
      </c>
      <c r="AL17">
        <v>4750681</v>
      </c>
      <c r="AM17">
        <v>2627065</v>
      </c>
      <c r="AN17">
        <v>20209944</v>
      </c>
      <c r="AO17">
        <v>3743404</v>
      </c>
    </row>
    <row r="18" spans="1:41" x14ac:dyDescent="0.25">
      <c r="A18" s="1">
        <v>44463</v>
      </c>
      <c r="B18">
        <v>6906382</v>
      </c>
      <c r="C18">
        <v>437197</v>
      </c>
      <c r="D18">
        <v>1437196</v>
      </c>
      <c r="E18">
        <v>548792</v>
      </c>
      <c r="F18">
        <v>300585</v>
      </c>
      <c r="G18">
        <v>2613648</v>
      </c>
      <c r="H18">
        <v>6587444</v>
      </c>
      <c r="I18">
        <v>18071100</v>
      </c>
      <c r="J18">
        <v>410290</v>
      </c>
      <c r="K18">
        <v>1245244</v>
      </c>
      <c r="L18">
        <v>2539367</v>
      </c>
      <c r="M18">
        <v>168969</v>
      </c>
      <c r="N18">
        <v>25000181</v>
      </c>
      <c r="O18">
        <v>12360685</v>
      </c>
      <c r="P18">
        <v>208102</v>
      </c>
      <c r="Q18">
        <v>228552</v>
      </c>
      <c r="R18">
        <v>1341769</v>
      </c>
      <c r="S18">
        <v>6433826</v>
      </c>
      <c r="T18">
        <v>1354519</v>
      </c>
      <c r="U18">
        <v>138739</v>
      </c>
      <c r="V18">
        <v>81063036</v>
      </c>
      <c r="W18">
        <v>794142</v>
      </c>
      <c r="X18">
        <v>1431934</v>
      </c>
      <c r="Y18">
        <v>3184695</v>
      </c>
      <c r="Z18">
        <v>7603305</v>
      </c>
      <c r="AA18">
        <v>616359</v>
      </c>
      <c r="AB18">
        <v>1404569</v>
      </c>
      <c r="AC18">
        <v>1247812</v>
      </c>
      <c r="AD18">
        <v>1209055</v>
      </c>
      <c r="AE18">
        <v>376153</v>
      </c>
      <c r="AF18">
        <v>132098</v>
      </c>
      <c r="AG18">
        <v>8531246</v>
      </c>
      <c r="AH18">
        <v>9041375</v>
      </c>
      <c r="AI18">
        <v>10203207</v>
      </c>
      <c r="AJ18">
        <v>1523863</v>
      </c>
      <c r="AK18">
        <v>105209717</v>
      </c>
      <c r="AL18">
        <v>3494140</v>
      </c>
      <c r="AM18">
        <v>7624071</v>
      </c>
      <c r="AN18">
        <v>20635764</v>
      </c>
      <c r="AO18">
        <v>2301295</v>
      </c>
    </row>
    <row r="19" spans="1:41" x14ac:dyDescent="0.25">
      <c r="A19" s="1">
        <v>44466</v>
      </c>
      <c r="B19">
        <v>8245819</v>
      </c>
      <c r="C19">
        <v>643415</v>
      </c>
      <c r="D19">
        <v>1678396</v>
      </c>
      <c r="E19">
        <v>503303</v>
      </c>
      <c r="F19">
        <v>326022</v>
      </c>
      <c r="G19">
        <v>3358686</v>
      </c>
      <c r="H19">
        <v>10946829</v>
      </c>
      <c r="I19">
        <v>22104264</v>
      </c>
      <c r="J19">
        <v>394601</v>
      </c>
      <c r="K19">
        <v>1095438</v>
      </c>
      <c r="L19">
        <v>2097907</v>
      </c>
      <c r="M19">
        <v>212421</v>
      </c>
      <c r="N19">
        <v>25945717</v>
      </c>
      <c r="O19">
        <v>23200253</v>
      </c>
      <c r="P19">
        <v>257819</v>
      </c>
      <c r="Q19">
        <v>284021</v>
      </c>
      <c r="R19">
        <v>1899253</v>
      </c>
      <c r="S19">
        <v>8322815</v>
      </c>
      <c r="T19">
        <v>2867916</v>
      </c>
      <c r="U19">
        <v>157356</v>
      </c>
      <c r="V19">
        <v>152780451</v>
      </c>
      <c r="W19">
        <v>944790</v>
      </c>
      <c r="X19">
        <v>1443936</v>
      </c>
      <c r="Y19">
        <v>10508846</v>
      </c>
      <c r="Z19">
        <v>5580519</v>
      </c>
      <c r="AA19">
        <v>479228</v>
      </c>
      <c r="AB19">
        <v>1374708</v>
      </c>
      <c r="AC19">
        <v>859476</v>
      </c>
      <c r="AD19">
        <v>2160924</v>
      </c>
      <c r="AE19">
        <v>688978</v>
      </c>
      <c r="AF19">
        <v>142874</v>
      </c>
      <c r="AG19">
        <v>14957248</v>
      </c>
      <c r="AH19">
        <v>5866898</v>
      </c>
      <c r="AI19">
        <v>10091146</v>
      </c>
      <c r="AJ19">
        <v>2513550</v>
      </c>
      <c r="AK19">
        <v>106678925</v>
      </c>
      <c r="AL19">
        <v>5618081</v>
      </c>
      <c r="AM19">
        <v>4125533</v>
      </c>
      <c r="AN19">
        <v>29953451</v>
      </c>
      <c r="AO19">
        <v>3198930</v>
      </c>
    </row>
    <row r="20" spans="1:41" x14ac:dyDescent="0.25">
      <c r="A20" s="1">
        <v>44467</v>
      </c>
      <c r="B20">
        <v>7686827</v>
      </c>
      <c r="C20">
        <v>1092003</v>
      </c>
      <c r="D20">
        <v>1746819</v>
      </c>
      <c r="E20">
        <v>549533</v>
      </c>
      <c r="F20">
        <v>492843</v>
      </c>
      <c r="G20">
        <v>2643335</v>
      </c>
      <c r="H20">
        <v>11176973</v>
      </c>
      <c r="I20">
        <v>30284329</v>
      </c>
      <c r="J20">
        <v>396368</v>
      </c>
      <c r="K20">
        <v>1915254</v>
      </c>
      <c r="L20">
        <v>3236499</v>
      </c>
      <c r="M20">
        <v>259091</v>
      </c>
      <c r="N20">
        <v>31062573</v>
      </c>
      <c r="O20">
        <v>29878331</v>
      </c>
      <c r="P20">
        <v>354267</v>
      </c>
      <c r="Q20">
        <v>411566</v>
      </c>
      <c r="R20">
        <v>2232467</v>
      </c>
      <c r="S20">
        <v>9089426</v>
      </c>
      <c r="T20">
        <v>2613827</v>
      </c>
      <c r="U20">
        <v>341589</v>
      </c>
      <c r="V20">
        <v>130775485</v>
      </c>
      <c r="W20">
        <v>1338699</v>
      </c>
      <c r="X20">
        <v>1930007</v>
      </c>
      <c r="Y20">
        <v>5656717</v>
      </c>
      <c r="Z20">
        <v>5423445</v>
      </c>
      <c r="AA20">
        <v>641018</v>
      </c>
      <c r="AB20">
        <v>2724289</v>
      </c>
      <c r="AC20">
        <v>2574913</v>
      </c>
      <c r="AD20">
        <v>2155721</v>
      </c>
      <c r="AE20">
        <v>876014</v>
      </c>
      <c r="AF20">
        <v>259404</v>
      </c>
      <c r="AG20">
        <v>16126009</v>
      </c>
      <c r="AH20">
        <v>8088733</v>
      </c>
      <c r="AI20">
        <v>15610407</v>
      </c>
      <c r="AJ20">
        <v>4772071</v>
      </c>
      <c r="AK20">
        <v>110017602</v>
      </c>
      <c r="AL20">
        <v>6515083</v>
      </c>
      <c r="AM20">
        <v>4750761</v>
      </c>
      <c r="AN20">
        <v>28790462</v>
      </c>
      <c r="AO20">
        <v>3664417</v>
      </c>
    </row>
    <row r="21" spans="1:41" x14ac:dyDescent="0.25">
      <c r="A21" s="1">
        <v>44468</v>
      </c>
      <c r="B21">
        <v>5511702</v>
      </c>
      <c r="C21">
        <v>620209</v>
      </c>
      <c r="D21">
        <v>1134673</v>
      </c>
      <c r="E21">
        <v>691163</v>
      </c>
      <c r="F21">
        <v>350006</v>
      </c>
      <c r="G21">
        <v>2164173</v>
      </c>
      <c r="H21">
        <v>8073246</v>
      </c>
      <c r="I21">
        <v>17000339</v>
      </c>
      <c r="J21">
        <v>524634</v>
      </c>
      <c r="K21">
        <v>1938515</v>
      </c>
      <c r="L21">
        <v>2510640</v>
      </c>
      <c r="M21">
        <v>132852</v>
      </c>
      <c r="N21">
        <v>25979348</v>
      </c>
      <c r="O21">
        <v>17714903</v>
      </c>
      <c r="P21">
        <v>277436</v>
      </c>
      <c r="Q21">
        <v>264950</v>
      </c>
      <c r="R21">
        <v>1853507</v>
      </c>
      <c r="S21">
        <v>7357358</v>
      </c>
      <c r="T21">
        <v>2145450</v>
      </c>
      <c r="U21">
        <v>163608</v>
      </c>
      <c r="V21">
        <v>68547663</v>
      </c>
      <c r="W21">
        <v>1415872</v>
      </c>
      <c r="X21">
        <v>1655733</v>
      </c>
      <c r="Y21">
        <v>5115171</v>
      </c>
      <c r="Z21">
        <v>5537529</v>
      </c>
      <c r="AA21">
        <v>373977</v>
      </c>
      <c r="AB21">
        <v>1350066</v>
      </c>
      <c r="AC21">
        <v>1509470</v>
      </c>
      <c r="AD21">
        <v>906749</v>
      </c>
      <c r="AE21">
        <v>557818</v>
      </c>
      <c r="AF21">
        <v>132212</v>
      </c>
      <c r="AG21">
        <v>9843057</v>
      </c>
      <c r="AH21">
        <v>5880012</v>
      </c>
      <c r="AI21">
        <v>9792135</v>
      </c>
      <c r="AJ21">
        <v>2156166</v>
      </c>
      <c r="AK21">
        <v>255390002</v>
      </c>
      <c r="AL21">
        <v>4698925</v>
      </c>
      <c r="AM21">
        <v>4201290</v>
      </c>
      <c r="AN21">
        <v>21398780</v>
      </c>
      <c r="AO21">
        <v>4051043</v>
      </c>
    </row>
    <row r="22" spans="1:41" x14ac:dyDescent="0.25">
      <c r="A22" s="1">
        <v>44469</v>
      </c>
      <c r="B22">
        <v>6826439</v>
      </c>
      <c r="C22">
        <v>626339</v>
      </c>
      <c r="D22">
        <v>2035983</v>
      </c>
      <c r="E22">
        <v>472793</v>
      </c>
      <c r="F22">
        <v>476434</v>
      </c>
      <c r="G22">
        <v>3413560</v>
      </c>
      <c r="H22">
        <v>7241996</v>
      </c>
      <c r="I22">
        <v>15775011</v>
      </c>
      <c r="J22">
        <v>495381</v>
      </c>
      <c r="K22">
        <v>2389440</v>
      </c>
      <c r="L22">
        <v>4492148</v>
      </c>
      <c r="M22">
        <v>123753</v>
      </c>
      <c r="N22">
        <v>48248194</v>
      </c>
      <c r="O22">
        <v>27834322</v>
      </c>
      <c r="P22">
        <v>581127</v>
      </c>
      <c r="Q22">
        <v>359349</v>
      </c>
      <c r="R22">
        <v>1847286</v>
      </c>
      <c r="S22">
        <v>6882983</v>
      </c>
      <c r="T22">
        <v>2193225</v>
      </c>
      <c r="U22">
        <v>174412</v>
      </c>
      <c r="V22">
        <v>103390716</v>
      </c>
      <c r="W22">
        <v>1653143</v>
      </c>
      <c r="X22">
        <v>1466688</v>
      </c>
      <c r="Y22">
        <v>7292004</v>
      </c>
      <c r="Z22">
        <v>6584627</v>
      </c>
      <c r="AA22">
        <v>679905</v>
      </c>
      <c r="AB22">
        <v>2813959</v>
      </c>
      <c r="AC22">
        <v>2515687</v>
      </c>
      <c r="AD22">
        <v>1958861</v>
      </c>
      <c r="AE22">
        <v>936292</v>
      </c>
      <c r="AF22">
        <v>398261</v>
      </c>
      <c r="AG22">
        <v>11088053</v>
      </c>
      <c r="AH22">
        <v>9438505</v>
      </c>
      <c r="AI22">
        <v>11725145</v>
      </c>
      <c r="AJ22">
        <v>2449575</v>
      </c>
      <c r="AK22">
        <v>186204400</v>
      </c>
      <c r="AL22">
        <v>6577542</v>
      </c>
      <c r="AM22">
        <v>6808763</v>
      </c>
      <c r="AN22">
        <v>20117347</v>
      </c>
      <c r="AO22">
        <v>2948945</v>
      </c>
    </row>
    <row r="23" spans="1:41" x14ac:dyDescent="0.25">
      <c r="A23" s="1">
        <v>44470</v>
      </c>
      <c r="B23">
        <v>6058929</v>
      </c>
      <c r="C23">
        <v>658384</v>
      </c>
      <c r="D23">
        <v>1331651</v>
      </c>
      <c r="E23">
        <v>497076</v>
      </c>
      <c r="F23">
        <v>286894</v>
      </c>
      <c r="G23">
        <v>3815992</v>
      </c>
      <c r="H23">
        <v>8365489</v>
      </c>
      <c r="I23">
        <v>24352029</v>
      </c>
      <c r="J23">
        <v>464164</v>
      </c>
      <c r="K23">
        <v>1270540</v>
      </c>
      <c r="L23">
        <v>5286522</v>
      </c>
      <c r="M23">
        <v>182799</v>
      </c>
      <c r="N23">
        <v>33994396</v>
      </c>
      <c r="O23">
        <v>20326111</v>
      </c>
      <c r="P23">
        <v>526817</v>
      </c>
      <c r="Q23">
        <v>257551</v>
      </c>
      <c r="R23">
        <v>1700973</v>
      </c>
      <c r="S23">
        <v>4906936</v>
      </c>
      <c r="T23">
        <v>1764135</v>
      </c>
      <c r="U23">
        <v>174430</v>
      </c>
      <c r="V23">
        <v>108699546</v>
      </c>
      <c r="W23">
        <v>749389</v>
      </c>
      <c r="X23">
        <v>2151839</v>
      </c>
      <c r="Y23">
        <v>3364398</v>
      </c>
      <c r="Z23">
        <v>5530579</v>
      </c>
      <c r="AA23">
        <v>867152</v>
      </c>
      <c r="AB23">
        <v>1884023</v>
      </c>
      <c r="AC23">
        <v>1767021</v>
      </c>
      <c r="AD23">
        <v>1510387</v>
      </c>
      <c r="AE23">
        <v>688724</v>
      </c>
      <c r="AF23">
        <v>244719</v>
      </c>
      <c r="AG23">
        <v>10810729</v>
      </c>
      <c r="AH23">
        <v>6635918</v>
      </c>
      <c r="AI23">
        <v>14487641</v>
      </c>
      <c r="AJ23">
        <v>2091442</v>
      </c>
      <c r="AK23">
        <v>143990163</v>
      </c>
      <c r="AL23">
        <v>4616105</v>
      </c>
      <c r="AM23">
        <v>5971653</v>
      </c>
      <c r="AN23">
        <v>15092225</v>
      </c>
      <c r="AO23">
        <v>4200387</v>
      </c>
    </row>
    <row r="24" spans="1:41" x14ac:dyDescent="0.25">
      <c r="A24" s="1">
        <v>44473</v>
      </c>
      <c r="B24">
        <v>6564809</v>
      </c>
      <c r="C24">
        <v>526454</v>
      </c>
      <c r="D24">
        <v>896734</v>
      </c>
      <c r="E24">
        <v>578685</v>
      </c>
      <c r="F24">
        <v>343968</v>
      </c>
      <c r="G24">
        <v>4873749</v>
      </c>
      <c r="H24">
        <v>6759882</v>
      </c>
      <c r="I24">
        <v>11203560</v>
      </c>
      <c r="J24">
        <v>801722</v>
      </c>
      <c r="K24">
        <v>1442055</v>
      </c>
      <c r="L24">
        <v>3004021</v>
      </c>
      <c r="M24">
        <v>153942</v>
      </c>
      <c r="N24">
        <v>23807872</v>
      </c>
      <c r="O24">
        <v>26664230</v>
      </c>
      <c r="P24">
        <v>436249</v>
      </c>
      <c r="Q24">
        <v>288103</v>
      </c>
      <c r="R24">
        <v>1157164</v>
      </c>
      <c r="S24">
        <v>6183356</v>
      </c>
      <c r="T24">
        <v>1890799</v>
      </c>
      <c r="U24">
        <v>185360</v>
      </c>
      <c r="V24">
        <v>70257674</v>
      </c>
      <c r="W24">
        <v>972467</v>
      </c>
      <c r="X24">
        <v>1449088</v>
      </c>
      <c r="Y24">
        <v>7728990</v>
      </c>
      <c r="Z24">
        <v>2807615</v>
      </c>
      <c r="AA24">
        <v>885413</v>
      </c>
      <c r="AB24">
        <v>1320358</v>
      </c>
      <c r="AC24">
        <v>1936956</v>
      </c>
      <c r="AD24">
        <v>1319398</v>
      </c>
      <c r="AE24">
        <v>884217</v>
      </c>
      <c r="AF24">
        <v>184265</v>
      </c>
      <c r="AG24">
        <v>17363972</v>
      </c>
      <c r="AH24">
        <v>4933692</v>
      </c>
      <c r="AI24">
        <v>8780049</v>
      </c>
      <c r="AJ24">
        <v>2989118</v>
      </c>
      <c r="AK24">
        <v>114287351</v>
      </c>
      <c r="AL24">
        <v>6743482</v>
      </c>
      <c r="AM24">
        <v>3173190</v>
      </c>
      <c r="AN24">
        <v>11023257</v>
      </c>
      <c r="AO24">
        <v>3937342</v>
      </c>
    </row>
    <row r="25" spans="1:41" x14ac:dyDescent="0.25">
      <c r="A25" s="1">
        <v>44474</v>
      </c>
      <c r="B25">
        <v>11418996</v>
      </c>
      <c r="C25">
        <v>686643</v>
      </c>
      <c r="D25">
        <v>1146273</v>
      </c>
      <c r="E25">
        <v>859055</v>
      </c>
      <c r="F25">
        <v>372688</v>
      </c>
      <c r="G25">
        <v>3856426</v>
      </c>
      <c r="H25">
        <v>18034338</v>
      </c>
      <c r="I25">
        <v>26239837</v>
      </c>
      <c r="J25">
        <v>707106</v>
      </c>
      <c r="K25">
        <v>1717470</v>
      </c>
      <c r="L25">
        <v>3139317</v>
      </c>
      <c r="M25">
        <v>169505</v>
      </c>
      <c r="N25">
        <v>23751245</v>
      </c>
      <c r="O25">
        <v>28760659</v>
      </c>
      <c r="P25">
        <v>328812</v>
      </c>
      <c r="Q25">
        <v>315299</v>
      </c>
      <c r="R25">
        <v>1793833</v>
      </c>
      <c r="S25">
        <v>13777125</v>
      </c>
      <c r="T25">
        <v>2667182</v>
      </c>
      <c r="U25">
        <v>253397</v>
      </c>
      <c r="V25">
        <v>188390293</v>
      </c>
      <c r="W25">
        <v>1153602</v>
      </c>
      <c r="X25">
        <v>1493497</v>
      </c>
      <c r="Y25">
        <v>7712495</v>
      </c>
      <c r="Z25">
        <v>4292751</v>
      </c>
      <c r="AA25">
        <v>617386</v>
      </c>
      <c r="AB25">
        <v>1384863</v>
      </c>
      <c r="AC25">
        <v>2230396</v>
      </c>
      <c r="AD25">
        <v>1978061</v>
      </c>
      <c r="AE25">
        <v>812851</v>
      </c>
      <c r="AF25">
        <v>222556</v>
      </c>
      <c r="AG25">
        <v>13854773</v>
      </c>
      <c r="AH25">
        <v>5793299</v>
      </c>
      <c r="AI25">
        <v>9905853</v>
      </c>
      <c r="AJ25">
        <v>2474249</v>
      </c>
      <c r="AK25">
        <v>102789291</v>
      </c>
      <c r="AL25">
        <v>5017752</v>
      </c>
      <c r="AM25">
        <v>4689919</v>
      </c>
      <c r="AN25">
        <v>35228966</v>
      </c>
      <c r="AO25">
        <v>4392605</v>
      </c>
    </row>
    <row r="26" spans="1:41" x14ac:dyDescent="0.25">
      <c r="A26" s="1">
        <v>44475</v>
      </c>
      <c r="B26">
        <v>10678290</v>
      </c>
      <c r="C26">
        <v>748250</v>
      </c>
      <c r="D26">
        <v>1825433</v>
      </c>
      <c r="E26">
        <v>701237</v>
      </c>
      <c r="F26">
        <v>747018</v>
      </c>
      <c r="G26">
        <v>4853771</v>
      </c>
      <c r="H26">
        <v>13043924</v>
      </c>
      <c r="I26">
        <v>25874470</v>
      </c>
      <c r="J26">
        <v>915087</v>
      </c>
      <c r="K26">
        <v>1694638</v>
      </c>
      <c r="L26">
        <v>5770522</v>
      </c>
      <c r="M26">
        <v>167083</v>
      </c>
      <c r="N26">
        <v>29913825</v>
      </c>
      <c r="O26">
        <v>23616029</v>
      </c>
      <c r="P26">
        <v>405176</v>
      </c>
      <c r="Q26">
        <v>384850</v>
      </c>
      <c r="R26">
        <v>1805719</v>
      </c>
      <c r="S26">
        <v>7780294</v>
      </c>
      <c r="T26">
        <v>2807595</v>
      </c>
      <c r="U26">
        <v>237945</v>
      </c>
      <c r="V26">
        <v>167926828</v>
      </c>
      <c r="W26">
        <v>1136140</v>
      </c>
      <c r="X26">
        <v>1888089</v>
      </c>
      <c r="Y26">
        <v>7242543</v>
      </c>
      <c r="Z26">
        <v>6403123</v>
      </c>
      <c r="AA26">
        <v>1031432</v>
      </c>
      <c r="AB26">
        <v>1685766</v>
      </c>
      <c r="AC26">
        <v>2297703</v>
      </c>
      <c r="AD26">
        <v>1967044</v>
      </c>
      <c r="AE26">
        <v>1013595</v>
      </c>
      <c r="AF26">
        <v>226387</v>
      </c>
      <c r="AG26">
        <v>19469144</v>
      </c>
      <c r="AH26">
        <v>8261616</v>
      </c>
      <c r="AI26">
        <v>18339511</v>
      </c>
      <c r="AJ26">
        <v>3150003</v>
      </c>
      <c r="AK26">
        <v>118463911</v>
      </c>
      <c r="AL26">
        <v>5537997</v>
      </c>
      <c r="AM26">
        <v>6094101</v>
      </c>
      <c r="AN26">
        <v>26548497</v>
      </c>
      <c r="AO26">
        <v>4203053</v>
      </c>
    </row>
    <row r="27" spans="1:41" x14ac:dyDescent="0.25">
      <c r="A27" s="1">
        <v>44476</v>
      </c>
      <c r="B27">
        <v>11105709</v>
      </c>
      <c r="C27">
        <v>491525</v>
      </c>
      <c r="D27">
        <v>1150208</v>
      </c>
      <c r="E27">
        <v>476557</v>
      </c>
      <c r="F27">
        <v>450613</v>
      </c>
      <c r="G27">
        <v>3814874</v>
      </c>
      <c r="H27">
        <v>11613899</v>
      </c>
      <c r="I27">
        <v>15128236</v>
      </c>
      <c r="J27">
        <v>1102081</v>
      </c>
      <c r="K27">
        <v>1331942</v>
      </c>
      <c r="L27">
        <v>2740493</v>
      </c>
      <c r="M27">
        <v>128306</v>
      </c>
      <c r="N27">
        <v>40248308</v>
      </c>
      <c r="O27">
        <v>25833226</v>
      </c>
      <c r="P27">
        <v>311636</v>
      </c>
      <c r="Q27">
        <v>253104</v>
      </c>
      <c r="R27">
        <v>1609170</v>
      </c>
      <c r="S27">
        <v>7052726</v>
      </c>
      <c r="T27">
        <v>2113178</v>
      </c>
      <c r="U27">
        <v>178564</v>
      </c>
      <c r="V27">
        <v>148421821</v>
      </c>
      <c r="W27">
        <v>1397072</v>
      </c>
      <c r="X27">
        <v>1754374</v>
      </c>
      <c r="Y27">
        <v>4619304</v>
      </c>
      <c r="Z27">
        <v>4389286</v>
      </c>
      <c r="AA27">
        <v>752052</v>
      </c>
      <c r="AB27">
        <v>1761042</v>
      </c>
      <c r="AC27">
        <v>1826056</v>
      </c>
      <c r="AD27">
        <v>2316351</v>
      </c>
      <c r="AE27">
        <v>629628</v>
      </c>
      <c r="AF27">
        <v>227170</v>
      </c>
      <c r="AG27">
        <v>28681122</v>
      </c>
      <c r="AH27">
        <v>8377886</v>
      </c>
      <c r="AI27">
        <v>12523784</v>
      </c>
      <c r="AJ27">
        <v>2349668</v>
      </c>
      <c r="AK27">
        <v>86538642</v>
      </c>
      <c r="AL27">
        <v>4547183</v>
      </c>
      <c r="AM27">
        <v>3514417</v>
      </c>
      <c r="AN27">
        <v>26298572</v>
      </c>
      <c r="AO27">
        <v>6704153</v>
      </c>
    </row>
    <row r="28" spans="1:41" x14ac:dyDescent="0.25">
      <c r="A28" s="1">
        <v>44477</v>
      </c>
      <c r="B28">
        <v>13862252</v>
      </c>
      <c r="C28">
        <v>445765</v>
      </c>
      <c r="D28">
        <v>1053349</v>
      </c>
      <c r="E28">
        <v>360274</v>
      </c>
      <c r="F28">
        <v>241573</v>
      </c>
      <c r="G28">
        <v>3861215</v>
      </c>
      <c r="H28">
        <v>8018769</v>
      </c>
      <c r="I28">
        <v>21583176</v>
      </c>
      <c r="J28">
        <v>410831</v>
      </c>
      <c r="K28">
        <v>1230358</v>
      </c>
      <c r="L28">
        <v>2715831</v>
      </c>
      <c r="M28">
        <v>112813</v>
      </c>
      <c r="N28">
        <v>29777067</v>
      </c>
      <c r="O28">
        <v>25407014</v>
      </c>
      <c r="P28">
        <v>282183</v>
      </c>
      <c r="Q28">
        <v>277940</v>
      </c>
      <c r="R28">
        <v>1314294</v>
      </c>
      <c r="S28">
        <v>4745367</v>
      </c>
      <c r="T28">
        <v>3631969</v>
      </c>
      <c r="U28">
        <v>355487</v>
      </c>
      <c r="V28">
        <v>88376723</v>
      </c>
      <c r="W28">
        <v>1352755</v>
      </c>
      <c r="X28">
        <v>923216</v>
      </c>
      <c r="Y28">
        <v>5634380</v>
      </c>
      <c r="Z28">
        <v>3052111</v>
      </c>
      <c r="AA28">
        <v>341129</v>
      </c>
      <c r="AB28">
        <v>1839790</v>
      </c>
      <c r="AC28">
        <v>2247423</v>
      </c>
      <c r="AD28">
        <v>1858981</v>
      </c>
      <c r="AE28">
        <v>814313</v>
      </c>
      <c r="AF28">
        <v>116866</v>
      </c>
      <c r="AG28">
        <v>20444281</v>
      </c>
      <c r="AH28">
        <v>8012073</v>
      </c>
      <c r="AI28">
        <v>10636453</v>
      </c>
      <c r="AJ28">
        <v>3421252</v>
      </c>
      <c r="AK28">
        <v>83697644</v>
      </c>
      <c r="AL28">
        <v>7622411</v>
      </c>
      <c r="AM28">
        <v>3841390</v>
      </c>
      <c r="AN28">
        <v>16084066</v>
      </c>
      <c r="AO28">
        <v>3659987</v>
      </c>
    </row>
    <row r="29" spans="1:41" x14ac:dyDescent="0.25">
      <c r="A29" s="1">
        <v>44480</v>
      </c>
      <c r="B29">
        <v>7298931</v>
      </c>
      <c r="C29">
        <v>460453</v>
      </c>
      <c r="D29">
        <v>762698</v>
      </c>
      <c r="E29">
        <v>907331</v>
      </c>
      <c r="F29">
        <v>320320</v>
      </c>
      <c r="G29">
        <v>3940300</v>
      </c>
      <c r="H29">
        <v>8469200</v>
      </c>
      <c r="I29">
        <v>14106072</v>
      </c>
      <c r="J29">
        <v>376079</v>
      </c>
      <c r="K29">
        <v>975443</v>
      </c>
      <c r="L29">
        <v>3332468</v>
      </c>
      <c r="M29">
        <v>124991</v>
      </c>
      <c r="N29">
        <v>39767299</v>
      </c>
      <c r="O29">
        <v>22362197</v>
      </c>
      <c r="P29">
        <v>165845</v>
      </c>
      <c r="Q29">
        <v>305154</v>
      </c>
      <c r="R29">
        <v>998564</v>
      </c>
      <c r="S29">
        <v>5899777</v>
      </c>
      <c r="T29">
        <v>2974804</v>
      </c>
      <c r="U29">
        <v>253594</v>
      </c>
      <c r="V29">
        <v>85990708</v>
      </c>
      <c r="W29">
        <v>865575</v>
      </c>
      <c r="X29">
        <v>1695886</v>
      </c>
      <c r="Y29">
        <v>3749077</v>
      </c>
      <c r="Z29">
        <v>6741939</v>
      </c>
      <c r="AA29">
        <v>420662</v>
      </c>
      <c r="AB29">
        <v>1042386</v>
      </c>
      <c r="AC29">
        <v>1690195</v>
      </c>
      <c r="AD29">
        <v>1394207</v>
      </c>
      <c r="AE29">
        <v>623169</v>
      </c>
      <c r="AF29">
        <v>123021</v>
      </c>
      <c r="AG29">
        <v>10664446</v>
      </c>
      <c r="AH29">
        <v>5237817</v>
      </c>
      <c r="AI29">
        <v>7698508</v>
      </c>
      <c r="AJ29">
        <v>2383634</v>
      </c>
      <c r="AK29">
        <v>96487712</v>
      </c>
      <c r="AL29">
        <v>6763638</v>
      </c>
      <c r="AM29">
        <v>4092547</v>
      </c>
      <c r="AN29">
        <v>14401415</v>
      </c>
      <c r="AO29">
        <v>3545328</v>
      </c>
    </row>
    <row r="30" spans="1:41" x14ac:dyDescent="0.25">
      <c r="A30" s="1">
        <v>44481</v>
      </c>
      <c r="B30">
        <v>9663562</v>
      </c>
      <c r="C30">
        <v>593749</v>
      </c>
      <c r="D30">
        <v>815963</v>
      </c>
      <c r="E30">
        <v>356802</v>
      </c>
      <c r="F30">
        <v>260607</v>
      </c>
      <c r="G30">
        <v>3859816</v>
      </c>
      <c r="H30">
        <v>10059452</v>
      </c>
      <c r="I30">
        <v>9765186</v>
      </c>
      <c r="J30">
        <v>523686</v>
      </c>
      <c r="K30">
        <v>1442920</v>
      </c>
      <c r="L30">
        <v>2667342</v>
      </c>
      <c r="M30">
        <v>304826</v>
      </c>
      <c r="N30">
        <v>25075289</v>
      </c>
      <c r="O30">
        <v>16158996</v>
      </c>
      <c r="P30">
        <v>167402</v>
      </c>
      <c r="Q30">
        <v>316784</v>
      </c>
      <c r="R30">
        <v>1140218</v>
      </c>
      <c r="S30">
        <v>5300675</v>
      </c>
      <c r="T30">
        <v>3714905</v>
      </c>
      <c r="U30">
        <v>253401</v>
      </c>
      <c r="V30">
        <v>76023653</v>
      </c>
      <c r="W30">
        <v>902867</v>
      </c>
      <c r="X30">
        <v>2401358</v>
      </c>
      <c r="Y30">
        <v>3879770</v>
      </c>
      <c r="Z30">
        <v>3930063</v>
      </c>
      <c r="AA30">
        <v>412140</v>
      </c>
      <c r="AB30">
        <v>970535</v>
      </c>
      <c r="AC30">
        <v>2189158</v>
      </c>
      <c r="AD30">
        <v>2202929</v>
      </c>
      <c r="AE30">
        <v>1386970</v>
      </c>
      <c r="AF30">
        <v>148926</v>
      </c>
      <c r="AG30">
        <v>17611795</v>
      </c>
      <c r="AH30">
        <v>5336687</v>
      </c>
      <c r="AI30">
        <v>8107263</v>
      </c>
      <c r="AJ30">
        <v>2010160</v>
      </c>
      <c r="AK30">
        <v>84884855</v>
      </c>
      <c r="AL30">
        <v>4128693</v>
      </c>
      <c r="AM30">
        <v>3396551</v>
      </c>
      <c r="AN30">
        <v>12561390</v>
      </c>
      <c r="AO30">
        <v>2457361</v>
      </c>
    </row>
    <row r="31" spans="1:41" x14ac:dyDescent="0.25">
      <c r="A31" s="1">
        <v>44482</v>
      </c>
      <c r="B31">
        <v>7288965</v>
      </c>
      <c r="C31">
        <v>704581</v>
      </c>
      <c r="D31">
        <v>1048177</v>
      </c>
      <c r="E31">
        <v>278937</v>
      </c>
      <c r="F31">
        <v>334204</v>
      </c>
      <c r="G31">
        <v>3402111</v>
      </c>
      <c r="H31">
        <v>9554328</v>
      </c>
      <c r="I31">
        <v>14478498</v>
      </c>
      <c r="J31">
        <v>295382</v>
      </c>
      <c r="K31">
        <v>1427440</v>
      </c>
      <c r="L31">
        <v>2836048</v>
      </c>
      <c r="M31">
        <v>159458</v>
      </c>
      <c r="N31">
        <v>22536806</v>
      </c>
      <c r="O31">
        <v>19923380</v>
      </c>
      <c r="P31">
        <v>167177</v>
      </c>
      <c r="Q31">
        <v>321092</v>
      </c>
      <c r="R31">
        <v>1313637</v>
      </c>
      <c r="S31">
        <v>5450515</v>
      </c>
      <c r="T31">
        <v>2348282</v>
      </c>
      <c r="U31">
        <v>157151</v>
      </c>
      <c r="V31">
        <v>88819754</v>
      </c>
      <c r="W31">
        <v>1022918</v>
      </c>
      <c r="X31">
        <v>1290424</v>
      </c>
      <c r="Y31">
        <v>2558801</v>
      </c>
      <c r="Z31">
        <v>3706136</v>
      </c>
      <c r="AA31">
        <v>660032</v>
      </c>
      <c r="AB31">
        <v>1581296</v>
      </c>
      <c r="AC31">
        <v>1017747</v>
      </c>
      <c r="AD31">
        <v>1966345</v>
      </c>
      <c r="AE31">
        <v>1050764</v>
      </c>
      <c r="AF31">
        <v>245153</v>
      </c>
      <c r="AG31">
        <v>11218141</v>
      </c>
      <c r="AH31">
        <v>4750736</v>
      </c>
      <c r="AI31">
        <v>13012325</v>
      </c>
      <c r="AJ31">
        <v>3922786</v>
      </c>
      <c r="AK31">
        <v>69002732</v>
      </c>
      <c r="AL31">
        <v>3883355</v>
      </c>
      <c r="AM31">
        <v>2766528</v>
      </c>
      <c r="AN31">
        <v>17012175</v>
      </c>
      <c r="AO31">
        <v>6436155</v>
      </c>
    </row>
    <row r="32" spans="1:41" x14ac:dyDescent="0.25">
      <c r="A32" s="1">
        <v>44483</v>
      </c>
      <c r="B32">
        <v>7447305</v>
      </c>
      <c r="C32">
        <v>492334</v>
      </c>
      <c r="D32">
        <v>1550700</v>
      </c>
      <c r="E32">
        <v>446804</v>
      </c>
      <c r="F32">
        <v>321524</v>
      </c>
      <c r="G32">
        <v>3820259</v>
      </c>
      <c r="H32">
        <v>19039502</v>
      </c>
      <c r="I32">
        <v>14768301</v>
      </c>
      <c r="J32">
        <v>659395</v>
      </c>
      <c r="K32">
        <v>1954569</v>
      </c>
      <c r="L32">
        <v>4438384</v>
      </c>
      <c r="M32">
        <v>116790</v>
      </c>
      <c r="N32">
        <v>27973097</v>
      </c>
      <c r="O32">
        <v>19077708</v>
      </c>
      <c r="P32">
        <v>213107</v>
      </c>
      <c r="Q32">
        <v>396495</v>
      </c>
      <c r="R32">
        <v>3176484</v>
      </c>
      <c r="S32">
        <v>6140670</v>
      </c>
      <c r="T32">
        <v>1179267</v>
      </c>
      <c r="U32">
        <v>205132</v>
      </c>
      <c r="V32">
        <v>137335165</v>
      </c>
      <c r="W32">
        <v>899875</v>
      </c>
      <c r="X32">
        <v>1458684</v>
      </c>
      <c r="Y32">
        <v>23847370</v>
      </c>
      <c r="Z32">
        <v>2631235</v>
      </c>
      <c r="AA32">
        <v>459582</v>
      </c>
      <c r="AB32">
        <v>2134238</v>
      </c>
      <c r="AC32">
        <v>839716</v>
      </c>
      <c r="AD32">
        <v>1927187</v>
      </c>
      <c r="AE32">
        <v>653617</v>
      </c>
      <c r="AF32">
        <v>354490</v>
      </c>
      <c r="AG32">
        <v>11203046</v>
      </c>
      <c r="AH32">
        <v>4374830</v>
      </c>
      <c r="AI32">
        <v>8299683</v>
      </c>
      <c r="AJ32">
        <v>2348588</v>
      </c>
      <c r="AK32">
        <v>76813815</v>
      </c>
      <c r="AL32">
        <v>3013620</v>
      </c>
      <c r="AM32">
        <v>3384793</v>
      </c>
      <c r="AN32">
        <v>13760278</v>
      </c>
      <c r="AO32">
        <v>3983889</v>
      </c>
    </row>
    <row r="33" spans="1:41" x14ac:dyDescent="0.25">
      <c r="A33" s="1">
        <v>44484</v>
      </c>
      <c r="B33">
        <v>8138262</v>
      </c>
      <c r="C33">
        <v>341103</v>
      </c>
      <c r="D33">
        <v>1050435</v>
      </c>
      <c r="E33">
        <v>683525</v>
      </c>
      <c r="F33">
        <v>501985</v>
      </c>
      <c r="G33">
        <v>5633111</v>
      </c>
      <c r="H33">
        <v>18966409</v>
      </c>
      <c r="I33">
        <v>16502051</v>
      </c>
      <c r="J33">
        <v>905712</v>
      </c>
      <c r="K33">
        <v>2116960</v>
      </c>
      <c r="L33">
        <v>4272570</v>
      </c>
      <c r="M33">
        <v>104906</v>
      </c>
      <c r="N33">
        <v>101415219</v>
      </c>
      <c r="O33">
        <v>21218108</v>
      </c>
      <c r="P33">
        <v>300392</v>
      </c>
      <c r="Q33">
        <v>459973</v>
      </c>
      <c r="R33">
        <v>2062431</v>
      </c>
      <c r="S33">
        <v>5314941</v>
      </c>
      <c r="T33">
        <v>2475272</v>
      </c>
      <c r="U33">
        <v>222749</v>
      </c>
      <c r="V33">
        <v>205793030</v>
      </c>
      <c r="W33">
        <v>1334231</v>
      </c>
      <c r="X33">
        <v>1757498</v>
      </c>
      <c r="Y33">
        <v>22945837</v>
      </c>
      <c r="Z33">
        <v>2999755</v>
      </c>
      <c r="AA33">
        <v>468161</v>
      </c>
      <c r="AB33">
        <v>2120025</v>
      </c>
      <c r="AC33">
        <v>1170127</v>
      </c>
      <c r="AD33">
        <v>2007977</v>
      </c>
      <c r="AE33">
        <v>562453</v>
      </c>
      <c r="AF33">
        <v>155327</v>
      </c>
      <c r="AG33">
        <v>9077422</v>
      </c>
      <c r="AH33">
        <v>5032289</v>
      </c>
      <c r="AI33">
        <v>9447270</v>
      </c>
      <c r="AJ33">
        <v>1576982</v>
      </c>
      <c r="AK33">
        <v>115665280</v>
      </c>
      <c r="AL33">
        <v>6064810</v>
      </c>
      <c r="AM33">
        <v>3205161</v>
      </c>
      <c r="AN33">
        <v>13977335</v>
      </c>
      <c r="AO33">
        <v>4994372</v>
      </c>
    </row>
    <row r="34" spans="1:41" x14ac:dyDescent="0.25">
      <c r="A34" s="1">
        <v>44487</v>
      </c>
      <c r="B34">
        <v>4571537</v>
      </c>
      <c r="C34">
        <v>342796</v>
      </c>
      <c r="D34">
        <v>1078723</v>
      </c>
      <c r="E34">
        <v>680314</v>
      </c>
      <c r="F34">
        <v>652395</v>
      </c>
      <c r="G34">
        <v>8469827</v>
      </c>
      <c r="H34">
        <v>11984080</v>
      </c>
      <c r="I34">
        <v>13892726</v>
      </c>
      <c r="J34">
        <v>385389</v>
      </c>
      <c r="K34">
        <v>1816336</v>
      </c>
      <c r="L34">
        <v>2269796</v>
      </c>
      <c r="M34">
        <v>156176</v>
      </c>
      <c r="N34">
        <v>22561618</v>
      </c>
      <c r="O34">
        <v>17165523</v>
      </c>
      <c r="P34">
        <v>212392</v>
      </c>
      <c r="Q34">
        <v>279095</v>
      </c>
      <c r="R34">
        <v>1701628</v>
      </c>
      <c r="S34">
        <v>6054764</v>
      </c>
      <c r="T34">
        <v>1908770</v>
      </c>
      <c r="U34">
        <v>143300</v>
      </c>
      <c r="V34">
        <v>149014619</v>
      </c>
      <c r="W34">
        <v>1205680</v>
      </c>
      <c r="X34">
        <v>1188401</v>
      </c>
      <c r="Y34">
        <v>7389257</v>
      </c>
      <c r="Z34">
        <v>2173355</v>
      </c>
      <c r="AA34">
        <v>634098</v>
      </c>
      <c r="AB34">
        <v>1249319</v>
      </c>
      <c r="AC34">
        <v>1106022</v>
      </c>
      <c r="AD34">
        <v>1589640</v>
      </c>
      <c r="AE34">
        <v>576185</v>
      </c>
      <c r="AF34">
        <v>139210</v>
      </c>
      <c r="AG34">
        <v>5698584</v>
      </c>
      <c r="AH34">
        <v>5894296</v>
      </c>
      <c r="AI34">
        <v>7555229</v>
      </c>
      <c r="AJ34">
        <v>1608099</v>
      </c>
      <c r="AK34">
        <v>103703165</v>
      </c>
      <c r="AL34">
        <v>3720646</v>
      </c>
      <c r="AM34">
        <v>2938378</v>
      </c>
      <c r="AN34">
        <v>13622778</v>
      </c>
      <c r="AO34">
        <v>5642276</v>
      </c>
    </row>
    <row r="35" spans="1:41" x14ac:dyDescent="0.25">
      <c r="A35" s="1">
        <v>44488</v>
      </c>
      <c r="B35">
        <v>5416918</v>
      </c>
      <c r="C35">
        <v>857228</v>
      </c>
      <c r="D35">
        <v>917053</v>
      </c>
      <c r="E35">
        <v>481917</v>
      </c>
      <c r="F35">
        <v>518310</v>
      </c>
      <c r="G35">
        <v>4758420</v>
      </c>
      <c r="H35">
        <v>13521932</v>
      </c>
      <c r="I35">
        <v>11239561</v>
      </c>
      <c r="J35">
        <v>663189</v>
      </c>
      <c r="K35">
        <v>1533723</v>
      </c>
      <c r="L35">
        <v>3538133</v>
      </c>
      <c r="M35">
        <v>126117</v>
      </c>
      <c r="N35">
        <v>35440800</v>
      </c>
      <c r="O35">
        <v>16109657</v>
      </c>
      <c r="P35">
        <v>145787</v>
      </c>
      <c r="Q35">
        <v>290960</v>
      </c>
      <c r="R35">
        <v>1300702</v>
      </c>
      <c r="S35">
        <v>4077322</v>
      </c>
      <c r="T35">
        <v>1358584</v>
      </c>
      <c r="U35">
        <v>105138</v>
      </c>
      <c r="V35">
        <v>108026506</v>
      </c>
      <c r="W35">
        <v>988606</v>
      </c>
      <c r="X35">
        <v>1729140</v>
      </c>
      <c r="Y35">
        <v>6868085</v>
      </c>
      <c r="Z35">
        <v>2325169</v>
      </c>
      <c r="AA35">
        <v>349196</v>
      </c>
      <c r="AB35">
        <v>1197557</v>
      </c>
      <c r="AC35">
        <v>952961</v>
      </c>
      <c r="AD35">
        <v>1538623</v>
      </c>
      <c r="AE35">
        <v>753198</v>
      </c>
      <c r="AF35">
        <v>152932</v>
      </c>
      <c r="AG35">
        <v>7519494</v>
      </c>
      <c r="AH35">
        <v>4624093</v>
      </c>
      <c r="AI35">
        <v>7839926</v>
      </c>
      <c r="AJ35">
        <v>1707883</v>
      </c>
      <c r="AK35">
        <v>107507411</v>
      </c>
      <c r="AL35">
        <v>3599803</v>
      </c>
      <c r="AM35">
        <v>3232607</v>
      </c>
      <c r="AN35">
        <v>11924999</v>
      </c>
      <c r="AO35">
        <v>2917913</v>
      </c>
    </row>
    <row r="36" spans="1:41" x14ac:dyDescent="0.25">
      <c r="A36" s="1">
        <v>44489</v>
      </c>
      <c r="B36">
        <v>9596803</v>
      </c>
      <c r="C36">
        <v>893858</v>
      </c>
      <c r="D36">
        <v>1473178</v>
      </c>
      <c r="E36">
        <v>2586574</v>
      </c>
      <c r="F36">
        <v>713816</v>
      </c>
      <c r="G36">
        <v>3042969</v>
      </c>
      <c r="H36">
        <v>9523472</v>
      </c>
      <c r="I36">
        <v>17182874</v>
      </c>
      <c r="J36">
        <v>479229</v>
      </c>
      <c r="K36">
        <v>1372208</v>
      </c>
      <c r="L36">
        <v>2969047</v>
      </c>
      <c r="M36">
        <v>152571</v>
      </c>
      <c r="N36">
        <v>37308107</v>
      </c>
      <c r="O36">
        <v>13580224</v>
      </c>
      <c r="P36">
        <v>218826</v>
      </c>
      <c r="Q36">
        <v>272756</v>
      </c>
      <c r="R36">
        <v>1194870</v>
      </c>
      <c r="S36">
        <v>4069468</v>
      </c>
      <c r="T36">
        <v>2063893</v>
      </c>
      <c r="U36">
        <v>136791</v>
      </c>
      <c r="V36">
        <v>68392186</v>
      </c>
      <c r="W36">
        <v>959121</v>
      </c>
      <c r="X36">
        <v>1530898</v>
      </c>
      <c r="Y36">
        <v>7048412</v>
      </c>
      <c r="Z36">
        <v>3103800</v>
      </c>
      <c r="AA36">
        <v>649675</v>
      </c>
      <c r="AB36">
        <v>1071541</v>
      </c>
      <c r="AC36">
        <v>1747743</v>
      </c>
      <c r="AD36">
        <v>2069987</v>
      </c>
      <c r="AE36">
        <v>565928</v>
      </c>
      <c r="AF36">
        <v>183508</v>
      </c>
      <c r="AG36">
        <v>12798561</v>
      </c>
      <c r="AH36">
        <v>5020208</v>
      </c>
      <c r="AI36">
        <v>9582041</v>
      </c>
      <c r="AJ36">
        <v>1750210</v>
      </c>
      <c r="AK36">
        <v>147611500</v>
      </c>
      <c r="AL36">
        <v>4005021</v>
      </c>
      <c r="AM36">
        <v>3290842</v>
      </c>
      <c r="AN36">
        <v>10166702</v>
      </c>
      <c r="AO36">
        <v>2370027</v>
      </c>
    </row>
    <row r="37" spans="1:41" x14ac:dyDescent="0.25">
      <c r="A37" s="1">
        <v>44490</v>
      </c>
      <c r="B37">
        <v>7370511</v>
      </c>
      <c r="C37">
        <v>425969</v>
      </c>
      <c r="D37">
        <v>1579758</v>
      </c>
      <c r="E37">
        <v>787016</v>
      </c>
      <c r="F37">
        <v>581765</v>
      </c>
      <c r="G37">
        <v>2339561</v>
      </c>
      <c r="H37">
        <v>9629888</v>
      </c>
      <c r="I37">
        <v>17734229</v>
      </c>
      <c r="J37">
        <v>332322</v>
      </c>
      <c r="K37">
        <v>1463771</v>
      </c>
      <c r="L37">
        <v>2392546</v>
      </c>
      <c r="M37">
        <v>137715</v>
      </c>
      <c r="N37">
        <v>21906176</v>
      </c>
      <c r="O37">
        <v>15163067</v>
      </c>
      <c r="P37">
        <v>151559</v>
      </c>
      <c r="Q37">
        <v>233584</v>
      </c>
      <c r="R37">
        <v>1049924</v>
      </c>
      <c r="S37">
        <v>4674810</v>
      </c>
      <c r="T37">
        <v>2626266</v>
      </c>
      <c r="U37">
        <v>177441</v>
      </c>
      <c r="V37">
        <v>62479285</v>
      </c>
      <c r="W37">
        <v>933785</v>
      </c>
      <c r="X37">
        <v>1688906</v>
      </c>
      <c r="Y37">
        <v>4088940</v>
      </c>
      <c r="Z37">
        <v>2257456</v>
      </c>
      <c r="AA37">
        <v>524420</v>
      </c>
      <c r="AB37">
        <v>1452540</v>
      </c>
      <c r="AC37">
        <v>1982566</v>
      </c>
      <c r="AD37">
        <v>1531884</v>
      </c>
      <c r="AE37">
        <v>411079</v>
      </c>
      <c r="AF37">
        <v>186822</v>
      </c>
      <c r="AG37">
        <v>10245653</v>
      </c>
      <c r="AH37">
        <v>5281807</v>
      </c>
      <c r="AI37">
        <v>7992189</v>
      </c>
      <c r="AJ37">
        <v>2544023</v>
      </c>
      <c r="AK37">
        <v>78079323</v>
      </c>
      <c r="AL37">
        <v>5159237</v>
      </c>
      <c r="AM37">
        <v>3937836</v>
      </c>
      <c r="AN37">
        <v>14545715</v>
      </c>
      <c r="AO37">
        <v>3248468</v>
      </c>
    </row>
    <row r="38" spans="1:41" x14ac:dyDescent="0.25">
      <c r="A38" s="1">
        <v>44491</v>
      </c>
      <c r="B38">
        <v>11198517</v>
      </c>
      <c r="C38">
        <v>512155</v>
      </c>
      <c r="D38">
        <v>629064</v>
      </c>
      <c r="E38">
        <v>517084</v>
      </c>
      <c r="F38">
        <v>416959</v>
      </c>
      <c r="G38">
        <v>2795204</v>
      </c>
      <c r="H38">
        <v>11820389</v>
      </c>
      <c r="I38">
        <v>9184971</v>
      </c>
      <c r="J38">
        <v>562941</v>
      </c>
      <c r="K38">
        <v>1681710</v>
      </c>
      <c r="L38">
        <v>3092746</v>
      </c>
      <c r="M38">
        <v>61467</v>
      </c>
      <c r="N38">
        <v>18500375</v>
      </c>
      <c r="O38">
        <v>13111601</v>
      </c>
      <c r="P38">
        <v>184188</v>
      </c>
      <c r="Q38">
        <v>232669</v>
      </c>
      <c r="R38">
        <v>1057814</v>
      </c>
      <c r="S38">
        <v>3010599</v>
      </c>
      <c r="T38">
        <v>2174152</v>
      </c>
      <c r="U38">
        <v>195487</v>
      </c>
      <c r="V38">
        <v>61661010</v>
      </c>
      <c r="W38">
        <v>1943609</v>
      </c>
      <c r="X38">
        <v>1051490</v>
      </c>
      <c r="Y38">
        <v>4037268</v>
      </c>
      <c r="Z38">
        <v>2700992</v>
      </c>
      <c r="AA38">
        <v>606164</v>
      </c>
      <c r="AB38">
        <v>1826178</v>
      </c>
      <c r="AC38">
        <v>1426503</v>
      </c>
      <c r="AD38">
        <v>1104277</v>
      </c>
      <c r="AE38">
        <v>559352</v>
      </c>
      <c r="AF38">
        <v>124562</v>
      </c>
      <c r="AG38">
        <v>6959720</v>
      </c>
      <c r="AH38">
        <v>4323051</v>
      </c>
      <c r="AI38">
        <v>7754700</v>
      </c>
      <c r="AJ38">
        <v>2226812</v>
      </c>
      <c r="AK38">
        <v>61362469</v>
      </c>
      <c r="AL38">
        <v>3159697</v>
      </c>
      <c r="AM38">
        <v>2716061</v>
      </c>
      <c r="AN38">
        <v>8668752</v>
      </c>
      <c r="AO38">
        <v>2275170</v>
      </c>
    </row>
    <row r="39" spans="1:41" x14ac:dyDescent="0.25">
      <c r="A39" s="1">
        <v>44494</v>
      </c>
      <c r="B39">
        <v>6361851</v>
      </c>
      <c r="C39">
        <v>599622</v>
      </c>
      <c r="D39">
        <v>745072</v>
      </c>
      <c r="E39">
        <v>657322</v>
      </c>
      <c r="F39">
        <v>898823</v>
      </c>
      <c r="G39">
        <v>3248387</v>
      </c>
      <c r="H39">
        <v>25409334</v>
      </c>
      <c r="I39">
        <v>21860654</v>
      </c>
      <c r="J39">
        <v>836446</v>
      </c>
      <c r="K39">
        <v>1510007</v>
      </c>
      <c r="L39">
        <v>3882555</v>
      </c>
      <c r="M39">
        <v>82099</v>
      </c>
      <c r="N39">
        <v>20846268</v>
      </c>
      <c r="O39">
        <v>14643666</v>
      </c>
      <c r="P39">
        <v>787465</v>
      </c>
      <c r="Q39">
        <v>643424</v>
      </c>
      <c r="R39">
        <v>1875401</v>
      </c>
      <c r="S39">
        <v>3137435</v>
      </c>
      <c r="T39">
        <v>2168433</v>
      </c>
      <c r="U39">
        <v>141068</v>
      </c>
      <c r="V39">
        <v>71629596</v>
      </c>
      <c r="W39">
        <v>1479987</v>
      </c>
      <c r="X39">
        <v>1528562</v>
      </c>
      <c r="Y39">
        <v>5602419</v>
      </c>
      <c r="Z39">
        <v>3194519</v>
      </c>
      <c r="AA39">
        <v>724079</v>
      </c>
      <c r="AB39">
        <v>1428663</v>
      </c>
      <c r="AC39">
        <v>2386015</v>
      </c>
      <c r="AD39">
        <v>1011803</v>
      </c>
      <c r="AE39">
        <v>401855</v>
      </c>
      <c r="AF39">
        <v>176417</v>
      </c>
      <c r="AG39">
        <v>11011622</v>
      </c>
      <c r="AH39">
        <v>4915833</v>
      </c>
      <c r="AI39">
        <v>16063750</v>
      </c>
      <c r="AJ39">
        <v>2045302</v>
      </c>
      <c r="AK39">
        <v>114281401</v>
      </c>
      <c r="AL39">
        <v>4166640</v>
      </c>
      <c r="AM39">
        <v>3695596</v>
      </c>
      <c r="AN39">
        <v>23404479</v>
      </c>
      <c r="AO39">
        <v>2150861</v>
      </c>
    </row>
    <row r="40" spans="1:41" x14ac:dyDescent="0.25">
      <c r="A40" s="1">
        <v>44495</v>
      </c>
      <c r="B40">
        <v>5559935</v>
      </c>
      <c r="C40">
        <v>654449</v>
      </c>
      <c r="D40">
        <v>1112219</v>
      </c>
      <c r="E40">
        <v>673483</v>
      </c>
      <c r="F40">
        <v>594554</v>
      </c>
      <c r="G40">
        <v>2329998</v>
      </c>
      <c r="H40">
        <v>11832308</v>
      </c>
      <c r="I40">
        <v>9882305</v>
      </c>
      <c r="J40">
        <v>667489</v>
      </c>
      <c r="K40">
        <v>5417568</v>
      </c>
      <c r="L40">
        <v>2589386</v>
      </c>
      <c r="M40">
        <v>119096</v>
      </c>
      <c r="N40">
        <v>26064635</v>
      </c>
      <c r="O40">
        <v>19926168</v>
      </c>
      <c r="P40">
        <v>369265</v>
      </c>
      <c r="Q40">
        <v>777643</v>
      </c>
      <c r="R40">
        <v>1318011</v>
      </c>
      <c r="S40">
        <v>6333869</v>
      </c>
      <c r="T40">
        <v>1588440</v>
      </c>
      <c r="U40">
        <v>177725</v>
      </c>
      <c r="V40">
        <v>67588756</v>
      </c>
      <c r="W40">
        <v>1657105</v>
      </c>
      <c r="X40">
        <v>1329328</v>
      </c>
      <c r="Y40">
        <v>7207267</v>
      </c>
      <c r="Z40">
        <v>1838125</v>
      </c>
      <c r="AA40">
        <v>579896</v>
      </c>
      <c r="AB40">
        <v>1649351</v>
      </c>
      <c r="AC40">
        <v>3608828</v>
      </c>
      <c r="AD40">
        <v>1683577</v>
      </c>
      <c r="AE40">
        <v>472294</v>
      </c>
      <c r="AF40">
        <v>114186</v>
      </c>
      <c r="AG40">
        <v>12724049</v>
      </c>
      <c r="AH40">
        <v>4735057</v>
      </c>
      <c r="AI40">
        <v>11257101</v>
      </c>
      <c r="AJ40">
        <v>2080091</v>
      </c>
      <c r="AK40">
        <v>104332885</v>
      </c>
      <c r="AL40">
        <v>3379005</v>
      </c>
      <c r="AM40">
        <v>3038130</v>
      </c>
      <c r="AN40">
        <v>11242706</v>
      </c>
      <c r="AO40">
        <v>1813602</v>
      </c>
    </row>
    <row r="41" spans="1:41" x14ac:dyDescent="0.25">
      <c r="A41" s="1">
        <v>44496</v>
      </c>
      <c r="B41">
        <v>11516990</v>
      </c>
      <c r="C41">
        <v>660620</v>
      </c>
      <c r="D41">
        <v>1130595</v>
      </c>
      <c r="E41">
        <v>705050</v>
      </c>
      <c r="F41">
        <v>632284</v>
      </c>
      <c r="G41">
        <v>2051357</v>
      </c>
      <c r="H41">
        <v>8153216</v>
      </c>
      <c r="I41">
        <v>14354627</v>
      </c>
      <c r="J41">
        <v>587775</v>
      </c>
      <c r="K41">
        <v>2550394</v>
      </c>
      <c r="L41">
        <v>3158482</v>
      </c>
      <c r="M41">
        <v>119649</v>
      </c>
      <c r="N41">
        <v>33342980</v>
      </c>
      <c r="O41">
        <v>19245044</v>
      </c>
      <c r="P41">
        <v>312621</v>
      </c>
      <c r="Q41">
        <v>317691</v>
      </c>
      <c r="R41">
        <v>1910508</v>
      </c>
      <c r="S41">
        <v>3716081</v>
      </c>
      <c r="T41">
        <v>1595592</v>
      </c>
      <c r="U41">
        <v>366493</v>
      </c>
      <c r="V41">
        <v>67909415</v>
      </c>
      <c r="W41">
        <v>987368</v>
      </c>
      <c r="X41">
        <v>1336031</v>
      </c>
      <c r="Y41">
        <v>8098820</v>
      </c>
      <c r="Z41">
        <v>6015638</v>
      </c>
      <c r="AA41">
        <v>624918</v>
      </c>
      <c r="AB41">
        <v>3410629</v>
      </c>
      <c r="AC41">
        <v>2342188</v>
      </c>
      <c r="AD41">
        <v>1326721</v>
      </c>
      <c r="AE41">
        <v>371901</v>
      </c>
      <c r="AF41">
        <v>152650</v>
      </c>
      <c r="AG41">
        <v>10761745</v>
      </c>
      <c r="AH41">
        <v>5540839</v>
      </c>
      <c r="AI41">
        <v>11364537</v>
      </c>
      <c r="AJ41">
        <v>2929684</v>
      </c>
      <c r="AK41">
        <v>123519257</v>
      </c>
      <c r="AL41">
        <v>4493146</v>
      </c>
      <c r="AM41">
        <v>2998343</v>
      </c>
      <c r="AN41">
        <v>12391767</v>
      </c>
      <c r="AO41">
        <v>2183844</v>
      </c>
    </row>
    <row r="42" spans="1:41" x14ac:dyDescent="0.25">
      <c r="A42" s="1">
        <v>44497</v>
      </c>
      <c r="B42">
        <v>11792258</v>
      </c>
      <c r="C42">
        <v>989311</v>
      </c>
      <c r="D42">
        <v>1051379</v>
      </c>
      <c r="E42">
        <v>431583</v>
      </c>
      <c r="F42">
        <v>456103</v>
      </c>
      <c r="G42">
        <v>1874671</v>
      </c>
      <c r="H42">
        <v>9400285</v>
      </c>
      <c r="I42">
        <v>11955209</v>
      </c>
      <c r="J42">
        <v>418108</v>
      </c>
      <c r="K42">
        <v>1804287</v>
      </c>
      <c r="L42">
        <v>3767853</v>
      </c>
      <c r="M42">
        <v>233938</v>
      </c>
      <c r="N42">
        <v>24844325</v>
      </c>
      <c r="O42">
        <v>17052716</v>
      </c>
      <c r="P42">
        <v>502550</v>
      </c>
      <c r="Q42">
        <v>286544</v>
      </c>
      <c r="R42">
        <v>1523513</v>
      </c>
      <c r="S42">
        <v>2758367</v>
      </c>
      <c r="T42">
        <v>2685130</v>
      </c>
      <c r="U42">
        <v>235658</v>
      </c>
      <c r="V42">
        <v>72544122</v>
      </c>
      <c r="W42">
        <v>1105596</v>
      </c>
      <c r="X42">
        <v>2507700</v>
      </c>
      <c r="Y42">
        <v>5625185</v>
      </c>
      <c r="Z42">
        <v>2931811</v>
      </c>
      <c r="AA42">
        <v>643371</v>
      </c>
      <c r="AB42">
        <v>8685046</v>
      </c>
      <c r="AC42">
        <v>1359769</v>
      </c>
      <c r="AD42">
        <v>1352102</v>
      </c>
      <c r="AE42">
        <v>496572</v>
      </c>
      <c r="AF42">
        <v>238647</v>
      </c>
      <c r="AG42">
        <v>72955515</v>
      </c>
      <c r="AH42">
        <v>5149900</v>
      </c>
      <c r="AI42">
        <v>15007968</v>
      </c>
      <c r="AJ42">
        <v>8983424</v>
      </c>
      <c r="AK42">
        <v>427423125</v>
      </c>
      <c r="AL42">
        <v>5009159</v>
      </c>
      <c r="AM42">
        <v>3792999</v>
      </c>
      <c r="AN42">
        <v>16399149</v>
      </c>
      <c r="AO42">
        <v>2230725</v>
      </c>
    </row>
    <row r="43" spans="1:41" x14ac:dyDescent="0.25">
      <c r="A43" s="1">
        <v>44498</v>
      </c>
      <c r="B43">
        <v>8183369</v>
      </c>
      <c r="C43">
        <v>501111</v>
      </c>
      <c r="D43">
        <v>1877768</v>
      </c>
      <c r="E43">
        <v>406000</v>
      </c>
      <c r="F43">
        <v>452051</v>
      </c>
      <c r="G43">
        <v>1941720</v>
      </c>
      <c r="H43">
        <v>43722253</v>
      </c>
      <c r="I43">
        <v>48108135</v>
      </c>
      <c r="J43">
        <v>696187</v>
      </c>
      <c r="K43">
        <v>2652965</v>
      </c>
      <c r="L43">
        <v>2800097</v>
      </c>
      <c r="M43">
        <v>135704</v>
      </c>
      <c r="N43">
        <v>26764165</v>
      </c>
      <c r="O43">
        <v>26417931</v>
      </c>
      <c r="P43">
        <v>718943</v>
      </c>
      <c r="Q43">
        <v>432304</v>
      </c>
      <c r="R43">
        <v>2049036</v>
      </c>
      <c r="S43">
        <v>3853821</v>
      </c>
      <c r="T43">
        <v>2055095</v>
      </c>
      <c r="U43">
        <v>223866</v>
      </c>
      <c r="V43">
        <v>75078265</v>
      </c>
      <c r="W43">
        <v>1555173</v>
      </c>
      <c r="X43">
        <v>2523989</v>
      </c>
      <c r="Y43">
        <v>6656307</v>
      </c>
      <c r="Z43">
        <v>4093544</v>
      </c>
      <c r="AA43">
        <v>1117525</v>
      </c>
      <c r="AB43">
        <v>4891657</v>
      </c>
      <c r="AC43">
        <v>1389873</v>
      </c>
      <c r="AD43">
        <v>2111859</v>
      </c>
      <c r="AE43">
        <v>586038</v>
      </c>
      <c r="AF43">
        <v>295051</v>
      </c>
      <c r="AG43">
        <v>31269970</v>
      </c>
      <c r="AH43">
        <v>4902379</v>
      </c>
      <c r="AI43">
        <v>11788354</v>
      </c>
      <c r="AJ43">
        <v>4576072</v>
      </c>
      <c r="AK43">
        <v>212495348</v>
      </c>
      <c r="AL43">
        <v>3275843</v>
      </c>
      <c r="AM43">
        <v>4246236</v>
      </c>
      <c r="AN43">
        <v>15015208</v>
      </c>
      <c r="AO43">
        <v>2102071</v>
      </c>
    </row>
    <row r="44" spans="1:41" x14ac:dyDescent="0.25">
      <c r="A44" s="1">
        <v>44501</v>
      </c>
      <c r="B44">
        <v>6263113</v>
      </c>
      <c r="C44">
        <v>568781</v>
      </c>
      <c r="D44">
        <v>1091562</v>
      </c>
      <c r="E44">
        <v>680753</v>
      </c>
      <c r="F44">
        <v>667619</v>
      </c>
      <c r="G44">
        <v>2103303</v>
      </c>
      <c r="H44">
        <v>14864758</v>
      </c>
      <c r="I44">
        <v>19702907</v>
      </c>
      <c r="J44">
        <v>629925</v>
      </c>
      <c r="K44">
        <v>1613913</v>
      </c>
      <c r="L44">
        <v>2883835</v>
      </c>
      <c r="M44">
        <v>97873</v>
      </c>
      <c r="N44">
        <v>21595001</v>
      </c>
      <c r="O44">
        <v>24242601</v>
      </c>
      <c r="P44">
        <v>399210</v>
      </c>
      <c r="Q44">
        <v>429545</v>
      </c>
      <c r="R44">
        <v>1652168</v>
      </c>
      <c r="S44">
        <v>4381907</v>
      </c>
      <c r="T44">
        <v>1964175</v>
      </c>
      <c r="U44">
        <v>169985</v>
      </c>
      <c r="V44">
        <v>89961464</v>
      </c>
      <c r="W44">
        <v>1174421</v>
      </c>
      <c r="X44">
        <v>1343978</v>
      </c>
      <c r="Y44">
        <v>4169313</v>
      </c>
      <c r="Z44">
        <v>2324496</v>
      </c>
      <c r="AA44">
        <v>729172</v>
      </c>
      <c r="AB44">
        <v>4487703</v>
      </c>
      <c r="AC44">
        <v>1031515</v>
      </c>
      <c r="AD44">
        <v>1278227</v>
      </c>
      <c r="AE44">
        <v>556986</v>
      </c>
      <c r="AF44">
        <v>224674</v>
      </c>
      <c r="AG44">
        <v>13566649</v>
      </c>
      <c r="AH44">
        <v>6617981</v>
      </c>
      <c r="AI44">
        <v>8723707</v>
      </c>
      <c r="AJ44">
        <v>4421290</v>
      </c>
      <c r="AK44">
        <v>142884137</v>
      </c>
      <c r="AL44">
        <v>3898180</v>
      </c>
      <c r="AM44">
        <v>2208496</v>
      </c>
      <c r="AN44">
        <v>19075673</v>
      </c>
      <c r="AO44">
        <v>2141702</v>
      </c>
    </row>
    <row r="45" spans="1:41" x14ac:dyDescent="0.25">
      <c r="A45" s="1">
        <v>44502</v>
      </c>
      <c r="B45">
        <v>6515330</v>
      </c>
      <c r="C45">
        <v>541329</v>
      </c>
      <c r="D45">
        <v>935719</v>
      </c>
      <c r="E45">
        <v>503646</v>
      </c>
      <c r="F45">
        <v>520158</v>
      </c>
      <c r="G45">
        <v>2367667</v>
      </c>
      <c r="H45">
        <v>17723709</v>
      </c>
      <c r="I45">
        <v>13446774</v>
      </c>
      <c r="J45">
        <v>634397</v>
      </c>
      <c r="K45">
        <v>1975749</v>
      </c>
      <c r="L45">
        <v>3100234</v>
      </c>
      <c r="M45">
        <v>93144</v>
      </c>
      <c r="N45">
        <v>17679948</v>
      </c>
      <c r="O45">
        <v>21520551</v>
      </c>
      <c r="P45">
        <v>324613</v>
      </c>
      <c r="Q45">
        <v>650092</v>
      </c>
      <c r="R45">
        <v>2137623</v>
      </c>
      <c r="S45">
        <v>3222178</v>
      </c>
      <c r="T45">
        <v>2358871</v>
      </c>
      <c r="U45">
        <v>200429</v>
      </c>
      <c r="V45">
        <v>75552706</v>
      </c>
      <c r="W45">
        <v>966616</v>
      </c>
      <c r="X45">
        <v>954518</v>
      </c>
      <c r="Y45">
        <v>4069267</v>
      </c>
      <c r="Z45">
        <v>3087777</v>
      </c>
      <c r="AA45">
        <v>757292</v>
      </c>
      <c r="AB45">
        <v>8496316</v>
      </c>
      <c r="AC45">
        <v>1034492</v>
      </c>
      <c r="AD45">
        <v>1128147</v>
      </c>
      <c r="AE45">
        <v>778502</v>
      </c>
      <c r="AF45">
        <v>247665</v>
      </c>
      <c r="AG45">
        <v>9766711</v>
      </c>
      <c r="AH45">
        <v>5729371</v>
      </c>
      <c r="AI45">
        <v>8006195</v>
      </c>
      <c r="AJ45">
        <v>3169768</v>
      </c>
      <c r="AK45">
        <v>167673604</v>
      </c>
      <c r="AL45">
        <v>4039419</v>
      </c>
      <c r="AM45">
        <v>3453979</v>
      </c>
      <c r="AN45">
        <v>15911934</v>
      </c>
      <c r="AO45">
        <v>2023144</v>
      </c>
    </row>
    <row r="46" spans="1:41" x14ac:dyDescent="0.25">
      <c r="A46" s="1">
        <v>44503</v>
      </c>
      <c r="B46">
        <v>5046310</v>
      </c>
      <c r="C46">
        <v>410919</v>
      </c>
      <c r="D46">
        <v>1385865</v>
      </c>
      <c r="E46">
        <v>465191</v>
      </c>
      <c r="F46">
        <v>437256</v>
      </c>
      <c r="G46">
        <v>1628861</v>
      </c>
      <c r="H46">
        <v>10914815</v>
      </c>
      <c r="I46">
        <v>10757863</v>
      </c>
      <c r="J46">
        <v>702946</v>
      </c>
      <c r="K46">
        <v>1571793</v>
      </c>
      <c r="L46">
        <v>3414627</v>
      </c>
      <c r="M46">
        <v>308379</v>
      </c>
      <c r="N46">
        <v>18065765</v>
      </c>
      <c r="O46">
        <v>16475518</v>
      </c>
      <c r="P46">
        <v>456192</v>
      </c>
      <c r="Q46">
        <v>1179020</v>
      </c>
      <c r="R46">
        <v>1958921</v>
      </c>
      <c r="S46">
        <v>3252721</v>
      </c>
      <c r="T46">
        <v>2302527</v>
      </c>
      <c r="U46">
        <v>274525</v>
      </c>
      <c r="V46">
        <v>92573942</v>
      </c>
      <c r="W46">
        <v>1201580</v>
      </c>
      <c r="X46">
        <v>1484679</v>
      </c>
      <c r="Y46">
        <v>7324227</v>
      </c>
      <c r="Z46">
        <v>5549569</v>
      </c>
      <c r="AA46">
        <v>725952</v>
      </c>
      <c r="AB46">
        <v>6176580</v>
      </c>
      <c r="AC46">
        <v>2484385</v>
      </c>
      <c r="AD46">
        <v>1573178</v>
      </c>
      <c r="AE46">
        <v>876516</v>
      </c>
      <c r="AF46">
        <v>309987</v>
      </c>
      <c r="AG46">
        <v>8819296</v>
      </c>
      <c r="AH46">
        <v>5713949</v>
      </c>
      <c r="AI46">
        <v>9275298</v>
      </c>
      <c r="AJ46">
        <v>3115020</v>
      </c>
      <c r="AK46">
        <v>120306115</v>
      </c>
      <c r="AL46">
        <v>5037432</v>
      </c>
      <c r="AM46">
        <v>3109514</v>
      </c>
      <c r="AN46">
        <v>14012717</v>
      </c>
      <c r="AO46">
        <v>2624680</v>
      </c>
    </row>
    <row r="47" spans="1:41" x14ac:dyDescent="0.25">
      <c r="A47" s="1">
        <v>44504</v>
      </c>
      <c r="B47">
        <v>9876753</v>
      </c>
      <c r="C47">
        <v>632799</v>
      </c>
      <c r="D47">
        <v>1876337</v>
      </c>
      <c r="E47">
        <v>477108</v>
      </c>
      <c r="F47">
        <v>671872</v>
      </c>
      <c r="G47">
        <v>1572445</v>
      </c>
      <c r="H47">
        <v>15483980</v>
      </c>
      <c r="I47">
        <v>11111534</v>
      </c>
      <c r="J47">
        <v>764292</v>
      </c>
      <c r="K47">
        <v>1182739</v>
      </c>
      <c r="L47">
        <v>6807810</v>
      </c>
      <c r="M47">
        <v>179512</v>
      </c>
      <c r="N47">
        <v>23631812</v>
      </c>
      <c r="O47">
        <v>16350201</v>
      </c>
      <c r="P47">
        <v>420992</v>
      </c>
      <c r="Q47">
        <v>548121</v>
      </c>
      <c r="R47">
        <v>1790777</v>
      </c>
      <c r="S47">
        <v>4104273</v>
      </c>
      <c r="T47">
        <v>2799587</v>
      </c>
      <c r="U47">
        <v>314059</v>
      </c>
      <c r="V47">
        <v>140629170</v>
      </c>
      <c r="W47">
        <v>1227585</v>
      </c>
      <c r="X47">
        <v>2101433</v>
      </c>
      <c r="Y47">
        <v>6116456</v>
      </c>
      <c r="Z47">
        <v>5133851</v>
      </c>
      <c r="AA47">
        <v>1248855</v>
      </c>
      <c r="AB47">
        <v>4801454</v>
      </c>
      <c r="AC47">
        <v>2747939</v>
      </c>
      <c r="AD47">
        <v>1741721</v>
      </c>
      <c r="AE47">
        <v>829840</v>
      </c>
      <c r="AF47">
        <v>300057</v>
      </c>
      <c r="AG47">
        <v>13509312</v>
      </c>
      <c r="AH47">
        <v>5967410</v>
      </c>
      <c r="AI47">
        <v>12214275</v>
      </c>
      <c r="AJ47">
        <v>5522957</v>
      </c>
      <c r="AK47">
        <v>278847558</v>
      </c>
      <c r="AL47">
        <v>12009082</v>
      </c>
      <c r="AM47">
        <v>4414042</v>
      </c>
      <c r="AN47">
        <v>18444254</v>
      </c>
      <c r="AO47">
        <v>2349075</v>
      </c>
    </row>
    <row r="48" spans="1:41" x14ac:dyDescent="0.25">
      <c r="A48" s="1">
        <v>44505</v>
      </c>
      <c r="B48">
        <v>7894380</v>
      </c>
      <c r="C48">
        <v>815757</v>
      </c>
      <c r="D48">
        <v>2013804</v>
      </c>
      <c r="E48">
        <v>394291</v>
      </c>
      <c r="F48">
        <v>1429762</v>
      </c>
      <c r="G48">
        <v>2641944</v>
      </c>
      <c r="H48">
        <v>32874741</v>
      </c>
      <c r="I48">
        <v>13881032</v>
      </c>
      <c r="J48">
        <v>1238801</v>
      </c>
      <c r="K48">
        <v>1607507</v>
      </c>
      <c r="L48">
        <v>5739129</v>
      </c>
      <c r="M48">
        <v>335017</v>
      </c>
      <c r="N48">
        <v>26845594</v>
      </c>
      <c r="O48">
        <v>14161258</v>
      </c>
      <c r="P48">
        <v>325008</v>
      </c>
      <c r="Q48">
        <v>684507</v>
      </c>
      <c r="R48">
        <v>1698562</v>
      </c>
      <c r="S48">
        <v>3431791</v>
      </c>
      <c r="T48">
        <v>2719329</v>
      </c>
      <c r="U48">
        <v>329991</v>
      </c>
      <c r="V48">
        <v>96429148</v>
      </c>
      <c r="W48">
        <v>1233461</v>
      </c>
      <c r="X48">
        <v>1323226</v>
      </c>
      <c r="Y48">
        <v>16873525</v>
      </c>
      <c r="Z48">
        <v>5283529</v>
      </c>
      <c r="AA48">
        <v>844985</v>
      </c>
      <c r="AB48">
        <v>4182308</v>
      </c>
      <c r="AC48">
        <v>3676406</v>
      </c>
      <c r="AD48">
        <v>1334287</v>
      </c>
      <c r="AE48">
        <v>891634</v>
      </c>
      <c r="AF48">
        <v>251124</v>
      </c>
      <c r="AG48">
        <v>13859280</v>
      </c>
      <c r="AH48">
        <v>5160373</v>
      </c>
      <c r="AI48">
        <v>9771215</v>
      </c>
      <c r="AJ48">
        <v>2883583</v>
      </c>
      <c r="AK48">
        <v>443105627</v>
      </c>
      <c r="AL48">
        <v>6786862</v>
      </c>
      <c r="AM48">
        <v>2505690</v>
      </c>
      <c r="AN48">
        <v>15274480</v>
      </c>
      <c r="AO48">
        <v>2580720</v>
      </c>
    </row>
    <row r="49" spans="1:41" x14ac:dyDescent="0.25">
      <c r="A49" s="1">
        <v>44508</v>
      </c>
      <c r="B49">
        <v>5621720</v>
      </c>
      <c r="C49">
        <v>414234</v>
      </c>
      <c r="D49">
        <v>1016019</v>
      </c>
      <c r="E49">
        <v>512633</v>
      </c>
      <c r="F49">
        <v>1036096</v>
      </c>
      <c r="G49">
        <v>1574916</v>
      </c>
      <c r="H49">
        <v>13923685</v>
      </c>
      <c r="I49">
        <v>14303411</v>
      </c>
      <c r="J49">
        <v>1901560</v>
      </c>
      <c r="K49">
        <v>1110217</v>
      </c>
      <c r="L49">
        <v>5232145</v>
      </c>
      <c r="M49">
        <v>196667</v>
      </c>
      <c r="N49">
        <v>20369387</v>
      </c>
      <c r="O49">
        <v>13584199</v>
      </c>
      <c r="P49">
        <v>201360</v>
      </c>
      <c r="Q49">
        <v>382527</v>
      </c>
      <c r="R49">
        <v>1634220</v>
      </c>
      <c r="S49">
        <v>4313351</v>
      </c>
      <c r="T49">
        <v>1686477</v>
      </c>
      <c r="U49">
        <v>221608</v>
      </c>
      <c r="V49">
        <v>79553517</v>
      </c>
      <c r="W49">
        <v>1237790</v>
      </c>
      <c r="X49">
        <v>1110874</v>
      </c>
      <c r="Y49">
        <v>8792266</v>
      </c>
      <c r="Z49">
        <v>4697049</v>
      </c>
      <c r="AA49">
        <v>747874</v>
      </c>
      <c r="AB49">
        <v>3714995</v>
      </c>
      <c r="AC49">
        <v>1209926</v>
      </c>
      <c r="AD49">
        <v>1208080</v>
      </c>
      <c r="AE49">
        <v>550601</v>
      </c>
      <c r="AF49">
        <v>130667</v>
      </c>
      <c r="AG49">
        <v>14318094</v>
      </c>
      <c r="AH49">
        <v>3164336</v>
      </c>
      <c r="AI49">
        <v>8625694</v>
      </c>
      <c r="AJ49">
        <v>2453129</v>
      </c>
      <c r="AK49">
        <v>251827929</v>
      </c>
      <c r="AL49">
        <v>5251437</v>
      </c>
      <c r="AM49">
        <v>2667643</v>
      </c>
      <c r="AN49">
        <v>9893236</v>
      </c>
      <c r="AO49">
        <v>2564305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6EB0-679E-4192-A8FE-F735BB4AD5A5}">
  <dimension ref="A1:AO49"/>
  <sheetViews>
    <sheetView workbookViewId="0">
      <selection activeCell="B3" sqref="B3:AO3"/>
    </sheetView>
  </sheetViews>
  <sheetFormatPr defaultRowHeight="15" x14ac:dyDescent="0.25"/>
  <cols>
    <col min="1" max="1" width="15.28515625" bestFit="1" customWidth="1"/>
    <col min="2" max="2" width="22.5703125" bestFit="1" customWidth="1"/>
  </cols>
  <sheetData>
    <row r="1" spans="1:41" x14ac:dyDescent="0.25">
      <c r="A1" t="s">
        <v>44</v>
      </c>
      <c r="B1" s="1">
        <v>44436</v>
      </c>
    </row>
    <row r="2" spans="1:41" x14ac:dyDescent="0.25">
      <c r="A2" t="s">
        <v>45</v>
      </c>
      <c r="B2" s="1">
        <v>44496</v>
      </c>
    </row>
    <row r="3" spans="1:41" x14ac:dyDescent="0.25">
      <c r="A3" t="s">
        <v>48</v>
      </c>
      <c r="B3">
        <f>SUM(B7:B49)</f>
        <v>650968426.63250017</v>
      </c>
      <c r="C3">
        <f t="shared" ref="C3:AO3" ca="1" si="0">SUM(C7:C49)</f>
        <v>1104382689.9200003</v>
      </c>
      <c r="D3">
        <f t="shared" ca="1" si="0"/>
        <v>1013594035.3499998</v>
      </c>
      <c r="E3">
        <f t="shared" ca="1" si="0"/>
        <v>658350783.0799998</v>
      </c>
      <c r="F3">
        <f t="shared" ca="1" si="0"/>
        <v>904956555.54999995</v>
      </c>
      <c r="G3">
        <f t="shared" ca="1" si="0"/>
        <v>1205778319.2759995</v>
      </c>
      <c r="H3">
        <f t="shared" ca="1" si="0"/>
        <v>1508893170.0870004</v>
      </c>
      <c r="I3">
        <f t="shared" ca="1" si="0"/>
        <v>1300895953.55</v>
      </c>
      <c r="J3">
        <f t="shared" ca="1" si="0"/>
        <v>581986961.71999991</v>
      </c>
      <c r="K3">
        <f t="shared" ca="1" si="0"/>
        <v>928929660.76000011</v>
      </c>
      <c r="L3">
        <f t="shared" ca="1" si="0"/>
        <v>2214327688.3900003</v>
      </c>
      <c r="M3">
        <f t="shared" ca="1" si="0"/>
        <v>1268935910.6500001</v>
      </c>
      <c r="N3">
        <f t="shared" ca="1" si="0"/>
        <v>9658128228.9960003</v>
      </c>
      <c r="O3">
        <f t="shared" ca="1" si="0"/>
        <v>10359942781.063999</v>
      </c>
      <c r="P3">
        <f t="shared" ca="1" si="0"/>
        <v>1080279493.8799999</v>
      </c>
      <c r="Q3">
        <f t="shared" ca="1" si="0"/>
        <v>3325975022.2499995</v>
      </c>
      <c r="R3">
        <f t="shared" ca="1" si="0"/>
        <v>1193843111.4949992</v>
      </c>
      <c r="S3">
        <f t="shared" ca="1" si="0"/>
        <v>4419706870.8900003</v>
      </c>
      <c r="T3">
        <f t="shared" ca="1" si="0"/>
        <v>339775627.852</v>
      </c>
      <c r="U3">
        <f t="shared" ca="1" si="0"/>
        <v>603163197.29999995</v>
      </c>
      <c r="V3">
        <f t="shared" ca="1" si="0"/>
        <v>10366137565.740801</v>
      </c>
      <c r="W3">
        <f t="shared" ca="1" si="0"/>
        <v>474777153.74800009</v>
      </c>
      <c r="X3">
        <f t="shared" ca="1" si="0"/>
        <v>413392107.04999995</v>
      </c>
      <c r="Y3">
        <f t="shared" ca="1" si="0"/>
        <v>1855843303.8760002</v>
      </c>
      <c r="Z3">
        <f t="shared" ca="1" si="0"/>
        <v>1758404529.1199996</v>
      </c>
      <c r="AA3">
        <f t="shared" ca="1" si="0"/>
        <v>1738285141.7599995</v>
      </c>
      <c r="AB3">
        <f t="shared" ca="1" si="0"/>
        <v>1801258681.6749997</v>
      </c>
      <c r="AC3">
        <f t="shared" ca="1" si="0"/>
        <v>438416577.04800004</v>
      </c>
      <c r="AD3">
        <f t="shared" ca="1" si="0"/>
        <v>928869009.19499993</v>
      </c>
      <c r="AE3">
        <f t="shared" ca="1" si="0"/>
        <v>928145839.5</v>
      </c>
      <c r="AF3">
        <f t="shared" ca="1" si="0"/>
        <v>490489881.94000006</v>
      </c>
      <c r="AG3">
        <f t="shared" ca="1" si="0"/>
        <v>1265492545.3195</v>
      </c>
      <c r="AH3">
        <f t="shared" ca="1" si="0"/>
        <v>1254323922.2919998</v>
      </c>
      <c r="AI3">
        <f t="shared" ca="1" si="0"/>
        <v>9815409539.5900002</v>
      </c>
      <c r="AJ3">
        <f t="shared" ca="1" si="0"/>
        <v>4690110076.4049997</v>
      </c>
      <c r="AK3">
        <f t="shared" ca="1" si="0"/>
        <v>1961249502.7946999</v>
      </c>
      <c r="AL3">
        <f t="shared" ca="1" si="0"/>
        <v>2012139804.2709992</v>
      </c>
      <c r="AM3">
        <f t="shared" ca="1" si="0"/>
        <v>1080450614.664</v>
      </c>
      <c r="AN3">
        <f t="shared" ca="1" si="0"/>
        <v>8508091086.0639992</v>
      </c>
      <c r="AO3">
        <f t="shared" ca="1" si="0"/>
        <v>693512983.53900015</v>
      </c>
    </row>
    <row r="4" spans="1:4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42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</row>
    <row r="6" spans="1:41" x14ac:dyDescent="0.25">
      <c r="A6" t="s">
        <v>46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</row>
    <row r="7" spans="1:41" x14ac:dyDescent="0.25">
      <c r="A7" s="1">
        <v>44438</v>
      </c>
      <c r="B7">
        <f>Sheet3!B7*Sheet2!B7</f>
        <v>9221814.875</v>
      </c>
      <c r="C7">
        <f ca="1">Sheet3!C7*Sheet2!C7</f>
        <v>19903783.68</v>
      </c>
      <c r="D7">
        <f ca="1">Sheet3!D7*Sheet2!D7</f>
        <v>16007205.824999999</v>
      </c>
      <c r="E7">
        <f ca="1">Sheet3!E7*Sheet2!E7</f>
        <v>11002972.68</v>
      </c>
      <c r="F7">
        <f ca="1">Sheet3!F7*Sheet2!F7</f>
        <v>11502767.5</v>
      </c>
      <c r="G7">
        <f ca="1">Sheet3!G7*Sheet2!G7</f>
        <v>10619682.5</v>
      </c>
      <c r="H7">
        <f ca="1">Sheet3!H7*Sheet2!H7</f>
        <v>22605405.767000001</v>
      </c>
      <c r="I7">
        <f ca="1">Sheet3!I7*Sheet2!I7</f>
        <v>18508711.081500001</v>
      </c>
      <c r="J7">
        <f ca="1">Sheet3!J7*Sheet2!J7</f>
        <v>29474499.739999998</v>
      </c>
      <c r="K7">
        <f ca="1">Sheet3!K7*Sheet2!K7</f>
        <v>13301084.755000001</v>
      </c>
      <c r="L7">
        <f ca="1">Sheet3!L7*Sheet2!L7</f>
        <v>40168418.359999999</v>
      </c>
      <c r="M7">
        <f ca="1">Sheet3!M7*Sheet2!M7</f>
        <v>30265759.199999999</v>
      </c>
      <c r="N7">
        <f ca="1">Sheet3!N7*Sheet2!N7</f>
        <v>166944053.25</v>
      </c>
      <c r="O7">
        <f ca="1">Sheet3!O7*Sheet2!O7</f>
        <v>148218418.132</v>
      </c>
      <c r="P7">
        <f ca="1">Sheet3!P7*Sheet2!P7</f>
        <v>23397157.100000001</v>
      </c>
      <c r="Q7">
        <f ca="1">Sheet3!Q7*Sheet2!Q7</f>
        <v>77265716.5</v>
      </c>
      <c r="R7">
        <f ca="1">Sheet3!R7*Sheet2!R7</f>
        <v>24971854.18</v>
      </c>
      <c r="S7">
        <f ca="1">Sheet3!S7*Sheet2!S7</f>
        <v>91173437.355000004</v>
      </c>
      <c r="T7">
        <f ca="1">Sheet3!T7*Sheet2!T7</f>
        <v>4819667.87</v>
      </c>
      <c r="U7">
        <f ca="1">Sheet3!U7*Sheet2!U7</f>
        <v>10351064.5</v>
      </c>
      <c r="V7">
        <f ca="1">Sheet3!V7*Sheet2!V7</f>
        <v>156122717.0634</v>
      </c>
      <c r="W7">
        <f ca="1">Sheet3!W7*Sheet2!W7</f>
        <v>13578290</v>
      </c>
      <c r="X7">
        <f ca="1">Sheet3!X7*Sheet2!X7</f>
        <v>7620286.5599999996</v>
      </c>
      <c r="Y7">
        <f ca="1">Sheet3!Y7*Sheet2!Y7</f>
        <v>32934893.700000003</v>
      </c>
      <c r="Z7">
        <f ca="1">Sheet3!Z7*Sheet2!Z7</f>
        <v>26825657.232000001</v>
      </c>
      <c r="AA7">
        <f ca="1">Sheet3!AA7*Sheet2!AA7</f>
        <v>30865650.34</v>
      </c>
      <c r="AB7">
        <f ca="1">Sheet3!AB7*Sheet2!AB7</f>
        <v>18854197.289999999</v>
      </c>
      <c r="AC7">
        <f ca="1">Sheet3!AC7*Sheet2!AC7</f>
        <v>12841241.92</v>
      </c>
      <c r="AD7">
        <f ca="1">Sheet3!AD7*Sheet2!AD7</f>
        <v>19570436.82</v>
      </c>
      <c r="AE7">
        <f ca="1">Sheet3!AE7*Sheet2!AE7</f>
        <v>22480634.280000001</v>
      </c>
      <c r="AF7">
        <f ca="1">Sheet3!AF7*Sheet2!AF7</f>
        <v>10669967.1</v>
      </c>
      <c r="AG7">
        <f ca="1">Sheet3!AG7*Sheet2!AG7</f>
        <v>28823915.837499999</v>
      </c>
      <c r="AH7">
        <f ca="1">Sheet3!AH7*Sheet2!AH7</f>
        <v>34829333.994000003</v>
      </c>
      <c r="AI7">
        <f ca="1">Sheet3!AI7*Sheet2!AI7</f>
        <v>184858065.83999997</v>
      </c>
      <c r="AJ7">
        <f ca="1">Sheet3!AJ7*Sheet2!AJ7</f>
        <v>68791279.364999995</v>
      </c>
      <c r="AK7">
        <f ca="1">Sheet3!AK7*Sheet2!AK7</f>
        <v>26253690.259500001</v>
      </c>
      <c r="AL7">
        <f ca="1">Sheet3!AL7*Sheet2!AL7</f>
        <v>32589523.251999997</v>
      </c>
      <c r="AM7">
        <f ca="1">Sheet3!AM7*Sheet2!AM7</f>
        <v>27057850.375999998</v>
      </c>
      <c r="AN7">
        <f ca="1">Sheet3!AN7*Sheet2!AN7</f>
        <v>138535508.14999998</v>
      </c>
      <c r="AO7">
        <f ca="1">Sheet3!AO7*Sheet2!AO7</f>
        <v>11970266.52</v>
      </c>
    </row>
    <row r="8" spans="1:41" x14ac:dyDescent="0.25">
      <c r="A8" s="1">
        <v>44439</v>
      </c>
      <c r="B8">
        <f>Sheet3!B8*Sheet2!B8</f>
        <v>10295621.020499999</v>
      </c>
      <c r="C8">
        <f>Sheet3!C8*Sheet2!C8</f>
        <v>12807049.449999999</v>
      </c>
      <c r="D8">
        <f>Sheet3!D8*Sheet2!D8</f>
        <v>29231392.98</v>
      </c>
      <c r="E8">
        <f>Sheet3!E8*Sheet2!E8</f>
        <v>8206161.6999999993</v>
      </c>
      <c r="F8">
        <f>Sheet3!F8*Sheet2!F8</f>
        <v>32316835.760000002</v>
      </c>
      <c r="G8">
        <f>Sheet3!G8*Sheet2!G8</f>
        <v>11107872.552000001</v>
      </c>
      <c r="H8">
        <f>Sheet3!H8*Sheet2!H8</f>
        <v>25741778.109000001</v>
      </c>
      <c r="I8">
        <f>Sheet3!I8*Sheet2!I8</f>
        <v>14173304.499</v>
      </c>
      <c r="J8">
        <f>Sheet3!J8*Sheet2!J8</f>
        <v>18918053</v>
      </c>
      <c r="K8">
        <f>Sheet3!K8*Sheet2!K8</f>
        <v>24124949.099999998</v>
      </c>
      <c r="L8">
        <f>Sheet3!L8*Sheet2!L8</f>
        <v>32605907.414999999</v>
      </c>
      <c r="M8">
        <f>Sheet3!M8*Sheet2!M8</f>
        <v>23555463.199999999</v>
      </c>
      <c r="N8">
        <f>Sheet3!N8*Sheet2!N8</f>
        <v>198591691.625</v>
      </c>
      <c r="O8">
        <f>Sheet3!O8*Sheet2!O8</f>
        <v>133911583.61600001</v>
      </c>
      <c r="P8">
        <f>Sheet3!P8*Sheet2!P8</f>
        <v>28826778.419999998</v>
      </c>
      <c r="Q8">
        <f>Sheet3!Q8*Sheet2!Q8</f>
        <v>60013830</v>
      </c>
      <c r="R8">
        <f>Sheet3!R8*Sheet2!R8</f>
        <v>24282348.080000002</v>
      </c>
      <c r="S8">
        <f>Sheet3!S8*Sheet2!S8</f>
        <v>75562483.709999993</v>
      </c>
      <c r="T8">
        <f>Sheet3!T8*Sheet2!T8</f>
        <v>7005309.6160000004</v>
      </c>
      <c r="U8">
        <f>Sheet3!U8*Sheet2!U8</f>
        <v>7416393.5</v>
      </c>
      <c r="V8">
        <f>Sheet3!V8*Sheet2!V8</f>
        <v>137825552.76840001</v>
      </c>
      <c r="W8">
        <f>Sheet3!W8*Sheet2!W8</f>
        <v>8944261.7760000005</v>
      </c>
      <c r="X8">
        <f>Sheet3!X8*Sheet2!X8</f>
        <v>15069097.68</v>
      </c>
      <c r="Y8">
        <f>Sheet3!Y8*Sheet2!Y8</f>
        <v>25971452.384000003</v>
      </c>
      <c r="Z8">
        <f>Sheet3!Z8*Sheet2!Z8</f>
        <v>27731427.948000003</v>
      </c>
      <c r="AA8">
        <f>Sheet3!AA8*Sheet2!AA8</f>
        <v>34697570.259999998</v>
      </c>
      <c r="AB8">
        <f>Sheet3!AB8*Sheet2!AB8</f>
        <v>19065026.959999997</v>
      </c>
      <c r="AC8">
        <f>Sheet3!AC8*Sheet2!AC8</f>
        <v>10633333.76</v>
      </c>
      <c r="AD8">
        <f>Sheet3!AD8*Sheet2!AD8</f>
        <v>18772316.580000002</v>
      </c>
      <c r="AE8">
        <f>Sheet3!AE8*Sheet2!AE8</f>
        <v>28465146</v>
      </c>
      <c r="AF8">
        <f>Sheet3!AF8*Sheet2!AF8</f>
        <v>11814791.799999999</v>
      </c>
      <c r="AG8">
        <f>Sheet3!AG8*Sheet2!AG8</f>
        <v>26351342.93</v>
      </c>
      <c r="AH8">
        <f>Sheet3!AH8*Sheet2!AH8</f>
        <v>31317567.924000002</v>
      </c>
      <c r="AI8">
        <f>Sheet3!AI8*Sheet2!AI8</f>
        <v>216665462.59200001</v>
      </c>
      <c r="AJ8">
        <f>Sheet3!AJ8*Sheet2!AJ8</f>
        <v>97821324.930000007</v>
      </c>
      <c r="AK8">
        <f>Sheet3!AK8*Sheet2!AK8</f>
        <v>55297319.815499999</v>
      </c>
      <c r="AL8">
        <f>Sheet3!AL8*Sheet2!AL8</f>
        <v>20046233.353999998</v>
      </c>
      <c r="AM8">
        <f>Sheet3!AM8*Sheet2!AM8</f>
        <v>21536833.153999999</v>
      </c>
      <c r="AN8">
        <f>Sheet3!AN8*Sheet2!AN8</f>
        <v>181433917.18399999</v>
      </c>
      <c r="AO8">
        <f>Sheet3!AO8*Sheet2!AO8</f>
        <v>13015241.609999999</v>
      </c>
    </row>
    <row r="9" spans="1:41" x14ac:dyDescent="0.25">
      <c r="A9" s="1">
        <v>44440</v>
      </c>
      <c r="B9">
        <f>Sheet3!B9*Sheet2!B9</f>
        <v>15055350.671999998</v>
      </c>
      <c r="C9">
        <f>Sheet3!C9*Sheet2!C9</f>
        <v>43364006.400000006</v>
      </c>
      <c r="D9">
        <f>Sheet3!D9*Sheet2!D9</f>
        <v>27344220.84</v>
      </c>
      <c r="E9">
        <f>Sheet3!E9*Sheet2!E9</f>
        <v>16144814.279999999</v>
      </c>
      <c r="F9">
        <f>Sheet3!F9*Sheet2!F9</f>
        <v>23645858.25</v>
      </c>
      <c r="G9">
        <f>Sheet3!G9*Sheet2!G9</f>
        <v>20215030.280000001</v>
      </c>
      <c r="H9">
        <f>Sheet3!H9*Sheet2!H9</f>
        <v>21254451.260000002</v>
      </c>
      <c r="I9">
        <f>Sheet3!I9*Sheet2!I9</f>
        <v>13087204.861500001</v>
      </c>
      <c r="J9">
        <f>Sheet3!J9*Sheet2!J9</f>
        <v>13451773.789999999</v>
      </c>
      <c r="K9">
        <f>Sheet3!K9*Sheet2!K9</f>
        <v>12835408.5</v>
      </c>
      <c r="L9">
        <f>Sheet3!L9*Sheet2!L9</f>
        <v>26032340.100000001</v>
      </c>
      <c r="M9">
        <f>Sheet3!M9*Sheet2!M9</f>
        <v>48175173.899999999</v>
      </c>
      <c r="N9">
        <f>Sheet3!N9*Sheet2!N9</f>
        <v>169962952.75099999</v>
      </c>
      <c r="O9">
        <f>Sheet3!O9*Sheet2!O9</f>
        <v>304732441.80000001</v>
      </c>
      <c r="P9">
        <f>Sheet3!P9*Sheet2!P9</f>
        <v>17652342.399999999</v>
      </c>
      <c r="Q9">
        <f>Sheet3!Q9*Sheet2!Q9</f>
        <v>65348225.200000003</v>
      </c>
      <c r="R9">
        <f>Sheet3!R9*Sheet2!R9</f>
        <v>15769615.105</v>
      </c>
      <c r="S9">
        <f>Sheet3!S9*Sheet2!S9</f>
        <v>85726367.699999988</v>
      </c>
      <c r="T9">
        <f>Sheet3!T9*Sheet2!T9</f>
        <v>7817711.9669999992</v>
      </c>
      <c r="U9">
        <f>Sheet3!U9*Sheet2!U9</f>
        <v>7667542.5</v>
      </c>
      <c r="V9">
        <f>Sheet3!V9*Sheet2!V9</f>
        <v>202665228.59960002</v>
      </c>
      <c r="W9">
        <f>Sheet3!W9*Sheet2!W9</f>
        <v>7450287</v>
      </c>
      <c r="X9">
        <f>Sheet3!X9*Sheet2!X9</f>
        <v>12074567.983999999</v>
      </c>
      <c r="Y9">
        <f>Sheet3!Y9*Sheet2!Y9</f>
        <v>16297250.367999999</v>
      </c>
      <c r="Z9">
        <f>Sheet3!Z9*Sheet2!Z9</f>
        <v>25189557.594000001</v>
      </c>
      <c r="AA9">
        <f>Sheet3!AA9*Sheet2!AA9</f>
        <v>30851383.199999999</v>
      </c>
      <c r="AB9">
        <f>Sheet3!AB9*Sheet2!AB9</f>
        <v>21523063.154999997</v>
      </c>
      <c r="AC9">
        <f>Sheet3!AC9*Sheet2!AC9</f>
        <v>21590215.711999997</v>
      </c>
      <c r="AD9">
        <f>Sheet3!AD9*Sheet2!AD9</f>
        <v>18456418.219999999</v>
      </c>
      <c r="AE9">
        <f>Sheet3!AE9*Sheet2!AE9</f>
        <v>15550827.599999998</v>
      </c>
      <c r="AF9">
        <f>Sheet3!AF9*Sheet2!AF9</f>
        <v>6233405.7600000007</v>
      </c>
      <c r="AG9">
        <f>Sheet3!AG9*Sheet2!AG9</f>
        <v>36679289.931999996</v>
      </c>
      <c r="AH9">
        <f>Sheet3!AH9*Sheet2!AH9</f>
        <v>31666151.695999999</v>
      </c>
      <c r="AI9">
        <f>Sheet3!AI9*Sheet2!AI9</f>
        <v>146119055.34799999</v>
      </c>
      <c r="AJ9">
        <f>Sheet3!AJ9*Sheet2!AJ9</f>
        <v>64141321.919999994</v>
      </c>
      <c r="AK9">
        <f>Sheet3!AK9*Sheet2!AK9</f>
        <v>27986529.116</v>
      </c>
      <c r="AL9">
        <f>Sheet3!AL9*Sheet2!AL9</f>
        <v>41755551.627999999</v>
      </c>
      <c r="AM9">
        <f>Sheet3!AM9*Sheet2!AM9</f>
        <v>28061510.728</v>
      </c>
      <c r="AN9">
        <f>Sheet3!AN9*Sheet2!AN9</f>
        <v>153619366.10800001</v>
      </c>
      <c r="AO9">
        <f>Sheet3!AO9*Sheet2!AO9</f>
        <v>9925112.4479999989</v>
      </c>
    </row>
    <row r="10" spans="1:41" x14ac:dyDescent="0.25">
      <c r="A10" s="1">
        <v>44441</v>
      </c>
      <c r="B10">
        <f>Sheet3!B10*Sheet2!B10</f>
        <v>11727653.874</v>
      </c>
      <c r="C10">
        <f>Sheet3!C10*Sheet2!C10</f>
        <v>30687432.16</v>
      </c>
      <c r="D10">
        <f>Sheet3!D10*Sheet2!D10</f>
        <v>25880474.285</v>
      </c>
      <c r="E10">
        <f>Sheet3!E10*Sheet2!E10</f>
        <v>13928457.799999999</v>
      </c>
      <c r="F10">
        <f>Sheet3!F10*Sheet2!F10</f>
        <v>23344622.460000001</v>
      </c>
      <c r="G10">
        <f>Sheet3!G10*Sheet2!G10</f>
        <v>18236939.576000001</v>
      </c>
      <c r="H10">
        <f>Sheet3!H10*Sheet2!H10</f>
        <v>19513870.614</v>
      </c>
      <c r="I10">
        <f>Sheet3!I10*Sheet2!I10</f>
        <v>10781989.274</v>
      </c>
      <c r="J10">
        <f>Sheet3!J10*Sheet2!J10</f>
        <v>9515331.4699999988</v>
      </c>
      <c r="K10">
        <f>Sheet3!K10*Sheet2!K10</f>
        <v>14913178.425000001</v>
      </c>
      <c r="L10">
        <f>Sheet3!L10*Sheet2!L10</f>
        <v>24687336.02</v>
      </c>
      <c r="M10">
        <f>Sheet3!M10*Sheet2!M10</f>
        <v>40555140.600000001</v>
      </c>
      <c r="N10">
        <f>Sheet3!N10*Sheet2!N10</f>
        <v>168323961.30499998</v>
      </c>
      <c r="O10">
        <f>Sheet3!O10*Sheet2!O10</f>
        <v>241455144.68799999</v>
      </c>
      <c r="P10">
        <f>Sheet3!P10*Sheet2!P10</f>
        <v>19841244.199999999</v>
      </c>
      <c r="Q10">
        <f>Sheet3!Q10*Sheet2!Q10</f>
        <v>69111714.600000009</v>
      </c>
      <c r="R10">
        <f>Sheet3!R10*Sheet2!R10</f>
        <v>15881175.459999999</v>
      </c>
      <c r="S10">
        <f>Sheet3!S10*Sheet2!S10</f>
        <v>83751782.400000006</v>
      </c>
      <c r="T10">
        <f>Sheet3!T10*Sheet2!T10</f>
        <v>6208638.8370000003</v>
      </c>
      <c r="U10">
        <f>Sheet3!U10*Sheet2!U10</f>
        <v>10266642.6</v>
      </c>
      <c r="V10">
        <f>Sheet3!V10*Sheet2!V10</f>
        <v>210694987.37360001</v>
      </c>
      <c r="W10">
        <f>Sheet3!W10*Sheet2!W10</f>
        <v>7991870.6999999993</v>
      </c>
      <c r="X10">
        <f>Sheet3!X10*Sheet2!X10</f>
        <v>6967049.5999999996</v>
      </c>
      <c r="Y10">
        <f>Sheet3!Y10*Sheet2!Y10</f>
        <v>18101793.919999998</v>
      </c>
      <c r="Z10">
        <f>Sheet3!Z10*Sheet2!Z10</f>
        <v>28831356.623999998</v>
      </c>
      <c r="AA10">
        <f>Sheet3!AA10*Sheet2!AA10</f>
        <v>34125982.800000004</v>
      </c>
      <c r="AB10">
        <f>Sheet3!AB10*Sheet2!AB10</f>
        <v>19494832.960000001</v>
      </c>
      <c r="AC10">
        <f>Sheet3!AC10*Sheet2!AC10</f>
        <v>9127275.2479999997</v>
      </c>
      <c r="AD10">
        <f>Sheet3!AD10*Sheet2!AD10</f>
        <v>13068418.16</v>
      </c>
      <c r="AE10">
        <f>Sheet3!AE10*Sheet2!AE10</f>
        <v>15231550.350000001</v>
      </c>
      <c r="AF10">
        <f>Sheet3!AF10*Sheet2!AF10</f>
        <v>15123476.479999999</v>
      </c>
      <c r="AG10">
        <f>Sheet3!AG10*Sheet2!AG10</f>
        <v>33219061.827999998</v>
      </c>
      <c r="AH10">
        <f>Sheet3!AH10*Sheet2!AH10</f>
        <v>21918414.240000002</v>
      </c>
      <c r="AI10">
        <f>Sheet3!AI10*Sheet2!AI10</f>
        <v>264401005.12799996</v>
      </c>
      <c r="AJ10">
        <f>Sheet3!AJ10*Sheet2!AJ10</f>
        <v>114437820</v>
      </c>
      <c r="AK10">
        <f>Sheet3!AK10*Sheet2!AK10</f>
        <v>29173259.750399999</v>
      </c>
      <c r="AL10">
        <f>Sheet3!AL10*Sheet2!AL10</f>
        <v>27765547.68</v>
      </c>
      <c r="AM10">
        <f>Sheet3!AM10*Sheet2!AM10</f>
        <v>24387696.263999999</v>
      </c>
      <c r="AN10">
        <f>Sheet3!AN10*Sheet2!AN10</f>
        <v>171908936.91999999</v>
      </c>
      <c r="AO10">
        <f>Sheet3!AO10*Sheet2!AO10</f>
        <v>9524103.0720000006</v>
      </c>
    </row>
    <row r="11" spans="1:41" x14ac:dyDescent="0.25">
      <c r="A11" s="1">
        <v>44442</v>
      </c>
      <c r="B11">
        <f>Sheet3!B11*Sheet2!B11</f>
        <v>35545822.057999998</v>
      </c>
      <c r="C11">
        <f>Sheet3!C11*Sheet2!C11</f>
        <v>15271014.15</v>
      </c>
      <c r="D11">
        <f>Sheet3!D11*Sheet2!D11</f>
        <v>20279977.109999999</v>
      </c>
      <c r="E11">
        <f>Sheet3!E11*Sheet2!E11</f>
        <v>22124293.559999999</v>
      </c>
      <c r="F11">
        <f>Sheet3!F11*Sheet2!F11</f>
        <v>22211063.099999998</v>
      </c>
      <c r="G11">
        <f>Sheet3!G11*Sheet2!G11</f>
        <v>15239929.952000001</v>
      </c>
      <c r="H11">
        <f>Sheet3!H11*Sheet2!H11</f>
        <v>24811449.192000002</v>
      </c>
      <c r="I11">
        <f>Sheet3!I11*Sheet2!I11</f>
        <v>16521204.2585</v>
      </c>
      <c r="J11">
        <f>Sheet3!J11*Sheet2!J11</f>
        <v>15274794.449999999</v>
      </c>
      <c r="K11">
        <f>Sheet3!K11*Sheet2!K11</f>
        <v>19051978.75</v>
      </c>
      <c r="L11">
        <f>Sheet3!L11*Sheet2!L11</f>
        <v>32913242.120000001</v>
      </c>
      <c r="M11">
        <f>Sheet3!M11*Sheet2!M11</f>
        <v>28707377.949999999</v>
      </c>
      <c r="N11">
        <f>Sheet3!N11*Sheet2!N11</f>
        <v>578964251</v>
      </c>
      <c r="O11">
        <f>Sheet3!O11*Sheet2!O11</f>
        <v>229084780.61000001</v>
      </c>
      <c r="P11">
        <f>Sheet3!P11*Sheet2!P11</f>
        <v>16516646.239999998</v>
      </c>
      <c r="Q11">
        <f>Sheet3!Q11*Sheet2!Q11</f>
        <v>58090032</v>
      </c>
      <c r="R11">
        <f>Sheet3!R11*Sheet2!R11</f>
        <v>35725216.695</v>
      </c>
      <c r="S11">
        <f>Sheet3!S11*Sheet2!S11</f>
        <v>107716092.92999999</v>
      </c>
      <c r="T11">
        <f>Sheet3!T11*Sheet2!T11</f>
        <v>6923414.2949999999</v>
      </c>
      <c r="U11">
        <f>Sheet3!U11*Sheet2!U11</f>
        <v>14475481.200000001</v>
      </c>
      <c r="V11">
        <f>Sheet3!V11*Sheet2!V11</f>
        <v>160684623.82709998</v>
      </c>
      <c r="W11">
        <f>Sheet3!W11*Sheet2!W11</f>
        <v>11234400.408</v>
      </c>
      <c r="X11">
        <f>Sheet3!X11*Sheet2!X11</f>
        <v>8442756.9820000008</v>
      </c>
      <c r="Y11">
        <f>Sheet3!Y11*Sheet2!Y11</f>
        <v>21021882.75</v>
      </c>
      <c r="Z11">
        <f>Sheet3!Z11*Sheet2!Z11</f>
        <v>39171563.903999999</v>
      </c>
      <c r="AA11">
        <f>Sheet3!AA11*Sheet2!AA11</f>
        <v>64797181.32</v>
      </c>
      <c r="AB11">
        <f>Sheet3!AB11*Sheet2!AB11</f>
        <v>15878928.52</v>
      </c>
      <c r="AC11">
        <f>Sheet3!AC11*Sheet2!AC11</f>
        <v>6931116.5240000002</v>
      </c>
      <c r="AD11">
        <f>Sheet3!AD11*Sheet2!AD11</f>
        <v>22751229.359999999</v>
      </c>
      <c r="AE11">
        <f>Sheet3!AE11*Sheet2!AE11</f>
        <v>18882084.990000002</v>
      </c>
      <c r="AF11">
        <f>Sheet3!AF11*Sheet2!AF11</f>
        <v>16947877.100000001</v>
      </c>
      <c r="AG11">
        <f>Sheet3!AG11*Sheet2!AG11</f>
        <v>16338517.08</v>
      </c>
      <c r="AH11">
        <f>Sheet3!AH11*Sheet2!AH11</f>
        <v>31306665.73</v>
      </c>
      <c r="AI11">
        <f>Sheet3!AI11*Sheet2!AI11</f>
        <v>262091429.63999999</v>
      </c>
      <c r="AJ11">
        <f>Sheet3!AJ11*Sheet2!AJ11</f>
        <v>132860534.40000001</v>
      </c>
      <c r="AK11">
        <f>Sheet3!AK11*Sheet2!AK11</f>
        <v>30040814.534400001</v>
      </c>
      <c r="AL11">
        <f>Sheet3!AL11*Sheet2!AL11</f>
        <v>47851054.944000006</v>
      </c>
      <c r="AM11">
        <f>Sheet3!AM11*Sheet2!AM11</f>
        <v>27889701.552000001</v>
      </c>
      <c r="AN11">
        <f>Sheet3!AN11*Sheet2!AN11</f>
        <v>225426189.73000002</v>
      </c>
      <c r="AO11">
        <f>Sheet3!AO11*Sheet2!AO11</f>
        <v>13375743.475000001</v>
      </c>
    </row>
    <row r="12" spans="1:41" x14ac:dyDescent="0.25">
      <c r="A12" s="1">
        <v>44445</v>
      </c>
      <c r="B12">
        <f>Sheet3!B12*Sheet2!B12</f>
        <v>18786158.711999997</v>
      </c>
      <c r="C12">
        <f>Sheet3!C12*Sheet2!C12</f>
        <v>13981376.699999999</v>
      </c>
      <c r="D12">
        <f>Sheet3!D12*Sheet2!D12</f>
        <v>25281987.859999999</v>
      </c>
      <c r="E12">
        <f>Sheet3!E12*Sheet2!E12</f>
        <v>22337749.760000002</v>
      </c>
      <c r="F12">
        <f>Sheet3!F12*Sheet2!F12</f>
        <v>27314723.98</v>
      </c>
      <c r="G12">
        <f>Sheet3!G12*Sheet2!G12</f>
        <v>13669853.654000001</v>
      </c>
      <c r="H12">
        <f>Sheet3!H12*Sheet2!H12</f>
        <v>21251578.809999999</v>
      </c>
      <c r="I12">
        <f>Sheet3!I12*Sheet2!I12</f>
        <v>18016061.25</v>
      </c>
      <c r="J12">
        <f>Sheet3!J12*Sheet2!J12</f>
        <v>9731439.1899999995</v>
      </c>
      <c r="K12">
        <f>Sheet3!K12*Sheet2!K12</f>
        <v>15716482.859999999</v>
      </c>
      <c r="L12">
        <f>Sheet3!L12*Sheet2!L12</f>
        <v>106267934.84999999</v>
      </c>
      <c r="M12">
        <f>Sheet3!M12*Sheet2!M12</f>
        <v>14162560.6</v>
      </c>
      <c r="N12">
        <f>Sheet3!N12*Sheet2!N12</f>
        <v>402292813.19300002</v>
      </c>
      <c r="O12">
        <f>Sheet3!O12*Sheet2!O12</f>
        <v>342184463.91999996</v>
      </c>
      <c r="P12">
        <f>Sheet3!P12*Sheet2!P12</f>
        <v>30824739.199999999</v>
      </c>
      <c r="Q12">
        <f>Sheet3!Q12*Sheet2!Q12</f>
        <v>81607876</v>
      </c>
      <c r="R12">
        <f>Sheet3!R12*Sheet2!R12</f>
        <v>39068867.039999999</v>
      </c>
      <c r="S12">
        <f>Sheet3!S12*Sheet2!S12</f>
        <v>85702018.200000003</v>
      </c>
      <c r="T12">
        <f>Sheet3!T12*Sheet2!T12</f>
        <v>6061314.9060000004</v>
      </c>
      <c r="U12">
        <f>Sheet3!U12*Sheet2!U12</f>
        <v>12831417.149999999</v>
      </c>
      <c r="V12">
        <f>Sheet3!V12*Sheet2!V12</f>
        <v>184310898.43759999</v>
      </c>
      <c r="W12">
        <f>Sheet3!W12*Sheet2!W12</f>
        <v>7781956.7000000002</v>
      </c>
      <c r="X12">
        <f>Sheet3!X12*Sheet2!X12</f>
        <v>11804845.097999999</v>
      </c>
      <c r="Y12">
        <f>Sheet3!Y12*Sheet2!Y12</f>
        <v>17592132.300000001</v>
      </c>
      <c r="Z12">
        <f>Sheet3!Z12*Sheet2!Z12</f>
        <v>36502127.689999998</v>
      </c>
      <c r="AA12">
        <f>Sheet3!AA12*Sheet2!AA12</f>
        <v>47458635.400000006</v>
      </c>
      <c r="AB12">
        <f>Sheet3!AB12*Sheet2!AB12</f>
        <v>29523705.640000001</v>
      </c>
      <c r="AC12">
        <f>Sheet3!AC12*Sheet2!AC12</f>
        <v>11750912.879999999</v>
      </c>
      <c r="AD12">
        <f>Sheet3!AD12*Sheet2!AD12</f>
        <v>49990801.049999997</v>
      </c>
      <c r="AE12">
        <f>Sheet3!AE12*Sheet2!AE12</f>
        <v>17351370.75</v>
      </c>
      <c r="AF12">
        <f>Sheet3!AF12*Sheet2!AF12</f>
        <v>15277541.119999999</v>
      </c>
      <c r="AG12">
        <f>Sheet3!AG12*Sheet2!AG12</f>
        <v>14729991.895000001</v>
      </c>
      <c r="AH12">
        <f>Sheet3!AH12*Sheet2!AH12</f>
        <v>28704311.328000002</v>
      </c>
      <c r="AI12">
        <f>Sheet3!AI12*Sheet2!AI12</f>
        <v>284003114.63</v>
      </c>
      <c r="AJ12">
        <f>Sheet3!AJ12*Sheet2!AJ12</f>
        <v>87703888.320000008</v>
      </c>
      <c r="AK12">
        <f>Sheet3!AK12*Sheet2!AK12</f>
        <v>21740289.028100003</v>
      </c>
      <c r="AL12">
        <f>Sheet3!AL12*Sheet2!AL12</f>
        <v>37234658.850000001</v>
      </c>
      <c r="AM12">
        <f>Sheet3!AM12*Sheet2!AM12</f>
        <v>22233050.48</v>
      </c>
      <c r="AN12">
        <f>Sheet3!AN12*Sheet2!AN12</f>
        <v>177714582.528</v>
      </c>
      <c r="AO12">
        <f>Sheet3!AO12*Sheet2!AO12</f>
        <v>13617389.232000001</v>
      </c>
    </row>
    <row r="13" spans="1:41" x14ac:dyDescent="0.25">
      <c r="A13" s="1">
        <v>44446</v>
      </c>
      <c r="B13">
        <f>Sheet3!B13*Sheet2!B13</f>
        <v>27011839.554000001</v>
      </c>
      <c r="C13">
        <f>Sheet3!C13*Sheet2!C13</f>
        <v>28019315</v>
      </c>
      <c r="D13">
        <f>Sheet3!D13*Sheet2!D13</f>
        <v>73452819.719999999</v>
      </c>
      <c r="E13">
        <f>Sheet3!E13*Sheet2!E13</f>
        <v>14332429.860000001</v>
      </c>
      <c r="F13">
        <f>Sheet3!F13*Sheet2!F13</f>
        <v>24251556.969999999</v>
      </c>
      <c r="G13">
        <f>Sheet3!G13*Sheet2!G13</f>
        <v>43129497.935999997</v>
      </c>
      <c r="H13">
        <f>Sheet3!H13*Sheet2!H13</f>
        <v>37058831.82</v>
      </c>
      <c r="I13">
        <f>Sheet3!I13*Sheet2!I13</f>
        <v>20789677.811000001</v>
      </c>
      <c r="J13">
        <f>Sheet3!J13*Sheet2!J13</f>
        <v>19687900.5</v>
      </c>
      <c r="K13">
        <f>Sheet3!K13*Sheet2!K13</f>
        <v>38255107.954999998</v>
      </c>
      <c r="L13">
        <f>Sheet3!L13*Sheet2!L13</f>
        <v>83757563.399999991</v>
      </c>
      <c r="M13">
        <f>Sheet3!M13*Sheet2!M13</f>
        <v>39753361.600000001</v>
      </c>
      <c r="N13">
        <f>Sheet3!N13*Sheet2!N13</f>
        <v>375978061.44099998</v>
      </c>
      <c r="O13">
        <f>Sheet3!O13*Sheet2!O13</f>
        <v>395388754.204</v>
      </c>
      <c r="P13">
        <f>Sheet3!P13*Sheet2!P13</f>
        <v>39933262.160000004</v>
      </c>
      <c r="Q13">
        <f>Sheet3!Q13*Sheet2!Q13</f>
        <v>167410674.80000001</v>
      </c>
      <c r="R13">
        <f>Sheet3!R13*Sheet2!R13</f>
        <v>67190972.939999998</v>
      </c>
      <c r="S13">
        <f>Sheet3!S13*Sheet2!S13</f>
        <v>144358375.22999999</v>
      </c>
      <c r="T13">
        <f>Sheet3!T13*Sheet2!T13</f>
        <v>15065441.805000002</v>
      </c>
      <c r="U13">
        <f>Sheet3!U13*Sheet2!U13</f>
        <v>74516637.649999991</v>
      </c>
      <c r="V13">
        <f>Sheet3!V13*Sheet2!V13</f>
        <v>367452259.04860002</v>
      </c>
      <c r="W13">
        <f>Sheet3!W13*Sheet2!W13</f>
        <v>20090679.175999999</v>
      </c>
      <c r="X13">
        <f>Sheet3!X13*Sheet2!X13</f>
        <v>24956781.696000002</v>
      </c>
      <c r="Y13">
        <f>Sheet3!Y13*Sheet2!Y13</f>
        <v>38314459.200000003</v>
      </c>
      <c r="Z13">
        <f>Sheet3!Z13*Sheet2!Z13</f>
        <v>81425099.623999998</v>
      </c>
      <c r="AA13">
        <f>Sheet3!AA13*Sheet2!AA13</f>
        <v>79551685.180000007</v>
      </c>
      <c r="AB13">
        <f>Sheet3!AB13*Sheet2!AB13</f>
        <v>207403639.73000002</v>
      </c>
      <c r="AC13">
        <f>Sheet3!AC13*Sheet2!AC13</f>
        <v>24937020.791999999</v>
      </c>
      <c r="AD13">
        <f>Sheet3!AD13*Sheet2!AD13</f>
        <v>47609233.740000002</v>
      </c>
      <c r="AE13">
        <f>Sheet3!AE13*Sheet2!AE13</f>
        <v>35839798.880000003</v>
      </c>
      <c r="AF13">
        <f>Sheet3!AF13*Sheet2!AF13</f>
        <v>34361093.800000004</v>
      </c>
      <c r="AG13">
        <f>Sheet3!AG13*Sheet2!AG13</f>
        <v>13844813.9285</v>
      </c>
      <c r="AH13">
        <f>Sheet3!AH13*Sheet2!AH13</f>
        <v>58802643.088</v>
      </c>
      <c r="AI13">
        <f>Sheet3!AI13*Sheet2!AI13</f>
        <v>1425695805.2199998</v>
      </c>
      <c r="AJ13">
        <f>Sheet3!AJ13*Sheet2!AJ13</f>
        <v>145828320.24000001</v>
      </c>
      <c r="AK13">
        <f>Sheet3!AK13*Sheet2!AK13</f>
        <v>60759564.038900003</v>
      </c>
      <c r="AL13">
        <f>Sheet3!AL13*Sheet2!AL13</f>
        <v>61530202.743999995</v>
      </c>
      <c r="AM13">
        <f>Sheet3!AM13*Sheet2!AM13</f>
        <v>51720303.927999996</v>
      </c>
      <c r="AN13">
        <f>Sheet3!AN13*Sheet2!AN13</f>
        <v>261565048.61799997</v>
      </c>
      <c r="AO13">
        <f>Sheet3!AO13*Sheet2!AO13</f>
        <v>20773003.875</v>
      </c>
    </row>
    <row r="14" spans="1:41" x14ac:dyDescent="0.25">
      <c r="A14" s="1">
        <v>44447</v>
      </c>
      <c r="B14">
        <f>Sheet3!B14*Sheet2!B14</f>
        <v>15255556.26</v>
      </c>
      <c r="C14">
        <f>Sheet3!C14*Sheet2!C14</f>
        <v>19177181.560000002</v>
      </c>
      <c r="D14">
        <f>Sheet3!D14*Sheet2!D14</f>
        <v>25243761.805</v>
      </c>
      <c r="E14">
        <f>Sheet3!E14*Sheet2!E14</f>
        <v>29393978.879999999</v>
      </c>
      <c r="F14">
        <f>Sheet3!F14*Sheet2!F14</f>
        <v>18854290.039999999</v>
      </c>
      <c r="G14">
        <f>Sheet3!G14*Sheet2!G14</f>
        <v>30920080.800000001</v>
      </c>
      <c r="H14">
        <f>Sheet3!H14*Sheet2!H14</f>
        <v>40812982.391999997</v>
      </c>
      <c r="I14">
        <f>Sheet3!I14*Sheet2!I14</f>
        <v>38504696.403000005</v>
      </c>
      <c r="J14">
        <f>Sheet3!J14*Sheet2!J14</f>
        <v>24011242.719999999</v>
      </c>
      <c r="K14">
        <f>Sheet3!K14*Sheet2!K14</f>
        <v>18863222.494999997</v>
      </c>
      <c r="L14">
        <f>Sheet3!L14*Sheet2!L14</f>
        <v>66820072.899999999</v>
      </c>
      <c r="M14">
        <f>Sheet3!M14*Sheet2!M14</f>
        <v>24640015.399999999</v>
      </c>
      <c r="N14">
        <f>Sheet3!N14*Sheet2!N14</f>
        <v>262745535.59999999</v>
      </c>
      <c r="O14">
        <f>Sheet3!O14*Sheet2!O14</f>
        <v>277198987.63800001</v>
      </c>
      <c r="P14">
        <f>Sheet3!P14*Sheet2!P14</f>
        <v>28738855.68</v>
      </c>
      <c r="Q14">
        <f>Sheet3!Q14*Sheet2!Q14</f>
        <v>58172322.600000001</v>
      </c>
      <c r="R14">
        <f>Sheet3!R14*Sheet2!R14</f>
        <v>40386344.884999998</v>
      </c>
      <c r="S14">
        <f>Sheet3!S14*Sheet2!S14</f>
        <v>125003232.05</v>
      </c>
      <c r="T14">
        <f>Sheet3!T14*Sheet2!T14</f>
        <v>6423129.2189999996</v>
      </c>
      <c r="U14">
        <f>Sheet3!U14*Sheet2!U14</f>
        <v>15116427.700000001</v>
      </c>
      <c r="V14">
        <f>Sheet3!V14*Sheet2!V14</f>
        <v>326332248.60100001</v>
      </c>
      <c r="W14">
        <f>Sheet3!W14*Sheet2!W14</f>
        <v>7984445.4000000004</v>
      </c>
      <c r="X14">
        <f>Sheet3!X14*Sheet2!X14</f>
        <v>13671387.136</v>
      </c>
      <c r="Y14">
        <f>Sheet3!Y14*Sheet2!Y14</f>
        <v>31785013.388</v>
      </c>
      <c r="Z14">
        <f>Sheet3!Z14*Sheet2!Z14</f>
        <v>31918451.544</v>
      </c>
      <c r="AA14">
        <f>Sheet3!AA14*Sheet2!AA14</f>
        <v>36541649.339999996</v>
      </c>
      <c r="AB14">
        <f>Sheet3!AB14*Sheet2!AB14</f>
        <v>29003088.640000001</v>
      </c>
      <c r="AC14">
        <f>Sheet3!AC14*Sheet2!AC14</f>
        <v>13783034.495999999</v>
      </c>
      <c r="AD14">
        <f>Sheet3!AD14*Sheet2!AD14</f>
        <v>27553094.640000001</v>
      </c>
      <c r="AE14">
        <f>Sheet3!AE14*Sheet2!AE14</f>
        <v>24286227</v>
      </c>
      <c r="AF14">
        <f>Sheet3!AF14*Sheet2!AF14</f>
        <v>11583081.380000001</v>
      </c>
      <c r="AG14">
        <f>Sheet3!AG14*Sheet2!AG14</f>
        <v>17775859.582999997</v>
      </c>
      <c r="AH14">
        <f>Sheet3!AH14*Sheet2!AH14</f>
        <v>29858990.399999999</v>
      </c>
      <c r="AI14">
        <f>Sheet3!AI14*Sheet2!AI14</f>
        <v>559909380.51999998</v>
      </c>
      <c r="AJ14">
        <f>Sheet3!AJ14*Sheet2!AJ14</f>
        <v>105335310.14999999</v>
      </c>
      <c r="AK14">
        <f>Sheet3!AK14*Sheet2!AK14</f>
        <v>25855043.454700001</v>
      </c>
      <c r="AL14">
        <f>Sheet3!AL14*Sheet2!AL14</f>
        <v>50109186.560000002</v>
      </c>
      <c r="AM14">
        <f>Sheet3!AM14*Sheet2!AM14</f>
        <v>28560644.966000002</v>
      </c>
      <c r="AN14">
        <f>Sheet3!AN14*Sheet2!AN14</f>
        <v>256930965.69999999</v>
      </c>
      <c r="AO14">
        <f>Sheet3!AO14*Sheet2!AO14</f>
        <v>14833672.230999999</v>
      </c>
    </row>
    <row r="15" spans="1:41" x14ac:dyDescent="0.25">
      <c r="A15" s="1">
        <v>44448</v>
      </c>
      <c r="B15">
        <f>Sheet3!B15*Sheet2!B15</f>
        <v>11635291.98</v>
      </c>
      <c r="C15">
        <f>Sheet3!C15*Sheet2!C15</f>
        <v>40960319.229999997</v>
      </c>
      <c r="D15">
        <f>Sheet3!D15*Sheet2!D15</f>
        <v>44454376.779999994</v>
      </c>
      <c r="E15">
        <f>Sheet3!E15*Sheet2!E15</f>
        <v>10433616.699999999</v>
      </c>
      <c r="F15">
        <f>Sheet3!F15*Sheet2!F15</f>
        <v>21273516.800000001</v>
      </c>
      <c r="G15">
        <f>Sheet3!G15*Sheet2!G15</f>
        <v>16792456.794</v>
      </c>
      <c r="H15">
        <f>Sheet3!H15*Sheet2!H15</f>
        <v>23176044.150000002</v>
      </c>
      <c r="I15">
        <f>Sheet3!I15*Sheet2!I15</f>
        <v>17195569.264999997</v>
      </c>
      <c r="J15">
        <f>Sheet3!J15*Sheet2!J15</f>
        <v>8847388.9799999986</v>
      </c>
      <c r="K15">
        <f>Sheet3!K15*Sheet2!K15</f>
        <v>21489641.844999999</v>
      </c>
      <c r="L15">
        <f>Sheet3!L15*Sheet2!L15</f>
        <v>45824320.5</v>
      </c>
      <c r="M15">
        <f>Sheet3!M15*Sheet2!M15</f>
        <v>30043054.800000001</v>
      </c>
      <c r="N15">
        <f>Sheet3!N15*Sheet2!N15</f>
        <v>194426100.22</v>
      </c>
      <c r="O15">
        <f>Sheet3!O15*Sheet2!O15</f>
        <v>212021883.89399999</v>
      </c>
      <c r="P15">
        <f>Sheet3!P15*Sheet2!P15</f>
        <v>14623611.600000001</v>
      </c>
      <c r="Q15">
        <f>Sheet3!Q15*Sheet2!Q15</f>
        <v>42926047.199999996</v>
      </c>
      <c r="R15">
        <f>Sheet3!R15*Sheet2!R15</f>
        <v>20565829.440000001</v>
      </c>
      <c r="S15">
        <f>Sheet3!S15*Sheet2!S15</f>
        <v>110024233.425</v>
      </c>
      <c r="T15">
        <f>Sheet3!T15*Sheet2!T15</f>
        <v>8438113.379999999</v>
      </c>
      <c r="U15">
        <f>Sheet3!U15*Sheet2!U15</f>
        <v>11248001.4</v>
      </c>
      <c r="V15">
        <f>Sheet3!V15*Sheet2!V15</f>
        <v>183032939.98760003</v>
      </c>
      <c r="W15">
        <f>Sheet3!W15*Sheet2!W15</f>
        <v>7682893.5039999997</v>
      </c>
      <c r="X15">
        <f>Sheet3!X15*Sheet2!X15</f>
        <v>9315505.2879999988</v>
      </c>
      <c r="Y15">
        <f>Sheet3!Y15*Sheet2!Y15</f>
        <v>23504014.971999999</v>
      </c>
      <c r="Z15">
        <f>Sheet3!Z15*Sheet2!Z15</f>
        <v>22151226.136</v>
      </c>
      <c r="AA15">
        <f>Sheet3!AA15*Sheet2!AA15</f>
        <v>28797996.120000001</v>
      </c>
      <c r="AB15">
        <f>Sheet3!AB15*Sheet2!AB15</f>
        <v>18076576.400000002</v>
      </c>
      <c r="AC15">
        <f>Sheet3!AC15*Sheet2!AC15</f>
        <v>7759195.0800000001</v>
      </c>
      <c r="AD15">
        <f>Sheet3!AD15*Sheet2!AD15</f>
        <v>28149474.225000001</v>
      </c>
      <c r="AE15">
        <f>Sheet3!AE15*Sheet2!AE15</f>
        <v>16943744.16</v>
      </c>
      <c r="AF15">
        <f>Sheet3!AF15*Sheet2!AF15</f>
        <v>10199337.120000001</v>
      </c>
      <c r="AG15">
        <f>Sheet3!AG15*Sheet2!AG15</f>
        <v>26712635.539999999</v>
      </c>
      <c r="AH15">
        <f>Sheet3!AH15*Sheet2!AH15</f>
        <v>28410955.782000002</v>
      </c>
      <c r="AI15">
        <f>Sheet3!AI15*Sheet2!AI15</f>
        <v>250905994.368</v>
      </c>
      <c r="AJ15">
        <f>Sheet3!AJ15*Sheet2!AJ15</f>
        <v>71415790.125</v>
      </c>
      <c r="AK15">
        <f>Sheet3!AK15*Sheet2!AK15</f>
        <v>30580556.735400002</v>
      </c>
      <c r="AL15">
        <f>Sheet3!AL15*Sheet2!AL15</f>
        <v>37049399.645999998</v>
      </c>
      <c r="AM15">
        <f>Sheet3!AM15*Sheet2!AM15</f>
        <v>22380156.502</v>
      </c>
      <c r="AN15">
        <f>Sheet3!AN15*Sheet2!AN15</f>
        <v>162511703.06</v>
      </c>
      <c r="AO15">
        <f>Sheet3!AO15*Sheet2!AO15</f>
        <v>9890896.6449999996</v>
      </c>
    </row>
    <row r="16" spans="1:41" x14ac:dyDescent="0.25">
      <c r="A16" s="1">
        <v>44449</v>
      </c>
      <c r="B16">
        <f>Sheet3!B16*Sheet2!B16</f>
        <v>12534046.182</v>
      </c>
      <c r="C16">
        <f>Sheet3!C16*Sheet2!C16</f>
        <v>22146940.530000001</v>
      </c>
      <c r="D16">
        <f>Sheet3!D16*Sheet2!D16</f>
        <v>29945562.240000002</v>
      </c>
      <c r="E16">
        <f>Sheet3!E16*Sheet2!E16</f>
        <v>11399376</v>
      </c>
      <c r="F16">
        <f>Sheet3!F16*Sheet2!F16</f>
        <v>11128736.5</v>
      </c>
      <c r="G16">
        <f>Sheet3!G16*Sheet2!G16</f>
        <v>18083311.263999999</v>
      </c>
      <c r="H16">
        <f>Sheet3!H16*Sheet2!H16</f>
        <v>22058241.516000003</v>
      </c>
      <c r="I16">
        <f>Sheet3!I16*Sheet2!I16</f>
        <v>18261851.370000001</v>
      </c>
      <c r="J16">
        <f>Sheet3!J16*Sheet2!J16</f>
        <v>8485174.7199999988</v>
      </c>
      <c r="K16">
        <f>Sheet3!K16*Sheet2!K16</f>
        <v>25319703.18</v>
      </c>
      <c r="L16">
        <f>Sheet3!L16*Sheet2!L16</f>
        <v>50358294.640000001</v>
      </c>
      <c r="M16">
        <f>Sheet3!M16*Sheet2!M16</f>
        <v>25640467.200000003</v>
      </c>
      <c r="N16">
        <f>Sheet3!N16*Sheet2!N16</f>
        <v>233968969.51999998</v>
      </c>
      <c r="O16">
        <f>Sheet3!O16*Sheet2!O16</f>
        <v>248133938.18799999</v>
      </c>
      <c r="P16">
        <f>Sheet3!P16*Sheet2!P16</f>
        <v>17525390.82</v>
      </c>
      <c r="Q16">
        <f>Sheet3!Q16*Sheet2!Q16</f>
        <v>57264617.299999997</v>
      </c>
      <c r="R16">
        <f>Sheet3!R16*Sheet2!R16</f>
        <v>19816068.245000001</v>
      </c>
      <c r="S16">
        <f>Sheet3!S16*Sheet2!S16</f>
        <v>128272520.44</v>
      </c>
      <c r="T16">
        <f>Sheet3!T16*Sheet2!T16</f>
        <v>6790679.8859999999</v>
      </c>
      <c r="U16">
        <f>Sheet3!U16*Sheet2!U16</f>
        <v>14881927.5</v>
      </c>
      <c r="V16">
        <f>Sheet3!V16*Sheet2!V16</f>
        <v>196519038.264</v>
      </c>
      <c r="W16">
        <f>Sheet3!W16*Sheet2!W16</f>
        <v>8612851.6320000011</v>
      </c>
      <c r="X16">
        <f>Sheet3!X16*Sheet2!X16</f>
        <v>11245184.479999999</v>
      </c>
      <c r="Y16">
        <f>Sheet3!Y16*Sheet2!Y16</f>
        <v>17802159.620000001</v>
      </c>
      <c r="Z16">
        <f>Sheet3!Z16*Sheet2!Z16</f>
        <v>20600580.419999998</v>
      </c>
      <c r="AA16">
        <f>Sheet3!AA16*Sheet2!AA16</f>
        <v>45459311.039999999</v>
      </c>
      <c r="AB16">
        <f>Sheet3!AB16*Sheet2!AB16</f>
        <v>42008011.030000001</v>
      </c>
      <c r="AC16">
        <f>Sheet3!AC16*Sheet2!AC16</f>
        <v>6423660.2039999999</v>
      </c>
      <c r="AD16">
        <f>Sheet3!AD16*Sheet2!AD16</f>
        <v>16298098.600000001</v>
      </c>
      <c r="AE16">
        <f>Sheet3!AE16*Sheet2!AE16</f>
        <v>18683712.800000001</v>
      </c>
      <c r="AF16">
        <f>Sheet3!AF16*Sheet2!AF16</f>
        <v>8379740.3399999999</v>
      </c>
      <c r="AG16">
        <f>Sheet3!AG16*Sheet2!AG16</f>
        <v>17190027.841000002</v>
      </c>
      <c r="AH16">
        <f>Sheet3!AH16*Sheet2!AH16</f>
        <v>19238333.400000002</v>
      </c>
      <c r="AI16">
        <f>Sheet3!AI16*Sheet2!AI16</f>
        <v>211274230.14399999</v>
      </c>
      <c r="AJ16">
        <f>Sheet3!AJ16*Sheet2!AJ16</f>
        <v>53381069.460000008</v>
      </c>
      <c r="AK16">
        <f>Sheet3!AK16*Sheet2!AK16</f>
        <v>34501340.678000003</v>
      </c>
      <c r="AL16">
        <f>Sheet3!AL16*Sheet2!AL16</f>
        <v>50999208.861999996</v>
      </c>
      <c r="AM16">
        <f>Sheet3!AM16*Sheet2!AM16</f>
        <v>21808953.583999999</v>
      </c>
      <c r="AN16">
        <f>Sheet3!AN16*Sheet2!AN16</f>
        <v>169565145.66</v>
      </c>
      <c r="AO16">
        <f>Sheet3!AO16*Sheet2!AO16</f>
        <v>18853343.199999999</v>
      </c>
    </row>
    <row r="17" spans="1:41" x14ac:dyDescent="0.25">
      <c r="A17" s="1">
        <v>44452</v>
      </c>
      <c r="B17">
        <f>Sheet3!B17*Sheet2!B17</f>
        <v>11325484.118999999</v>
      </c>
      <c r="C17">
        <f>Sheet3!C17*Sheet2!C17</f>
        <v>29763588.119999997</v>
      </c>
      <c r="D17">
        <f>Sheet3!D17*Sheet2!D17</f>
        <v>28114207.649999999</v>
      </c>
      <c r="E17">
        <f>Sheet3!E17*Sheet2!E17</f>
        <v>16213756.66</v>
      </c>
      <c r="F17">
        <f>Sheet3!F17*Sheet2!F17</f>
        <v>21374979.84</v>
      </c>
      <c r="G17">
        <f>Sheet3!G17*Sheet2!G17</f>
        <v>34953399.828000002</v>
      </c>
      <c r="H17">
        <f>Sheet3!H17*Sheet2!H17</f>
        <v>21670597.41</v>
      </c>
      <c r="I17">
        <f>Sheet3!I17*Sheet2!I17</f>
        <v>14976717.4005</v>
      </c>
      <c r="J17">
        <f>Sheet3!J17*Sheet2!J17</f>
        <v>7008450.7999999998</v>
      </c>
      <c r="K17">
        <f>Sheet3!K17*Sheet2!K17</f>
        <v>25697922.705000002</v>
      </c>
      <c r="L17">
        <f>Sheet3!L17*Sheet2!L17</f>
        <v>46644849.299999997</v>
      </c>
      <c r="M17">
        <f>Sheet3!M17*Sheet2!M17</f>
        <v>16590060.799999999</v>
      </c>
      <c r="N17">
        <f>Sheet3!N17*Sheet2!N17</f>
        <v>274063676.13300002</v>
      </c>
      <c r="O17">
        <f>Sheet3!O17*Sheet2!O17</f>
        <v>174589784.646</v>
      </c>
      <c r="P17">
        <f>Sheet3!P17*Sheet2!P17</f>
        <v>22162358.16</v>
      </c>
      <c r="Q17">
        <f>Sheet3!Q17*Sheet2!Q17</f>
        <v>44478409.100000001</v>
      </c>
      <c r="R17">
        <f>Sheet3!R17*Sheet2!R17</f>
        <v>25940123.579999998</v>
      </c>
      <c r="S17">
        <f>Sheet3!S17*Sheet2!S17</f>
        <v>114876322.5</v>
      </c>
      <c r="T17">
        <f>Sheet3!T17*Sheet2!T17</f>
        <v>6942612.943</v>
      </c>
      <c r="U17">
        <f>Sheet3!U17*Sheet2!U17</f>
        <v>9686241.4000000004</v>
      </c>
      <c r="V17">
        <f>Sheet3!V17*Sheet2!V17</f>
        <v>276794230.3448</v>
      </c>
      <c r="W17">
        <f>Sheet3!W17*Sheet2!W17</f>
        <v>8699752.7440000009</v>
      </c>
      <c r="X17">
        <f>Sheet3!X17*Sheet2!X17</f>
        <v>9967409.2799999993</v>
      </c>
      <c r="Y17">
        <f>Sheet3!Y17*Sheet2!Y17</f>
        <v>20578802.289999999</v>
      </c>
      <c r="Z17">
        <f>Sheet3!Z17*Sheet2!Z17</f>
        <v>34091976.424999997</v>
      </c>
      <c r="AA17">
        <f>Sheet3!AA17*Sheet2!AA17</f>
        <v>44518855.079999998</v>
      </c>
      <c r="AB17">
        <f>Sheet3!AB17*Sheet2!AB17</f>
        <v>30584491.154999997</v>
      </c>
      <c r="AC17">
        <f>Sheet3!AC17*Sheet2!AC17</f>
        <v>9821560.5559999999</v>
      </c>
      <c r="AD17">
        <f>Sheet3!AD17*Sheet2!AD17</f>
        <v>23010465.449999999</v>
      </c>
      <c r="AE17">
        <f>Sheet3!AE17*Sheet2!AE17</f>
        <v>15118580.700000001</v>
      </c>
      <c r="AF17">
        <f>Sheet3!AF17*Sheet2!AF17</f>
        <v>9931632.5399999991</v>
      </c>
      <c r="AG17">
        <f>Sheet3!AG17*Sheet2!AG17</f>
        <v>23185948.128000002</v>
      </c>
      <c r="AH17">
        <f>Sheet3!AH17*Sheet2!AH17</f>
        <v>27376427.311999999</v>
      </c>
      <c r="AI17">
        <f>Sheet3!AI17*Sheet2!AI17</f>
        <v>223895139.20000002</v>
      </c>
      <c r="AJ17">
        <f>Sheet3!AJ17*Sheet2!AJ17</f>
        <v>73626321.439999998</v>
      </c>
      <c r="AK17">
        <f>Sheet3!AK17*Sheet2!AK17</f>
        <v>40063698.366999999</v>
      </c>
      <c r="AL17">
        <f>Sheet3!AL17*Sheet2!AL17</f>
        <v>40694333.446000002</v>
      </c>
      <c r="AM17">
        <f>Sheet3!AM17*Sheet2!AM17</f>
        <v>17385916.170000002</v>
      </c>
      <c r="AN17">
        <f>Sheet3!AN17*Sheet2!AN17</f>
        <v>222147704.44800001</v>
      </c>
      <c r="AO17">
        <f>Sheet3!AO17*Sheet2!AO17</f>
        <v>18660868.940000001</v>
      </c>
    </row>
    <row r="18" spans="1:41" x14ac:dyDescent="0.25">
      <c r="A18" s="1">
        <v>44453</v>
      </c>
      <c r="B18">
        <f>Sheet3!B18*Sheet2!B18</f>
        <v>12355517.398000002</v>
      </c>
      <c r="C18">
        <f>Sheet3!C18*Sheet2!C18</f>
        <v>19665121.059999999</v>
      </c>
      <c r="D18">
        <f>Sheet3!D18*Sheet2!D18</f>
        <v>23570014.399999999</v>
      </c>
      <c r="E18">
        <f>Sheet3!E18*Sheet2!E18</f>
        <v>13313693.920000002</v>
      </c>
      <c r="F18">
        <f>Sheet3!F18*Sheet2!F18</f>
        <v>11662698</v>
      </c>
      <c r="G18">
        <f>Sheet3!G18*Sheet2!G18</f>
        <v>23857378.944000002</v>
      </c>
      <c r="H18">
        <f>Sheet3!H18*Sheet2!H18</f>
        <v>17608237.811999999</v>
      </c>
      <c r="I18">
        <f>Sheet3!I18*Sheet2!I18</f>
        <v>33142397.400000002</v>
      </c>
      <c r="J18">
        <f>Sheet3!J18*Sheet2!J18</f>
        <v>8259137.6999999993</v>
      </c>
      <c r="K18">
        <f>Sheet3!K18*Sheet2!K18</f>
        <v>15123488.379999999</v>
      </c>
      <c r="L18">
        <f>Sheet3!L18*Sheet2!L18</f>
        <v>37138242.375</v>
      </c>
      <c r="M18">
        <f>Sheet3!M18*Sheet2!M18</f>
        <v>33092578.649999999</v>
      </c>
      <c r="N18">
        <f>Sheet3!N18*Sheet2!N18</f>
        <v>175451270.25799999</v>
      </c>
      <c r="O18">
        <f>Sheet3!O18*Sheet2!O18</f>
        <v>135127008.42000002</v>
      </c>
      <c r="P18">
        <f>Sheet3!P18*Sheet2!P18</f>
        <v>14775242</v>
      </c>
      <c r="Q18">
        <f>Sheet3!Q18*Sheet2!Q18</f>
        <v>42224982</v>
      </c>
      <c r="R18">
        <f>Sheet3!R18*Sheet2!R18</f>
        <v>21401215.550000001</v>
      </c>
      <c r="S18">
        <f>Sheet3!S18*Sheet2!S18</f>
        <v>117932030.57999998</v>
      </c>
      <c r="T18">
        <f>Sheet3!T18*Sheet2!T18</f>
        <v>4853241.5770000005</v>
      </c>
      <c r="U18">
        <f>Sheet3!U18*Sheet2!U18</f>
        <v>8178664.0500000007</v>
      </c>
      <c r="V18">
        <f>Sheet3!V18*Sheet2!V18</f>
        <v>188933618.00520003</v>
      </c>
      <c r="W18">
        <f>Sheet3!W18*Sheet2!W18</f>
        <v>7757179.0560000008</v>
      </c>
      <c r="X18">
        <f>Sheet3!X18*Sheet2!X18</f>
        <v>8101882.5720000006</v>
      </c>
      <c r="Y18">
        <f>Sheet3!Y18*Sheet2!Y18</f>
        <v>21847007.699999999</v>
      </c>
      <c r="Z18">
        <f>Sheet3!Z18*Sheet2!Z18</f>
        <v>76793380.5</v>
      </c>
      <c r="AA18">
        <f>Sheet3!AA18*Sheet2!AA18</f>
        <v>33899745</v>
      </c>
      <c r="AB18">
        <f>Sheet3!AB18*Sheet2!AB18</f>
        <v>24622094.57</v>
      </c>
      <c r="AC18">
        <f>Sheet3!AC18*Sheet2!AC18</f>
        <v>6563491.1200000001</v>
      </c>
      <c r="AD18">
        <f>Sheet3!AD18*Sheet2!AD18</f>
        <v>14424026.15</v>
      </c>
      <c r="AE18">
        <f>Sheet3!AE18*Sheet2!AE18</f>
        <v>12051942.119999999</v>
      </c>
      <c r="AF18">
        <f>Sheet3!AF18*Sheet2!AF18</f>
        <v>6718504.2800000003</v>
      </c>
      <c r="AG18">
        <f>Sheet3!AG18*Sheet2!AG18</f>
        <v>17779116.664000001</v>
      </c>
      <c r="AH18">
        <f>Sheet3!AH18*Sheet2!AH18</f>
        <v>43922999.75</v>
      </c>
      <c r="AI18">
        <f>Sheet3!AI18*Sheet2!AI18</f>
        <v>171291439.116</v>
      </c>
      <c r="AJ18">
        <f>Sheet3!AJ18*Sheet2!AJ18</f>
        <v>60184969.184999995</v>
      </c>
      <c r="AK18">
        <f>Sheet3!AK18*Sheet2!AK18</f>
        <v>36970694.553800002</v>
      </c>
      <c r="AL18">
        <f>Sheet3!AL18*Sheet2!AL18</f>
        <v>30084545.399999999</v>
      </c>
      <c r="AM18">
        <f>Sheet3!AM18*Sheet2!AM18</f>
        <v>48885543.251999997</v>
      </c>
      <c r="AN18">
        <f>Sheet3!AN18*Sheet2!AN18</f>
        <v>226663231.77599999</v>
      </c>
      <c r="AO18">
        <f>Sheet3!AO18*Sheet2!AO18</f>
        <v>11465051.690000001</v>
      </c>
    </row>
    <row r="19" spans="1:41" x14ac:dyDescent="0.25">
      <c r="A19" s="1">
        <v>44454</v>
      </c>
      <c r="B19">
        <f>Sheet3!B19*Sheet2!B19</f>
        <v>14743524.372</v>
      </c>
      <c r="C19">
        <f>Sheet3!C19*Sheet2!C19</f>
        <v>28091498.899999999</v>
      </c>
      <c r="D19">
        <f>Sheet3!D19*Sheet2!D19</f>
        <v>27903333.5</v>
      </c>
      <c r="E19">
        <f>Sheet3!E19*Sheet2!E19</f>
        <v>12174899.57</v>
      </c>
      <c r="F19">
        <f>Sheet3!F19*Sheet2!F19</f>
        <v>12685516.02</v>
      </c>
      <c r="G19">
        <f>Sheet3!G19*Sheet2!G19</f>
        <v>30778998.504000001</v>
      </c>
      <c r="H19">
        <f>Sheet3!H19*Sheet2!H19</f>
        <v>30103779.75</v>
      </c>
      <c r="I19">
        <f>Sheet3!I19*Sheet2!I19</f>
        <v>42097570.788000003</v>
      </c>
      <c r="J19">
        <f>Sheet3!J19*Sheet2!J19</f>
        <v>7892020</v>
      </c>
      <c r="K19">
        <f>Sheet3!K19*Sheet2!K19</f>
        <v>13265754.18</v>
      </c>
      <c r="L19">
        <f>Sheet3!L19*Sheet2!L19</f>
        <v>30629442.199999999</v>
      </c>
      <c r="M19">
        <f>Sheet3!M19*Sheet2!M19</f>
        <v>40062600.600000001</v>
      </c>
      <c r="N19">
        <f>Sheet3!N19*Sheet2!N19</f>
        <v>180244895.99900001</v>
      </c>
      <c r="O19">
        <f>Sheet3!O19*Sheet2!O19</f>
        <v>259518030.058</v>
      </c>
      <c r="P19">
        <f>Sheet3!P19*Sheet2!P19</f>
        <v>18454684.02</v>
      </c>
      <c r="Q19">
        <f>Sheet3!Q19*Sheet2!Q19</f>
        <v>52387673.449999996</v>
      </c>
      <c r="R19">
        <f>Sheet3!R19*Sheet2!R19</f>
        <v>30473514.385000002</v>
      </c>
      <c r="S19">
        <f>Sheet3!S19*Sheet2!S19</f>
        <v>155012429.375</v>
      </c>
      <c r="T19">
        <f>Sheet3!T19*Sheet2!T19</f>
        <v>10232724.288000001</v>
      </c>
      <c r="U19">
        <f>Sheet3!U19*Sheet2!U19</f>
        <v>9103044.5999999996</v>
      </c>
      <c r="V19">
        <f>Sheet3!V19*Sheet2!V19</f>
        <v>363067463.75639999</v>
      </c>
      <c r="W19">
        <f>Sheet3!W19*Sheet2!W19</f>
        <v>9204144.1800000016</v>
      </c>
      <c r="X19">
        <f>Sheet3!X19*Sheet2!X19</f>
        <v>8169789.8880000003</v>
      </c>
      <c r="Y19">
        <f>Sheet3!Y19*Sheet2!Y19</f>
        <v>75117231.207999989</v>
      </c>
      <c r="Z19">
        <f>Sheet3!Z19*Sheet2!Z19</f>
        <v>57228222.345000006</v>
      </c>
      <c r="AA19">
        <f>Sheet3!AA19*Sheet2!AA19</f>
        <v>25792050.960000001</v>
      </c>
      <c r="AB19">
        <f>Sheet3!AB19*Sheet2!AB19</f>
        <v>24009275.219999999</v>
      </c>
      <c r="AC19">
        <f>Sheet3!AC19*Sheet2!AC19</f>
        <v>4489902.6239999998</v>
      </c>
      <c r="AD19">
        <f>Sheet3!AD19*Sheet2!AD19</f>
        <v>26017524.959999997</v>
      </c>
      <c r="AE19">
        <f>Sheet3!AE19*Sheet2!AE19</f>
        <v>21840602.599999998</v>
      </c>
      <c r="AF19">
        <f>Sheet3!AF19*Sheet2!AF19</f>
        <v>7172274.8000000007</v>
      </c>
      <c r="AG19">
        <f>Sheet3!AG19*Sheet2!AG19</f>
        <v>31694408.511999998</v>
      </c>
      <c r="AH19">
        <f>Sheet3!AH19*Sheet2!AH19</f>
        <v>28301915.952</v>
      </c>
      <c r="AI19">
        <f>Sheet3!AI19*Sheet2!AI19</f>
        <v>170903648.65599999</v>
      </c>
      <c r="AJ19">
        <f>Sheet3!AJ19*Sheet2!AJ19</f>
        <v>99410902.5</v>
      </c>
      <c r="AK19">
        <f>Sheet3!AK19*Sheet2!AK19</f>
        <v>38628438.7425</v>
      </c>
      <c r="AL19">
        <f>Sheet3!AL19*Sheet2!AL19</f>
        <v>50000920.899999999</v>
      </c>
      <c r="AM19">
        <f>Sheet3!AM19*Sheet2!AM19</f>
        <v>26246640.945999999</v>
      </c>
      <c r="AN19">
        <f>Sheet3!AN19*Sheet2!AN19</f>
        <v>345782638.34400004</v>
      </c>
      <c r="AO19">
        <f>Sheet3!AO19*Sheet2!AO19</f>
        <v>16180187.939999999</v>
      </c>
    </row>
    <row r="20" spans="1:41" x14ac:dyDescent="0.25">
      <c r="A20" s="1">
        <v>44455</v>
      </c>
      <c r="B20">
        <f>Sheet3!B20*Sheet2!B20</f>
        <v>13578779.895500001</v>
      </c>
      <c r="C20">
        <f>Sheet3!C20*Sheet2!C20</f>
        <v>45219844.229999997</v>
      </c>
      <c r="D20">
        <f>Sheet3!D20*Sheet2!D20</f>
        <v>28394542.844999999</v>
      </c>
      <c r="E20">
        <f>Sheet3!E20*Sheet2!E20</f>
        <v>13045913.42</v>
      </c>
      <c r="F20">
        <f>Sheet3!F20*Sheet2!F20</f>
        <v>18762533.010000002</v>
      </c>
      <c r="G20">
        <f>Sheet3!G20*Sheet2!G20</f>
        <v>24212948.600000001</v>
      </c>
      <c r="H20">
        <f>Sheet3!H20*Sheet2!H20</f>
        <v>29920756.721000001</v>
      </c>
      <c r="I20">
        <f>Sheet3!I20*Sheet2!I20</f>
        <v>57388803.454999998</v>
      </c>
      <c r="J20">
        <f>Sheet3!J20*Sheet2!J20</f>
        <v>7828268</v>
      </c>
      <c r="K20">
        <f>Sheet3!K20*Sheet2!K20</f>
        <v>23088386.969999999</v>
      </c>
      <c r="L20">
        <f>Sheet3!L20*Sheet2!L20</f>
        <v>46832140.530000001</v>
      </c>
      <c r="M20">
        <f>Sheet3!M20*Sheet2!M20</f>
        <v>47361834.800000004</v>
      </c>
      <c r="N20">
        <f>Sheet3!N20*Sheet2!N20</f>
        <v>212374811.60099998</v>
      </c>
      <c r="O20">
        <f>Sheet3!O20*Sheet2!O20</f>
        <v>336549520.384</v>
      </c>
      <c r="P20">
        <f>Sheet3!P20*Sheet2!P20</f>
        <v>25039591.560000002</v>
      </c>
      <c r="Q20">
        <f>Sheet3!Q20*Sheet2!Q20</f>
        <v>74431711.099999994</v>
      </c>
      <c r="R20">
        <f>Sheet3!R20*Sheet2!R20</f>
        <v>34837647.535000004</v>
      </c>
      <c r="S20">
        <f>Sheet3!S20*Sheet2!S20</f>
        <v>165882024.5</v>
      </c>
      <c r="T20">
        <f>Sheet3!T20*Sheet2!T20</f>
        <v>9174532.7699999996</v>
      </c>
      <c r="U20">
        <f>Sheet3!U20*Sheet2!U20</f>
        <v>18992348.400000002</v>
      </c>
      <c r="V20">
        <f>Sheet3!V20*Sheet2!V20</f>
        <v>305426145.21750003</v>
      </c>
      <c r="W20">
        <f>Sheet3!W20*Sheet2!W20</f>
        <v>12897026.166000001</v>
      </c>
      <c r="X20">
        <f>Sheet3!X20*Sheet2!X20</f>
        <v>10707678.835999999</v>
      </c>
      <c r="Y20">
        <f>Sheet3!Y20*Sheet2!Y20</f>
        <v>39370750.32</v>
      </c>
      <c r="Z20">
        <f>Sheet3!Z20*Sheet2!Z20</f>
        <v>54559856.700000003</v>
      </c>
      <c r="AA20">
        <f>Sheet3!AA20*Sheet2!AA20</f>
        <v>33499600.68</v>
      </c>
      <c r="AB20">
        <f>Sheet3!AB20*Sheet2!AB20</f>
        <v>45618219.305</v>
      </c>
      <c r="AC20">
        <f>Sheet3!AC20*Sheet2!AC20</f>
        <v>13204153.864</v>
      </c>
      <c r="AD20">
        <f>Sheet3!AD20*Sheet2!AD20</f>
        <v>25329721.75</v>
      </c>
      <c r="AE20">
        <f>Sheet3!AE20*Sheet2!AE20</f>
        <v>27095113.02</v>
      </c>
      <c r="AF20">
        <f>Sheet3!AF20*Sheet2!AF20</f>
        <v>12690043.68</v>
      </c>
      <c r="AG20">
        <f>Sheet3!AG20*Sheet2!AG20</f>
        <v>34122635.044</v>
      </c>
      <c r="AH20">
        <f>Sheet3!AH20*Sheet2!AH20</f>
        <v>38720764.870999999</v>
      </c>
      <c r="AI20">
        <f>Sheet3!AI20*Sheet2!AI20</f>
        <v>256510207.82399997</v>
      </c>
      <c r="AJ20">
        <f>Sheet3!AJ20*Sheet2!AJ20</f>
        <v>179262847.11499998</v>
      </c>
      <c r="AK20">
        <f>Sheet3!AK20*Sheet2!AK20</f>
        <v>39133261.031400003</v>
      </c>
      <c r="AL20">
        <f>Sheet3!AL20*Sheet2!AL20</f>
        <v>57710605.214000002</v>
      </c>
      <c r="AM20">
        <f>Sheet3!AM20*Sheet2!AM20</f>
        <v>29806274.513999999</v>
      </c>
      <c r="AN20">
        <f>Sheet3!AN20*Sheet2!AN20</f>
        <v>319171061.73199999</v>
      </c>
      <c r="AO20">
        <f>Sheet3!AO20*Sheet2!AO20</f>
        <v>18219481.323999997</v>
      </c>
    </row>
    <row r="21" spans="1:41" x14ac:dyDescent="0.25">
      <c r="A21" s="1">
        <v>44456</v>
      </c>
      <c r="B21">
        <f>Sheet3!B21*Sheet2!B21</f>
        <v>9786026.9010000005</v>
      </c>
      <c r="C21">
        <f>Sheet3!C21*Sheet2!C21</f>
        <v>25999161.280000001</v>
      </c>
      <c r="D21">
        <f>Sheet3!D21*Sheet2!D21</f>
        <v>18705084.405000001</v>
      </c>
      <c r="E21">
        <f>Sheet3!E21*Sheet2!E21</f>
        <v>16290711.91</v>
      </c>
      <c r="F21">
        <f>Sheet3!F21*Sheet2!F21</f>
        <v>13279227.639999999</v>
      </c>
      <c r="G21">
        <f>Sheet3!G21*Sheet2!G21</f>
        <v>20061883.710000001</v>
      </c>
      <c r="H21">
        <f>Sheet3!H21*Sheet2!H21</f>
        <v>21838130.43</v>
      </c>
      <c r="I21">
        <f>Sheet3!I21*Sheet2!I21</f>
        <v>33040158.846500002</v>
      </c>
      <c r="J21">
        <f>Sheet3!J21*Sheet2!J21</f>
        <v>10324797.119999999</v>
      </c>
      <c r="K21">
        <f>Sheet3!K21*Sheet2!K21</f>
        <v>23572342.399999999</v>
      </c>
      <c r="L21">
        <f>Sheet3!L21*Sheet2!L21</f>
        <v>36479599.199999996</v>
      </c>
      <c r="M21">
        <f>Sheet3!M21*Sheet2!M21</f>
        <v>24159136.199999999</v>
      </c>
      <c r="N21">
        <f>Sheet3!N21*Sheet2!N21</f>
        <v>176477710.96400002</v>
      </c>
      <c r="O21">
        <f>Sheet3!O21*Sheet2!O21</f>
        <v>201737315.36399999</v>
      </c>
      <c r="P21">
        <f>Sheet3!P21*Sheet2!P21</f>
        <v>19964294.559999999</v>
      </c>
      <c r="Q21">
        <f>Sheet3!Q21*Sheet2!Q21</f>
        <v>47796980</v>
      </c>
      <c r="R21">
        <f>Sheet3!R21*Sheet2!R21</f>
        <v>28775696.175000001</v>
      </c>
      <c r="S21">
        <f>Sheet3!S21*Sheet2!S21</f>
        <v>135522534.36000001</v>
      </c>
      <c r="T21">
        <f>Sheet3!T21*Sheet2!T21</f>
        <v>7631365.6499999994</v>
      </c>
      <c r="U21">
        <f>Sheet3!U21*Sheet2!U21</f>
        <v>9153867.5999999996</v>
      </c>
      <c r="V21">
        <f>Sheet3!V21*Sheet2!V21</f>
        <v>162039820.56569999</v>
      </c>
      <c r="W21">
        <f>Sheet3!W21*Sheet2!W21</f>
        <v>13612193.408000002</v>
      </c>
      <c r="X21">
        <f>Sheet3!X21*Sheet2!X21</f>
        <v>9192629.6159999985</v>
      </c>
      <c r="Y21">
        <f>Sheet3!Y21*Sheet2!Y21</f>
        <v>36614394.017999999</v>
      </c>
      <c r="Z21">
        <f>Sheet3!Z21*Sheet2!Z21</f>
        <v>57230362.215000004</v>
      </c>
      <c r="AA21">
        <f>Sheet3!AA21*Sheet2!AA21</f>
        <v>19798342.379999999</v>
      </c>
      <c r="AB21">
        <f>Sheet3!AB21*Sheet2!AB21</f>
        <v>22465098.240000002</v>
      </c>
      <c r="AC21">
        <f>Sheet3!AC21*Sheet2!AC21</f>
        <v>7686221.2399999993</v>
      </c>
      <c r="AD21">
        <f>Sheet3!AD21*Sheet2!AD21</f>
        <v>10726840.67</v>
      </c>
      <c r="AE21">
        <f>Sheet3!AE21*Sheet2!AE21</f>
        <v>17169638.039999999</v>
      </c>
      <c r="AF21">
        <f>Sheet3!AF21*Sheet2!AF21</f>
        <v>6477065.8799999999</v>
      </c>
      <c r="AG21">
        <f>Sheet3!AG21*Sheet2!AG21</f>
        <v>21064141.98</v>
      </c>
      <c r="AH21">
        <f>Sheet3!AH21*Sheet2!AH21</f>
        <v>28118217.384</v>
      </c>
      <c r="AI21">
        <f>Sheet3!AI21*Sheet2!AI21</f>
        <v>163136969.09999999</v>
      </c>
      <c r="AJ21">
        <f>Sheet3!AJ21*Sheet2!AJ21</f>
        <v>80823882.510000005</v>
      </c>
      <c r="AK21">
        <f>Sheet3!AK21*Sheet2!AK21</f>
        <v>88313862.691599995</v>
      </c>
      <c r="AL21">
        <f>Sheet3!AL21*Sheet2!AL21</f>
        <v>41961400.25</v>
      </c>
      <c r="AM21">
        <f>Sheet3!AM21*Sheet2!AM21</f>
        <v>26115218.640000001</v>
      </c>
      <c r="AN21">
        <f>Sheet3!AN21*Sheet2!AN21</f>
        <v>246085970</v>
      </c>
      <c r="AO21">
        <f>Sheet3!AO21*Sheet2!AO21</f>
        <v>20473971.322000001</v>
      </c>
    </row>
    <row r="22" spans="1:41" x14ac:dyDescent="0.25">
      <c r="A22" s="1">
        <v>44459</v>
      </c>
      <c r="B22">
        <f>Sheet3!B22*Sheet2!B22</f>
        <v>12120342.444500001</v>
      </c>
      <c r="C22">
        <f>Sheet3!C22*Sheet2!C22</f>
        <v>25805166.800000001</v>
      </c>
      <c r="D22">
        <f>Sheet3!D22*Sheet2!D22</f>
        <v>33339221.625</v>
      </c>
      <c r="E22">
        <f>Sheet3!E22*Sheet2!E22</f>
        <v>11233561.680000002</v>
      </c>
      <c r="F22">
        <f>Sheet3!F22*Sheet2!F22</f>
        <v>18056848.599999998</v>
      </c>
      <c r="G22">
        <f>Sheet3!G22*Sheet2!G22</f>
        <v>31916786</v>
      </c>
      <c r="H22">
        <f>Sheet3!H22*Sheet2!H22</f>
        <v>19676503.131999999</v>
      </c>
      <c r="I22">
        <f>Sheet3!I22*Sheet2!I22</f>
        <v>30493096.263</v>
      </c>
      <c r="J22">
        <f>Sheet3!J22*Sheet2!J22</f>
        <v>9781297.8450000007</v>
      </c>
      <c r="K22">
        <f>Sheet3!K22*Sheet2!K22</f>
        <v>29103379.199999999</v>
      </c>
      <c r="L22">
        <f>Sheet3!L22*Sheet2!L22</f>
        <v>66034575.599999994</v>
      </c>
      <c r="M22">
        <f>Sheet3!M22*Sheet2!M22</f>
        <v>22442606.550000001</v>
      </c>
      <c r="N22">
        <f>Sheet3!N22*Sheet2!N22</f>
        <v>320898738.29399997</v>
      </c>
      <c r="O22">
        <f>Sheet3!O22*Sheet2!O22</f>
        <v>321375081.81199998</v>
      </c>
      <c r="P22">
        <f>Sheet3!P22*Sheet2!P22</f>
        <v>42375780.840000004</v>
      </c>
      <c r="Q22">
        <f>Sheet3!Q22*Sheet2!Q22</f>
        <v>65024201.549999997</v>
      </c>
      <c r="R22">
        <f>Sheet3!R22*Sheet2!R22</f>
        <v>28946971.620000001</v>
      </c>
      <c r="S22">
        <f>Sheet3!S22*Sheet2!S22</f>
        <v>126578057.37</v>
      </c>
      <c r="T22">
        <f>Sheet3!T22*Sheet2!T22</f>
        <v>7755243.5999999996</v>
      </c>
      <c r="U22">
        <f>Sheet3!U22*Sheet2!U22</f>
        <v>9767072</v>
      </c>
      <c r="V22">
        <f>Sheet3!V22*Sheet2!V22</f>
        <v>243857342.75760001</v>
      </c>
      <c r="W22">
        <f>Sheet3!W22*Sheet2!W22</f>
        <v>15929685.947999999</v>
      </c>
      <c r="X22">
        <f>Sheet3!X22*Sheet2!X22</f>
        <v>8125451.5200000005</v>
      </c>
      <c r="Y22">
        <f>Sheet3!Y22*Sheet2!Y22</f>
        <v>51875316.456</v>
      </c>
      <c r="Z22">
        <f>Sheet3!Z22*Sheet2!Z22</f>
        <v>68743505.879999995</v>
      </c>
      <c r="AA22">
        <f>Sheet3!AA22*Sheet2!AA22</f>
        <v>36048563.100000001</v>
      </c>
      <c r="AB22">
        <f>Sheet3!AB22*Sheet2!AB22</f>
        <v>45473577.439999998</v>
      </c>
      <c r="AC22">
        <f>Sheet3!AC22*Sheet2!AC22</f>
        <v>12779689.960000001</v>
      </c>
      <c r="AD22">
        <f>Sheet3!AD22*Sheet2!AD22</f>
        <v>23369211.73</v>
      </c>
      <c r="AE22">
        <f>Sheet3!AE22*Sheet2!AE22</f>
        <v>28388373.440000001</v>
      </c>
      <c r="AF22">
        <f>Sheet3!AF22*Sheet2!AF22</f>
        <v>20024563.080000002</v>
      </c>
      <c r="AG22">
        <f>Sheet3!AG22*Sheet2!AG22</f>
        <v>23606464.837000001</v>
      </c>
      <c r="AH22">
        <f>Sheet3!AH22*Sheet2!AH22</f>
        <v>45267069.980000004</v>
      </c>
      <c r="AI22">
        <f>Sheet3!AI22*Sheet2!AI22</f>
        <v>193722845.68999997</v>
      </c>
      <c r="AJ22">
        <f>Sheet3!AJ22*Sheet2!AJ22</f>
        <v>92508199.875</v>
      </c>
      <c r="AK22">
        <f>Sheet3!AK22*Sheet2!AK22</f>
        <v>63197773.359999999</v>
      </c>
      <c r="AL22">
        <f>Sheet3!AL22*Sheet2!AL22</f>
        <v>59803011.864</v>
      </c>
      <c r="AM22">
        <f>Sheet3!AM22*Sheet2!AM22</f>
        <v>41778569.767999999</v>
      </c>
      <c r="AN22">
        <f>Sheet3!AN22*Sheet2!AN22</f>
        <v>231349490.5</v>
      </c>
      <c r="AO22">
        <f>Sheet3!AO22*Sheet2!AO22</f>
        <v>14903968.030000001</v>
      </c>
    </row>
    <row r="23" spans="1:41" x14ac:dyDescent="0.25">
      <c r="A23" s="1">
        <v>44460</v>
      </c>
      <c r="B23">
        <f>Sheet3!B23*Sheet2!B23</f>
        <v>10718245.401000001</v>
      </c>
      <c r="C23">
        <f>Sheet3!C23*Sheet2!C23</f>
        <v>26855483.359999999</v>
      </c>
      <c r="D23">
        <f>Sheet3!D23*Sheet2!D23</f>
        <v>21799126.870000001</v>
      </c>
      <c r="E23">
        <f>Sheet3!E23*Sheet2!E23</f>
        <v>11825438.039999999</v>
      </c>
      <c r="F23">
        <f>Sheet3!F23*Sheet2!F23</f>
        <v>10907709.880000001</v>
      </c>
      <c r="G23">
        <f>Sheet3!G23*Sheet2!G23</f>
        <v>36251924</v>
      </c>
      <c r="H23">
        <f>Sheet3!H23*Sheet2!H23</f>
        <v>22637013.234000001</v>
      </c>
      <c r="I23">
        <f>Sheet3!I23*Sheet2!I23</f>
        <v>48204841.405500002</v>
      </c>
      <c r="J23">
        <f>Sheet3!J23*Sheet2!J23</f>
        <v>9081368.6600000001</v>
      </c>
      <c r="K23">
        <f>Sheet3!K23*Sheet2!K23</f>
        <v>15373534</v>
      </c>
      <c r="L23">
        <f>Sheet3!L23*Sheet2!L23</f>
        <v>75280073.280000001</v>
      </c>
      <c r="M23">
        <f>Sheet3!M23*Sheet2!M23</f>
        <v>32017244.850000001</v>
      </c>
      <c r="N23">
        <f>Sheet3!N23*Sheet2!N23</f>
        <v>228748290.68400002</v>
      </c>
      <c r="O23">
        <f>Sheet3!O23*Sheet2!O23</f>
        <v>233384406.50199997</v>
      </c>
      <c r="P23">
        <f>Sheet3!P23*Sheet2!P23</f>
        <v>38320668.579999998</v>
      </c>
      <c r="Q23">
        <f>Sheet3!Q23*Sheet2!Q23</f>
        <v>46294792.25</v>
      </c>
      <c r="R23">
        <f>Sheet3!R23*Sheet2!R23</f>
        <v>26186479.335000001</v>
      </c>
      <c r="S23">
        <f>Sheet3!S23*Sheet2!S23</f>
        <v>90336691.760000005</v>
      </c>
      <c r="T23">
        <f>Sheet3!T23*Sheet2!T23</f>
        <v>6236217.2250000006</v>
      </c>
      <c r="U23">
        <f>Sheet3!U23*Sheet2!U23</f>
        <v>9715751</v>
      </c>
      <c r="V23">
        <f>Sheet3!V23*Sheet2!V23</f>
        <v>255911341.14779997</v>
      </c>
      <c r="W23">
        <f>Sheet3!W23*Sheet2!W23</f>
        <v>7198630.7340000002</v>
      </c>
      <c r="X23">
        <f>Sheet3!X23*Sheet2!X23</f>
        <v>11779166.686000001</v>
      </c>
      <c r="Y23">
        <f>Sheet3!Y23*Sheet2!Y23</f>
        <v>24055445.700000003</v>
      </c>
      <c r="Z23">
        <f>Sheet3!Z23*Sheet2!Z23</f>
        <v>58292302.659999996</v>
      </c>
      <c r="AA23">
        <f>Sheet3!AA23*Sheet2!AA23</f>
        <v>46999638.400000006</v>
      </c>
      <c r="AB23">
        <f>Sheet3!AB23*Sheet2!AB23</f>
        <v>30634213.980000004</v>
      </c>
      <c r="AC23">
        <f>Sheet3!AC23*Sheet2!AC23</f>
        <v>8976466.6799999997</v>
      </c>
      <c r="AD23">
        <f>Sheet3!AD23*Sheet2!AD23</f>
        <v>17981157.234999999</v>
      </c>
      <c r="AE23">
        <f>Sheet3!AE23*Sheet2!AE23</f>
        <v>20778803.080000002</v>
      </c>
      <c r="AF23">
        <f>Sheet3!AF23*Sheet2!AF23</f>
        <v>12081777.029999999</v>
      </c>
      <c r="AG23">
        <f>Sheet3!AG23*Sheet2!AG23</f>
        <v>23232256.620999999</v>
      </c>
      <c r="AH23">
        <f>Sheet3!AH23*Sheet2!AH23</f>
        <v>31706416.204000004</v>
      </c>
      <c r="AI23">
        <f>Sheet3!AI23*Sheet2!AI23</f>
        <v>235684943.78800002</v>
      </c>
      <c r="AJ23">
        <f>Sheet3!AJ23*Sheet2!AJ23</f>
        <v>78031701.020000011</v>
      </c>
      <c r="AK23">
        <f>Sheet3!AK23*Sheet2!AK23</f>
        <v>48625478.045100003</v>
      </c>
      <c r="AL23">
        <f>Sheet3!AL23*Sheet2!AL23</f>
        <v>41914233.399999999</v>
      </c>
      <c r="AM23">
        <f>Sheet3!AM23*Sheet2!AM23</f>
        <v>37287001.332000002</v>
      </c>
      <c r="AN23">
        <f>Sheet3!AN23*Sheet2!AN23</f>
        <v>173198374.09999999</v>
      </c>
      <c r="AO23">
        <f>Sheet3!AO23*Sheet2!AO23</f>
        <v>21447176.022</v>
      </c>
    </row>
    <row r="24" spans="1:41" x14ac:dyDescent="0.25">
      <c r="A24" s="1">
        <v>44461</v>
      </c>
      <c r="B24">
        <f>Sheet3!B24*Sheet2!B24</f>
        <v>11747725.705499999</v>
      </c>
      <c r="C24">
        <f>Sheet3!C24*Sheet2!C24</f>
        <v>21289799.759999998</v>
      </c>
      <c r="D24">
        <f>Sheet3!D24*Sheet2!D24</f>
        <v>14580894.840000002</v>
      </c>
      <c r="E24">
        <f>Sheet3!E24*Sheet2!E24</f>
        <v>13639605.449999999</v>
      </c>
      <c r="F24">
        <f>Sheet3!F24*Sheet2!F24</f>
        <v>12922877.76</v>
      </c>
      <c r="G24">
        <f>Sheet3!G24*Sheet2!G24</f>
        <v>46407837.978</v>
      </c>
      <c r="H24">
        <f>Sheet3!H24*Sheet2!H24</f>
        <v>18048884.940000001</v>
      </c>
      <c r="I24">
        <f>Sheet3!I24*Sheet2!I24</f>
        <v>21992588.280000001</v>
      </c>
      <c r="J24">
        <f>Sheet3!J24*Sheet2!J24</f>
        <v>15677673.709999999</v>
      </c>
      <c r="K24">
        <f>Sheet3!K24*Sheet2!K24</f>
        <v>17441655.225000001</v>
      </c>
      <c r="L24">
        <f>Sheet3!L24*Sheet2!L24</f>
        <v>43257902.399999999</v>
      </c>
      <c r="M24">
        <f>Sheet3!M24*Sheet2!M24</f>
        <v>26454932.699999999</v>
      </c>
      <c r="N24">
        <f>Sheet3!N24*Sheet2!N24</f>
        <v>160417441.53599998</v>
      </c>
      <c r="O24">
        <f>Sheet3!O24*Sheet2!O24</f>
        <v>310424965.65999997</v>
      </c>
      <c r="P24">
        <f>Sheet3!P24*Sheet2!P24</f>
        <v>30921329.119999997</v>
      </c>
      <c r="Q24">
        <f>Sheet3!Q24*Sheet2!Q24</f>
        <v>51167092.799999997</v>
      </c>
      <c r="R24">
        <f>Sheet3!R24*Sheet2!R24</f>
        <v>17640965.18</v>
      </c>
      <c r="S24">
        <f>Sheet3!S24*Sheet2!S24</f>
        <v>113619166.5</v>
      </c>
      <c r="T24">
        <f>Sheet3!T24*Sheet2!T24</f>
        <v>6689646.8620000007</v>
      </c>
      <c r="U24">
        <f>Sheet3!U24*Sheet2!U24</f>
        <v>10074316</v>
      </c>
      <c r="V24">
        <f>Sheet3!V24*Sheet2!V24</f>
        <v>163545813.5372</v>
      </c>
      <c r="W24">
        <f>Sheet3!W24*Sheet2!W24</f>
        <v>9308454.1239999998</v>
      </c>
      <c r="X24">
        <f>Sheet3!X24*Sheet2!X24</f>
        <v>7964187.648000001</v>
      </c>
      <c r="Y24">
        <f>Sheet3!Y24*Sheet2!Y24</f>
        <v>56127925.380000003</v>
      </c>
      <c r="Z24">
        <f>Sheet3!Z24*Sheet2!Z24</f>
        <v>29213234.074999999</v>
      </c>
      <c r="AA24">
        <f>Sheet3!AA24*Sheet2!AA24</f>
        <v>48538340.660000004</v>
      </c>
      <c r="AB24">
        <f>Sheet3!AB24*Sheet2!AB24</f>
        <v>20901267.140000001</v>
      </c>
      <c r="AC24">
        <f>Sheet3!AC24*Sheet2!AC24</f>
        <v>9675095.2200000007</v>
      </c>
      <c r="AD24">
        <f>Sheet3!AD24*Sheet2!AD24</f>
        <v>15641463.290000001</v>
      </c>
      <c r="AE24">
        <f>Sheet3!AE24*Sheet2!AE24</f>
        <v>25995979.799999997</v>
      </c>
      <c r="AF24">
        <f>Sheet3!AF24*Sheet2!AF24</f>
        <v>9012401.1499999985</v>
      </c>
      <c r="AG24">
        <f>Sheet3!AG24*Sheet2!AG24</f>
        <v>38391742.092</v>
      </c>
      <c r="AH24">
        <f>Sheet3!AH24*Sheet2!AH24</f>
        <v>23587981.452</v>
      </c>
      <c r="AI24">
        <f>Sheet3!AI24*Sheet2!AI24</f>
        <v>141692430.76200002</v>
      </c>
      <c r="AJ24">
        <f>Sheet3!AJ24*Sheet2!AJ24</f>
        <v>107727812.72</v>
      </c>
      <c r="AK24">
        <f>Sheet3!AK24*Sheet2!AK24</f>
        <v>38983415.426100001</v>
      </c>
      <c r="AL24">
        <f>Sheet3!AL24*Sheet2!AL24</f>
        <v>62930174.024000004</v>
      </c>
      <c r="AM24">
        <f>Sheet3!AM24*Sheet2!AM24</f>
        <v>19667431.620000001</v>
      </c>
      <c r="AN24">
        <f>Sheet3!AN24*Sheet2!AN24</f>
        <v>125047827.40799999</v>
      </c>
      <c r="AO24">
        <f>Sheet3!AO24*Sheet2!AO24</f>
        <v>20072569.515999999</v>
      </c>
    </row>
    <row r="25" spans="1:41" x14ac:dyDescent="0.25">
      <c r="A25" s="1">
        <v>44462</v>
      </c>
      <c r="B25">
        <f>Sheet3!B25*Sheet2!B25</f>
        <v>20862505.691999998</v>
      </c>
      <c r="C25">
        <f>Sheet3!C25*Sheet2!C25</f>
        <v>28241626.590000004</v>
      </c>
      <c r="D25">
        <f>Sheet3!D25*Sheet2!D25</f>
        <v>18936429.960000001</v>
      </c>
      <c r="E25">
        <f>Sheet3!E25*Sheet2!E25</f>
        <v>20308060.199999999</v>
      </c>
      <c r="F25">
        <f>Sheet3!F25*Sheet2!F25</f>
        <v>14128602.079999998</v>
      </c>
      <c r="G25">
        <f>Sheet3!G25*Sheet2!G25</f>
        <v>37453609.311999999</v>
      </c>
      <c r="H25">
        <f>Sheet3!H25*Sheet2!H25</f>
        <v>50856833.159999996</v>
      </c>
      <c r="I25">
        <f>Sheet3!I25*Sheet2!I25</f>
        <v>53319348.784000002</v>
      </c>
      <c r="J25">
        <f>Sheet3!J25*Sheet2!J25</f>
        <v>13770889.350000001</v>
      </c>
      <c r="K25">
        <f>Sheet3!K25*Sheet2!K25</f>
        <v>21090531.599999998</v>
      </c>
      <c r="L25">
        <f>Sheet3!L25*Sheet2!L25</f>
        <v>45834028.199999996</v>
      </c>
      <c r="M25">
        <f>Sheet3!M25*Sheet2!M25</f>
        <v>29298939.25</v>
      </c>
      <c r="N25">
        <f>Sheet3!N25*Sheet2!N25</f>
        <v>161342207.285</v>
      </c>
      <c r="O25">
        <f>Sheet3!O25*Sheet2!O25</f>
        <v>340756287.83200002</v>
      </c>
      <c r="P25">
        <f>Sheet3!P25*Sheet2!P25</f>
        <v>23825717.52</v>
      </c>
      <c r="Q25">
        <f>Sheet3!Q25*Sheet2!Q25</f>
        <v>56958764.350000001</v>
      </c>
      <c r="R25">
        <f>Sheet3!R25*Sheet2!R25</f>
        <v>28055548.120000001</v>
      </c>
      <c r="S25">
        <f>Sheet3!S25*Sheet2!S25</f>
        <v>258252208.125</v>
      </c>
      <c r="T25">
        <f>Sheet3!T25*Sheet2!T25</f>
        <v>9455160.1899999995</v>
      </c>
      <c r="U25">
        <f>Sheet3!U25*Sheet2!U25</f>
        <v>14050863.65</v>
      </c>
      <c r="V25">
        <f>Sheet3!V25*Sheet2!V25</f>
        <v>453304723.01660001</v>
      </c>
      <c r="W25">
        <f>Sheet3!W25*Sheet2!W25</f>
        <v>11099958.444</v>
      </c>
      <c r="X25">
        <f>Sheet3!X25*Sheet2!X25</f>
        <v>8262025.4040000001</v>
      </c>
      <c r="Y25">
        <f>Sheet3!Y25*Sheet2!Y25</f>
        <v>56378338.449999996</v>
      </c>
      <c r="Z25">
        <f>Sheet3!Z25*Sheet2!Z25</f>
        <v>45546088.109999999</v>
      </c>
      <c r="AA25">
        <f>Sheet3!AA25*Sheet2!AA25</f>
        <v>34351357.039999999</v>
      </c>
      <c r="AB25">
        <f>Sheet3!AB25*Sheet2!AB25</f>
        <v>22282445.669999998</v>
      </c>
      <c r="AC25">
        <f>Sheet3!AC25*Sheet2!AC25</f>
        <v>11201048.712000001</v>
      </c>
      <c r="AD25">
        <f>Sheet3!AD25*Sheet2!AD25</f>
        <v>23924647.795000002</v>
      </c>
      <c r="AE25">
        <f>Sheet3!AE25*Sheet2!AE25</f>
        <v>24458686.59</v>
      </c>
      <c r="AF25">
        <f>Sheet3!AF25*Sheet2!AF25</f>
        <v>10947529.639999999</v>
      </c>
      <c r="AG25">
        <f>Sheet3!AG25*Sheet2!AG25</f>
        <v>30341952.870000001</v>
      </c>
      <c r="AH25">
        <f>Sheet3!AH25*Sheet2!AH25</f>
        <v>27749902.210000001</v>
      </c>
      <c r="AI25">
        <f>Sheet3!AI25*Sheet2!AI25</f>
        <v>164001302.26800001</v>
      </c>
      <c r="AJ25">
        <f>Sheet3!AJ25*Sheet2!AJ25</f>
        <v>91398758.059999987</v>
      </c>
      <c r="AK25">
        <f>Sheet3!AK25*Sheet2!AK25</f>
        <v>35236168.954800002</v>
      </c>
      <c r="AL25">
        <f>Sheet3!AL25*Sheet2!AL25</f>
        <v>47307365.856000006</v>
      </c>
      <c r="AM25">
        <f>Sheet3!AM25*Sheet2!AM25</f>
        <v>29124396.989999998</v>
      </c>
      <c r="AN25">
        <f>Sheet3!AN25*Sheet2!AN25</f>
        <v>416970041.57600003</v>
      </c>
      <c r="AO25">
        <f>Sheet3!AO25*Sheet2!AO25</f>
        <v>22788834.739999998</v>
      </c>
    </row>
    <row r="26" spans="1:41" x14ac:dyDescent="0.25">
      <c r="A26" s="1">
        <v>44463</v>
      </c>
      <c r="B26">
        <f>Sheet3!B26*Sheet2!B26</f>
        <v>19482540.105</v>
      </c>
      <c r="C26">
        <f>Sheet3!C26*Sheet2!C26</f>
        <v>30902724.999999996</v>
      </c>
      <c r="D26">
        <f>Sheet3!D26*Sheet2!D26</f>
        <v>29453361.455000002</v>
      </c>
      <c r="E26">
        <f>Sheet3!E26*Sheet2!E26</f>
        <v>16352846.84</v>
      </c>
      <c r="F26">
        <f>Sheet3!F26*Sheet2!F26</f>
        <v>27736778.340000004</v>
      </c>
      <c r="G26">
        <f>Sheet3!G26*Sheet2!G26</f>
        <v>46450588.469999999</v>
      </c>
      <c r="H26">
        <f>Sheet3!H26*Sheet2!H26</f>
        <v>36822997.452</v>
      </c>
      <c r="I26">
        <f>Sheet3!I26*Sheet2!I26</f>
        <v>52007684.699999996</v>
      </c>
      <c r="J26">
        <f>Sheet3!J26*Sheet2!J26</f>
        <v>17537642.355</v>
      </c>
      <c r="K26">
        <f>Sheet3!K26*Sheet2!K26</f>
        <v>20640690.84</v>
      </c>
      <c r="L26">
        <f>Sheet3!L26*Sheet2!L26</f>
        <v>81046981.489999995</v>
      </c>
      <c r="M26">
        <f>Sheet3!M26*Sheet2!M26</f>
        <v>28412464.150000002</v>
      </c>
      <c r="N26">
        <f>Sheet3!N26*Sheet2!N26</f>
        <v>201260214.59999999</v>
      </c>
      <c r="O26">
        <f>Sheet3!O26*Sheet2!O26</f>
        <v>275504594.31400001</v>
      </c>
      <c r="P26">
        <f>Sheet3!P26*Sheet2!P26</f>
        <v>28524390.400000002</v>
      </c>
      <c r="Q26">
        <f>Sheet3!Q26*Sheet2!Q26</f>
        <v>68945877.5</v>
      </c>
      <c r="R26">
        <f>Sheet3!R26*Sheet2!R26</f>
        <v>28277559.539999999</v>
      </c>
      <c r="S26">
        <f>Sheet3!S26*Sheet2!S26</f>
        <v>144596763.99000001</v>
      </c>
      <c r="T26">
        <f>Sheet3!T26*Sheet2!T26</f>
        <v>9809736.9299999997</v>
      </c>
      <c r="U26">
        <f>Sheet3!U26*Sheet2!U26</f>
        <v>13027488.75</v>
      </c>
      <c r="V26">
        <f>Sheet3!V26*Sheet2!V26</f>
        <v>399548301.86040002</v>
      </c>
      <c r="W26">
        <f>Sheet3!W26*Sheet2!W26</f>
        <v>10731978.439999999</v>
      </c>
      <c r="X26">
        <f>Sheet3!X26*Sheet2!X26</f>
        <v>10358056.253999999</v>
      </c>
      <c r="Y26">
        <f>Sheet3!Y26*Sheet2!Y26</f>
        <v>51842122.794</v>
      </c>
      <c r="Z26">
        <f>Sheet3!Z26*Sheet2!Z26</f>
        <v>65567979.520000003</v>
      </c>
      <c r="AA26">
        <f>Sheet3!AA26*Sheet2!AA26</f>
        <v>57636420.160000004</v>
      </c>
      <c r="AB26">
        <f>Sheet3!AB26*Sheet2!AB26</f>
        <v>27317838.029999997</v>
      </c>
      <c r="AC26">
        <f>Sheet3!AC26*Sheet2!AC26</f>
        <v>11263340.106000001</v>
      </c>
      <c r="AD26">
        <f>Sheet3!AD26*Sheet2!AD26</f>
        <v>23653704.100000001</v>
      </c>
      <c r="AE26">
        <f>Sheet3!AE26*Sheet2!AE26</f>
        <v>29759149.199999999</v>
      </c>
      <c r="AF26">
        <f>Sheet3!AF26*Sheet2!AF26</f>
        <v>11135976.529999999</v>
      </c>
      <c r="AG26">
        <f>Sheet3!AG26*Sheet2!AG26</f>
        <v>40846264.111999996</v>
      </c>
      <c r="AH26">
        <f>Sheet3!AH26*Sheet2!AH26</f>
        <v>39440954.784000002</v>
      </c>
      <c r="AI26">
        <f>Sheet3!AI26*Sheet2!AI26</f>
        <v>292808632.62599999</v>
      </c>
      <c r="AJ26">
        <f>Sheet3!AJ26*Sheet2!AJ26</f>
        <v>114423858.97500001</v>
      </c>
      <c r="AK26">
        <f>Sheet3!AK26*Sheet2!AK26</f>
        <v>39993416.353600003</v>
      </c>
      <c r="AL26">
        <f>Sheet3!AL26*Sheet2!AL26</f>
        <v>49974884.927999996</v>
      </c>
      <c r="AM26">
        <f>Sheet3!AM26*Sheet2!AM26</f>
        <v>37698108.785999998</v>
      </c>
      <c r="AN26">
        <f>Sheet3!AN26*Sheet2!AN26</f>
        <v>313431555.58200002</v>
      </c>
      <c r="AO26">
        <f>Sheet3!AO26*Sheet2!AO26</f>
        <v>21654129.056000002</v>
      </c>
    </row>
    <row r="27" spans="1:41" x14ac:dyDescent="0.25">
      <c r="A27" s="1">
        <v>44466</v>
      </c>
      <c r="B27">
        <f>Sheet3!B27*Sheet2!B27</f>
        <v>20517797.377500001</v>
      </c>
      <c r="C27">
        <f>Sheet3!C27*Sheet2!C27</f>
        <v>20516253.5</v>
      </c>
      <c r="D27">
        <f>Sheet3!D27*Sheet2!D27</f>
        <v>18805900.800000001</v>
      </c>
      <c r="E27">
        <f>Sheet3!E27*Sheet2!E27</f>
        <v>11246745.200000001</v>
      </c>
      <c r="F27">
        <f>Sheet3!F27*Sheet2!F27</f>
        <v>17087244.960000001</v>
      </c>
      <c r="G27">
        <f>Sheet3!G27*Sheet2!G27</f>
        <v>37179762.004000001</v>
      </c>
      <c r="H27">
        <f>Sheet3!H27*Sheet2!H27</f>
        <v>32681511.786000002</v>
      </c>
      <c r="I27">
        <f>Sheet3!I27*Sheet2!I27</f>
        <v>30755703.787999999</v>
      </c>
      <c r="J27">
        <f>Sheet3!J27*Sheet2!J27</f>
        <v>21744058.129999999</v>
      </c>
      <c r="K27">
        <f>Sheet3!K27*Sheet2!K27</f>
        <v>16482782.25</v>
      </c>
      <c r="L27">
        <f>Sheet3!L27*Sheet2!L27</f>
        <v>39216454.829999998</v>
      </c>
      <c r="M27">
        <f>Sheet3!M27*Sheet2!M27</f>
        <v>21901834.199999999</v>
      </c>
      <c r="N27">
        <f>Sheet3!N27*Sheet2!N27</f>
        <v>277834070.12400001</v>
      </c>
      <c r="O27">
        <f>Sheet3!O27*Sheet2!O27</f>
        <v>299355422.88799995</v>
      </c>
      <c r="P27">
        <f>Sheet3!P27*Sheet2!P27</f>
        <v>22556213.68</v>
      </c>
      <c r="Q27">
        <f>Sheet3!Q27*Sheet2!Q27</f>
        <v>46330687.200000003</v>
      </c>
      <c r="R27">
        <f>Sheet3!R27*Sheet2!R27</f>
        <v>25280060.700000003</v>
      </c>
      <c r="S27">
        <f>Sheet3!S27*Sheet2!S27</f>
        <v>132309139.76000001</v>
      </c>
      <c r="T27">
        <f>Sheet3!T27*Sheet2!T27</f>
        <v>7444726.0940000005</v>
      </c>
      <c r="U27">
        <f>Sheet3!U27*Sheet2!U27</f>
        <v>10035296.800000001</v>
      </c>
      <c r="V27">
        <f>Sheet3!V27*Sheet2!V27</f>
        <v>358127011.89090002</v>
      </c>
      <c r="W27">
        <f>Sheet3!W27*Sheet2!W27</f>
        <v>13481744.800000001</v>
      </c>
      <c r="X27">
        <f>Sheet3!X27*Sheet2!X27</f>
        <v>9708705.716</v>
      </c>
      <c r="Y27">
        <f>Sheet3!Y27*Sheet2!Y27</f>
        <v>32926398.912</v>
      </c>
      <c r="Z27">
        <f>Sheet3!Z27*Sheet2!Z27</f>
        <v>45165752.939999998</v>
      </c>
      <c r="AA27">
        <f>Sheet3!AA27*Sheet2!AA27</f>
        <v>42836881.920000002</v>
      </c>
      <c r="AB27">
        <f>Sheet3!AB27*Sheet2!AB27</f>
        <v>29189271.149999999</v>
      </c>
      <c r="AC27">
        <f>Sheet3!AC27*Sheet2!AC27</f>
        <v>9106541.2719999999</v>
      </c>
      <c r="AD27">
        <f>Sheet3!AD27*Sheet2!AD27</f>
        <v>28201573.425000001</v>
      </c>
      <c r="AE27">
        <f>Sheet3!AE27*Sheet2!AE27</f>
        <v>18851062.32</v>
      </c>
      <c r="AF27">
        <f>Sheet3!AF27*Sheet2!AF27</f>
        <v>11124514.9</v>
      </c>
      <c r="AG27">
        <f>Sheet3!AG27*Sheet2!AG27</f>
        <v>59255198.051999994</v>
      </c>
      <c r="AH27">
        <f>Sheet3!AH27*Sheet2!AH27</f>
        <v>39962516.219999999</v>
      </c>
      <c r="AI27">
        <f>Sheet3!AI27*Sheet2!AI27</f>
        <v>207544148.44799998</v>
      </c>
      <c r="AJ27">
        <f>Sheet3!AJ27*Sheet2!AJ27</f>
        <v>86679252.519999996</v>
      </c>
      <c r="AK27">
        <f>Sheet3!AK27*Sheet2!AK27</f>
        <v>29483715.329399999</v>
      </c>
      <c r="AL27">
        <f>Sheet3!AL27*Sheet2!AL27</f>
        <v>41679479.377999999</v>
      </c>
      <c r="AM27">
        <f>Sheet3!AM27*Sheet2!AM27</f>
        <v>21965106.25</v>
      </c>
      <c r="AN27">
        <f>Sheet3!AN27*Sheet2!AN27</f>
        <v>311953661.06400001</v>
      </c>
      <c r="AO27">
        <f>Sheet3!AO27*Sheet2!AO27</f>
        <v>35196803.25</v>
      </c>
    </row>
    <row r="28" spans="1:41" x14ac:dyDescent="0.25">
      <c r="A28" s="1">
        <v>44467</v>
      </c>
      <c r="B28">
        <f>Sheet3!B28*Sheet2!B28</f>
        <v>24931260.221999999</v>
      </c>
      <c r="C28">
        <f>Sheet3!C28*Sheet2!C28</f>
        <v>18410094.5</v>
      </c>
      <c r="D28">
        <f>Sheet3!D28*Sheet2!D28</f>
        <v>17053720.310000002</v>
      </c>
      <c r="E28">
        <f>Sheet3!E28*Sheet2!E28</f>
        <v>8516877.3599999994</v>
      </c>
      <c r="F28">
        <f>Sheet3!F28*Sheet2!F28</f>
        <v>9138706.5899999999</v>
      </c>
      <c r="G28">
        <f>Sheet3!G28*Sheet2!G28</f>
        <v>37291614.469999999</v>
      </c>
      <c r="H28">
        <f>Sheet3!H28*Sheet2!H28</f>
        <v>22661041.194000002</v>
      </c>
      <c r="I28">
        <f>Sheet3!I28*Sheet2!I28</f>
        <v>44569258.439999998</v>
      </c>
      <c r="J28">
        <f>Sheet3!J28*Sheet2!J28</f>
        <v>8132399.6450000005</v>
      </c>
      <c r="K28">
        <f>Sheet3!K28*Sheet2!K28</f>
        <v>15274894.569999998</v>
      </c>
      <c r="L28">
        <f>Sheet3!L28*Sheet2!L28</f>
        <v>39040070.625</v>
      </c>
      <c r="M28">
        <f>Sheet3!M28*Sheet2!M28</f>
        <v>19415117.300000001</v>
      </c>
      <c r="N28">
        <f>Sheet3!N28*Sheet2!N28</f>
        <v>206027526.57300001</v>
      </c>
      <c r="O28">
        <f>Sheet3!O28*Sheet2!O28</f>
        <v>301276372.01200002</v>
      </c>
      <c r="P28">
        <f>Sheet3!P28*Sheet2!P28</f>
        <v>20695301.220000003</v>
      </c>
      <c r="Q28">
        <f>Sheet3!Q28*Sheet2!Q28</f>
        <v>51279930</v>
      </c>
      <c r="R28">
        <f>Sheet3!R28*Sheet2!R28</f>
        <v>20772416.669999998</v>
      </c>
      <c r="S28">
        <f>Sheet3!S28*Sheet2!S28</f>
        <v>89189172.765000015</v>
      </c>
      <c r="T28">
        <f>Sheet3!T28*Sheet2!T28</f>
        <v>12475813.515000001</v>
      </c>
      <c r="U28">
        <f>Sheet3!U28*Sheet2!U28</f>
        <v>20387179.449999999</v>
      </c>
      <c r="V28">
        <f>Sheet3!V28*Sheet2!V28</f>
        <v>213880507.33230001</v>
      </c>
      <c r="W28">
        <f>Sheet3!W28*Sheet2!W28</f>
        <v>12805178.829999998</v>
      </c>
      <c r="X28">
        <f>Sheet3!X28*Sheet2!X28</f>
        <v>5123848.8</v>
      </c>
      <c r="Y28">
        <f>Sheet3!Y28*Sheet2!Y28</f>
        <v>39925216.68</v>
      </c>
      <c r="Z28">
        <f>Sheet3!Z28*Sheet2!Z28</f>
        <v>31192574.420000002</v>
      </c>
      <c r="AA28">
        <f>Sheet3!AA28*Sheet2!AA28</f>
        <v>19253320.759999998</v>
      </c>
      <c r="AB28">
        <f>Sheet3!AB28*Sheet2!AB28</f>
        <v>29868990.649999999</v>
      </c>
      <c r="AC28">
        <f>Sheet3!AC28*Sheet2!AC28</f>
        <v>11223630.461999999</v>
      </c>
      <c r="AD28">
        <f>Sheet3!AD28*Sheet2!AD28</f>
        <v>22642388.579999998</v>
      </c>
      <c r="AE28">
        <f>Sheet3!AE28*Sheet2!AE28</f>
        <v>23989660.98</v>
      </c>
      <c r="AF28">
        <f>Sheet3!AF28*Sheet2!AF28</f>
        <v>5713578.7400000002</v>
      </c>
      <c r="AG28">
        <f>Sheet3!AG28*Sheet2!AG28</f>
        <v>43873427.026000001</v>
      </c>
      <c r="AH28">
        <f>Sheet3!AH28*Sheet2!AH28</f>
        <v>38369817.596999995</v>
      </c>
      <c r="AI28">
        <f>Sheet3!AI28*Sheet2!AI28</f>
        <v>177352217.322</v>
      </c>
      <c r="AJ28">
        <f>Sheet3!AJ28*Sheet2!AJ28</f>
        <v>123250603.3</v>
      </c>
      <c r="AK28">
        <f>Sheet3!AK28*Sheet2!AK28</f>
        <v>28733401.185199998</v>
      </c>
      <c r="AL28">
        <f>Sheet3!AL28*Sheet2!AL28</f>
        <v>73068431.846000001</v>
      </c>
      <c r="AM28">
        <f>Sheet3!AM28*Sheet2!AM28</f>
        <v>23985639.16</v>
      </c>
      <c r="AN28">
        <f>Sheet3!AN28*Sheet2!AN28</f>
        <v>192912287.604</v>
      </c>
      <c r="AO28">
        <f>Sheet3!AO28*Sheet2!AO28</f>
        <v>19339371.307999998</v>
      </c>
    </row>
    <row r="29" spans="1:41" x14ac:dyDescent="0.25">
      <c r="A29" s="1">
        <v>44468</v>
      </c>
      <c r="B29">
        <f>Sheet3!B29*Sheet2!B29</f>
        <v>12955602.524999999</v>
      </c>
      <c r="C29">
        <f>Sheet3!C29*Sheet2!C29</f>
        <v>18694391.800000001</v>
      </c>
      <c r="D29">
        <f>Sheet3!D29*Sheet2!D29</f>
        <v>12267997.33</v>
      </c>
      <c r="E29">
        <f>Sheet3!E29*Sheet2!E29</f>
        <v>20968419.41</v>
      </c>
      <c r="F29">
        <f>Sheet3!F29*Sheet2!F29</f>
        <v>11976764.800000001</v>
      </c>
      <c r="G29">
        <f>Sheet3!G29*Sheet2!G29</f>
        <v>38339119</v>
      </c>
      <c r="H29">
        <f>Sheet3!H29*Sheet2!H29</f>
        <v>23383461.199999999</v>
      </c>
      <c r="I29">
        <f>Sheet3!I29*Sheet2!I29</f>
        <v>29157250.824000001</v>
      </c>
      <c r="J29">
        <f>Sheet3!J29*Sheet2!J29</f>
        <v>7395593.5349999992</v>
      </c>
      <c r="K29">
        <f>Sheet3!K29*Sheet2!K29</f>
        <v>12090615.984999999</v>
      </c>
      <c r="L29">
        <f>Sheet3!L29*Sheet2!L29</f>
        <v>47037785.82</v>
      </c>
      <c r="M29">
        <f>Sheet3!M29*Sheet2!M29</f>
        <v>21167225.849999998</v>
      </c>
      <c r="N29">
        <f>Sheet3!N29*Sheet2!N29</f>
        <v>268349733.65200001</v>
      </c>
      <c r="O29">
        <f>Sheet3!O29*Sheet2!O29</f>
        <v>268480537.18199998</v>
      </c>
      <c r="P29">
        <f>Sheet3!P29*Sheet2!P29</f>
        <v>12103368.100000001</v>
      </c>
      <c r="Q29">
        <f>Sheet3!Q29*Sheet2!Q29</f>
        <v>57063798</v>
      </c>
      <c r="R29">
        <f>Sheet3!R29*Sheet2!R29</f>
        <v>15642505.059999999</v>
      </c>
      <c r="S29">
        <f>Sheet3!S29*Sheet2!S29</f>
        <v>111476286.41499999</v>
      </c>
      <c r="T29">
        <f>Sheet3!T29*Sheet2!T29</f>
        <v>10102434.384</v>
      </c>
      <c r="U29">
        <f>Sheet3!U29*Sheet2!U29</f>
        <v>14404139.199999999</v>
      </c>
      <c r="V29">
        <f>Sheet3!V29*Sheet2!V29</f>
        <v>206953836.9436</v>
      </c>
      <c r="W29">
        <f>Sheet3!W29*Sheet2!W29</f>
        <v>8098319.7000000002</v>
      </c>
      <c r="X29">
        <f>Sheet3!X29*Sheet2!X29</f>
        <v>9235795.1559999995</v>
      </c>
      <c r="Y29">
        <f>Sheet3!Y29*Sheet2!Y29</f>
        <v>26873383.936000001</v>
      </c>
      <c r="Z29">
        <f>Sheet3!Z29*Sheet2!Z29</f>
        <v>66704744.465999998</v>
      </c>
      <c r="AA29">
        <f>Sheet3!AA29*Sheet2!AA29</f>
        <v>23986147.240000002</v>
      </c>
      <c r="AB29">
        <f>Sheet3!AB29*Sheet2!AB29</f>
        <v>16818898.110000003</v>
      </c>
      <c r="AC29">
        <f>Sheet3!AC29*Sheet2!AC29</f>
        <v>8464496.5600000005</v>
      </c>
      <c r="AD29">
        <f>Sheet3!AD29*Sheet2!AD29</f>
        <v>16953557.120000001</v>
      </c>
      <c r="AE29">
        <f>Sheet3!AE29*Sheet2!AE29</f>
        <v>18414643.949999999</v>
      </c>
      <c r="AF29">
        <f>Sheet3!AF29*Sheet2!AF29</f>
        <v>6078467.6099999994</v>
      </c>
      <c r="AG29">
        <f>Sheet3!AG29*Sheet2!AG29</f>
        <v>23056532.252</v>
      </c>
      <c r="AH29">
        <f>Sheet3!AH29*Sheet2!AH29</f>
        <v>24764398.776000001</v>
      </c>
      <c r="AI29">
        <f>Sheet3!AI29*Sheet2!AI29</f>
        <v>129535095.60800001</v>
      </c>
      <c r="AJ29">
        <f>Sheet3!AJ29*Sheet2!AJ29</f>
        <v>85703560.469999999</v>
      </c>
      <c r="AK29">
        <f>Sheet3!AK29*Sheet2!AK29</f>
        <v>32477763.859200001</v>
      </c>
      <c r="AL29">
        <f>Sheet3!AL29*Sheet2!AL29</f>
        <v>66378343.332000002</v>
      </c>
      <c r="AM29">
        <f>Sheet3!AM29*Sheet2!AM29</f>
        <v>25136423.674000002</v>
      </c>
      <c r="AN29">
        <f>Sheet3!AN29*Sheet2!AN29</f>
        <v>171434444.16</v>
      </c>
      <c r="AO29">
        <f>Sheet3!AO29*Sheet2!AO29</f>
        <v>18641334.624000002</v>
      </c>
    </row>
    <row r="30" spans="1:41" x14ac:dyDescent="0.25">
      <c r="A30" s="1">
        <v>44469</v>
      </c>
      <c r="B30">
        <f>Sheet3!B30*Sheet2!B30</f>
        <v>17505542.563000001</v>
      </c>
      <c r="C30">
        <f>Sheet3!C30*Sheet2!C30</f>
        <v>24141834.339999996</v>
      </c>
      <c r="D30">
        <f>Sheet3!D30*Sheet2!D30</f>
        <v>13018689.665000001</v>
      </c>
      <c r="E30">
        <f>Sheet3!E30*Sheet2!E30</f>
        <v>8256398.2800000003</v>
      </c>
      <c r="F30">
        <f>Sheet3!F30*Sheet2!F30</f>
        <v>9856156.7400000002</v>
      </c>
      <c r="G30">
        <f>Sheet3!G30*Sheet2!G30</f>
        <v>38050066.127999999</v>
      </c>
      <c r="H30">
        <f>Sheet3!H30*Sheet2!H30</f>
        <v>27774146.972000003</v>
      </c>
      <c r="I30">
        <f>Sheet3!I30*Sheet2!I30</f>
        <v>20106517.974000003</v>
      </c>
      <c r="J30">
        <f>Sheet3!J30*Sheet2!J30</f>
        <v>10298285.189999999</v>
      </c>
      <c r="K30">
        <f>Sheet3!K30*Sheet2!K30</f>
        <v>18108646</v>
      </c>
      <c r="L30">
        <f>Sheet3!L30*Sheet2!L30</f>
        <v>37769562.719999999</v>
      </c>
      <c r="M30">
        <f>Sheet3!M30*Sheet2!M30</f>
        <v>53024482.699999996</v>
      </c>
      <c r="N30">
        <f>Sheet3!N30*Sheet2!N30</f>
        <v>169634330.08499998</v>
      </c>
      <c r="O30">
        <f>Sheet3!O30*Sheet2!O30</f>
        <v>193487818.104</v>
      </c>
      <c r="P30">
        <f>Sheet3!P30*Sheet2!P30</f>
        <v>12180169.520000001</v>
      </c>
      <c r="Q30">
        <f>Sheet3!Q30*Sheet2!Q30</f>
        <v>59381160.799999997</v>
      </c>
      <c r="R30">
        <f>Sheet3!R30*Sheet2!R30</f>
        <v>18152270.559999999</v>
      </c>
      <c r="S30">
        <f>Sheet3!S30*Sheet2!S30</f>
        <v>100659818.24999999</v>
      </c>
      <c r="T30">
        <f>Sheet3!T30*Sheet2!T30</f>
        <v>12764413.58</v>
      </c>
      <c r="U30">
        <f>Sheet3!U30*Sheet2!U30</f>
        <v>14481867.15</v>
      </c>
      <c r="V30">
        <f>Sheet3!V30*Sheet2!V30</f>
        <v>183619929.0909</v>
      </c>
      <c r="W30">
        <f>Sheet3!W30*Sheet2!W30</f>
        <v>8546539.0219999999</v>
      </c>
      <c r="X30">
        <f>Sheet3!X30*Sheet2!X30</f>
        <v>12991346.780000001</v>
      </c>
      <c r="Y30">
        <f>Sheet3!Y30*Sheet2!Y30</f>
        <v>28042977.559999999</v>
      </c>
      <c r="Z30">
        <f>Sheet3!Z30*Sheet2!Z30</f>
        <v>39261329.369999997</v>
      </c>
      <c r="AA30">
        <f>Sheet3!AA30*Sheet2!AA30</f>
        <v>23244696</v>
      </c>
      <c r="AB30">
        <f>Sheet3!AB30*Sheet2!AB30</f>
        <v>15509149.300000001</v>
      </c>
      <c r="AC30">
        <f>Sheet3!AC30*Sheet2!AC30</f>
        <v>11024599.687999999</v>
      </c>
      <c r="AD30">
        <f>Sheet3!AD30*Sheet2!AD30</f>
        <v>27140085.280000001</v>
      </c>
      <c r="AE30">
        <f>Sheet3!AE30*Sheet2!AE30</f>
        <v>42441282</v>
      </c>
      <c r="AF30">
        <f>Sheet3!AF30*Sheet2!AF30</f>
        <v>7380772.5600000005</v>
      </c>
      <c r="AG30">
        <f>Sheet3!AG30*Sheet2!AG30</f>
        <v>38992514.130000003</v>
      </c>
      <c r="AH30">
        <f>Sheet3!AH30*Sheet2!AH30</f>
        <v>25311906.441000003</v>
      </c>
      <c r="AI30">
        <f>Sheet3!AI30*Sheet2!AI30</f>
        <v>136656025.12800002</v>
      </c>
      <c r="AJ30">
        <f>Sheet3!AJ30*Sheet2!AJ30</f>
        <v>71099359.199999988</v>
      </c>
      <c r="AK30">
        <f>Sheet3!AK30*Sheet2!AK30</f>
        <v>28860850.700000003</v>
      </c>
      <c r="AL30">
        <f>Sheet3!AL30*Sheet2!AL30</f>
        <v>39841887.450000003</v>
      </c>
      <c r="AM30">
        <f>Sheet3!AM30*Sheet2!AM30</f>
        <v>21153719.627999999</v>
      </c>
      <c r="AN30">
        <f>Sheet3!AN30*Sheet2!AN30</f>
        <v>149807137.14000002</v>
      </c>
      <c r="AO30">
        <f>Sheet3!AO30*Sheet2!AO30</f>
        <v>12871656.918</v>
      </c>
    </row>
    <row r="31" spans="1:41" x14ac:dyDescent="0.25">
      <c r="A31" s="1">
        <v>44470</v>
      </c>
      <c r="B31">
        <f>Sheet3!B31*Sheet2!B31</f>
        <v>13400762.1525</v>
      </c>
      <c r="C31">
        <f>Sheet3!C31*Sheet2!C31</f>
        <v>29078057.870000001</v>
      </c>
      <c r="D31">
        <f>Sheet3!D31*Sheet2!D31</f>
        <v>16702700.495000001</v>
      </c>
      <c r="E31">
        <f>Sheet3!E31*Sheet2!E31</f>
        <v>6412761.6299999999</v>
      </c>
      <c r="F31">
        <f>Sheet3!F31*Sheet2!F31</f>
        <v>12475835.32</v>
      </c>
      <c r="G31">
        <f>Sheet3!G31*Sheet2!G31</f>
        <v>33122952.696000002</v>
      </c>
      <c r="H31">
        <f>Sheet3!H31*Sheet2!H31</f>
        <v>25796685.600000001</v>
      </c>
      <c r="I31">
        <f>Sheet3!I31*Sheet2!I31</f>
        <v>29304479.952</v>
      </c>
      <c r="J31">
        <f>Sheet3!J31*Sheet2!J31</f>
        <v>5792441.0199999996</v>
      </c>
      <c r="K31">
        <f>Sheet3!K31*Sheet2!K31</f>
        <v>17857274.399999999</v>
      </c>
      <c r="L31">
        <f>Sheet3!L31*Sheet2!L31</f>
        <v>39889015.119999997</v>
      </c>
      <c r="M31">
        <f>Sheet3!M31*Sheet2!M31</f>
        <v>28463253</v>
      </c>
      <c r="N31">
        <f>Sheet3!N31*Sheet2!N31</f>
        <v>153926384.97999999</v>
      </c>
      <c r="O31">
        <f>Sheet3!O31*Sheet2!O31</f>
        <v>235534198.35999998</v>
      </c>
      <c r="P31">
        <f>Sheet3!P31*Sheet2!P31</f>
        <v>12123676.039999999</v>
      </c>
      <c r="Q31">
        <f>Sheet3!Q31*Sheet2!Q31</f>
        <v>59434129.199999996</v>
      </c>
      <c r="R31">
        <f>Sheet3!R31*Sheet2!R31</f>
        <v>20775169.155000001</v>
      </c>
      <c r="S31">
        <f>Sheet3!S31*Sheet2!S31</f>
        <v>101979135.65000001</v>
      </c>
      <c r="T31">
        <f>Sheet3!T31*Sheet2!T31</f>
        <v>8162628.2319999998</v>
      </c>
      <c r="U31">
        <f>Sheet3!U31*Sheet2!U31</f>
        <v>9091185.3499999996</v>
      </c>
      <c r="V31">
        <f>Sheet3!V31*Sheet2!V31</f>
        <v>213034179.96899998</v>
      </c>
      <c r="W31">
        <f>Sheet3!W31*Sheet2!W31</f>
        <v>9862975.3559999987</v>
      </c>
      <c r="X31">
        <f>Sheet3!X31*Sheet2!X31</f>
        <v>6981193.8399999999</v>
      </c>
      <c r="Y31">
        <f>Sheet3!Y31*Sheet2!Y31</f>
        <v>18356838.374000002</v>
      </c>
      <c r="Z31">
        <f>Sheet3!Z31*Sheet2!Z31</f>
        <v>36535088.688000001</v>
      </c>
      <c r="AA31">
        <f>Sheet3!AA31*Sheet2!AA31</f>
        <v>38242254.079999998</v>
      </c>
      <c r="AB31">
        <f>Sheet3!AB31*Sheet2!AB31</f>
        <v>25941160.880000003</v>
      </c>
      <c r="AC31">
        <f>Sheet3!AC31*Sheet2!AC31</f>
        <v>5109089.9399999995</v>
      </c>
      <c r="AD31">
        <f>Sheet3!AD31*Sheet2!AD31</f>
        <v>24313855.925000001</v>
      </c>
      <c r="AE31">
        <f>Sheet3!AE31*Sheet2!AE31</f>
        <v>32804852.079999998</v>
      </c>
      <c r="AF31">
        <f>Sheet3!AF31*Sheet2!AF31</f>
        <v>12463578.520000001</v>
      </c>
      <c r="AG31">
        <f>Sheet3!AG31*Sheet2!AG31</f>
        <v>24309711.546999998</v>
      </c>
      <c r="AH31">
        <f>Sheet3!AH31*Sheet2!AH31</f>
        <v>22518488.640000001</v>
      </c>
      <c r="AI31">
        <f>Sheet3!AI31*Sheet2!AI31</f>
        <v>218997429.74999997</v>
      </c>
      <c r="AJ31">
        <f>Sheet3!AJ31*Sheet2!AJ31</f>
        <v>140690719.89000002</v>
      </c>
      <c r="AK31">
        <f>Sheet3!AK31*Sheet2!AK31</f>
        <v>23426427.514000002</v>
      </c>
      <c r="AL31">
        <f>Sheet3!AL31*Sheet2!AL31</f>
        <v>36985073.020000003</v>
      </c>
      <c r="AM31">
        <f>Sheet3!AM31*Sheet2!AM31</f>
        <v>17296333.055999998</v>
      </c>
      <c r="AN31">
        <f>Sheet3!AN31*Sheet2!AN31</f>
        <v>198293911.80000001</v>
      </c>
      <c r="AO31">
        <f>Sheet3!AO31*Sheet2!AO31</f>
        <v>33249176.730000004</v>
      </c>
    </row>
    <row r="32" spans="1:41" x14ac:dyDescent="0.25">
      <c r="A32" s="1">
        <v>44473</v>
      </c>
      <c r="B32">
        <f>Sheet3!B32*Sheet2!B32</f>
        <v>13803579.817499999</v>
      </c>
      <c r="C32">
        <f>Sheet3!C32*Sheet2!C32</f>
        <v>20505711.099999998</v>
      </c>
      <c r="D32">
        <f>Sheet3!D32*Sheet2!D32</f>
        <v>25214382.000000004</v>
      </c>
      <c r="E32">
        <f>Sheet3!E32*Sheet2!E32</f>
        <v>10437341.439999999</v>
      </c>
      <c r="F32">
        <f>Sheet3!F32*Sheet2!F32</f>
        <v>12160037.68</v>
      </c>
      <c r="G32">
        <f>Sheet3!G32*Sheet2!G32</f>
        <v>37484381.307999998</v>
      </c>
      <c r="H32">
        <f>Sheet3!H32*Sheet2!H32</f>
        <v>53634277.134000003</v>
      </c>
      <c r="I32">
        <f>Sheet3!I32*Sheet2!I32</f>
        <v>30422700.060000002</v>
      </c>
      <c r="J32">
        <f>Sheet3!J32*Sheet2!J32</f>
        <v>13227463.699999999</v>
      </c>
      <c r="K32">
        <f>Sheet3!K32*Sheet2!K32</f>
        <v>24930527.595000003</v>
      </c>
      <c r="L32">
        <f>Sheet3!L32*Sheet2!L32</f>
        <v>62492446.719999999</v>
      </c>
      <c r="M32">
        <f>Sheet3!M32*Sheet2!M32</f>
        <v>20893731</v>
      </c>
      <c r="N32">
        <f>Sheet3!N32*Sheet2!N32</f>
        <v>194133293.17999998</v>
      </c>
      <c r="O32">
        <f>Sheet3!O32*Sheet2!O32</f>
        <v>228550941.84</v>
      </c>
      <c r="P32">
        <f>Sheet3!P32*Sheet2!P32</f>
        <v>15710248.039999999</v>
      </c>
      <c r="Q32">
        <f>Sheet3!Q32*Sheet2!Q32</f>
        <v>75056503.5</v>
      </c>
      <c r="R32">
        <f>Sheet3!R32*Sheet2!R32</f>
        <v>52094337.599999994</v>
      </c>
      <c r="S32">
        <f>Sheet3!S32*Sheet2!S32</f>
        <v>114984045.75000001</v>
      </c>
      <c r="T32">
        <f>Sheet3!T32*Sheet2!T32</f>
        <v>4140406.4369999999</v>
      </c>
      <c r="U32">
        <f>Sheet3!U32*Sheet2!U32</f>
        <v>12215610.6</v>
      </c>
      <c r="V32">
        <f>Sheet3!V32*Sheet2!V32</f>
        <v>333161376.77349997</v>
      </c>
      <c r="W32">
        <f>Sheet3!W32*Sheet2!W32</f>
        <v>8777380.75</v>
      </c>
      <c r="X32">
        <f>Sheet3!X32*Sheet2!X32</f>
        <v>7938158.3280000007</v>
      </c>
      <c r="Y32">
        <f>Sheet3!Y32*Sheet2!Y32</f>
        <v>159014263.16</v>
      </c>
      <c r="Z32">
        <f>Sheet3!Z32*Sheet2!Z32</f>
        <v>26325506.175000001</v>
      </c>
      <c r="AA32">
        <f>Sheet3!AA32*Sheet2!AA32</f>
        <v>27032613.239999998</v>
      </c>
      <c r="AB32">
        <f>Sheet3!AB32*Sheet2!AB32</f>
        <v>35983252.68</v>
      </c>
      <c r="AC32">
        <f>Sheet3!AC32*Sheet2!AC32</f>
        <v>4248962.96</v>
      </c>
      <c r="AD32">
        <f>Sheet3!AD32*Sheet2!AD32</f>
        <v>24089837.5</v>
      </c>
      <c r="AE32">
        <f>Sheet3!AE32*Sheet2!AE32</f>
        <v>20438603.59</v>
      </c>
      <c r="AF32">
        <f>Sheet3!AF32*Sheet2!AF32</f>
        <v>18128618.600000001</v>
      </c>
      <c r="AG32">
        <f>Sheet3!AG32*Sheet2!AG32</f>
        <v>24534670.739999998</v>
      </c>
      <c r="AH32">
        <f>Sheet3!AH32*Sheet2!AH32</f>
        <v>20828565.629999999</v>
      </c>
      <c r="AI32">
        <f>Sheet3!AI32*Sheet2!AI32</f>
        <v>141327002.12399998</v>
      </c>
      <c r="AJ32">
        <f>Sheet3!AJ32*Sheet2!AJ32</f>
        <v>85535574.960000008</v>
      </c>
      <c r="AK32">
        <f>Sheet3!AK32*Sheet2!AK32</f>
        <v>26155104.0075</v>
      </c>
      <c r="AL32">
        <f>Sheet3!AL32*Sheet2!AL32</f>
        <v>28858425.120000001</v>
      </c>
      <c r="AM32">
        <f>Sheet3!AM32*Sheet2!AM32</f>
        <v>21324195.899999999</v>
      </c>
      <c r="AN32">
        <f>Sheet3!AN32*Sheet2!AN32</f>
        <v>161187896.49200001</v>
      </c>
      <c r="AO32">
        <f>Sheet3!AO32*Sheet2!AO32</f>
        <v>20540931.684</v>
      </c>
    </row>
    <row r="33" spans="1:41" x14ac:dyDescent="0.25">
      <c r="A33" s="1">
        <v>44474</v>
      </c>
      <c r="B33">
        <f>Sheet3!B33*Sheet2!B33</f>
        <v>15015093.390000001</v>
      </c>
      <c r="C33">
        <f>Sheet3!C33*Sheet2!C33</f>
        <v>14169418.619999999</v>
      </c>
      <c r="D33">
        <f>Sheet3!D33*Sheet2!D33</f>
        <v>16964525.25</v>
      </c>
      <c r="E33">
        <f>Sheet3!E33*Sheet2!E33</f>
        <v>16144860.5</v>
      </c>
      <c r="F33">
        <f>Sheet3!F33*Sheet2!F33</f>
        <v>19231045.350000001</v>
      </c>
      <c r="G33">
        <f>Sheet3!G33*Sheet2!G33</f>
        <v>55553740.682000004</v>
      </c>
      <c r="H33">
        <f>Sheet3!H33*Sheet2!H33</f>
        <v>53940467.195999995</v>
      </c>
      <c r="I33">
        <f>Sheet3!I33*Sheet2!I33</f>
        <v>33515665.581000004</v>
      </c>
      <c r="J33">
        <f>Sheet3!J33*Sheet2!J33</f>
        <v>18431239.200000003</v>
      </c>
      <c r="K33">
        <f>Sheet3!K33*Sheet2!K33</f>
        <v>27372292.800000001</v>
      </c>
      <c r="L33">
        <f>Sheet3!L33*Sheet2!L33</f>
        <v>62187256.350000001</v>
      </c>
      <c r="M33">
        <f>Sheet3!M33*Sheet2!M33</f>
        <v>18893570.599999998</v>
      </c>
      <c r="N33">
        <f>Sheet3!N33*Sheet2!N33</f>
        <v>701691900.26100004</v>
      </c>
      <c r="O33">
        <f>Sheet3!O33*Sheet2!O33</f>
        <v>259030662.46400002</v>
      </c>
      <c r="P33">
        <f>Sheet3!P33*Sheet2!P33</f>
        <v>22367188.319999997</v>
      </c>
      <c r="Q33">
        <f>Sheet3!Q33*Sheet2!Q33</f>
        <v>88383811.950000003</v>
      </c>
      <c r="R33">
        <f>Sheet3!R33*Sheet2!R33</f>
        <v>34277603.219999999</v>
      </c>
      <c r="S33">
        <f>Sheet3!S33*Sheet2!S33</f>
        <v>99867741.390000001</v>
      </c>
      <c r="T33">
        <f>Sheet3!T33*Sheet2!T33</f>
        <v>8626322.9199999999</v>
      </c>
      <c r="U33">
        <f>Sheet3!U33*Sheet2!U33</f>
        <v>13253565.5</v>
      </c>
      <c r="V33">
        <f>Sheet3!V33*Sheet2!V33</f>
        <v>509420066.46200001</v>
      </c>
      <c r="W33">
        <f>Sheet3!W33*Sheet2!W33</f>
        <v>13118159.192000002</v>
      </c>
      <c r="X33">
        <f>Sheet3!X33*Sheet2!X33</f>
        <v>9595939.0800000001</v>
      </c>
      <c r="Y33">
        <f>Sheet3!Y33*Sheet2!Y33</f>
        <v>154333699.662</v>
      </c>
      <c r="Z33">
        <f>Sheet3!Z33*Sheet2!Z33</f>
        <v>30357520.599999998</v>
      </c>
      <c r="AA33">
        <f>Sheet3!AA33*Sheet2!AA33</f>
        <v>27527866.799999997</v>
      </c>
      <c r="AB33">
        <f>Sheet3!AB33*Sheet2!AB33</f>
        <v>36104025.75</v>
      </c>
      <c r="AC33">
        <f>Sheet3!AC33*Sheet2!AC33</f>
        <v>5948925.6679999996</v>
      </c>
      <c r="AD33">
        <f>Sheet3!AD33*Sheet2!AD33</f>
        <v>24949114.225000001</v>
      </c>
      <c r="AE33">
        <f>Sheet3!AE33*Sheet2!AE33</f>
        <v>17582280.780000001</v>
      </c>
      <c r="AF33">
        <f>Sheet3!AF33*Sheet2!AF33</f>
        <v>7934103.1600000001</v>
      </c>
      <c r="AG33">
        <f>Sheet3!AG33*Sheet2!AG33</f>
        <v>19934018.712000001</v>
      </c>
      <c r="AH33">
        <f>Sheet3!AH33*Sheet2!AH33</f>
        <v>24004018.529999997</v>
      </c>
      <c r="AI33">
        <f>Sheet3!AI33*Sheet2!AI33</f>
        <v>162549727.62</v>
      </c>
      <c r="AJ33">
        <f>Sheet3!AJ33*Sheet2!AJ33</f>
        <v>57615037.369999997</v>
      </c>
      <c r="AK33">
        <f>Sheet3!AK33*Sheet2!AK33</f>
        <v>38967632.831999995</v>
      </c>
      <c r="AL33">
        <f>Sheet3!AL33*Sheet2!AL33</f>
        <v>59896063.559999995</v>
      </c>
      <c r="AM33">
        <f>Sheet3!AM33*Sheet2!AM33</f>
        <v>20134821.401999999</v>
      </c>
      <c r="AN33">
        <f>Sheet3!AN33*Sheet2!AN33</f>
        <v>164988462.34</v>
      </c>
      <c r="AO33">
        <f>Sheet3!AO33*Sheet2!AO33</f>
        <v>26060633.096000001</v>
      </c>
    </row>
    <row r="34" spans="1:41" x14ac:dyDescent="0.25">
      <c r="A34" s="1">
        <v>44475</v>
      </c>
      <c r="B34">
        <f>Sheet3!B34*Sheet2!B34</f>
        <v>8349912.3305000002</v>
      </c>
      <c r="C34">
        <f>Sheet3!C34*Sheet2!C34</f>
        <v>14346012.6</v>
      </c>
      <c r="D34">
        <f>Sheet3!D34*Sheet2!D34</f>
        <v>17237993.539999999</v>
      </c>
      <c r="E34">
        <f>Sheet3!E34*Sheet2!E34</f>
        <v>16239095.180000002</v>
      </c>
      <c r="F34">
        <f>Sheet3!F34*Sheet2!F34</f>
        <v>25345545.75</v>
      </c>
      <c r="G34">
        <f>Sheet3!G34*Sheet2!G34</f>
        <v>77380339.471999988</v>
      </c>
      <c r="H34">
        <f>Sheet3!H34*Sheet2!H34</f>
        <v>34825736.480000004</v>
      </c>
      <c r="I34">
        <f>Sheet3!I34*Sheet2!I34</f>
        <v>28660693.738000002</v>
      </c>
      <c r="J34">
        <f>Sheet3!J34*Sheet2!J34</f>
        <v>7769442.2400000002</v>
      </c>
      <c r="K34">
        <f>Sheet3!K34*Sheet2!K34</f>
        <v>23240019.120000001</v>
      </c>
      <c r="L34">
        <f>Sheet3!L34*Sheet2!L34</f>
        <v>32685062.400000002</v>
      </c>
      <c r="M34">
        <f>Sheet3!M34*Sheet2!M34</f>
        <v>28010165.599999998</v>
      </c>
      <c r="N34">
        <f>Sheet3!N34*Sheet2!N34</f>
        <v>155810533.90799999</v>
      </c>
      <c r="O34">
        <f>Sheet3!O34*Sheet2!O34</f>
        <v>210037339.428</v>
      </c>
      <c r="P34">
        <f>Sheet3!P34*Sheet2!P34</f>
        <v>15559837.920000002</v>
      </c>
      <c r="Q34">
        <f>Sheet3!Q34*Sheet2!Q34</f>
        <v>53376918.75</v>
      </c>
      <c r="R34">
        <f>Sheet3!R34*Sheet2!R34</f>
        <v>28008796.880000003</v>
      </c>
      <c r="S34">
        <f>Sheet3!S34*Sheet2!S34</f>
        <v>111437931.42</v>
      </c>
      <c r="T34">
        <f>Sheet3!T34*Sheet2!T34</f>
        <v>6587165.2700000005</v>
      </c>
      <c r="U34">
        <f>Sheet3!U34*Sheet2!U34</f>
        <v>8526350</v>
      </c>
      <c r="V34">
        <f>Sheet3!V34*Sheet2!V34</f>
        <v>371269923.2385</v>
      </c>
      <c r="W34">
        <f>Sheet3!W34*Sheet2!W34</f>
        <v>11719209.600000001</v>
      </c>
      <c r="X34">
        <f>Sheet3!X34*Sheet2!X34</f>
        <v>6488669.46</v>
      </c>
      <c r="Y34">
        <f>Sheet3!Y34*Sheet2!Y34</f>
        <v>49271565.675999999</v>
      </c>
      <c r="Z34">
        <f>Sheet3!Z34*Sheet2!Z34</f>
        <v>22092153.574999999</v>
      </c>
      <c r="AA34">
        <f>Sheet3!AA34*Sheet2!AA34</f>
        <v>36955231.439999998</v>
      </c>
      <c r="AB34">
        <f>Sheet3!AB34*Sheet2!AB34</f>
        <v>21375848.09</v>
      </c>
      <c r="AC34">
        <f>Sheet3!AC34*Sheet2!AC34</f>
        <v>5541170.2199999997</v>
      </c>
      <c r="AD34">
        <f>Sheet3!AD34*Sheet2!AD34</f>
        <v>19687691.399999999</v>
      </c>
      <c r="AE34">
        <f>Sheet3!AE34*Sheet2!AE34</f>
        <v>18172874.899999999</v>
      </c>
      <c r="AF34">
        <f>Sheet3!AF34*Sheet2!AF34</f>
        <v>7108062.6000000006</v>
      </c>
      <c r="AG34">
        <f>Sheet3!AG34*Sheet2!AG34</f>
        <v>12354530.112000002</v>
      </c>
      <c r="AH34">
        <f>Sheet3!AH34*Sheet2!AH34</f>
        <v>28180629.175999999</v>
      </c>
      <c r="AI34">
        <f>Sheet3!AI34*Sheet2!AI34</f>
        <v>127622928.26799999</v>
      </c>
      <c r="AJ34">
        <f>Sheet3!AJ34*Sheet2!AJ34</f>
        <v>59033314.289999999</v>
      </c>
      <c r="AK34">
        <f>Sheet3!AK34*Sheet2!AK34</f>
        <v>34616116.476999998</v>
      </c>
      <c r="AL34">
        <f>Sheet3!AL34*Sheet2!AL34</f>
        <v>36529302.427999996</v>
      </c>
      <c r="AM34">
        <f>Sheet3!AM34*Sheet2!AM34</f>
        <v>18464767.351999998</v>
      </c>
      <c r="AN34">
        <f>Sheet3!AN34*Sheet2!AN34</f>
        <v>159250274.81999999</v>
      </c>
      <c r="AO34">
        <f>Sheet3!AO34*Sheet2!AO34</f>
        <v>28053396.271999996</v>
      </c>
    </row>
    <row r="35" spans="1:41" x14ac:dyDescent="0.25">
      <c r="A35" s="1">
        <v>44476</v>
      </c>
      <c r="B35">
        <f>Sheet3!B35*Sheet2!B35</f>
        <v>10005047.546</v>
      </c>
      <c r="C35">
        <f>Sheet3!C35*Sheet2!C35</f>
        <v>36003576</v>
      </c>
      <c r="D35">
        <f>Sheet3!D35*Sheet2!D35</f>
        <v>14682018.530000001</v>
      </c>
      <c r="E35">
        <f>Sheet3!E35*Sheet2!E35</f>
        <v>11426252.07</v>
      </c>
      <c r="F35">
        <f>Sheet3!F35*Sheet2!F35</f>
        <v>20167442.099999998</v>
      </c>
      <c r="G35">
        <f>Sheet3!G35*Sheet2!G35</f>
        <v>42683027.400000006</v>
      </c>
      <c r="H35">
        <f>Sheet3!H35*Sheet2!H35</f>
        <v>39524607.236000001</v>
      </c>
      <c r="I35">
        <f>Sheet3!I35*Sheet2!I35</f>
        <v>23029860.489</v>
      </c>
      <c r="J35">
        <f>Sheet3!J35*Sheet2!J35</f>
        <v>13429577.25</v>
      </c>
      <c r="K35">
        <f>Sheet3!K35*Sheet2!K35</f>
        <v>19623985.785</v>
      </c>
      <c r="L35">
        <f>Sheet3!L35*Sheet2!L35</f>
        <v>51143712.515000001</v>
      </c>
      <c r="M35">
        <f>Sheet3!M35*Sheet2!M35</f>
        <v>22890235.5</v>
      </c>
      <c r="N35">
        <f>Sheet3!N35*Sheet2!N35</f>
        <v>250956304.80000001</v>
      </c>
      <c r="O35">
        <f>Sheet3!O35*Sheet2!O35</f>
        <v>196086745.00400001</v>
      </c>
      <c r="P35">
        <f>Sheet3!P35*Sheet2!P35</f>
        <v>10829058.359999999</v>
      </c>
      <c r="Q35">
        <f>Sheet3!Q35*Sheet2!Q35</f>
        <v>56271664</v>
      </c>
      <c r="R35">
        <f>Sheet3!R35*Sheet2!R35</f>
        <v>21318505.780000001</v>
      </c>
      <c r="S35">
        <f>Sheet3!S35*Sheet2!S35</f>
        <v>75369297.170000002</v>
      </c>
      <c r="T35">
        <f>Sheet3!T35*Sheet2!T35</f>
        <v>4719720.8160000006</v>
      </c>
      <c r="U35">
        <f>Sheet3!U35*Sheet2!U35</f>
        <v>6260967.8999999994</v>
      </c>
      <c r="V35">
        <f>Sheet3!V35*Sheet2!V35</f>
        <v>264772966.206</v>
      </c>
      <c r="W35">
        <f>Sheet3!W35*Sheet2!W35</f>
        <v>9623090.8039999995</v>
      </c>
      <c r="X35">
        <f>Sheet3!X35*Sheet2!X35</f>
        <v>9368480.5199999996</v>
      </c>
      <c r="Y35">
        <f>Sheet3!Y35*Sheet2!Y35</f>
        <v>45370569.509999998</v>
      </c>
      <c r="Z35">
        <f>Sheet3!Z35*Sheet2!Z35</f>
        <v>23693472.109999999</v>
      </c>
      <c r="AA35">
        <f>Sheet3!AA35*Sheet2!AA35</f>
        <v>20448917.760000002</v>
      </c>
      <c r="AB35">
        <f>Sheet3!AB35*Sheet2!AB35</f>
        <v>20490200.27</v>
      </c>
      <c r="AC35">
        <f>Sheet3!AC35*Sheet2!AC35</f>
        <v>4770522.7659999998</v>
      </c>
      <c r="AD35">
        <f>Sheet3!AD35*Sheet2!AD35</f>
        <v>18848131.75</v>
      </c>
      <c r="AE35">
        <f>Sheet3!AE35*Sheet2!AE35</f>
        <v>23921568.48</v>
      </c>
      <c r="AF35">
        <f>Sheet3!AF35*Sheet2!AF35</f>
        <v>7860704.7999999998</v>
      </c>
      <c r="AG35">
        <f>Sheet3!AG35*Sheet2!AG35</f>
        <v>16520328.318</v>
      </c>
      <c r="AH35">
        <f>Sheet3!AH35*Sheet2!AH35</f>
        <v>22093916.354000002</v>
      </c>
      <c r="AI35">
        <f>Sheet3!AI35*Sheet2!AI35</f>
        <v>131538278.42799999</v>
      </c>
      <c r="AJ35">
        <f>Sheet3!AJ35*Sheet2!AJ35</f>
        <v>63268525.734999999</v>
      </c>
      <c r="AK35">
        <f>Sheet3!AK35*Sheet2!AK35</f>
        <v>35455944.147799999</v>
      </c>
      <c r="AL35">
        <f>Sheet3!AL35*Sheet2!AL35</f>
        <v>35789241.425999999</v>
      </c>
      <c r="AM35">
        <f>Sheet3!AM35*Sheet2!AM35</f>
        <v>20307237.173999999</v>
      </c>
      <c r="AN35">
        <f>Sheet3!AN35*Sheet2!AN35</f>
        <v>138568488.38</v>
      </c>
      <c r="AO35">
        <f>Sheet3!AO35*Sheet2!AO35</f>
        <v>14647923.259999998</v>
      </c>
    </row>
    <row r="36" spans="1:41" x14ac:dyDescent="0.25">
      <c r="A36" s="1">
        <v>44477</v>
      </c>
      <c r="B36">
        <f>Sheet3!B36*Sheet2!B36</f>
        <v>18032392.837000001</v>
      </c>
      <c r="C36">
        <f>Sheet3!C36*Sheet2!C36</f>
        <v>38373323.939999998</v>
      </c>
      <c r="D36">
        <f>Sheet3!D36*Sheet2!D36</f>
        <v>23946508.389999997</v>
      </c>
      <c r="E36">
        <f>Sheet3!E36*Sheet2!E36</f>
        <v>64043572.240000002</v>
      </c>
      <c r="F36">
        <f>Sheet3!F36*Sheet2!F36</f>
        <v>28231422.799999997</v>
      </c>
      <c r="G36">
        <f>Sheet3!G36*Sheet2!G36</f>
        <v>27319775.682</v>
      </c>
      <c r="H36">
        <f>Sheet3!H36*Sheet2!H36</f>
        <v>28151383.232000001</v>
      </c>
      <c r="I36">
        <f>Sheet3!I36*Sheet2!I36</f>
        <v>35706012.171999998</v>
      </c>
      <c r="J36">
        <f>Sheet3!J36*Sheet2!J36</f>
        <v>9728348.7000000011</v>
      </c>
      <c r="K36">
        <f>Sheet3!K36*Sheet2!K36</f>
        <v>17742649.440000001</v>
      </c>
      <c r="L36">
        <f>Sheet3!L36*Sheet2!L36</f>
        <v>43630145.664999999</v>
      </c>
      <c r="M36">
        <f>Sheet3!M36*Sheet2!M36</f>
        <v>28324806.150000002</v>
      </c>
      <c r="N36">
        <f>Sheet3!N36*Sheet2!N36</f>
        <v>268991451.46999997</v>
      </c>
      <c r="O36">
        <f>Sheet3!O36*Sheet2!O36</f>
        <v>167281199.23199999</v>
      </c>
      <c r="P36">
        <f>Sheet3!P36*Sheet2!P36</f>
        <v>16346302.200000001</v>
      </c>
      <c r="Q36">
        <f>Sheet3!Q36*Sheet2!Q36</f>
        <v>52382789.800000004</v>
      </c>
      <c r="R36">
        <f>Sheet3!R36*Sheet2!R36</f>
        <v>19882636.800000001</v>
      </c>
      <c r="S36">
        <f>Sheet3!S36*Sheet2!S36</f>
        <v>75854883.519999996</v>
      </c>
      <c r="T36">
        <f>Sheet3!T36*Sheet2!T36</f>
        <v>7312372.8990000002</v>
      </c>
      <c r="U36">
        <f>Sheet3!U36*Sheet2!U36</f>
        <v>8207460</v>
      </c>
      <c r="V36">
        <f>Sheet3!V36*Sheet2!V36</f>
        <v>168723522.86200002</v>
      </c>
      <c r="W36">
        <f>Sheet3!W36*Sheet2!W36</f>
        <v>9338002.0559999999</v>
      </c>
      <c r="X36">
        <f>Sheet3!X36*Sheet2!X36</f>
        <v>8496483.9000000004</v>
      </c>
      <c r="Y36">
        <f>Sheet3!Y36*Sheet2!Y36</f>
        <v>46688681.088</v>
      </c>
      <c r="Z36">
        <f>Sheet3!Z36*Sheet2!Z36</f>
        <v>32062254</v>
      </c>
      <c r="AA36">
        <f>Sheet3!AA36*Sheet2!AA36</f>
        <v>38811584.5</v>
      </c>
      <c r="AB36">
        <f>Sheet3!AB36*Sheet2!AB36</f>
        <v>18189408.475000001</v>
      </c>
      <c r="AC36">
        <f>Sheet3!AC36*Sheet2!AC36</f>
        <v>8868047.9819999989</v>
      </c>
      <c r="AD36">
        <f>Sheet3!AD36*Sheet2!AD36</f>
        <v>25988686.785</v>
      </c>
      <c r="AE36">
        <f>Sheet3!AE36*Sheet2!AE36</f>
        <v>18132333.120000001</v>
      </c>
      <c r="AF36">
        <f>Sheet3!AF36*Sheet2!AF36</f>
        <v>9487363.5999999996</v>
      </c>
      <c r="AG36">
        <f>Sheet3!AG36*Sheet2!AG36</f>
        <v>28566388.152000003</v>
      </c>
      <c r="AH36">
        <f>Sheet3!AH36*Sheet2!AH36</f>
        <v>24348008.799999997</v>
      </c>
      <c r="AI36">
        <f>Sheet3!AI36*Sheet2!AI36</f>
        <v>161169929.62</v>
      </c>
      <c r="AJ36">
        <f>Sheet3!AJ36*Sheet2!AJ36</f>
        <v>64565246.899999999</v>
      </c>
      <c r="AK36">
        <f>Sheet3!AK36*Sheet2!AK36</f>
        <v>49700792.049999997</v>
      </c>
      <c r="AL36">
        <f>Sheet3!AL36*Sheet2!AL36</f>
        <v>40510787.414999999</v>
      </c>
      <c r="AM36">
        <f>Sheet3!AM36*Sheet2!AM36</f>
        <v>21002153.643999998</v>
      </c>
      <c r="AN36">
        <f>Sheet3!AN36*Sheet2!AN36</f>
        <v>118482745.108</v>
      </c>
      <c r="AO36">
        <f>Sheet3!AO36*Sheet2!AO36</f>
        <v>11959156.242000001</v>
      </c>
    </row>
    <row r="37" spans="1:41" x14ac:dyDescent="0.25">
      <c r="A37" s="1">
        <v>44480</v>
      </c>
      <c r="B37">
        <f>Sheet3!B37*Sheet2!B37</f>
        <v>13911839.512499999</v>
      </c>
      <c r="C37">
        <f>Sheet3!C37*Sheet2!C37</f>
        <v>18452977.080000002</v>
      </c>
      <c r="D37">
        <f>Sheet3!D37*Sheet2!D37</f>
        <v>25623674.759999998</v>
      </c>
      <c r="E37">
        <f>Sheet3!E37*Sheet2!E37</f>
        <v>19352723.440000001</v>
      </c>
      <c r="F37">
        <f>Sheet3!F37*Sheet2!F37</f>
        <v>23026258.699999999</v>
      </c>
      <c r="G37">
        <f>Sheet3!G37*Sheet2!G37</f>
        <v>20742547.825999998</v>
      </c>
      <c r="H37">
        <f>Sheet3!H37*Sheet2!H37</f>
        <v>28042233.855999999</v>
      </c>
      <c r="I37">
        <f>Sheet3!I37*Sheet2!I37</f>
        <v>36319700.991999999</v>
      </c>
      <c r="J37">
        <f>Sheet3!J37*Sheet2!J37</f>
        <v>6669702.54</v>
      </c>
      <c r="K37">
        <f>Sheet3!K37*Sheet2!K37</f>
        <v>18882645.900000002</v>
      </c>
      <c r="L37">
        <f>Sheet3!L37*Sheet2!L37</f>
        <v>35014910.710000001</v>
      </c>
      <c r="M37">
        <f>Sheet3!M37*Sheet2!M37</f>
        <v>26103878.25</v>
      </c>
      <c r="N37">
        <f>Sheet3!N37*Sheet2!N37</f>
        <v>157133000.44800001</v>
      </c>
      <c r="O37">
        <f>Sheet3!O37*Sheet2!O37</f>
        <v>183988654.97800002</v>
      </c>
      <c r="P37">
        <f>Sheet3!P37*Sheet2!P37</f>
        <v>11315394.939999999</v>
      </c>
      <c r="Q37">
        <f>Sheet3!Q37*Sheet2!Q37</f>
        <v>45081712</v>
      </c>
      <c r="R37">
        <f>Sheet3!R37*Sheet2!R37</f>
        <v>17433988.02</v>
      </c>
      <c r="S37">
        <f>Sheet3!S37*Sheet2!S37</f>
        <v>86834595.75</v>
      </c>
      <c r="T37">
        <f>Sheet3!T37*Sheet2!T37</f>
        <v>9402032.2799999993</v>
      </c>
      <c r="U37">
        <f>Sheet3!U37*Sheet2!U37</f>
        <v>10726308.450000001</v>
      </c>
      <c r="V37">
        <f>Sheet3!V37*Sheet2!V37</f>
        <v>152761851.82499999</v>
      </c>
      <c r="W37">
        <f>Sheet3!W37*Sheet2!W37</f>
        <v>9020363.0999999996</v>
      </c>
      <c r="X37">
        <f>Sheet3!X37*Sheet2!X37</f>
        <v>9437606.7280000001</v>
      </c>
      <c r="Y37">
        <f>Sheet3!Y37*Sheet2!Y37</f>
        <v>26807090.640000001</v>
      </c>
      <c r="Z37">
        <f>Sheet3!Z37*Sheet2!Z37</f>
        <v>23184073.119999997</v>
      </c>
      <c r="AA37">
        <f>Sheet3!AA37*Sheet2!AA37</f>
        <v>31591060.800000001</v>
      </c>
      <c r="AB37">
        <f>Sheet3!AB37*Sheet2!AB37</f>
        <v>24838434.000000004</v>
      </c>
      <c r="AC37">
        <f>Sheet3!AC37*Sheet2!AC37</f>
        <v>10047644.488</v>
      </c>
      <c r="AD37">
        <f>Sheet3!AD37*Sheet2!AD37</f>
        <v>19163868.84</v>
      </c>
      <c r="AE37">
        <f>Sheet3!AE37*Sheet2!AE37</f>
        <v>13175081.949999999</v>
      </c>
      <c r="AF37">
        <f>Sheet3!AF37*Sheet2!AF37</f>
        <v>9722216.879999999</v>
      </c>
      <c r="AG37">
        <f>Sheet3!AG37*Sheet2!AG37</f>
        <v>22683875.741999999</v>
      </c>
      <c r="AH37">
        <f>Sheet3!AH37*Sheet2!AH37</f>
        <v>25590354.914999999</v>
      </c>
      <c r="AI37">
        <f>Sheet3!AI37*Sheet2!AI37</f>
        <v>134700353.40599999</v>
      </c>
      <c r="AJ37">
        <f>Sheet3!AJ37*Sheet2!AJ37</f>
        <v>95286381.464999989</v>
      </c>
      <c r="AK37">
        <f>Sheet3!AK37*Sheet2!AK37</f>
        <v>25914527.303699996</v>
      </c>
      <c r="AL37">
        <f>Sheet3!AL37*Sheet2!AL37</f>
        <v>51169312.566</v>
      </c>
      <c r="AM37">
        <f>Sheet3!AM37*Sheet2!AM37</f>
        <v>25217901.743999999</v>
      </c>
      <c r="AN37">
        <f>Sheet3!AN37*Sheet2!AN37</f>
        <v>168439379.69999999</v>
      </c>
      <c r="AO37">
        <f>Sheet3!AO37*Sheet2!AO37</f>
        <v>16174122.172</v>
      </c>
    </row>
    <row r="38" spans="1:41" x14ac:dyDescent="0.25">
      <c r="A38" s="1">
        <v>44481</v>
      </c>
      <c r="B38">
        <f>Sheet3!B38*Sheet2!B38</f>
        <v>21652332.6195</v>
      </c>
      <c r="C38">
        <f>Sheet3!C38*Sheet2!C38</f>
        <v>22376051.949999999</v>
      </c>
      <c r="D38">
        <f>Sheet3!D38*Sheet2!D38</f>
        <v>10219144.68</v>
      </c>
      <c r="E38">
        <f>Sheet3!E38*Sheet2!E38</f>
        <v>12797829</v>
      </c>
      <c r="F38">
        <f>Sheet3!F38*Sheet2!F38</f>
        <v>16628324.920000002</v>
      </c>
      <c r="G38">
        <f>Sheet3!G38*Sheet2!G38</f>
        <v>24737555.399999999</v>
      </c>
      <c r="H38">
        <f>Sheet3!H38*Sheet2!H38</f>
        <v>34929249.494999997</v>
      </c>
      <c r="I38">
        <f>Sheet3!I38*Sheet2!I38</f>
        <v>18856745.463</v>
      </c>
      <c r="J38">
        <f>Sheet3!J38*Sheet2!J38</f>
        <v>11253190.59</v>
      </c>
      <c r="K38">
        <f>Sheet3!K38*Sheet2!K38</f>
        <v>21702467.550000001</v>
      </c>
      <c r="L38">
        <f>Sheet3!L38*Sheet2!L38</f>
        <v>46190161.509999998</v>
      </c>
      <c r="M38">
        <f>Sheet3!M38*Sheet2!M38</f>
        <v>11611116.300000001</v>
      </c>
      <c r="N38">
        <f>Sheet3!N38*Sheet2!N38</f>
        <v>131852172.625</v>
      </c>
      <c r="O38">
        <f>Sheet3!O38*Sheet2!O38</f>
        <v>158361916.87799999</v>
      </c>
      <c r="P38">
        <f>Sheet3!P38*Sheet2!P38</f>
        <v>13825151.280000001</v>
      </c>
      <c r="Q38">
        <f>Sheet3!Q38*Sheet2!Q38</f>
        <v>44591013.850000001</v>
      </c>
      <c r="R38">
        <f>Sheet3!R38*Sheet2!R38</f>
        <v>17596735.890000001</v>
      </c>
      <c r="S38">
        <f>Sheet3!S38*Sheet2!S38</f>
        <v>56042300.384999998</v>
      </c>
      <c r="T38">
        <f>Sheet3!T38*Sheet2!T38</f>
        <v>7822598.8959999997</v>
      </c>
      <c r="U38">
        <f>Sheet3!U38*Sheet2!U38</f>
        <v>11944255.700000001</v>
      </c>
      <c r="V38">
        <f>Sheet3!V38*Sheet2!V38</f>
        <v>151161966.01500002</v>
      </c>
      <c r="W38">
        <f>Sheet3!W38*Sheet2!W38</f>
        <v>18600338.129999999</v>
      </c>
      <c r="X38">
        <f>Sheet3!X38*Sheet2!X38</f>
        <v>5888344</v>
      </c>
      <c r="Y38">
        <f>Sheet3!Y38*Sheet2!Y38</f>
        <v>26419881.792000003</v>
      </c>
      <c r="Z38">
        <f>Sheet3!Z38*Sheet2!Z38</f>
        <v>27901247.359999999</v>
      </c>
      <c r="AA38">
        <f>Sheet3!AA38*Sheet2!AA38</f>
        <v>36988127.280000001</v>
      </c>
      <c r="AB38">
        <f>Sheet3!AB38*Sheet2!AB38</f>
        <v>31592879.400000002</v>
      </c>
      <c r="AC38">
        <f>Sheet3!AC38*Sheet2!AC38</f>
        <v>7218105.1799999997</v>
      </c>
      <c r="AD38">
        <f>Sheet3!AD38*Sheet2!AD38</f>
        <v>13786898.344999999</v>
      </c>
      <c r="AE38">
        <f>Sheet3!AE38*Sheet2!AE38</f>
        <v>18022321.439999998</v>
      </c>
      <c r="AF38">
        <f>Sheet3!AF38*Sheet2!AF38</f>
        <v>6537013.7599999998</v>
      </c>
      <c r="AG38">
        <f>Sheet3!AG38*Sheet2!AG38</f>
        <v>15520175.6</v>
      </c>
      <c r="AH38">
        <f>Sheet3!AH38*Sheet2!AH38</f>
        <v>21044612.268000003</v>
      </c>
      <c r="AI38">
        <f>Sheet3!AI38*Sheet2!AI38</f>
        <v>130666695.00000001</v>
      </c>
      <c r="AJ38">
        <f>Sheet3!AJ38*Sheet2!AJ38</f>
        <v>84440711.040000007</v>
      </c>
      <c r="AK38">
        <f>Sheet3!AK38*Sheet2!AK38</f>
        <v>20280296.004500002</v>
      </c>
      <c r="AL38">
        <f>Sheet3!AL38*Sheet2!AL38</f>
        <v>31160931.813999999</v>
      </c>
      <c r="AM38">
        <f>Sheet3!AM38*Sheet2!AM38</f>
        <v>17507729.206</v>
      </c>
      <c r="AN38">
        <f>Sheet3!AN38*Sheet2!AN38</f>
        <v>99968048.063999996</v>
      </c>
      <c r="AO38">
        <f>Sheet3!AO38*Sheet2!AO38</f>
        <v>11296219.049999999</v>
      </c>
    </row>
    <row r="39" spans="1:41" x14ac:dyDescent="0.25">
      <c r="A39" s="1">
        <v>44482</v>
      </c>
      <c r="B39">
        <f>Sheet3!B39*Sheet2!B39</f>
        <v>12167040.037500001</v>
      </c>
      <c r="C39">
        <f>Sheet3!C39*Sheet2!C39</f>
        <v>26707163.879999999</v>
      </c>
      <c r="D39">
        <f>Sheet3!D39*Sheet2!D39</f>
        <v>12070166.4</v>
      </c>
      <c r="E39">
        <f>Sheet3!E39*Sheet2!E39</f>
        <v>16327878.48</v>
      </c>
      <c r="F39">
        <f>Sheet3!F39*Sheet2!F39</f>
        <v>36393343.270000003</v>
      </c>
      <c r="G39">
        <f>Sheet3!G39*Sheet2!G39</f>
        <v>28527334.634</v>
      </c>
      <c r="H39">
        <f>Sheet3!H39*Sheet2!H39</f>
        <v>75338675.310000002</v>
      </c>
      <c r="I39">
        <f>Sheet3!I39*Sheet2!I39</f>
        <v>44748758.738000005</v>
      </c>
      <c r="J39">
        <f>Sheet3!J39*Sheet2!J39</f>
        <v>16703826.619999999</v>
      </c>
      <c r="K39">
        <f>Sheet3!K39*Sheet2!K39</f>
        <v>19539490.579999998</v>
      </c>
      <c r="L39">
        <f>Sheet3!L39*Sheet2!L39</f>
        <v>59092487.100000001</v>
      </c>
      <c r="M39">
        <f>Sheet3!M39*Sheet2!M39</f>
        <v>15685013.950000001</v>
      </c>
      <c r="N39">
        <f>Sheet3!N39*Sheet2!N39</f>
        <v>147195498.34799999</v>
      </c>
      <c r="O39">
        <f>Sheet3!O39*Sheet2!O39</f>
        <v>179794931.148</v>
      </c>
      <c r="P39">
        <f>Sheet3!P39*Sheet2!P39</f>
        <v>62540470.300000004</v>
      </c>
      <c r="Q39">
        <f>Sheet3!Q39*Sheet2!Q39</f>
        <v>128363088</v>
      </c>
      <c r="R39">
        <f>Sheet3!R39*Sheet2!R39</f>
        <v>31478605.785</v>
      </c>
      <c r="S39">
        <f>Sheet3!S39*Sheet2!S39</f>
        <v>58638660.150000006</v>
      </c>
      <c r="T39">
        <f>Sheet3!T39*Sheet2!T39</f>
        <v>7721789.9129999997</v>
      </c>
      <c r="U39">
        <f>Sheet3!U39*Sheet2!U39</f>
        <v>8612201.4000000004</v>
      </c>
      <c r="V39">
        <f>Sheet3!V39*Sheet2!V39</f>
        <v>176423694.94800001</v>
      </c>
      <c r="W39">
        <f>Sheet3!W39*Sheet2!W39</f>
        <v>14314434.264</v>
      </c>
      <c r="X39">
        <f>Sheet3!X39*Sheet2!X39</f>
        <v>8566061.4480000008</v>
      </c>
      <c r="Y39">
        <f>Sheet3!Y39*Sheet2!Y39</f>
        <v>36606205.745999999</v>
      </c>
      <c r="Z39">
        <f>Sheet3!Z39*Sheet2!Z39</f>
        <v>33207025.004999999</v>
      </c>
      <c r="AA39">
        <f>Sheet3!AA39*Sheet2!AA39</f>
        <v>44241226.899999999</v>
      </c>
      <c r="AB39">
        <f>Sheet3!AB39*Sheet2!AB39</f>
        <v>25037319.074999999</v>
      </c>
      <c r="AC39">
        <f>Sheet3!AC39*Sheet2!AC39</f>
        <v>12392961.91</v>
      </c>
      <c r="AD39">
        <f>Sheet3!AD39*Sheet2!AD39</f>
        <v>12657655.529999999</v>
      </c>
      <c r="AE39">
        <f>Sheet3!AE39*Sheet2!AE39</f>
        <v>13084398.800000001</v>
      </c>
      <c r="AF39">
        <f>Sheet3!AF39*Sheet2!AF39</f>
        <v>9300704.2400000002</v>
      </c>
      <c r="AG39">
        <f>Sheet3!AG39*Sheet2!AG39</f>
        <v>24908288.964000002</v>
      </c>
      <c r="AH39">
        <f>Sheet3!AH39*Sheet2!AH39</f>
        <v>24063002.534999996</v>
      </c>
      <c r="AI39">
        <f>Sheet3!AI39*Sheet2!AI39</f>
        <v>281340517.5</v>
      </c>
      <c r="AJ39">
        <f>Sheet3!AJ39*Sheet2!AJ39</f>
        <v>78283934.049999997</v>
      </c>
      <c r="AK39">
        <f>Sheet3!AK39*Sheet2!AK39</f>
        <v>38421407.016199999</v>
      </c>
      <c r="AL39">
        <f>Sheet3!AL39*Sheet2!AL39</f>
        <v>41937231.600000001</v>
      </c>
      <c r="AM39">
        <f>Sheet3!AM39*Sheet2!AM39</f>
        <v>23836594.199999999</v>
      </c>
      <c r="AN39">
        <f>Sheet3!AN39*Sheet2!AN39</f>
        <v>265266364.986</v>
      </c>
      <c r="AO39">
        <f>Sheet3!AO39*Sheet2!AO39</f>
        <v>10679024.865</v>
      </c>
    </row>
    <row r="40" spans="1:41" x14ac:dyDescent="0.25">
      <c r="A40" s="1">
        <v>44483</v>
      </c>
      <c r="B40">
        <f>Sheet3!B40*Sheet2!B40</f>
        <v>10638935.622500001</v>
      </c>
      <c r="C40">
        <f>Sheet3!C40*Sheet2!C40</f>
        <v>28318008.23</v>
      </c>
      <c r="D40">
        <f>Sheet3!D40*Sheet2!D40</f>
        <v>18151414.080000002</v>
      </c>
      <c r="E40">
        <f>Sheet3!E40*Sheet2!E40</f>
        <v>16931362.620000001</v>
      </c>
      <c r="F40">
        <f>Sheet3!F40*Sheet2!F40</f>
        <v>24329149.68</v>
      </c>
      <c r="G40">
        <f>Sheet3!G40*Sheet2!G40</f>
        <v>20769602.171999998</v>
      </c>
      <c r="H40">
        <f>Sheet3!H40*Sheet2!H40</f>
        <v>35366768.611999996</v>
      </c>
      <c r="I40">
        <f>Sheet3!I40*Sheet2!I40</f>
        <v>20278489.859999999</v>
      </c>
      <c r="J40">
        <f>Sheet3!J40*Sheet2!J40</f>
        <v>13509977.359999999</v>
      </c>
      <c r="K40">
        <f>Sheet3!K40*Sheet2!K40</f>
        <v>67150755.359999999</v>
      </c>
      <c r="L40">
        <f>Sheet3!L40*Sheet2!L40</f>
        <v>39345720.270000003</v>
      </c>
      <c r="M40">
        <f>Sheet3!M40*Sheet2!M40</f>
        <v>22747336</v>
      </c>
      <c r="N40">
        <f>Sheet3!N40*Sheet2!N40</f>
        <v>186231817.07499999</v>
      </c>
      <c r="O40">
        <f>Sheet3!O40*Sheet2!O40</f>
        <v>246247584.14400002</v>
      </c>
      <c r="P40">
        <f>Sheet3!P40*Sheet2!P40</f>
        <v>29356567.5</v>
      </c>
      <c r="Q40">
        <f>Sheet3!Q40*Sheet2!Q40</f>
        <v>155761892.90000001</v>
      </c>
      <c r="R40">
        <f>Sheet3!R40*Sheet2!R40</f>
        <v>22215075.405000001</v>
      </c>
      <c r="S40">
        <f>Sheet3!S40*Sheet2!S40</f>
        <v>119203414.58</v>
      </c>
      <c r="T40">
        <f>Sheet3!T40*Sheet2!T40</f>
        <v>5721560.8799999999</v>
      </c>
      <c r="U40">
        <f>Sheet3!U40*Sheet2!U40</f>
        <v>11090040</v>
      </c>
      <c r="V40">
        <f>Sheet3!V40*Sheet2!V40</f>
        <v>167721498.014</v>
      </c>
      <c r="W40">
        <f>Sheet3!W40*Sheet2!W40</f>
        <v>16213115.32</v>
      </c>
      <c r="X40">
        <f>Sheet3!X40*Sheet2!X40</f>
        <v>7513361.8560000006</v>
      </c>
      <c r="Y40">
        <f>Sheet3!Y40*Sheet2!Y40</f>
        <v>47308500.588</v>
      </c>
      <c r="Z40">
        <f>Sheet3!Z40*Sheet2!Z40</f>
        <v>19171643.75</v>
      </c>
      <c r="AA40">
        <f>Sheet3!AA40*Sheet2!AA40</f>
        <v>35153295.519999996</v>
      </c>
      <c r="AB40">
        <f>Sheet3!AB40*Sheet2!AB40</f>
        <v>29045071.109999999</v>
      </c>
      <c r="AC40">
        <f>Sheet3!AC40*Sheet2!AC40</f>
        <v>19213400.272</v>
      </c>
      <c r="AD40">
        <f>Sheet3!AD40*Sheet2!AD40</f>
        <v>21339338.475000001</v>
      </c>
      <c r="AE40">
        <f>Sheet3!AE40*Sheet2!AE40</f>
        <v>15434567.92</v>
      </c>
      <c r="AF40">
        <f>Sheet3!AF40*Sheet2!AF40</f>
        <v>5985630.1200000001</v>
      </c>
      <c r="AG40">
        <f>Sheet3!AG40*Sheet2!AG40</f>
        <v>28145596.388000004</v>
      </c>
      <c r="AH40">
        <f>Sheet3!AH40*Sheet2!AH40</f>
        <v>23225454.585000001</v>
      </c>
      <c r="AI40">
        <f>Sheet3!AI40*Sheet2!AI40</f>
        <v>197809778.77199998</v>
      </c>
      <c r="AJ40">
        <f>Sheet3!AJ40*Sheet2!AJ40</f>
        <v>80780333.984999999</v>
      </c>
      <c r="AK40">
        <f>Sheet3!AK40*Sheet2!AK40</f>
        <v>35452314.322999999</v>
      </c>
      <c r="AL40">
        <f>Sheet3!AL40*Sheet2!AL40</f>
        <v>33975895.274999999</v>
      </c>
      <c r="AM40">
        <f>Sheet3!AM40*Sheet2!AM40</f>
        <v>19741768.740000002</v>
      </c>
      <c r="AN40">
        <f>Sheet3!AN40*Sheet2!AN40</f>
        <v>129291119</v>
      </c>
      <c r="AO40">
        <f>Sheet3!AO40*Sheet2!AO40</f>
        <v>9093400.4280000012</v>
      </c>
    </row>
    <row r="41" spans="1:41" x14ac:dyDescent="0.25">
      <c r="A41" s="1">
        <v>44484</v>
      </c>
      <c r="B41">
        <f>Sheet3!B41*Sheet2!B41</f>
        <v>21536771.300000001</v>
      </c>
      <c r="C41">
        <f>Sheet3!C41*Sheet2!C41</f>
        <v>28307567</v>
      </c>
      <c r="D41">
        <f>Sheet3!D41*Sheet2!D41</f>
        <v>18451310.399999999</v>
      </c>
      <c r="E41">
        <f>Sheet3!E41*Sheet2!E41</f>
        <v>17541644</v>
      </c>
      <c r="F41">
        <f>Sheet3!F41*Sheet2!F41</f>
        <v>25702344.599999998</v>
      </c>
      <c r="G41">
        <f>Sheet3!G41*Sheet2!G41</f>
        <v>18142201.307999998</v>
      </c>
      <c r="H41">
        <f>Sheet3!H41*Sheet2!H41</f>
        <v>23937842.175999999</v>
      </c>
      <c r="I41">
        <f>Sheet3!I41*Sheet2!I41</f>
        <v>28737963.253999997</v>
      </c>
      <c r="J41">
        <f>Sheet3!J41*Sheet2!J41</f>
        <v>11773133.25</v>
      </c>
      <c r="K41">
        <f>Sheet3!K41*Sheet2!K41</f>
        <v>31344342.259999998</v>
      </c>
      <c r="L41">
        <f>Sheet3!L41*Sheet2!L41</f>
        <v>46966627.339999996</v>
      </c>
      <c r="M41">
        <f>Sheet3!M41*Sheet2!M41</f>
        <v>22416240.149999999</v>
      </c>
      <c r="N41">
        <f>Sheet3!N41*Sheet2!N41</f>
        <v>240602943.68000001</v>
      </c>
      <c r="O41">
        <f>Sheet3!O41*Sheet2!O41</f>
        <v>236098199.79200003</v>
      </c>
      <c r="P41">
        <f>Sheet3!P41*Sheet2!P41</f>
        <v>24603272.699999999</v>
      </c>
      <c r="Q41">
        <f>Sheet3!Q41*Sheet2!Q41</f>
        <v>63220509</v>
      </c>
      <c r="R41">
        <f>Sheet3!R41*Sheet2!R41</f>
        <v>31389646.439999998</v>
      </c>
      <c r="S41">
        <f>Sheet3!S41*Sheet2!S41</f>
        <v>69695099.155000001</v>
      </c>
      <c r="T41">
        <f>Sheet3!T41*Sheet2!T41</f>
        <v>5724984.0959999999</v>
      </c>
      <c r="U41">
        <f>Sheet3!U41*Sheet2!U41</f>
        <v>23089059</v>
      </c>
      <c r="V41">
        <f>Sheet3!V41*Sheet2!V41</f>
        <v>166581794.99499997</v>
      </c>
      <c r="W41">
        <f>Sheet3!W41*Sheet2!W41</f>
        <v>9636711.6799999997</v>
      </c>
      <c r="X41">
        <f>Sheet3!X41*Sheet2!X41</f>
        <v>7513838.3439999996</v>
      </c>
      <c r="Y41">
        <f>Sheet3!Y41*Sheet2!Y41</f>
        <v>52658527.640000001</v>
      </c>
      <c r="Z41">
        <f>Sheet3!Z41*Sheet2!Z41</f>
        <v>62803260.719999999</v>
      </c>
      <c r="AA41">
        <f>Sheet3!AA41*Sheet2!AA41</f>
        <v>37607565.240000002</v>
      </c>
      <c r="AB41">
        <f>Sheet3!AB41*Sheet2!AB41</f>
        <v>56070740.760000005</v>
      </c>
      <c r="AC41">
        <f>Sheet3!AC41*Sheet2!AC41</f>
        <v>12441702.656000001</v>
      </c>
      <c r="AD41">
        <f>Sheet3!AD41*Sheet2!AD41</f>
        <v>16670249.365</v>
      </c>
      <c r="AE41">
        <f>Sheet3!AE41*Sheet2!AE41</f>
        <v>12064468.439999999</v>
      </c>
      <c r="AF41">
        <f>Sheet3!AF41*Sheet2!AF41</f>
        <v>8038548.9999999991</v>
      </c>
      <c r="AG41">
        <f>Sheet3!AG41*Sheet2!AG41</f>
        <v>23471365.844999999</v>
      </c>
      <c r="AH41">
        <f>Sheet3!AH41*Sheet2!AH41</f>
        <v>27133488.583000001</v>
      </c>
      <c r="AI41">
        <f>Sheet3!AI41*Sheet2!AI41</f>
        <v>199561269.72</v>
      </c>
      <c r="AJ41">
        <f>Sheet3!AJ41*Sheet2!AJ41</f>
        <v>113788926.56000002</v>
      </c>
      <c r="AK41">
        <f>Sheet3!AK41*Sheet2!AK41</f>
        <v>41576581.906199999</v>
      </c>
      <c r="AL41">
        <f>Sheet3!AL41*Sheet2!AL41</f>
        <v>44482145.399999999</v>
      </c>
      <c r="AM41">
        <f>Sheet3!AM41*Sheet2!AM41</f>
        <v>19579179.789999999</v>
      </c>
      <c r="AN41">
        <f>Sheet3!AN41*Sheet2!AN41</f>
        <v>141588329.74200001</v>
      </c>
      <c r="AO41">
        <f>Sheet3!AO41*Sheet2!AO41</f>
        <v>10919220</v>
      </c>
    </row>
    <row r="42" spans="1:41" x14ac:dyDescent="0.25">
      <c r="A42" s="1">
        <v>44487</v>
      </c>
      <c r="B42">
        <f>Sheet3!B42*Sheet2!B42</f>
        <v>21833365.687000003</v>
      </c>
      <c r="C42">
        <f>Sheet3!C42*Sheet2!C42</f>
        <v>43806691.079999998</v>
      </c>
      <c r="D42">
        <f>Sheet3!D42*Sheet2!D42</f>
        <v>17258386.285</v>
      </c>
      <c r="E42">
        <f>Sheet3!E42*Sheet2!E42</f>
        <v>10772311.68</v>
      </c>
      <c r="F42">
        <f>Sheet3!F42*Sheet2!F42</f>
        <v>18645490.640000001</v>
      </c>
      <c r="G42">
        <f>Sheet3!G42*Sheet2!G42</f>
        <v>16470859.405999999</v>
      </c>
      <c r="H42">
        <f>Sheet3!H42*Sheet2!H42</f>
        <v>27232625.645000003</v>
      </c>
      <c r="I42">
        <f>Sheet3!I42*Sheet2!I42</f>
        <v>24209298.224999998</v>
      </c>
      <c r="J42">
        <f>Sheet3!J42*Sheet2!J42</f>
        <v>8353797.8399999999</v>
      </c>
      <c r="K42">
        <f>Sheet3!K42*Sheet2!K42</f>
        <v>22319030.189999998</v>
      </c>
      <c r="L42">
        <f>Sheet3!L42*Sheet2!L42</f>
        <v>56103331.170000002</v>
      </c>
      <c r="M42">
        <f>Sheet3!M42*Sheet2!M42</f>
        <v>45723182.099999994</v>
      </c>
      <c r="N42">
        <f>Sheet3!N42*Sheet2!N42</f>
        <v>180618242.75</v>
      </c>
      <c r="O42">
        <f>Sheet3!O42*Sheet2!O42</f>
        <v>207429237.42399999</v>
      </c>
      <c r="P42">
        <f>Sheet3!P42*Sheet2!P42</f>
        <v>40465326</v>
      </c>
      <c r="Q42">
        <f>Sheet3!Q42*Sheet2!Q42</f>
        <v>58311704</v>
      </c>
      <c r="R42">
        <f>Sheet3!R42*Sheet2!R42</f>
        <v>25214140.150000002</v>
      </c>
      <c r="S42">
        <f>Sheet3!S42*Sheet2!S42</f>
        <v>51967634.280000001</v>
      </c>
      <c r="T42">
        <f>Sheet3!T42*Sheet2!T42</f>
        <v>9551007.4100000001</v>
      </c>
      <c r="U42">
        <f>Sheet3!U42*Sheet2!U42</f>
        <v>14952500.100000001</v>
      </c>
      <c r="V42">
        <f>Sheet3!V42*Sheet2!V42</f>
        <v>176862569.43600002</v>
      </c>
      <c r="W42">
        <f>Sheet3!W42*Sheet2!W42</f>
        <v>10675634.976</v>
      </c>
      <c r="X42">
        <f>Sheet3!X42*Sheet2!X42</f>
        <v>13852534.800000001</v>
      </c>
      <c r="Y42">
        <f>Sheet3!Y42*Sheet2!Y42</f>
        <v>36214941.030000001</v>
      </c>
      <c r="Z42">
        <f>Sheet3!Z42*Sheet2!Z42</f>
        <v>30388221.015000001</v>
      </c>
      <c r="AA42">
        <f>Sheet3!AA42*Sheet2!AA42</f>
        <v>39387172.619999997</v>
      </c>
      <c r="AB42">
        <f>Sheet3!AB42*Sheet2!AB42</f>
        <v>129841437.69999999</v>
      </c>
      <c r="AC42">
        <f>Sheet3!AC42*Sheet2!AC42</f>
        <v>7261166.46</v>
      </c>
      <c r="AD42">
        <f>Sheet3!AD42*Sheet2!AD42</f>
        <v>16962119.59</v>
      </c>
      <c r="AE42">
        <f>Sheet3!AE42*Sheet2!AE42</f>
        <v>16252801.559999999</v>
      </c>
      <c r="AF42">
        <f>Sheet3!AF42*Sheet2!AF42</f>
        <v>12614880.42</v>
      </c>
      <c r="AG42">
        <f>Sheet3!AG42*Sheet2!AG42</f>
        <v>141643132.3725</v>
      </c>
      <c r="AH42">
        <f>Sheet3!AH42*Sheet2!AH42</f>
        <v>25368407.400000002</v>
      </c>
      <c r="AI42">
        <f>Sheet3!AI42*Sheet2!AI42</f>
        <v>259427734.84800002</v>
      </c>
      <c r="AJ42">
        <f>Sheet3!AJ42*Sheet2!AJ42</f>
        <v>371284913.91999996</v>
      </c>
      <c r="AK42">
        <f>Sheet3!AK42*Sheet2!AK42</f>
        <v>135706842.1875</v>
      </c>
      <c r="AL42">
        <f>Sheet3!AL42*Sheet2!AL42</f>
        <v>48218164.533999994</v>
      </c>
      <c r="AM42">
        <f>Sheet3!AM42*Sheet2!AM42</f>
        <v>24844143.449999999</v>
      </c>
      <c r="AN42">
        <f>Sheet3!AN42*Sheet2!AN42</f>
        <v>188459020.30800003</v>
      </c>
      <c r="AO42">
        <f>Sheet3!AO42*Sheet2!AO42</f>
        <v>11167009.35</v>
      </c>
    </row>
    <row r="43" spans="1:41" x14ac:dyDescent="0.25">
      <c r="A43" s="1">
        <v>44488</v>
      </c>
      <c r="B43">
        <f>Sheet3!B43*Sheet2!B43</f>
        <v>14877364.842</v>
      </c>
      <c r="C43">
        <f>Sheet3!C43*Sheet2!C43</f>
        <v>22023828.450000003</v>
      </c>
      <c r="D43">
        <f>Sheet3!D43*Sheet2!D43</f>
        <v>31368114.439999998</v>
      </c>
      <c r="E43">
        <f>Sheet3!E43*Sheet2!E43</f>
        <v>10105340</v>
      </c>
      <c r="F43">
        <f>Sheet3!F43*Sheet2!F43</f>
        <v>18380393.66</v>
      </c>
      <c r="G43">
        <f>Sheet3!G43*Sheet2!G43</f>
        <v>16904614.32</v>
      </c>
      <c r="H43">
        <f>Sheet3!H43*Sheet2!H43</f>
        <v>117437971.558</v>
      </c>
      <c r="I43">
        <f>Sheet3!I43*Sheet2!I43</f>
        <v>91140861.757499993</v>
      </c>
      <c r="J43">
        <f>Sheet3!J43*Sheet2!J43</f>
        <v>14042091.790000001</v>
      </c>
      <c r="K43">
        <f>Sheet3!K43*Sheet2!K43</f>
        <v>32578410.199999999</v>
      </c>
      <c r="L43">
        <f>Sheet3!L43*Sheet2!L43</f>
        <v>41805448.210000001</v>
      </c>
      <c r="M43">
        <f>Sheet3!M43*Sheet2!M43</f>
        <v>26509776.399999999</v>
      </c>
      <c r="N43">
        <f>Sheet3!N43*Sheet2!N43</f>
        <v>193665497.94</v>
      </c>
      <c r="O43">
        <f>Sheet3!O43*Sheet2!O43</f>
        <v>327688016.12400001</v>
      </c>
      <c r="P43">
        <f>Sheet3!P43*Sheet2!P43</f>
        <v>58593854.5</v>
      </c>
      <c r="Q43">
        <f>Sheet3!Q43*Sheet2!Q43</f>
        <v>88622320</v>
      </c>
      <c r="R43">
        <f>Sheet3!R43*Sheet2!R43</f>
        <v>33839829.539999999</v>
      </c>
      <c r="S43">
        <f>Sheet3!S43*Sheet2!S43</f>
        <v>72644525.850000009</v>
      </c>
      <c r="T43">
        <f>Sheet3!T43*Sheet2!T43</f>
        <v>7268871.0149999997</v>
      </c>
      <c r="U43">
        <f>Sheet3!U43*Sheet2!U43</f>
        <v>14271457.5</v>
      </c>
      <c r="V43">
        <f>Sheet3!V43*Sheet2!V43</f>
        <v>184504836.23750001</v>
      </c>
      <c r="W43">
        <f>Sheet3!W43*Sheet2!W43</f>
        <v>14861233.188000001</v>
      </c>
      <c r="X43">
        <f>Sheet3!X43*Sheet2!X43</f>
        <v>13856699.610000001</v>
      </c>
      <c r="Y43">
        <f>Sheet3!Y43*Sheet2!Y43</f>
        <v>42187673.766000003</v>
      </c>
      <c r="Z43">
        <f>Sheet3!Z43*Sheet2!Z43</f>
        <v>42224906.359999999</v>
      </c>
      <c r="AA43">
        <f>Sheet3!AA43*Sheet2!AA43</f>
        <v>69420653</v>
      </c>
      <c r="AB43">
        <f>Sheet3!AB43*Sheet2!AB43</f>
        <v>73497146.424999997</v>
      </c>
      <c r="AC43">
        <f>Sheet3!AC43*Sheet2!AC43</f>
        <v>7383005.3760000002</v>
      </c>
      <c r="AD43">
        <f>Sheet3!AD43*Sheet2!AD43</f>
        <v>26060340.059999999</v>
      </c>
      <c r="AE43">
        <f>Sheet3!AE43*Sheet2!AE43</f>
        <v>19163442.600000001</v>
      </c>
      <c r="AF43">
        <f>Sheet3!AF43*Sheet2!AF43</f>
        <v>15968160.119999999</v>
      </c>
      <c r="AG43">
        <f>Sheet3!AG43*Sheet2!AG43</f>
        <v>59303498.105000004</v>
      </c>
      <c r="AH43">
        <f>Sheet3!AH43*Sheet2!AH43</f>
        <v>24006949.963</v>
      </c>
      <c r="AI43">
        <f>Sheet3!AI43*Sheet2!AI43</f>
        <v>203349106.5</v>
      </c>
      <c r="AJ43">
        <f>Sheet3!AJ43*Sheet2!AJ43</f>
        <v>187138464.44000003</v>
      </c>
      <c r="AK43">
        <f>Sheet3!AK43*Sheet2!AK43</f>
        <v>65469816.718799993</v>
      </c>
      <c r="AL43">
        <f>Sheet3!AL43*Sheet2!AL43</f>
        <v>31546368.090000004</v>
      </c>
      <c r="AM43">
        <f>Sheet3!AM43*Sheet2!AM43</f>
        <v>27354252.311999999</v>
      </c>
      <c r="AN43">
        <f>Sheet3!AN43*Sheet2!AN43</f>
        <v>171533736.192</v>
      </c>
      <c r="AO43">
        <f>Sheet3!AO43*Sheet2!AO43</f>
        <v>10447292.869999999</v>
      </c>
    </row>
    <row r="44" spans="1:41" x14ac:dyDescent="0.25">
      <c r="A44" s="1">
        <v>44489</v>
      </c>
      <c r="B44">
        <f>Sheet3!B44*Sheet2!B44</f>
        <v>11464628.3465</v>
      </c>
      <c r="C44">
        <f>Sheet3!C44*Sheet2!C44</f>
        <v>25424510.700000003</v>
      </c>
      <c r="D44">
        <f>Sheet3!D44*Sheet2!D44</f>
        <v>18507433.709999997</v>
      </c>
      <c r="E44">
        <f>Sheet3!E44*Sheet2!E44</f>
        <v>17250281.02</v>
      </c>
      <c r="F44">
        <f>Sheet3!F44*Sheet2!F44</f>
        <v>27305617.099999998</v>
      </c>
      <c r="G44">
        <f>Sheet3!G44*Sheet2!G44</f>
        <v>18525892.824000001</v>
      </c>
      <c r="H44">
        <f>Sheet3!H44*Sheet2!H44</f>
        <v>40045658.052000001</v>
      </c>
      <c r="I44">
        <f>Sheet3!I44*Sheet2!I44</f>
        <v>37110425.3345</v>
      </c>
      <c r="J44">
        <f>Sheet3!J44*Sheet2!J44</f>
        <v>12718185.75</v>
      </c>
      <c r="K44">
        <f>Sheet3!K44*Sheet2!K44</f>
        <v>20069008.155000001</v>
      </c>
      <c r="L44">
        <f>Sheet3!L44*Sheet2!L44</f>
        <v>44021741.274999999</v>
      </c>
      <c r="M44">
        <f>Sheet3!M44*Sheet2!M44</f>
        <v>19295661.949999999</v>
      </c>
      <c r="N44">
        <f>Sheet3!N44*Sheet2!N44</f>
        <v>157319582.285</v>
      </c>
      <c r="O44">
        <f>Sheet3!O44*Sheet2!O44</f>
        <v>308996192.34600002</v>
      </c>
      <c r="P44">
        <f>Sheet3!P44*Sheet2!P44</f>
        <v>32495694.000000004</v>
      </c>
      <c r="Q44">
        <f>Sheet3!Q44*Sheet2!Q44</f>
        <v>90462177</v>
      </c>
      <c r="R44">
        <f>Sheet3!R44*Sheet2!R44</f>
        <v>27896856.680000003</v>
      </c>
      <c r="S44">
        <f>Sheet3!S44*Sheet2!S44</f>
        <v>83080956.719999999</v>
      </c>
      <c r="T44">
        <f>Sheet3!T44*Sheet2!T44</f>
        <v>6982642.125</v>
      </c>
      <c r="U44">
        <f>Sheet3!U44*Sheet2!U44</f>
        <v>11023527.249999998</v>
      </c>
      <c r="V44">
        <f>Sheet3!V44*Sheet2!V44</f>
        <v>224453852.68000001</v>
      </c>
      <c r="W44">
        <f>Sheet3!W44*Sheet2!W44</f>
        <v>11429465.171999998</v>
      </c>
      <c r="X44">
        <f>Sheet3!X44*Sheet2!X44</f>
        <v>7469829.7239999995</v>
      </c>
      <c r="Y44">
        <f>Sheet3!Y44*Sheet2!Y44</f>
        <v>26825359.842</v>
      </c>
      <c r="Z44">
        <f>Sheet3!Z44*Sheet2!Z44</f>
        <v>24360718.080000002</v>
      </c>
      <c r="AA44">
        <f>Sheet3!AA44*Sheet2!AA44</f>
        <v>46594090.799999997</v>
      </c>
      <c r="AB44">
        <f>Sheet3!AB44*Sheet2!AB44</f>
        <v>65610217.859999999</v>
      </c>
      <c r="AC44">
        <f>Sheet3!AC44*Sheet2!AC44</f>
        <v>5493848.8899999997</v>
      </c>
      <c r="AD44">
        <f>Sheet3!AD44*Sheet2!AD44</f>
        <v>15907535.015000001</v>
      </c>
      <c r="AE44">
        <f>Sheet3!AE44*Sheet2!AE44</f>
        <v>18308129.82</v>
      </c>
      <c r="AF44">
        <f>Sheet3!AF44*Sheet2!AF44</f>
        <v>12375043.92</v>
      </c>
      <c r="AG44">
        <f>Sheet3!AG44*Sheet2!AG44</f>
        <v>26129365.974000003</v>
      </c>
      <c r="AH44">
        <f>Sheet3!AH44*Sheet2!AH44</f>
        <v>33089905</v>
      </c>
      <c r="AI44">
        <f>Sheet3!AI44*Sheet2!AI44</f>
        <v>152228687.15000001</v>
      </c>
      <c r="AJ44">
        <f>Sheet3!AJ44*Sheet2!AJ44</f>
        <v>181869764.15000001</v>
      </c>
      <c r="AK44">
        <f>Sheet3!AK44*Sheet2!AK44</f>
        <v>44322659.297399998</v>
      </c>
      <c r="AL44">
        <f>Sheet3!AL44*Sheet2!AL44</f>
        <v>38553000.200000003</v>
      </c>
      <c r="AM44">
        <f>Sheet3!AM44*Sheet2!AM44</f>
        <v>14478899.776000001</v>
      </c>
      <c r="AN44">
        <f>Sheet3!AN44*Sheet2!AN44</f>
        <v>216852250.664</v>
      </c>
      <c r="AO44">
        <f>Sheet3!AO44*Sheet2!AO44</f>
        <v>10777044.464</v>
      </c>
    </row>
    <row r="45" spans="1:41" x14ac:dyDescent="0.25">
      <c r="A45" s="1">
        <v>44490</v>
      </c>
      <c r="B45">
        <f>Sheet3!B45*Sheet2!B45</f>
        <v>11919796.234999999</v>
      </c>
      <c r="C45">
        <f>Sheet3!C45*Sheet2!C45</f>
        <v>23878022.190000001</v>
      </c>
      <c r="D45">
        <f>Sheet3!D45*Sheet2!D45</f>
        <v>16024187.875</v>
      </c>
      <c r="E45">
        <f>Sheet3!E45*Sheet2!E45</f>
        <v>12807717.779999999</v>
      </c>
      <c r="F45">
        <f>Sheet3!F45*Sheet2!F45</f>
        <v>21284865.359999999</v>
      </c>
      <c r="G45">
        <f>Sheet3!G45*Sheet2!G45</f>
        <v>20584496.897999998</v>
      </c>
      <c r="H45">
        <f>Sheet3!H45*Sheet2!H45</f>
        <v>48616133.787</v>
      </c>
      <c r="I45">
        <f>Sheet3!I45*Sheet2!I45</f>
        <v>25784189.145</v>
      </c>
      <c r="J45">
        <f>Sheet3!J45*Sheet2!J45</f>
        <v>12871915.129999999</v>
      </c>
      <c r="K45">
        <f>Sheet3!K45*Sheet2!K45</f>
        <v>24766013.715</v>
      </c>
      <c r="L45">
        <f>Sheet3!L45*Sheet2!L45</f>
        <v>47635095.410000004</v>
      </c>
      <c r="M45">
        <f>Sheet3!M45*Sheet2!M45</f>
        <v>18409911.600000001</v>
      </c>
      <c r="N45">
        <f>Sheet3!N45*Sheet2!N45</f>
        <v>127843703.98799999</v>
      </c>
      <c r="O45">
        <f>Sheet3!O45*Sheet2!O45</f>
        <v>269867709.53999996</v>
      </c>
      <c r="P45">
        <f>Sheet3!P45*Sheet2!P45</f>
        <v>26163807.799999997</v>
      </c>
      <c r="Q45">
        <f>Sheet3!Q45*Sheet2!Q45</f>
        <v>138534605.19999999</v>
      </c>
      <c r="R45">
        <f>Sheet3!R45*Sheet2!R45</f>
        <v>35473853.684999995</v>
      </c>
      <c r="S45">
        <f>Sheet3!S45*Sheet2!S45</f>
        <v>61156938.440000005</v>
      </c>
      <c r="T45">
        <f>Sheet3!T45*Sheet2!T45</f>
        <v>8336250.1139999991</v>
      </c>
      <c r="U45">
        <f>Sheet3!U45*Sheet2!U45</f>
        <v>13067970.800000001</v>
      </c>
      <c r="V45">
        <f>Sheet3!V45*Sheet2!V45</f>
        <v>189788397.472</v>
      </c>
      <c r="W45">
        <f>Sheet3!W45*Sheet2!W45</f>
        <v>9294979.4560000002</v>
      </c>
      <c r="X45">
        <f>Sheet3!X45*Sheet2!X45</f>
        <v>5316665.2600000007</v>
      </c>
      <c r="Y45">
        <f>Sheet3!Y45*Sheet2!Y45</f>
        <v>26246772.150000002</v>
      </c>
      <c r="Z45">
        <f>Sheet3!Z45*Sheet2!Z45</f>
        <v>32483414.039999999</v>
      </c>
      <c r="AA45">
        <f>Sheet3!AA45*Sheet2!AA45</f>
        <v>47633666.799999997</v>
      </c>
      <c r="AB45">
        <f>Sheet3!AB45*Sheet2!AB45</f>
        <v>122092060.91999999</v>
      </c>
      <c r="AC45">
        <f>Sheet3!AC45*Sheet2!AC45</f>
        <v>5503497.4400000004</v>
      </c>
      <c r="AD45">
        <f>Sheet3!AD45*Sheet2!AD45</f>
        <v>13989022.800000001</v>
      </c>
      <c r="AE45">
        <f>Sheet3!AE45*Sheet2!AE45</f>
        <v>26033106.879999999</v>
      </c>
      <c r="AF45">
        <f>Sheet3!AF45*Sheet2!AF45</f>
        <v>13913819.699999999</v>
      </c>
      <c r="AG45">
        <f>Sheet3!AG45*Sheet2!AG45</f>
        <v>18752085.120000001</v>
      </c>
      <c r="AH45">
        <f>Sheet3!AH45*Sheet2!AH45</f>
        <v>28623937.516000003</v>
      </c>
      <c r="AI45">
        <f>Sheet3!AI45*Sheet2!AI45</f>
        <v>139852214.25999999</v>
      </c>
      <c r="AJ45">
        <f>Sheet3!AJ45*Sheet2!AJ45</f>
        <v>132274418.63999999</v>
      </c>
      <c r="AK45">
        <f>Sheet3!AK45*Sheet2!AK45</f>
        <v>51375192.265600003</v>
      </c>
      <c r="AL45">
        <f>Sheet3!AL45*Sheet2!AL45</f>
        <v>39796355.987999998</v>
      </c>
      <c r="AM45">
        <f>Sheet3!AM45*Sheet2!AM45</f>
        <v>22706457.945999999</v>
      </c>
      <c r="AN45">
        <f>Sheet3!AN45*Sheet2!AN45</f>
        <v>179454791.65200001</v>
      </c>
      <c r="AO45">
        <f>Sheet3!AO45*Sheet2!AO45</f>
        <v>10119766.287999999</v>
      </c>
    </row>
    <row r="46" spans="1:41" x14ac:dyDescent="0.25">
      <c r="A46" s="1">
        <v>44491</v>
      </c>
      <c r="B46">
        <f>Sheet3!B46*Sheet2!B46</f>
        <v>9249886.2300000004</v>
      </c>
      <c r="C46">
        <f>Sheet3!C46*Sheet2!C46</f>
        <v>18133855.470000003</v>
      </c>
      <c r="D46">
        <f>Sheet3!D46*Sheet2!D46</f>
        <v>23531987.699999999</v>
      </c>
      <c r="E46">
        <f>Sheet3!E46*Sheet2!E46</f>
        <v>11853066.68</v>
      </c>
      <c r="F46">
        <f>Sheet3!F46*Sheet2!F46</f>
        <v>17761338.719999999</v>
      </c>
      <c r="G46">
        <f>Sheet3!G46*Sheet2!G46</f>
        <v>14161317.533999998</v>
      </c>
      <c r="H46">
        <f>Sheet3!H46*Sheet2!H46</f>
        <v>30528737.555000003</v>
      </c>
      <c r="I46">
        <f>Sheet3!I46*Sheet2!I46</f>
        <v>20595928.713499997</v>
      </c>
      <c r="J46">
        <f>Sheet3!J46*Sheet2!J46</f>
        <v>14234656.5</v>
      </c>
      <c r="K46">
        <f>Sheet3!K46*Sheet2!K46</f>
        <v>19961771.099999998</v>
      </c>
      <c r="L46">
        <f>Sheet3!L46*Sheet2!L46</f>
        <v>52158427.425000004</v>
      </c>
      <c r="M46">
        <f>Sheet3!M46*Sheet2!M46</f>
        <v>60056810.25</v>
      </c>
      <c r="N46">
        <f>Sheet3!N46*Sheet2!N46</f>
        <v>131085190.84</v>
      </c>
      <c r="O46">
        <f>Sheet3!O46*Sheet2!O46</f>
        <v>203966912.84</v>
      </c>
      <c r="P46">
        <f>Sheet3!P46*Sheet2!P46</f>
        <v>38028165.119999997</v>
      </c>
      <c r="Q46">
        <f>Sheet3!Q46*Sheet2!Q46</f>
        <v>261270832</v>
      </c>
      <c r="R46">
        <f>Sheet3!R46*Sheet2!R46</f>
        <v>33272273.184999999</v>
      </c>
      <c r="S46">
        <f>Sheet3!S46*Sheet2!S46</f>
        <v>62045653.074999996</v>
      </c>
      <c r="T46">
        <f>Sheet3!T46*Sheet2!T46</f>
        <v>8245349.1869999999</v>
      </c>
      <c r="U46">
        <f>Sheet3!U46*Sheet2!U46</f>
        <v>18228460</v>
      </c>
      <c r="V46">
        <f>Sheet3!V46*Sheet2!V46</f>
        <v>231620002.88399997</v>
      </c>
      <c r="W46">
        <f>Sheet3!W46*Sheet2!W46</f>
        <v>11475089</v>
      </c>
      <c r="X46">
        <f>Sheet3!X46*Sheet2!X46</f>
        <v>8340926.6220000004</v>
      </c>
      <c r="Y46">
        <f>Sheet3!Y46*Sheet2!Y46</f>
        <v>48457085.831999995</v>
      </c>
      <c r="Z46">
        <f>Sheet3!Z46*Sheet2!Z46</f>
        <v>59130657.694999993</v>
      </c>
      <c r="AA46">
        <f>Sheet3!AA46*Sheet2!AA46</f>
        <v>46228623.359999999</v>
      </c>
      <c r="AB46">
        <f>Sheet3!AB46*Sheet2!AB46</f>
        <v>89807473.199999988</v>
      </c>
      <c r="AC46">
        <f>Sheet3!AC46*Sheet2!AC46</f>
        <v>13430585.309999999</v>
      </c>
      <c r="AD46">
        <f>Sheet3!AD46*Sheet2!AD46</f>
        <v>19743383.900000002</v>
      </c>
      <c r="AE46">
        <f>Sheet3!AE46*Sheet2!AE46</f>
        <v>28960088.640000001</v>
      </c>
      <c r="AF46">
        <f>Sheet3!AF46*Sheet2!AF46</f>
        <v>17458467.84</v>
      </c>
      <c r="AG46">
        <f>Sheet3!AG46*Sheet2!AG46</f>
        <v>16796349.232000001</v>
      </c>
      <c r="AH46">
        <f>Sheet3!AH46*Sheet2!AH46</f>
        <v>28832586.654000003</v>
      </c>
      <c r="AI46">
        <f>Sheet3!AI46*Sheet2!AI46</f>
        <v>162762929.30400002</v>
      </c>
      <c r="AJ46">
        <f>Sheet3!AJ46*Sheet2!AJ46</f>
        <v>132076848</v>
      </c>
      <c r="AK46">
        <f>Sheet3!AK46*Sheet2!AK46</f>
        <v>37499416.045499995</v>
      </c>
      <c r="AL46">
        <f>Sheet3!AL46*Sheet2!AL46</f>
        <v>48994063.631999992</v>
      </c>
      <c r="AM46">
        <f>Sheet3!AM46*Sheet2!AM46</f>
        <v>20709363.240000002</v>
      </c>
      <c r="AN46">
        <f>Sheet3!AN46*Sheet2!AN46</f>
        <v>160697838.55599999</v>
      </c>
      <c r="AO46">
        <f>Sheet3!AO46*Sheet2!AO46</f>
        <v>13254634</v>
      </c>
    </row>
    <row r="47" spans="1:41" x14ac:dyDescent="0.25">
      <c r="A47" s="1">
        <v>44494</v>
      </c>
      <c r="B47">
        <f>Sheet3!B47*Sheet2!B47</f>
        <v>18430021.098000001</v>
      </c>
      <c r="C47">
        <f>Sheet3!C47*Sheet2!C47</f>
        <v>28324083.239999998</v>
      </c>
      <c r="D47">
        <f>Sheet3!D47*Sheet2!D47</f>
        <v>31841438.889999997</v>
      </c>
      <c r="E47">
        <f>Sheet3!E47*Sheet2!E47</f>
        <v>12123314.279999999</v>
      </c>
      <c r="F47">
        <f>Sheet3!F47*Sheet2!F47</f>
        <v>27540033.280000001</v>
      </c>
      <c r="G47">
        <f>Sheet3!G47*Sheet2!G47</f>
        <v>13790342.649999999</v>
      </c>
      <c r="H47">
        <f>Sheet3!H47*Sheet2!H47</f>
        <v>42751268.780000001</v>
      </c>
      <c r="I47">
        <f>Sheet3!I47*Sheet2!I47</f>
        <v>21023022.327999998</v>
      </c>
      <c r="J47">
        <f>Sheet3!J47*Sheet2!J47</f>
        <v>15392840.880000001</v>
      </c>
      <c r="K47">
        <f>Sheet3!K47*Sheet2!K47</f>
        <v>14997130.52</v>
      </c>
      <c r="L47">
        <f>Sheet3!L47*Sheet2!L47</f>
        <v>104533922.55</v>
      </c>
      <c r="M47">
        <f>Sheet3!M47*Sheet2!M47</f>
        <v>34654791.600000001</v>
      </c>
      <c r="N47">
        <f>Sheet3!N47*Sheet2!N47</f>
        <v>171377900.62399998</v>
      </c>
      <c r="O47">
        <f>Sheet3!O47*Sheet2!O47</f>
        <v>205358524.56</v>
      </c>
      <c r="P47">
        <f>Sheet3!P47*Sheet2!P47</f>
        <v>35573824</v>
      </c>
      <c r="Q47">
        <f>Sheet3!Q47*Sheet2!Q47</f>
        <v>122614667.69999999</v>
      </c>
      <c r="R47">
        <f>Sheet3!R47*Sheet2!R47</f>
        <v>30264131.299999997</v>
      </c>
      <c r="S47">
        <f>Sheet3!S47*Sheet2!S47</f>
        <v>77960665.635000005</v>
      </c>
      <c r="T47">
        <f>Sheet3!T47*Sheet2!T47</f>
        <v>10184897.505999999</v>
      </c>
      <c r="U47">
        <f>Sheet3!U47*Sheet2!U47</f>
        <v>21434526.75</v>
      </c>
      <c r="V47">
        <f>Sheet3!V47*Sheet2!V47</f>
        <v>345455556.10500002</v>
      </c>
      <c r="W47">
        <f>Sheet3!W47*Sheet2!W47</f>
        <v>11865836.610000001</v>
      </c>
      <c r="X47">
        <f>Sheet3!X47*Sheet2!X47</f>
        <v>11999182.43</v>
      </c>
      <c r="Y47">
        <f>Sheet3!Y47*Sheet2!Y47</f>
        <v>40466472.895999998</v>
      </c>
      <c r="Z47">
        <f>Sheet3!Z47*Sheet2!Z47</f>
        <v>54675513.149999999</v>
      </c>
      <c r="AA47">
        <f>Sheet3!AA47*Sheet2!AA47</f>
        <v>82774109.400000006</v>
      </c>
      <c r="AB47">
        <f>Sheet3!AB47*Sheet2!AB47</f>
        <v>70893468.310000002</v>
      </c>
      <c r="AC47">
        <f>Sheet3!AC47*Sheet2!AC47</f>
        <v>14998251.062000001</v>
      </c>
      <c r="AD47">
        <f>Sheet3!AD47*Sheet2!AD47</f>
        <v>21701843.66</v>
      </c>
      <c r="AE47">
        <f>Sheet3!AE47*Sheet2!AE47</f>
        <v>27625373.599999998</v>
      </c>
      <c r="AF47">
        <f>Sheet3!AF47*Sheet2!AF47</f>
        <v>16953220.5</v>
      </c>
      <c r="AG47">
        <f>Sheet3!AG47*Sheet2!AG47</f>
        <v>25897351.104000002</v>
      </c>
      <c r="AH47">
        <f>Sheet3!AH47*Sheet2!AH47</f>
        <v>30362182.080000002</v>
      </c>
      <c r="AI47">
        <f>Sheet3!AI47*Sheet2!AI47</f>
        <v>215459811</v>
      </c>
      <c r="AJ47">
        <f>Sheet3!AJ47*Sheet2!AJ47</f>
        <v>239696333.79999998</v>
      </c>
      <c r="AK47">
        <f>Sheet3!AK47*Sheet2!AK47</f>
        <v>90820649.640599996</v>
      </c>
      <c r="AL47">
        <f>Sheet3!AL47*Sheet2!AL47</f>
        <v>124113862.47000001</v>
      </c>
      <c r="AM47">
        <f>Sheet3!AM47*Sheet2!AM47</f>
        <v>29529940.979999997</v>
      </c>
      <c r="AN47">
        <f>Sheet3!AN47*Sheet2!AN47</f>
        <v>211076042.77600002</v>
      </c>
      <c r="AO47">
        <f>Sheet3!AO47*Sheet2!AO47</f>
        <v>11728931.475000001</v>
      </c>
    </row>
    <row r="48" spans="1:41" x14ac:dyDescent="0.25">
      <c r="A48" s="1">
        <v>44495</v>
      </c>
      <c r="B48">
        <f>Sheet3!B48*Sheet2!B48</f>
        <v>14644074.9</v>
      </c>
      <c r="C48">
        <f>Sheet3!C48*Sheet2!C48</f>
        <v>37329040.32</v>
      </c>
      <c r="D48">
        <f>Sheet3!D48*Sheet2!D48</f>
        <v>35020051.560000002</v>
      </c>
      <c r="E48">
        <f>Sheet3!E48*Sheet2!E48</f>
        <v>10030763.040000001</v>
      </c>
      <c r="F48">
        <f>Sheet3!F48*Sheet2!F48</f>
        <v>60478932.599999994</v>
      </c>
      <c r="G48">
        <f>Sheet3!G48*Sheet2!G48</f>
        <v>23624263.248</v>
      </c>
      <c r="H48">
        <f>Sheet3!H48*Sheet2!H48</f>
        <v>95336748.899999991</v>
      </c>
      <c r="I48">
        <f>Sheet3!I48*Sheet2!I48</f>
        <v>26832034.856000002</v>
      </c>
      <c r="J48">
        <f>Sheet3!J48*Sheet2!J48</f>
        <v>24726467.960000001</v>
      </c>
      <c r="K48">
        <f>Sheet3!K48*Sheet2!K48</f>
        <v>20560014.529999997</v>
      </c>
      <c r="L48">
        <f>Sheet3!L48*Sheet2!L48</f>
        <v>88095630.149999991</v>
      </c>
      <c r="M48">
        <f>Sheet3!M48*Sheet2!M48</f>
        <v>61140602.5</v>
      </c>
      <c r="N48">
        <f>Sheet3!N48*Sheet2!N48</f>
        <v>195811762.63599998</v>
      </c>
      <c r="O48">
        <f>Sheet3!O48*Sheet2!O48</f>
        <v>179451461.37600002</v>
      </c>
      <c r="P48">
        <f>Sheet3!P48*Sheet2!P48</f>
        <v>27599679.359999999</v>
      </c>
      <c r="Q48">
        <f>Sheet3!Q48*Sheet2!Q48</f>
        <v>156615201.59999999</v>
      </c>
      <c r="R48">
        <f>Sheet3!R48*Sheet2!R48</f>
        <v>29130338.299999997</v>
      </c>
      <c r="S48">
        <f>Sheet3!S48*Sheet2!S48</f>
        <v>65564367.055</v>
      </c>
      <c r="T48">
        <f>Sheet3!T48*Sheet2!T48</f>
        <v>9988095.4169999994</v>
      </c>
      <c r="U48">
        <f>Sheet3!U48*Sheet2!U48</f>
        <v>22290892.050000001</v>
      </c>
      <c r="V48">
        <f>Sheet3!V48*Sheet2!V48</f>
        <v>239481789.05799997</v>
      </c>
      <c r="W48">
        <f>Sheet3!W48*Sheet2!W48</f>
        <v>12016377.062000001</v>
      </c>
      <c r="X48">
        <f>Sheet3!X48*Sheet2!X48</f>
        <v>7587377.8839999996</v>
      </c>
      <c r="Y48">
        <f>Sheet3!Y48*Sheet2!Y48</f>
        <v>110049130.05</v>
      </c>
      <c r="Z48">
        <f>Sheet3!Z48*Sheet2!Z48</f>
        <v>57141366.134999998</v>
      </c>
      <c r="AA48">
        <f>Sheet3!AA48*Sheet2!AA48</f>
        <v>57120985.999999993</v>
      </c>
      <c r="AB48">
        <f>Sheet3!AB48*Sheet2!AB48</f>
        <v>63759285.459999993</v>
      </c>
      <c r="AC48">
        <f>Sheet3!AC48*Sheet2!AC48</f>
        <v>20587873.599999998</v>
      </c>
      <c r="AD48">
        <f>Sheet3!AD48*Sheet2!AD48</f>
        <v>16678587.5</v>
      </c>
      <c r="AE48">
        <f>Sheet3!AE48*Sheet2!AE48</f>
        <v>30163978.219999999</v>
      </c>
      <c r="AF48">
        <f>Sheet3!AF48*Sheet2!AF48</f>
        <v>14198550.959999999</v>
      </c>
      <c r="AG48">
        <f>Sheet3!AG48*Sheet2!AG48</f>
        <v>26914721.759999998</v>
      </c>
      <c r="AH48">
        <f>Sheet3!AH48*Sheet2!AH48</f>
        <v>26317902.299999997</v>
      </c>
      <c r="AI48">
        <f>Sheet3!AI48*Sheet2!AI48</f>
        <v>173126387.37</v>
      </c>
      <c r="AJ48">
        <f>Sheet3!AJ48*Sheet2!AJ48</f>
        <v>127050666.98</v>
      </c>
      <c r="AK48">
        <f>Sheet3!AK48*Sheet2!AK48</f>
        <v>151187639.93239999</v>
      </c>
      <c r="AL48">
        <f>Sheet3!AL48*Sheet2!AL48</f>
        <v>72076474.439999998</v>
      </c>
      <c r="AM48">
        <f>Sheet3!AM48*Sheet2!AM48</f>
        <v>16732997.82</v>
      </c>
      <c r="AN48">
        <f>Sheet3!AN48*Sheet2!AN48</f>
        <v>175931460.64000002</v>
      </c>
      <c r="AO48">
        <f>Sheet3!AO48*Sheet2!AO48</f>
        <v>12929407.199999999</v>
      </c>
    </row>
    <row r="49" spans="1:41" x14ac:dyDescent="0.25">
      <c r="A49" s="1">
        <v>44496</v>
      </c>
      <c r="B49">
        <f>Sheet3!B49*Sheet2!B49</f>
        <v>10335532.220000001</v>
      </c>
      <c r="C49">
        <f>Sheet3!C49*Sheet2!C49</f>
        <v>18909782.099999998</v>
      </c>
      <c r="D49">
        <f>Sheet3!D49*Sheet2!D49</f>
        <v>17714291.264999997</v>
      </c>
      <c r="E49">
        <f>Sheet3!E49*Sheet2!E49</f>
        <v>13061888.84</v>
      </c>
      <c r="F49">
        <f>Sheet3!F49*Sheet2!F49</f>
        <v>44448518.399999999</v>
      </c>
      <c r="G49">
        <f>Sheet3!G49*Sheet2!G49</f>
        <v>14032501.560000001</v>
      </c>
      <c r="H49">
        <f>Sheet3!H49*Sheet2!H49</f>
        <v>39487570.659999996</v>
      </c>
      <c r="I49">
        <f>Sheet3!I49*Sheet2!I49</f>
        <v>27526914.469500002</v>
      </c>
      <c r="J49">
        <f>Sheet3!J49*Sheet2!J49</f>
        <v>39229182.799999997</v>
      </c>
      <c r="K49">
        <f>Sheet3!K49*Sheet2!K49</f>
        <v>14066449.390000001</v>
      </c>
      <c r="L49">
        <f>Sheet3!L49*Sheet2!L49</f>
        <v>79659407.625</v>
      </c>
      <c r="M49">
        <f>Sheet3!M49*Sheet2!M49</f>
        <v>36206394.699999996</v>
      </c>
      <c r="N49">
        <f>Sheet3!N49*Sheet2!N49</f>
        <v>146557739.465</v>
      </c>
      <c r="O49">
        <f>Sheet3!O49*Sheet2!O49</f>
        <v>172274811.71799999</v>
      </c>
      <c r="P49">
        <f>Sheet3!P49*Sheet2!P49</f>
        <v>17002838.399999999</v>
      </c>
      <c r="Q49">
        <f>Sheet3!Q49*Sheet2!Q49</f>
        <v>86642365.5</v>
      </c>
      <c r="R49">
        <f>Sheet3!R49*Sheet2!R49</f>
        <v>28239321.600000001</v>
      </c>
      <c r="S49">
        <f>Sheet3!S49*Sheet2!S49</f>
        <v>81845835.225000009</v>
      </c>
      <c r="T49">
        <f>Sheet3!T49*Sheet2!T49</f>
        <v>6155641.0499999998</v>
      </c>
      <c r="U49">
        <f>Sheet3!U49*Sheet2!U49</f>
        <v>15047183.200000001</v>
      </c>
      <c r="V49">
        <f>Sheet3!V49*Sheet2!V49</f>
        <v>198287141.1225</v>
      </c>
      <c r="W49">
        <f>Sheet3!W49*Sheet2!W49</f>
        <v>12212036.139999999</v>
      </c>
      <c r="X49">
        <f>Sheet3!X49*Sheet2!X49</f>
        <v>6325316.5559999999</v>
      </c>
      <c r="Y49">
        <f>Sheet3!Y49*Sheet2!Y49</f>
        <v>57659680.427999996</v>
      </c>
      <c r="Z49">
        <f>Sheet3!Z49*Sheet2!Z49</f>
        <v>50728129.200000003</v>
      </c>
      <c r="AA49">
        <f>Sheet3!AA49*Sheet2!AA49</f>
        <v>50975091.839999996</v>
      </c>
      <c r="AB49">
        <f>Sheet3!AB49*Sheet2!AB49</f>
        <v>54963351.024999999</v>
      </c>
      <c r="AC49">
        <f>Sheet3!AC49*Sheet2!AC49</f>
        <v>6700570.1880000001</v>
      </c>
      <c r="AD49">
        <f>Sheet3!AD49*Sheet2!AD49</f>
        <v>15094959.6</v>
      </c>
      <c r="AE49">
        <f>Sheet3!AE49*Sheet2!AE49</f>
        <v>18736952.030000001</v>
      </c>
      <c r="AF49">
        <f>Sheet3!AF49*Sheet2!AF49</f>
        <v>7361778.7800000003</v>
      </c>
      <c r="AG49">
        <f>Sheet3!AG49*Sheet2!AG49</f>
        <v>27999032.817000002</v>
      </c>
      <c r="AH49">
        <f>Sheet3!AH49*Sheet2!AH49</f>
        <v>16036854.847999999</v>
      </c>
      <c r="AI49">
        <f>Sheet3!AI49*Sheet2!AI49</f>
        <v>151260169.984</v>
      </c>
      <c r="AJ49">
        <f>Sheet3!AJ49*Sheet2!AJ49</f>
        <v>109581272.43000001</v>
      </c>
      <c r="AK49">
        <f>Sheet3!AK49*Sheet2!AK49</f>
        <v>84009797.114399999</v>
      </c>
      <c r="AL49">
        <f>Sheet3!AL49*Sheet2!AL49</f>
        <v>57266920.484999999</v>
      </c>
      <c r="AM49">
        <f>Sheet3!AM49*Sheet2!AM49</f>
        <v>17809184.668000001</v>
      </c>
      <c r="AN49">
        <f>Sheet3!AN49*Sheet2!AN49</f>
        <v>113594135.75199999</v>
      </c>
      <c r="AO49">
        <f>Sheet3!AO49*Sheet2!AO49</f>
        <v>12721517.105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FA81C8D80EE94F8B0A739D5ED124F3" ma:contentTypeVersion="5" ma:contentTypeDescription="Create a new document." ma:contentTypeScope="" ma:versionID="6d608792d23637f6d70a7e52b7fb2b37">
  <xsd:schema xmlns:xsd="http://www.w3.org/2001/XMLSchema" xmlns:xs="http://www.w3.org/2001/XMLSchema" xmlns:p="http://schemas.microsoft.com/office/2006/metadata/properties" xmlns:ns3="d8e231ae-55be-4092-a9e4-f4367dc1e0f6" xmlns:ns4="49b28a4f-60be-4900-a62d-d38f735bc431" targetNamespace="http://schemas.microsoft.com/office/2006/metadata/properties" ma:root="true" ma:fieldsID="c5f0db85debd531df684eafee9a1c814" ns3:_="" ns4:_="">
    <xsd:import namespace="d8e231ae-55be-4092-a9e4-f4367dc1e0f6"/>
    <xsd:import namespace="49b28a4f-60be-4900-a62d-d38f735bc4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231ae-55be-4092-a9e4-f4367dc1e0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28a4f-60be-4900-a62d-d38f735bc43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D4719D-D0D8-4519-A41F-EDA9238B8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231ae-55be-4092-a9e4-f4367dc1e0f6"/>
    <ds:schemaRef ds:uri="49b28a4f-60be-4900-a62d-d38f735bc4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DD80FA-8B31-4E01-9931-3C91C5A3D6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52F27D-5860-49EF-8045-6CCE994B9CC6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d8e231ae-55be-4092-a9e4-f4367dc1e0f6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49b28a4f-60be-4900-a62d-d38f735bc43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Martinelli Andrea</dc:creator>
  <cp:lastModifiedBy>Martinelli Andrea</cp:lastModifiedBy>
  <dcterms:created xsi:type="dcterms:W3CDTF">2021-10-28T08:24:52Z</dcterms:created>
  <dcterms:modified xsi:type="dcterms:W3CDTF">2021-11-09T08:46:28Z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etDate">
    <vt:lpwstr>2021-10-28T08:24:53Z</vt:lpwstr>
  </property>
  <property fmtid="{D5CDD505-2E9C-101B-9397-08002B2CF9AE}" pid="4" name="MSIP_Label_5f5fe31f-9de1-4167-a753-111c0df8115f_Method">
    <vt:lpwstr>Standard</vt:lpwstr>
  </property>
  <property fmtid="{D5CDD505-2E9C-101B-9397-08002B2CF9AE}" pid="5" name="MSIP_Label_5f5fe31f-9de1-4167-a753-111c0df8115f_Name">
    <vt:lpwstr>5f5fe31f-9de1-4167-a753-111c0df8115f</vt:lpwstr>
  </property>
  <property fmtid="{D5CDD505-2E9C-101B-9397-08002B2CF9AE}" pid="6" name="MSIP_Label_5f5fe31f-9de1-4167-a753-111c0df8115f_SiteId">
    <vt:lpwstr>cc4baf00-15c9-48dd-9f59-88c98bde2be7</vt:lpwstr>
  </property>
  <property fmtid="{D5CDD505-2E9C-101B-9397-08002B2CF9AE}" pid="7" name="MSIP_Label_5f5fe31f-9de1-4167-a753-111c0df8115f_ActionId">
    <vt:lpwstr>4c478df9-42a0-4e13-929f-22d2208f231e</vt:lpwstr>
  </property>
  <property fmtid="{D5CDD505-2E9C-101B-9397-08002B2CF9AE}" pid="8" name="MSIP_Label_5f5fe31f-9de1-4167-a753-111c0df8115f_ContentBits">
    <vt:lpwstr>0</vt:lpwstr>
  </property>
  <property fmtid="{D5CDD505-2E9C-101B-9397-08002B2CF9AE}" pid="9" name="SpreadsheetBuilder_1">
    <vt:lpwstr>eyIwIjoiSGlzdG9yeSIsIjEiOjAsIjIiOjEsIjMiOjEsIjQiOjEsIjUiOjEsIjYiOjEsIjciOjEsIjgiOjAsIjkiOjEsIjEwIjoxLCIxMSI6MCwiMTIiOjB9</vt:lpwstr>
  </property>
  <property fmtid="{D5CDD505-2E9C-101B-9397-08002B2CF9AE}" pid="10" name="ContentTypeId">
    <vt:lpwstr>0x01010073FA81C8D80EE94F8B0A739D5ED124F3</vt:lpwstr>
  </property>
</Properties>
</file>