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CO2-project\estimates_from_data\"/>
    </mc:Choice>
  </mc:AlternateContent>
  <xr:revisionPtr revIDLastSave="0" documentId="13_ncr:1_{DF8F8823-78C5-4675-8123-251523A03271}" xr6:coauthVersionLast="47" xr6:coauthVersionMax="47" xr10:uidLastSave="{00000000-0000-0000-0000-000000000000}"/>
  <bookViews>
    <workbookView xWindow="-110" yWindow="-110" windowWidth="19420" windowHeight="11500" xr2:uid="{D06CA465-8C25-4C52-8172-A6E4B1837C23}"/>
  </bookViews>
  <sheets>
    <sheet name="Elaborated" sheetId="5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5" l="1"/>
  <c r="O3" i="5"/>
  <c r="N8" i="5"/>
  <c r="N52" i="5"/>
  <c r="N53" i="5"/>
  <c r="N54" i="5"/>
  <c r="O54" i="5" s="1"/>
  <c r="N55" i="5"/>
  <c r="O55" i="5" s="1"/>
  <c r="N56" i="5"/>
  <c r="O56" i="5" s="1"/>
  <c r="N51" i="5"/>
  <c r="O51" i="5" s="1"/>
  <c r="N45" i="5"/>
  <c r="N46" i="5"/>
  <c r="N47" i="5"/>
  <c r="N48" i="5"/>
  <c r="O48" i="5" s="1"/>
  <c r="N49" i="5"/>
  <c r="O49" i="5" s="1"/>
  <c r="N44" i="5"/>
  <c r="O44" i="5" s="1"/>
  <c r="N38" i="5"/>
  <c r="N39" i="5"/>
  <c r="O39" i="5" s="1"/>
  <c r="N40" i="5"/>
  <c r="N41" i="5"/>
  <c r="N42" i="5"/>
  <c r="O42" i="5" s="1"/>
  <c r="N37" i="5"/>
  <c r="O37" i="5" s="1"/>
  <c r="N31" i="5"/>
  <c r="N32" i="5"/>
  <c r="N33" i="5"/>
  <c r="N34" i="5"/>
  <c r="N35" i="5"/>
  <c r="N30" i="5"/>
  <c r="O30" i="5" s="1"/>
  <c r="N24" i="5"/>
  <c r="N25" i="5"/>
  <c r="O25" i="5" s="1"/>
  <c r="N26" i="5"/>
  <c r="O26" i="5" s="1"/>
  <c r="N27" i="5"/>
  <c r="N28" i="5"/>
  <c r="N23" i="5"/>
  <c r="N17" i="5"/>
  <c r="N18" i="5"/>
  <c r="N19" i="5"/>
  <c r="O19" i="5" s="1"/>
  <c r="N20" i="5"/>
  <c r="O20" i="5" s="1"/>
  <c r="N21" i="5"/>
  <c r="O21" i="5" s="1"/>
  <c r="N16" i="5"/>
  <c r="O16" i="5" s="1"/>
  <c r="N10" i="5"/>
  <c r="O10" i="5" s="1"/>
  <c r="N11" i="5"/>
  <c r="O11" i="5" s="1"/>
  <c r="N12" i="5"/>
  <c r="O12" i="5" s="1"/>
  <c r="N13" i="5"/>
  <c r="O13" i="5" s="1"/>
  <c r="N14" i="5"/>
  <c r="O14" i="5" s="1"/>
  <c r="N9" i="5"/>
  <c r="N3" i="5"/>
  <c r="N4" i="5"/>
  <c r="N5" i="5"/>
  <c r="O5" i="5" s="1"/>
  <c r="N6" i="5"/>
  <c r="O6" i="5" s="1"/>
  <c r="N7" i="5"/>
  <c r="O7" i="5" s="1"/>
  <c r="N57" i="5"/>
  <c r="O57" i="5" s="1"/>
  <c r="N50" i="5"/>
  <c r="O50" i="5" s="1"/>
  <c r="N43" i="5"/>
  <c r="O43" i="5" s="1"/>
  <c r="N36" i="5"/>
  <c r="N29" i="5"/>
  <c r="O29" i="5" s="1"/>
  <c r="N22" i="5"/>
  <c r="O22" i="5" s="1"/>
  <c r="N15" i="5"/>
  <c r="O15" i="5" s="1"/>
  <c r="O4" i="5"/>
  <c r="O8" i="5"/>
  <c r="O9" i="5"/>
  <c r="O17" i="5"/>
  <c r="O18" i="5"/>
  <c r="O23" i="5"/>
  <c r="O24" i="5"/>
  <c r="O27" i="5"/>
  <c r="O28" i="5"/>
  <c r="O31" i="5"/>
  <c r="O32" i="5"/>
  <c r="O33" i="5"/>
  <c r="O34" i="5"/>
  <c r="O35" i="5"/>
  <c r="O36" i="5"/>
  <c r="O38" i="5"/>
  <c r="O40" i="5"/>
  <c r="O41" i="5"/>
  <c r="O45" i="5"/>
  <c r="O46" i="5"/>
  <c r="O47" i="5"/>
  <c r="O52" i="5"/>
  <c r="O53" i="5"/>
  <c r="O2" i="5"/>
  <c r="J3" i="5"/>
  <c r="L3" i="5" s="1"/>
  <c r="J4" i="5"/>
  <c r="L4" i="5" s="1"/>
  <c r="J5" i="5"/>
  <c r="L5" i="5" s="1"/>
  <c r="J6" i="5"/>
  <c r="J7" i="5"/>
  <c r="J8" i="5"/>
  <c r="L8" i="5" s="1"/>
  <c r="J9" i="5"/>
  <c r="L9" i="5" s="1"/>
  <c r="J10" i="5"/>
  <c r="L10" i="5" s="1"/>
  <c r="J11" i="5"/>
  <c r="J12" i="5"/>
  <c r="J13" i="5"/>
  <c r="J14" i="5"/>
  <c r="J15" i="5"/>
  <c r="L15" i="5" s="1"/>
  <c r="J16" i="5"/>
  <c r="L16" i="5" s="1"/>
  <c r="J17" i="5"/>
  <c r="L17" i="5" s="1"/>
  <c r="J18" i="5"/>
  <c r="L18" i="5" s="1"/>
  <c r="J19" i="5"/>
  <c r="J20" i="5"/>
  <c r="L20" i="5" s="1"/>
  <c r="J21" i="5"/>
  <c r="L21" i="5" s="1"/>
  <c r="J22" i="5"/>
  <c r="J23" i="5"/>
  <c r="J24" i="5"/>
  <c r="J25" i="5"/>
  <c r="L25" i="5" s="1"/>
  <c r="J26" i="5"/>
  <c r="L26" i="5" s="1"/>
  <c r="J27" i="5"/>
  <c r="J28" i="5"/>
  <c r="J29" i="5"/>
  <c r="J30" i="5"/>
  <c r="J31" i="5"/>
  <c r="L31" i="5" s="1"/>
  <c r="J32" i="5"/>
  <c r="L32" i="5" s="1"/>
  <c r="J33" i="5"/>
  <c r="L33" i="5" s="1"/>
  <c r="J34" i="5"/>
  <c r="J35" i="5"/>
  <c r="J36" i="5"/>
  <c r="L36" i="5" s="1"/>
  <c r="J37" i="5"/>
  <c r="L37" i="5" s="1"/>
  <c r="J38" i="5"/>
  <c r="J39" i="5"/>
  <c r="J40" i="5"/>
  <c r="J41" i="5"/>
  <c r="L41" i="5" s="1"/>
  <c r="J42" i="5"/>
  <c r="L42" i="5" s="1"/>
  <c r="J43" i="5"/>
  <c r="J44" i="5"/>
  <c r="J45" i="5"/>
  <c r="J46" i="5"/>
  <c r="J47" i="5"/>
  <c r="L47" i="5" s="1"/>
  <c r="J48" i="5"/>
  <c r="L48" i="5" s="1"/>
  <c r="J49" i="5"/>
  <c r="L49" i="5" s="1"/>
  <c r="J50" i="5"/>
  <c r="J51" i="5"/>
  <c r="J52" i="5"/>
  <c r="L52" i="5" s="1"/>
  <c r="J53" i="5"/>
  <c r="L53" i="5" s="1"/>
  <c r="J54" i="5"/>
  <c r="J55" i="5"/>
  <c r="J56" i="5"/>
  <c r="J57" i="5"/>
  <c r="L57" i="5" s="1"/>
  <c r="J2" i="5"/>
  <c r="L2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2" i="5"/>
  <c r="L56" i="5"/>
  <c r="L55" i="5"/>
  <c r="L54" i="5"/>
  <c r="L51" i="5"/>
  <c r="L50" i="5"/>
  <c r="L46" i="5"/>
  <c r="L45" i="5"/>
  <c r="L44" i="5"/>
  <c r="L43" i="5"/>
  <c r="L40" i="5"/>
  <c r="L39" i="5"/>
  <c r="L38" i="5"/>
  <c r="L35" i="5"/>
  <c r="L34" i="5"/>
  <c r="L30" i="5"/>
  <c r="L29" i="5"/>
  <c r="L28" i="5"/>
  <c r="L27" i="5"/>
  <c r="L24" i="5"/>
  <c r="L23" i="5"/>
  <c r="L22" i="5"/>
  <c r="L19" i="5"/>
  <c r="L14" i="5"/>
  <c r="L13" i="5"/>
  <c r="L12" i="5"/>
  <c r="L11" i="5"/>
  <c r="L7" i="5"/>
  <c r="L6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2" i="2"/>
  <c r="J3" i="2"/>
  <c r="J4" i="2"/>
  <c r="L4" i="2" s="1"/>
  <c r="J5" i="2"/>
  <c r="L5" i="2" s="1"/>
  <c r="J6" i="2"/>
  <c r="L6" i="2" s="1"/>
  <c r="J7" i="2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J20" i="2"/>
  <c r="J21" i="2"/>
  <c r="L21" i="2" s="1"/>
  <c r="J22" i="2"/>
  <c r="L22" i="2" s="1"/>
  <c r="J23" i="2"/>
  <c r="J24" i="2"/>
  <c r="J25" i="2"/>
  <c r="L25" i="2" s="1"/>
  <c r="J26" i="2"/>
  <c r="L26" i="2" s="1"/>
  <c r="J27" i="2"/>
  <c r="J28" i="2"/>
  <c r="J29" i="2"/>
  <c r="J30" i="2"/>
  <c r="L30" i="2" s="1"/>
  <c r="J31" i="2"/>
  <c r="J32" i="2"/>
  <c r="J33" i="2"/>
  <c r="L33" i="2" s="1"/>
  <c r="J34" i="2"/>
  <c r="L34" i="2" s="1"/>
  <c r="J35" i="2"/>
  <c r="J36" i="2"/>
  <c r="J37" i="2"/>
  <c r="J38" i="2"/>
  <c r="L38" i="2" s="1"/>
  <c r="J39" i="2"/>
  <c r="J40" i="2"/>
  <c r="L40" i="2" s="1"/>
  <c r="J41" i="2"/>
  <c r="L41" i="2" s="1"/>
  <c r="J42" i="2"/>
  <c r="L42" i="2" s="1"/>
  <c r="J43" i="2"/>
  <c r="J44" i="2"/>
  <c r="L44" i="2" s="1"/>
  <c r="J45" i="2"/>
  <c r="L45" i="2" s="1"/>
  <c r="J46" i="2"/>
  <c r="J47" i="2"/>
  <c r="J48" i="2"/>
  <c r="L48" i="2" s="1"/>
  <c r="J49" i="2"/>
  <c r="L49" i="2" s="1"/>
  <c r="J50" i="2"/>
  <c r="L50" i="2" s="1"/>
  <c r="J51" i="2"/>
  <c r="J52" i="2"/>
  <c r="L52" i="2" s="1"/>
  <c r="J53" i="2"/>
  <c r="J54" i="2"/>
  <c r="L54" i="2" s="1"/>
  <c r="J55" i="2"/>
  <c r="L55" i="2" s="1"/>
  <c r="J56" i="2"/>
  <c r="L56" i="2" s="1"/>
  <c r="J57" i="2"/>
  <c r="L57" i="2" s="1"/>
  <c r="J2" i="2"/>
  <c r="L3" i="2"/>
  <c r="L7" i="2"/>
  <c r="L11" i="2"/>
  <c r="L12" i="2"/>
  <c r="L13" i="2"/>
  <c r="L14" i="2"/>
  <c r="L15" i="2"/>
  <c r="L19" i="2"/>
  <c r="L20" i="2"/>
  <c r="L23" i="2"/>
  <c r="L24" i="2"/>
  <c r="L27" i="2"/>
  <c r="L28" i="2"/>
  <c r="L29" i="2"/>
  <c r="L31" i="2"/>
  <c r="L32" i="2"/>
  <c r="L35" i="2"/>
  <c r="L36" i="2"/>
  <c r="L37" i="2"/>
  <c r="L39" i="2"/>
  <c r="L43" i="2"/>
  <c r="L46" i="2"/>
  <c r="L47" i="2"/>
  <c r="L51" i="2"/>
  <c r="L53" i="2"/>
  <c r="L2" i="2"/>
</calcChain>
</file>

<file path=xl/sharedStrings.xml><?xml version="1.0" encoding="utf-8"?>
<sst xmlns="http://schemas.openxmlformats.org/spreadsheetml/2006/main" count="29" uniqueCount="28">
  <si>
    <t>An</t>
  </si>
  <si>
    <t>Plant</t>
  </si>
  <si>
    <t>Ci</t>
  </si>
  <si>
    <t>Cc</t>
  </si>
  <si>
    <t>Tleaf</t>
  </si>
  <si>
    <t>Γ*</t>
  </si>
  <si>
    <t>J</t>
  </si>
  <si>
    <t>s</t>
  </si>
  <si>
    <t>gm</t>
  </si>
  <si>
    <t>PFD</t>
  </si>
  <si>
    <t>Rl</t>
  </si>
  <si>
    <t>Rd</t>
  </si>
  <si>
    <t>C*</t>
  </si>
  <si>
    <t>An [µmol/m2/s]</t>
  </si>
  <si>
    <t>Ci [µmol/mol]</t>
  </si>
  <si>
    <t>Γ* [µbar]</t>
  </si>
  <si>
    <t>Γ* [µmol/mol]</t>
  </si>
  <si>
    <t>Rd [µmol/m2/s]</t>
  </si>
  <si>
    <t>Rl [µmol/m2/s]</t>
  </si>
  <si>
    <t>Cc [µmol/mol]</t>
  </si>
  <si>
    <t>s []</t>
  </si>
  <si>
    <t>gm [mol/m2/s]</t>
  </si>
  <si>
    <t>PFD [µmol/m2/s]</t>
  </si>
  <si>
    <t>Tleaf ['C]</t>
  </si>
  <si>
    <t>J [µmol/m2/s]</t>
  </si>
  <si>
    <t>C* [µmol/mol]</t>
  </si>
  <si>
    <t>&lt;K&gt;L [m/s]</t>
  </si>
  <si>
    <t>Ca [µmol/mol]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</si>
</sst>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612E-3C79-4060-9988-CD8650E993F5}">
  <dimension ref="A1:P57"/>
  <sheetViews>
    <sheetView tabSelected="1" zoomScale="85" zoomScaleNormal="85" workbookViewId="0">
      <pane ySplit="1" topLeftCell="A2" activePane="bottomLeft" state="frozen"/>
      <selection pane="bottomLeft" activeCell="S5" sqref="S5"/>
    </sheetView>
  </sheetViews>
  <sheetFormatPr defaultRowHeight="14.5" x14ac:dyDescent="0.35"/>
  <cols>
    <col min="15" max="15" width="11.54296875" bestFit="1" customWidth="1"/>
  </cols>
  <sheetData>
    <row r="1" spans="1:16" x14ac:dyDescent="0.35">
      <c r="A1" t="s">
        <v>1</v>
      </c>
      <c r="B1" t="s">
        <v>13</v>
      </c>
      <c r="C1" t="s">
        <v>22</v>
      </c>
      <c r="D1" t="s">
        <v>14</v>
      </c>
      <c r="E1" t="s">
        <v>23</v>
      </c>
      <c r="F1" s="1" t="s">
        <v>15</v>
      </c>
      <c r="G1" s="1" t="s">
        <v>24</v>
      </c>
      <c r="H1" s="1" t="s">
        <v>17</v>
      </c>
      <c r="I1" s="1" t="s">
        <v>18</v>
      </c>
      <c r="J1" t="s">
        <v>19</v>
      </c>
      <c r="K1" t="s">
        <v>20</v>
      </c>
      <c r="L1" t="s">
        <v>21</v>
      </c>
      <c r="M1" t="s">
        <v>16</v>
      </c>
      <c r="N1" t="s">
        <v>25</v>
      </c>
      <c r="O1" t="s">
        <v>26</v>
      </c>
      <c r="P1" t="s">
        <v>27</v>
      </c>
    </row>
    <row r="2" spans="1:16" x14ac:dyDescent="0.35">
      <c r="A2">
        <v>9</v>
      </c>
      <c r="B2">
        <v>14.295134015870682</v>
      </c>
      <c r="C2">
        <v>1000</v>
      </c>
      <c r="D2">
        <v>326.023205206694</v>
      </c>
      <c r="E2">
        <v>23.232458114624023</v>
      </c>
      <c r="F2">
        <v>33.993047340872643</v>
      </c>
      <c r="G2">
        <v>84.878946729603086</v>
      </c>
      <c r="H2">
        <v>-0.93006439422947407</v>
      </c>
      <c r="I2">
        <v>-0.46503219711473703</v>
      </c>
      <c r="J2">
        <f>(M2*(G2+2*K2*(B2-I2)))/(G2-K2*(B2-I2))</f>
        <v>169.69522769860021</v>
      </c>
      <c r="K2">
        <v>3.2599800108482992</v>
      </c>
      <c r="L2">
        <f t="shared" ref="L2:L57" si="0">B2/(D2-J2)</f>
        <v>9.1443222408033514E-2</v>
      </c>
      <c r="M2">
        <f>F2*1.013245</f>
        <v>34.443285252902498</v>
      </c>
      <c r="N2">
        <f>$N$8</f>
        <v>43.487927077378266</v>
      </c>
      <c r="O2">
        <f>(B2/(D2-N2))*(0.02241)</f>
        <v>1.1338547009660037E-3</v>
      </c>
      <c r="P2">
        <v>400</v>
      </c>
    </row>
    <row r="3" spans="1:16" x14ac:dyDescent="0.35">
      <c r="A3">
        <v>9</v>
      </c>
      <c r="B3">
        <v>11.294722525040241</v>
      </c>
      <c r="C3">
        <v>1000</v>
      </c>
      <c r="D3">
        <v>242.38102867454893</v>
      </c>
      <c r="E3">
        <v>23.413934707641602</v>
      </c>
      <c r="F3">
        <v>34.278585046379519</v>
      </c>
      <c r="G3">
        <v>78.338834278245741</v>
      </c>
      <c r="H3">
        <v>-0.93006439422947407</v>
      </c>
      <c r="I3">
        <v>-0.46503219711473703</v>
      </c>
      <c r="J3">
        <f t="shared" ref="J3:J57" si="1">(M3*(G3+2*K3*(B3-I3)))/(G3-K3*(B3-I3))</f>
        <v>134.59159879381755</v>
      </c>
      <c r="K3">
        <v>3.2599800108482992</v>
      </c>
      <c r="L3">
        <f t="shared" si="0"/>
        <v>0.10478506600821445</v>
      </c>
      <c r="M3">
        <f t="shared" ref="M3:M57" si="2">F3*1.013245</f>
        <v>34.732604905318816</v>
      </c>
      <c r="N3">
        <f t="shared" ref="N3:N7" si="3">$N$8</f>
        <v>43.487927077378266</v>
      </c>
      <c r="O3">
        <f>(B3/(D3-N3))*(0.02241)</f>
        <v>1.2726169472624506E-3</v>
      </c>
      <c r="P3">
        <v>300</v>
      </c>
    </row>
    <row r="4" spans="1:16" x14ac:dyDescent="0.35">
      <c r="A4">
        <v>9</v>
      </c>
      <c r="B4">
        <v>9.665862497649373</v>
      </c>
      <c r="C4">
        <v>1000</v>
      </c>
      <c r="D4">
        <v>201.63182647047751</v>
      </c>
      <c r="E4">
        <v>23.462488174438477</v>
      </c>
      <c r="F4">
        <v>34.357233500291592</v>
      </c>
      <c r="G4">
        <v>72.766377331883845</v>
      </c>
      <c r="H4">
        <v>-0.93006439422947407</v>
      </c>
      <c r="I4">
        <v>-0.46503219711473703</v>
      </c>
      <c r="J4">
        <f t="shared" si="1"/>
        <v>121.60641055787974</v>
      </c>
      <c r="K4">
        <v>3.2599800108482992</v>
      </c>
      <c r="L4">
        <f t="shared" si="0"/>
        <v>0.12078490798731048</v>
      </c>
      <c r="M4">
        <f t="shared" si="2"/>
        <v>34.812295058002952</v>
      </c>
      <c r="N4">
        <f t="shared" si="3"/>
        <v>43.487927077378266</v>
      </c>
      <c r="O4">
        <f t="shared" ref="O4:O57" si="4">(B4/(D4-N4))*(0.02241)</f>
        <v>1.3697144145528419E-3</v>
      </c>
      <c r="P4">
        <v>250</v>
      </c>
    </row>
    <row r="5" spans="1:16" x14ac:dyDescent="0.35">
      <c r="A5">
        <v>9</v>
      </c>
      <c r="B5">
        <v>7.6741481065025994</v>
      </c>
      <c r="C5">
        <v>1000</v>
      </c>
      <c r="D5">
        <v>161.97853071246419</v>
      </c>
      <c r="E5">
        <v>23.445516586303711</v>
      </c>
      <c r="F5">
        <v>34.332381267140377</v>
      </c>
      <c r="G5">
        <v>68.173440711129942</v>
      </c>
      <c r="H5">
        <v>-0.93006439422947407</v>
      </c>
      <c r="I5">
        <v>-0.46503219711473703</v>
      </c>
      <c r="J5">
        <f t="shared" si="1"/>
        <v>101.28775500131155</v>
      </c>
      <c r="K5">
        <v>3.2599800108482992</v>
      </c>
      <c r="L5">
        <f t="shared" si="0"/>
        <v>0.1264466966615552</v>
      </c>
      <c r="M5">
        <f t="shared" si="2"/>
        <v>34.787113657023653</v>
      </c>
      <c r="N5">
        <f t="shared" si="3"/>
        <v>43.487927077378266</v>
      </c>
      <c r="O5">
        <f t="shared" si="4"/>
        <v>1.4514033500610795E-3</v>
      </c>
      <c r="P5">
        <v>200</v>
      </c>
    </row>
    <row r="6" spans="1:16" x14ac:dyDescent="0.35">
      <c r="A6">
        <v>9</v>
      </c>
      <c r="B6">
        <v>5.4117443139021599</v>
      </c>
      <c r="C6">
        <v>1000</v>
      </c>
      <c r="D6">
        <v>123.62828236189641</v>
      </c>
      <c r="E6">
        <v>23.612127304077148</v>
      </c>
      <c r="F6">
        <v>34.600233078902043</v>
      </c>
      <c r="G6">
        <v>64.722186326445595</v>
      </c>
      <c r="H6">
        <v>-0.93006439422947407</v>
      </c>
      <c r="I6">
        <v>-0.46503219711473703</v>
      </c>
      <c r="J6">
        <f t="shared" si="1"/>
        <v>79.281380655407602</v>
      </c>
      <c r="K6">
        <v>3.2599800108482992</v>
      </c>
      <c r="L6">
        <f t="shared" si="0"/>
        <v>0.12203207226786528</v>
      </c>
      <c r="M6">
        <f t="shared" si="2"/>
        <v>35.0585131660321</v>
      </c>
      <c r="N6">
        <f t="shared" si="3"/>
        <v>43.487927077378266</v>
      </c>
      <c r="O6">
        <f t="shared" si="4"/>
        <v>1.5133098629770644E-3</v>
      </c>
      <c r="P6">
        <v>150</v>
      </c>
    </row>
    <row r="7" spans="1:16" x14ac:dyDescent="0.35">
      <c r="A7">
        <v>9</v>
      </c>
      <c r="B7">
        <v>3.1256458931116087</v>
      </c>
      <c r="C7">
        <v>1000</v>
      </c>
      <c r="D7">
        <v>84.887423108502531</v>
      </c>
      <c r="E7">
        <v>23.514142990112305</v>
      </c>
      <c r="F7">
        <v>34.446280026370452</v>
      </c>
      <c r="G7">
        <v>52.586047590057809</v>
      </c>
      <c r="H7">
        <v>-0.93006439422947407</v>
      </c>
      <c r="I7">
        <v>-0.46503219711473703</v>
      </c>
      <c r="J7">
        <f t="shared" si="1"/>
        <v>64.884007971826762</v>
      </c>
      <c r="K7">
        <v>3.2599800108482992</v>
      </c>
      <c r="L7">
        <f t="shared" si="0"/>
        <v>0.15625561294185281</v>
      </c>
      <c r="M7">
        <f t="shared" si="2"/>
        <v>34.902521005319727</v>
      </c>
      <c r="N7">
        <f t="shared" si="3"/>
        <v>43.487927077378266</v>
      </c>
      <c r="O7">
        <f t="shared" si="4"/>
        <v>1.6919463080412999E-3</v>
      </c>
      <c r="P7">
        <v>100</v>
      </c>
    </row>
    <row r="8" spans="1:16" s="2" customFormat="1" x14ac:dyDescent="0.35">
      <c r="A8" s="2">
        <v>9</v>
      </c>
      <c r="B8" s="2">
        <v>1.7468108289961393</v>
      </c>
      <c r="C8" s="2">
        <v>1000</v>
      </c>
      <c r="D8" s="2">
        <v>66.624613207283488</v>
      </c>
      <c r="E8" s="2">
        <v>23.316381454467773</v>
      </c>
      <c r="F8" s="2">
        <v>34.133174402072285</v>
      </c>
      <c r="G8" s="2">
        <v>46.613691771816079</v>
      </c>
      <c r="H8" s="2">
        <v>-0.93006439422947407</v>
      </c>
      <c r="I8" s="2">
        <v>-0.46503219711473703</v>
      </c>
      <c r="J8" s="2">
        <f t="shared" si="1"/>
        <v>53.57203204545749</v>
      </c>
      <c r="K8" s="2">
        <v>3.2599800108482992</v>
      </c>
      <c r="L8" s="2">
        <f t="shared" si="0"/>
        <v>0.1338287659229363</v>
      </c>
      <c r="M8" s="2">
        <f t="shared" si="2"/>
        <v>34.585268297027731</v>
      </c>
      <c r="N8" s="2">
        <f>(B7*D8-B8*D7)/(B7-B8)</f>
        <v>43.487927077378266</v>
      </c>
      <c r="O8" s="2">
        <f t="shared" si="4"/>
        <v>1.6919463080412994E-3</v>
      </c>
      <c r="P8" s="2">
        <v>75</v>
      </c>
    </row>
    <row r="9" spans="1:16" x14ac:dyDescent="0.35">
      <c r="A9">
        <v>4</v>
      </c>
      <c r="B9">
        <v>13.247416336600086</v>
      </c>
      <c r="C9">
        <v>1000</v>
      </c>
      <c r="D9">
        <v>323.98734112877668</v>
      </c>
      <c r="E9">
        <v>23.259429931640625</v>
      </c>
      <c r="F9">
        <v>34.254066786531794</v>
      </c>
      <c r="G9">
        <v>79.893488580367091</v>
      </c>
      <c r="H9">
        <v>-0.65680893685623998</v>
      </c>
      <c r="I9">
        <v>-0.32840446842811999</v>
      </c>
      <c r="J9">
        <f t="shared" si="1"/>
        <v>212.59567543357076</v>
      </c>
      <c r="K9">
        <v>3.7121487814392715</v>
      </c>
      <c r="L9">
        <f t="shared" si="0"/>
        <v>0.11892645876082118</v>
      </c>
      <c r="M9">
        <f t="shared" si="2"/>
        <v>34.707761901119405</v>
      </c>
      <c r="N9">
        <f>$N$15</f>
        <v>43.56266668237739</v>
      </c>
      <c r="O9">
        <f t="shared" si="4"/>
        <v>1.0586607640332766E-3</v>
      </c>
      <c r="P9">
        <v>400</v>
      </c>
    </row>
    <row r="10" spans="1:16" x14ac:dyDescent="0.35">
      <c r="A10">
        <v>4</v>
      </c>
      <c r="B10">
        <v>10.4688711243172</v>
      </c>
      <c r="C10">
        <v>1000</v>
      </c>
      <c r="D10">
        <v>241.07060865581892</v>
      </c>
      <c r="E10">
        <v>23.467586517333984</v>
      </c>
      <c r="F10">
        <v>34.586336236850059</v>
      </c>
      <c r="G10">
        <v>75.25355078814701</v>
      </c>
      <c r="H10">
        <v>-0.65680893685623998</v>
      </c>
      <c r="I10">
        <v>-0.32840446842811999</v>
      </c>
      <c r="J10">
        <f t="shared" si="1"/>
        <v>154.85003608770768</v>
      </c>
      <c r="K10">
        <v>3.7121487814392715</v>
      </c>
      <c r="L10">
        <f t="shared" si="0"/>
        <v>0.1214196428125916</v>
      </c>
      <c r="M10">
        <f t="shared" si="2"/>
        <v>35.044432260307133</v>
      </c>
      <c r="N10">
        <f t="shared" ref="N10:N14" si="5">$N$15</f>
        <v>43.56266668237739</v>
      </c>
      <c r="O10">
        <f t="shared" si="4"/>
        <v>1.1878378132637098E-3</v>
      </c>
      <c r="P10">
        <v>300</v>
      </c>
    </row>
    <row r="11" spans="1:16" x14ac:dyDescent="0.35">
      <c r="A11">
        <v>4</v>
      </c>
      <c r="B11">
        <v>8.8286989507834281</v>
      </c>
      <c r="C11">
        <v>1000</v>
      </c>
      <c r="D11">
        <v>201.05619717718133</v>
      </c>
      <c r="E11">
        <v>23.623331069946289</v>
      </c>
      <c r="F11">
        <v>34.83385278904732</v>
      </c>
      <c r="G11">
        <v>69.680859107714639</v>
      </c>
      <c r="H11">
        <v>-0.65680893685623998</v>
      </c>
      <c r="I11">
        <v>-0.32840446842811999</v>
      </c>
      <c r="J11">
        <f t="shared" si="1"/>
        <v>136.14955005451711</v>
      </c>
      <c r="K11">
        <v>3.7121487814392715</v>
      </c>
      <c r="L11">
        <f t="shared" si="0"/>
        <v>0.13602149151378068</v>
      </c>
      <c r="M11">
        <f t="shared" si="2"/>
        <v>35.295227169238252</v>
      </c>
      <c r="N11">
        <f t="shared" si="5"/>
        <v>43.56266668237739</v>
      </c>
      <c r="O11">
        <f t="shared" si="4"/>
        <v>1.2562493384043109E-3</v>
      </c>
      <c r="P11">
        <v>250</v>
      </c>
    </row>
    <row r="12" spans="1:16" x14ac:dyDescent="0.35">
      <c r="A12">
        <v>4</v>
      </c>
      <c r="B12">
        <v>7.03085775101626</v>
      </c>
      <c r="C12">
        <v>1000</v>
      </c>
      <c r="D12">
        <v>161.57896893873723</v>
      </c>
      <c r="E12">
        <v>23.664312362670898</v>
      </c>
      <c r="F12">
        <v>34.897680110316315</v>
      </c>
      <c r="G12">
        <v>64.496282814867996</v>
      </c>
      <c r="H12">
        <v>-0.65680893685623998</v>
      </c>
      <c r="I12">
        <v>-0.32840446842811999</v>
      </c>
      <c r="J12">
        <f t="shared" si="1"/>
        <v>113.30889242922464</v>
      </c>
      <c r="K12">
        <v>3.7121487814392715</v>
      </c>
      <c r="L12">
        <f t="shared" si="0"/>
        <v>0.1456566523077851</v>
      </c>
      <c r="M12">
        <f t="shared" si="2"/>
        <v>35.359899883377452</v>
      </c>
      <c r="N12">
        <f t="shared" si="5"/>
        <v>43.56266668237739</v>
      </c>
      <c r="O12">
        <f t="shared" si="4"/>
        <v>1.3350826893221311E-3</v>
      </c>
      <c r="P12">
        <v>200</v>
      </c>
    </row>
    <row r="13" spans="1:16" x14ac:dyDescent="0.35">
      <c r="A13">
        <v>4</v>
      </c>
      <c r="B13">
        <v>4.9546588854362437</v>
      </c>
      <c r="C13">
        <v>1000</v>
      </c>
      <c r="D13">
        <v>123.39241540489365</v>
      </c>
      <c r="E13">
        <v>23.568826675415039</v>
      </c>
      <c r="F13">
        <v>34.748096950073204</v>
      </c>
      <c r="G13">
        <v>56.882814042484206</v>
      </c>
      <c r="H13">
        <v>-0.65680893685623998</v>
      </c>
      <c r="I13">
        <v>-0.32840446842811999</v>
      </c>
      <c r="J13">
        <f t="shared" si="1"/>
        <v>90.786402410831002</v>
      </c>
      <c r="K13">
        <v>3.7121487814392715</v>
      </c>
      <c r="L13">
        <f t="shared" si="0"/>
        <v>0.15195537357905289</v>
      </c>
      <c r="M13">
        <f t="shared" si="2"/>
        <v>35.208335494176922</v>
      </c>
      <c r="N13">
        <f t="shared" si="5"/>
        <v>43.56266668237739</v>
      </c>
      <c r="O13">
        <f t="shared" si="4"/>
        <v>1.3908838171165221E-3</v>
      </c>
      <c r="P13">
        <v>150</v>
      </c>
    </row>
    <row r="14" spans="1:16" x14ac:dyDescent="0.35">
      <c r="A14">
        <v>4</v>
      </c>
      <c r="B14">
        <v>2.683844957835495</v>
      </c>
      <c r="C14">
        <v>1000</v>
      </c>
      <c r="D14">
        <v>85.627162849417076</v>
      </c>
      <c r="E14">
        <v>23.360357284545898</v>
      </c>
      <c r="F14">
        <v>34.415385859290417</v>
      </c>
      <c r="G14">
        <v>45.941123304891484</v>
      </c>
      <c r="H14">
        <v>-0.65680893685623998</v>
      </c>
      <c r="I14">
        <v>-0.32840446842811999</v>
      </c>
      <c r="J14">
        <f t="shared" si="1"/>
        <v>68.525073757869976</v>
      </c>
      <c r="K14">
        <v>3.7121487814392715</v>
      </c>
      <c r="L14">
        <f t="shared" si="0"/>
        <v>0.15693082543711082</v>
      </c>
      <c r="M14">
        <f t="shared" si="2"/>
        <v>34.871217644996719</v>
      </c>
      <c r="N14">
        <f t="shared" si="5"/>
        <v>43.56266668237739</v>
      </c>
      <c r="O14">
        <f t="shared" si="4"/>
        <v>1.4298273124740525E-3</v>
      </c>
      <c r="P14">
        <v>100</v>
      </c>
    </row>
    <row r="15" spans="1:16" s="2" customFormat="1" x14ac:dyDescent="0.35">
      <c r="A15" s="2">
        <v>4</v>
      </c>
      <c r="B15" s="2">
        <v>1.5007228391359946</v>
      </c>
      <c r="C15" s="2">
        <v>1000</v>
      </c>
      <c r="D15" s="2">
        <v>67.08382796642438</v>
      </c>
      <c r="E15" s="2">
        <v>23.197778701782227</v>
      </c>
      <c r="F15" s="2">
        <v>34.160924766148632</v>
      </c>
      <c r="G15" s="2">
        <v>35.935004447055064</v>
      </c>
      <c r="H15" s="2">
        <v>-0.65680893685623998</v>
      </c>
      <c r="I15" s="2">
        <v>-0.32840446842811999</v>
      </c>
      <c r="J15" s="2">
        <f t="shared" si="1"/>
        <v>58.805310583441425</v>
      </c>
      <c r="K15" s="2">
        <v>3.7121487814392715</v>
      </c>
      <c r="L15" s="2">
        <f t="shared" si="0"/>
        <v>0.18127917955705819</v>
      </c>
      <c r="M15" s="2">
        <f t="shared" si="2"/>
        <v>34.613386214676268</v>
      </c>
      <c r="N15" s="2">
        <f>(B14*D15-B15*D14)/(B14-B15)</f>
        <v>43.56266668237739</v>
      </c>
      <c r="O15" s="2">
        <f t="shared" si="4"/>
        <v>1.4298273124740523E-3</v>
      </c>
      <c r="P15" s="2">
        <v>75</v>
      </c>
    </row>
    <row r="16" spans="1:16" x14ac:dyDescent="0.35">
      <c r="A16">
        <v>2</v>
      </c>
      <c r="B16">
        <v>17.213635439227847</v>
      </c>
      <c r="C16">
        <v>1000</v>
      </c>
      <c r="D16">
        <v>313.66750986713356</v>
      </c>
      <c r="E16">
        <v>23.679010391235352</v>
      </c>
      <c r="F16">
        <v>35.072626261012005</v>
      </c>
      <c r="G16">
        <v>88.987936402050195</v>
      </c>
      <c r="H16">
        <v>-0.75100148707981196</v>
      </c>
      <c r="I16">
        <v>-0.37550074353990598</v>
      </c>
      <c r="J16">
        <f t="shared" si="1"/>
        <v>212.75986741569079</v>
      </c>
      <c r="K16">
        <v>3.1589392155226577</v>
      </c>
      <c r="L16">
        <f t="shared" si="0"/>
        <v>0.17058802505975829</v>
      </c>
      <c r="M16">
        <f t="shared" si="2"/>
        <v>35.537163195839106</v>
      </c>
      <c r="N16">
        <f>$N$22</f>
        <v>41.755766330043535</v>
      </c>
      <c r="O16">
        <f t="shared" si="4"/>
        <v>1.4186866855218296E-3</v>
      </c>
      <c r="P16">
        <v>400</v>
      </c>
    </row>
    <row r="17" spans="1:16" x14ac:dyDescent="0.35">
      <c r="A17">
        <v>2</v>
      </c>
      <c r="B17">
        <v>13.532831955382035</v>
      </c>
      <c r="C17">
        <v>1000</v>
      </c>
      <c r="D17">
        <v>233.12143009273149</v>
      </c>
      <c r="E17">
        <v>23.76652717590332</v>
      </c>
      <c r="F17">
        <v>35.215004816352803</v>
      </c>
      <c r="G17">
        <v>80.312610246597572</v>
      </c>
      <c r="H17">
        <v>-0.75100148707981196</v>
      </c>
      <c r="I17">
        <v>-0.37550074353990598</v>
      </c>
      <c r="J17">
        <f t="shared" si="1"/>
        <v>164.96773932957458</v>
      </c>
      <c r="K17">
        <v>3.1589392155226577</v>
      </c>
      <c r="L17">
        <f t="shared" si="0"/>
        <v>0.19856344981243082</v>
      </c>
      <c r="M17">
        <f t="shared" si="2"/>
        <v>35.68142755514539</v>
      </c>
      <c r="N17">
        <f t="shared" ref="N17:N21" si="6">$N$22</f>
        <v>41.755766330043535</v>
      </c>
      <c r="O17">
        <f t="shared" si="4"/>
        <v>1.5847710511756E-3</v>
      </c>
      <c r="P17">
        <v>300</v>
      </c>
    </row>
    <row r="18" spans="1:16" x14ac:dyDescent="0.35">
      <c r="A18">
        <v>2</v>
      </c>
      <c r="B18">
        <v>11.252794612994897</v>
      </c>
      <c r="C18">
        <v>1000</v>
      </c>
      <c r="D18">
        <v>195.70355108376353</v>
      </c>
      <c r="E18">
        <v>23.755859375</v>
      </c>
      <c r="F18">
        <v>35.199071239046184</v>
      </c>
      <c r="G18">
        <v>77.735158988660231</v>
      </c>
      <c r="H18">
        <v>-0.75100148707981196</v>
      </c>
      <c r="I18">
        <v>-0.37550074353990598</v>
      </c>
      <c r="J18">
        <f t="shared" si="1"/>
        <v>131.52107386917226</v>
      </c>
      <c r="K18">
        <v>3.1589392155226577</v>
      </c>
      <c r="L18">
        <f t="shared" si="0"/>
        <v>0.17532502797253643</v>
      </c>
      <c r="M18">
        <f t="shared" si="2"/>
        <v>35.665282937607351</v>
      </c>
      <c r="N18">
        <f t="shared" si="6"/>
        <v>41.755766330043535</v>
      </c>
      <c r="O18">
        <f t="shared" si="4"/>
        <v>1.6380562258861741E-3</v>
      </c>
      <c r="P18">
        <v>250</v>
      </c>
    </row>
    <row r="19" spans="1:16" x14ac:dyDescent="0.35">
      <c r="A19">
        <v>2</v>
      </c>
      <c r="B19">
        <v>9.1327807168675541</v>
      </c>
      <c r="C19">
        <v>1000</v>
      </c>
      <c r="D19">
        <v>157.27869891535329</v>
      </c>
      <c r="E19">
        <v>23.557247161865234</v>
      </c>
      <c r="F19">
        <v>34.880231632687106</v>
      </c>
      <c r="G19">
        <v>71.176929076814716</v>
      </c>
      <c r="H19">
        <v>-0.75100148707981196</v>
      </c>
      <c r="I19">
        <v>-0.37550074353990598</v>
      </c>
      <c r="J19">
        <f t="shared" si="1"/>
        <v>112.75009892522839</v>
      </c>
      <c r="K19">
        <v>3.1589392155226577</v>
      </c>
      <c r="L19">
        <f t="shared" si="0"/>
        <v>0.20509921081940435</v>
      </c>
      <c r="M19">
        <f t="shared" si="2"/>
        <v>35.342220300662042</v>
      </c>
      <c r="N19">
        <f t="shared" si="6"/>
        <v>41.755766330043535</v>
      </c>
      <c r="O19">
        <f t="shared" si="4"/>
        <v>1.7716449131332716E-3</v>
      </c>
      <c r="P19">
        <v>200</v>
      </c>
    </row>
    <row r="20" spans="1:16" x14ac:dyDescent="0.35">
      <c r="A20">
        <v>2</v>
      </c>
      <c r="B20">
        <v>6.5938471985007245</v>
      </c>
      <c r="C20">
        <v>1000</v>
      </c>
      <c r="D20">
        <v>119.90680251241335</v>
      </c>
      <c r="E20">
        <v>23.354068756103516</v>
      </c>
      <c r="F20">
        <v>34.556989122334784</v>
      </c>
      <c r="G20">
        <v>63.759585279794301</v>
      </c>
      <c r="H20">
        <v>-0.75100148707981196</v>
      </c>
      <c r="I20">
        <v>-0.37550074353990598</v>
      </c>
      <c r="J20">
        <f t="shared" si="1"/>
        <v>90.415064807414993</v>
      </c>
      <c r="K20">
        <v>3.1589392155226577</v>
      </c>
      <c r="L20">
        <f t="shared" si="0"/>
        <v>0.22358286461306678</v>
      </c>
      <c r="M20">
        <f t="shared" si="2"/>
        <v>35.014696443260107</v>
      </c>
      <c r="N20">
        <f t="shared" si="6"/>
        <v>41.755766330043535</v>
      </c>
      <c r="O20">
        <f t="shared" si="4"/>
        <v>1.8908017466790343E-3</v>
      </c>
      <c r="P20">
        <v>150</v>
      </c>
    </row>
    <row r="21" spans="1:16" x14ac:dyDescent="0.35">
      <c r="A21">
        <v>2</v>
      </c>
      <c r="B21">
        <v>3.817845200757759</v>
      </c>
      <c r="C21">
        <v>1000</v>
      </c>
      <c r="D21">
        <v>82.812798530118158</v>
      </c>
      <c r="E21">
        <v>23.254707336425781</v>
      </c>
      <c r="F21">
        <v>34.400705121968201</v>
      </c>
      <c r="G21">
        <v>56.279884574736165</v>
      </c>
      <c r="H21">
        <v>-0.75100148707981196</v>
      </c>
      <c r="I21">
        <v>-0.37550074353990598</v>
      </c>
      <c r="J21">
        <f t="shared" si="1"/>
        <v>67.044771205945551</v>
      </c>
      <c r="K21">
        <v>3.1589392155226577</v>
      </c>
      <c r="L21">
        <f t="shared" si="0"/>
        <v>0.24212573470778737</v>
      </c>
      <c r="M21">
        <f t="shared" si="2"/>
        <v>34.856342461308671</v>
      </c>
      <c r="N21">
        <f t="shared" si="6"/>
        <v>41.755766330043535</v>
      </c>
      <c r="O21">
        <f t="shared" si="4"/>
        <v>2.083879578339953E-3</v>
      </c>
      <c r="P21">
        <v>100</v>
      </c>
    </row>
    <row r="22" spans="1:16" s="2" customFormat="1" x14ac:dyDescent="0.35">
      <c r="A22" s="2">
        <v>2</v>
      </c>
      <c r="B22" s="2">
        <v>2.1937341278904618</v>
      </c>
      <c r="C22" s="2">
        <v>1000</v>
      </c>
      <c r="D22" s="2">
        <v>65.347139995304957</v>
      </c>
      <c r="E22" s="2">
        <v>23.231477737426758</v>
      </c>
      <c r="F22" s="2">
        <v>34.36585737430606</v>
      </c>
      <c r="G22" s="2">
        <v>47.755135427528664</v>
      </c>
      <c r="H22" s="2">
        <v>-0.75100148707981196</v>
      </c>
      <c r="I22" s="2">
        <v>-0.37550074353990598</v>
      </c>
      <c r="J22" s="2">
        <f t="shared" si="1"/>
        <v>56.209735334239845</v>
      </c>
      <c r="K22" s="2">
        <v>3.1589392155226577</v>
      </c>
      <c r="L22" s="2">
        <f t="shared" si="0"/>
        <v>0.24008284729230178</v>
      </c>
      <c r="M22" s="2">
        <f t="shared" si="2"/>
        <v>34.82103315522874</v>
      </c>
      <c r="N22" s="2">
        <f>(B21*D22-B22*D21)/(B21-B22)</f>
        <v>41.755766330043535</v>
      </c>
      <c r="O22" s="2">
        <f t="shared" si="4"/>
        <v>2.083879578339953E-3</v>
      </c>
      <c r="P22" s="2">
        <v>75</v>
      </c>
    </row>
    <row r="23" spans="1:16" x14ac:dyDescent="0.35">
      <c r="A23">
        <v>7</v>
      </c>
      <c r="B23">
        <v>12.792884535025065</v>
      </c>
      <c r="C23">
        <v>1000</v>
      </c>
      <c r="D23">
        <v>295.24113364741197</v>
      </c>
      <c r="E23">
        <v>23.99700927734375</v>
      </c>
      <c r="F23">
        <v>35.483629562053864</v>
      </c>
      <c r="G23">
        <v>85.629787300554469</v>
      </c>
      <c r="H23">
        <v>-1.0989448698225435</v>
      </c>
      <c r="I23">
        <v>-0.54947243491127173</v>
      </c>
      <c r="J23">
        <f t="shared" si="1"/>
        <v>190.66338272974031</v>
      </c>
      <c r="K23">
        <v>3.7814986963581294</v>
      </c>
      <c r="L23">
        <f t="shared" si="0"/>
        <v>0.1223289315630454</v>
      </c>
      <c r="M23">
        <f t="shared" si="2"/>
        <v>35.953610235603264</v>
      </c>
      <c r="N23">
        <f>$N$29</f>
        <v>41.047032459956775</v>
      </c>
      <c r="O23">
        <f t="shared" si="4"/>
        <v>1.1278331837389628E-3</v>
      </c>
      <c r="P23">
        <v>400</v>
      </c>
    </row>
    <row r="24" spans="1:16" x14ac:dyDescent="0.35">
      <c r="A24">
        <v>7</v>
      </c>
      <c r="B24">
        <v>9.8807753160235734</v>
      </c>
      <c r="C24">
        <v>1000</v>
      </c>
      <c r="D24">
        <v>220.82725163175445</v>
      </c>
      <c r="E24">
        <v>24.056795120239258</v>
      </c>
      <c r="F24">
        <v>35.581304257710329</v>
      </c>
      <c r="G24">
        <v>75.989617452807423</v>
      </c>
      <c r="H24">
        <v>-1.0989448698225435</v>
      </c>
      <c r="I24">
        <v>-0.54947243491127173</v>
      </c>
      <c r="J24">
        <f t="shared" si="1"/>
        <v>152.77565339837363</v>
      </c>
      <c r="K24">
        <v>3.7814986963581294</v>
      </c>
      <c r="L24">
        <f t="shared" si="0"/>
        <v>0.14519534548090648</v>
      </c>
      <c r="M24">
        <f t="shared" si="2"/>
        <v>36.052578632603698</v>
      </c>
      <c r="N24">
        <f t="shared" ref="N24:N28" si="7">$N$29</f>
        <v>41.047032459956775</v>
      </c>
      <c r="O24">
        <f t="shared" si="4"/>
        <v>1.2316603898479615E-3</v>
      </c>
      <c r="P24">
        <v>300</v>
      </c>
    </row>
    <row r="25" spans="1:16" x14ac:dyDescent="0.35">
      <c r="A25">
        <v>7</v>
      </c>
      <c r="B25">
        <v>8.1907714708765624</v>
      </c>
      <c r="C25">
        <v>1000</v>
      </c>
      <c r="D25">
        <v>186.68076162359057</v>
      </c>
      <c r="E25">
        <v>24.057636260986328</v>
      </c>
      <c r="F25">
        <v>35.58408929025839</v>
      </c>
      <c r="G25">
        <v>72.85401840965234</v>
      </c>
      <c r="H25">
        <v>-1.0989448698225435</v>
      </c>
      <c r="I25">
        <v>-0.54947243491127173</v>
      </c>
      <c r="J25">
        <f t="shared" si="1"/>
        <v>125.87383683531976</v>
      </c>
      <c r="K25">
        <v>3.7814986963581294</v>
      </c>
      <c r="L25">
        <f t="shared" si="0"/>
        <v>0.13470129429167416</v>
      </c>
      <c r="M25">
        <f t="shared" si="2"/>
        <v>36.055400552907862</v>
      </c>
      <c r="N25">
        <f t="shared" si="7"/>
        <v>41.047032459956775</v>
      </c>
      <c r="O25">
        <f t="shared" si="4"/>
        <v>1.2603892636444231E-3</v>
      </c>
      <c r="P25">
        <v>250</v>
      </c>
    </row>
    <row r="26" spans="1:16" x14ac:dyDescent="0.35">
      <c r="A26">
        <v>7</v>
      </c>
      <c r="B26">
        <v>6.5837378039223147</v>
      </c>
      <c r="C26">
        <v>1000</v>
      </c>
      <c r="D26">
        <v>150.90609807353039</v>
      </c>
      <c r="E26">
        <v>23.982805252075195</v>
      </c>
      <c r="F26">
        <v>35.461477001900874</v>
      </c>
      <c r="G26">
        <v>67.650280409712693</v>
      </c>
      <c r="H26">
        <v>-1.0989448698225435</v>
      </c>
      <c r="I26">
        <v>-0.54947243491127173</v>
      </c>
      <c r="J26">
        <f t="shared" si="1"/>
        <v>107.41415193763554</v>
      </c>
      <c r="K26">
        <v>3.7814986963581294</v>
      </c>
      <c r="L26">
        <f t="shared" si="0"/>
        <v>0.15137832147935576</v>
      </c>
      <c r="M26">
        <f t="shared" si="2"/>
        <v>35.93116426479105</v>
      </c>
      <c r="N26">
        <f t="shared" si="7"/>
        <v>41.047032459956775</v>
      </c>
      <c r="O26">
        <f t="shared" si="4"/>
        <v>1.343007637666177E-3</v>
      </c>
      <c r="P26">
        <v>200</v>
      </c>
    </row>
    <row r="27" spans="1:16" x14ac:dyDescent="0.35">
      <c r="A27">
        <v>7</v>
      </c>
      <c r="B27">
        <v>4.7926799818151702</v>
      </c>
      <c r="C27">
        <v>1000</v>
      </c>
      <c r="D27">
        <v>115.96549527945184</v>
      </c>
      <c r="E27">
        <v>23.873186111450195</v>
      </c>
      <c r="F27">
        <v>35.282761024873835</v>
      </c>
      <c r="G27">
        <v>61.448566273313602</v>
      </c>
      <c r="H27">
        <v>-1.0989448698225435</v>
      </c>
      <c r="I27">
        <v>-0.54947243491127173</v>
      </c>
      <c r="J27">
        <f t="shared" si="1"/>
        <v>88.2772258023153</v>
      </c>
      <c r="K27">
        <v>3.7814986963581294</v>
      </c>
      <c r="L27">
        <f t="shared" si="0"/>
        <v>0.17309424071347987</v>
      </c>
      <c r="M27">
        <f t="shared" si="2"/>
        <v>35.750081194648288</v>
      </c>
      <c r="N27">
        <f t="shared" si="7"/>
        <v>41.047032459956775</v>
      </c>
      <c r="O27">
        <f t="shared" si="4"/>
        <v>1.4336113469286189E-3</v>
      </c>
      <c r="P27">
        <v>150</v>
      </c>
    </row>
    <row r="28" spans="1:16" x14ac:dyDescent="0.35">
      <c r="A28">
        <v>7</v>
      </c>
      <c r="B28">
        <v>2.782120006817562</v>
      </c>
      <c r="C28">
        <v>1000</v>
      </c>
      <c r="D28">
        <v>80.841803899387301</v>
      </c>
      <c r="E28">
        <v>23.842338562011719</v>
      </c>
      <c r="F28">
        <v>35.233430194210328</v>
      </c>
      <c r="G28">
        <v>53.73911486957892</v>
      </c>
      <c r="H28">
        <v>-1.0989448698225435</v>
      </c>
      <c r="I28">
        <v>-0.54947243491127173</v>
      </c>
      <c r="J28">
        <f t="shared" si="1"/>
        <v>68.497146196963513</v>
      </c>
      <c r="K28">
        <v>3.7814986963581294</v>
      </c>
      <c r="L28">
        <f t="shared" si="0"/>
        <v>0.22537036456436632</v>
      </c>
      <c r="M28">
        <f t="shared" si="2"/>
        <v>35.700096977132645</v>
      </c>
      <c r="N28">
        <f t="shared" si="7"/>
        <v>41.047032459956775</v>
      </c>
      <c r="O28">
        <f t="shared" si="4"/>
        <v>1.5667211318873143E-3</v>
      </c>
      <c r="P28">
        <v>100</v>
      </c>
    </row>
    <row r="29" spans="1:16" s="2" customFormat="1" x14ac:dyDescent="0.35">
      <c r="A29" s="2">
        <v>7</v>
      </c>
      <c r="B29" s="2">
        <v>1.6115649038901805</v>
      </c>
      <c r="C29" s="2">
        <v>1000</v>
      </c>
      <c r="D29" s="2">
        <v>64.098466924668216</v>
      </c>
      <c r="E29" s="2">
        <v>23.716354370117188</v>
      </c>
      <c r="F29" s="2">
        <v>35.032437817489551</v>
      </c>
      <c r="G29" s="2">
        <v>46.431526447769109</v>
      </c>
      <c r="H29" s="2">
        <v>-1.0989448698225435</v>
      </c>
      <c r="I29" s="2">
        <v>-0.54947243491127173</v>
      </c>
      <c r="J29" s="2">
        <f t="shared" si="1"/>
        <v>58.241773595915532</v>
      </c>
      <c r="K29" s="2">
        <v>3.7814986963581294</v>
      </c>
      <c r="L29" s="2">
        <f t="shared" si="0"/>
        <v>0.27516634616642971</v>
      </c>
      <c r="M29" s="2">
        <f t="shared" si="2"/>
        <v>35.496442456382198</v>
      </c>
      <c r="N29" s="2">
        <f>(B28*D29-B29*D28)/(B28-B29)</f>
        <v>41.047032459956775</v>
      </c>
      <c r="O29" s="2">
        <f t="shared" si="4"/>
        <v>1.5667211318873137E-3</v>
      </c>
      <c r="P29" s="2">
        <v>75</v>
      </c>
    </row>
    <row r="30" spans="1:16" x14ac:dyDescent="0.35">
      <c r="A30">
        <v>8</v>
      </c>
      <c r="B30">
        <v>12.915905696012274</v>
      </c>
      <c r="C30">
        <v>1000</v>
      </c>
      <c r="D30">
        <v>327.93496054128821</v>
      </c>
      <c r="E30">
        <v>23.452497482299805</v>
      </c>
      <c r="F30">
        <v>34.561733459994848</v>
      </c>
      <c r="G30">
        <v>97.339592479104326</v>
      </c>
      <c r="H30">
        <v>-0.97066326048385942</v>
      </c>
      <c r="I30">
        <v>-0.48533163024192971</v>
      </c>
      <c r="J30">
        <f t="shared" si="1"/>
        <v>191.32626129607186</v>
      </c>
      <c r="K30">
        <v>4.3438468387367113</v>
      </c>
      <c r="L30">
        <f t="shared" si="0"/>
        <v>9.4546729215449682E-2</v>
      </c>
      <c r="M30">
        <f t="shared" si="2"/>
        <v>35.019503619672477</v>
      </c>
      <c r="N30">
        <f>$N$36</f>
        <v>51.994846016722498</v>
      </c>
      <c r="O30">
        <f t="shared" si="4"/>
        <v>1.04894298223489E-3</v>
      </c>
      <c r="P30">
        <v>400</v>
      </c>
    </row>
    <row r="31" spans="1:16" x14ac:dyDescent="0.35">
      <c r="A31">
        <v>8</v>
      </c>
      <c r="B31">
        <v>10.090701826945777</v>
      </c>
      <c r="C31">
        <v>1000</v>
      </c>
      <c r="D31">
        <v>244.72647295726071</v>
      </c>
      <c r="E31">
        <v>23.431400299072266</v>
      </c>
      <c r="F31">
        <v>34.5298870257906</v>
      </c>
      <c r="G31">
        <v>88.578746166062913</v>
      </c>
      <c r="H31">
        <v>-0.97066326048385942</v>
      </c>
      <c r="I31">
        <v>-0.48533163024192971</v>
      </c>
      <c r="J31">
        <f t="shared" si="1"/>
        <v>148.07889965613714</v>
      </c>
      <c r="K31">
        <v>4.3438468387367113</v>
      </c>
      <c r="L31">
        <f t="shared" si="0"/>
        <v>0.10440719287908358</v>
      </c>
      <c r="M31">
        <f t="shared" si="2"/>
        <v>34.987235379447192</v>
      </c>
      <c r="N31">
        <f t="shared" ref="N31:N35" si="8">$N$36</f>
        <v>51.994846016722498</v>
      </c>
      <c r="O31">
        <f t="shared" si="4"/>
        <v>1.1733031652953439E-3</v>
      </c>
      <c r="P31">
        <v>300</v>
      </c>
    </row>
    <row r="32" spans="1:16" x14ac:dyDescent="0.35">
      <c r="A32">
        <v>8</v>
      </c>
      <c r="B32">
        <v>8.5009028951664778</v>
      </c>
      <c r="C32">
        <v>1000</v>
      </c>
      <c r="D32">
        <v>204.10951357967332</v>
      </c>
      <c r="E32">
        <v>23.388523101806641</v>
      </c>
      <c r="F32">
        <v>34.462301772497085</v>
      </c>
      <c r="G32">
        <v>84.076250883585175</v>
      </c>
      <c r="H32">
        <v>-0.97066326048385942</v>
      </c>
      <c r="I32">
        <v>-0.48533163024192971</v>
      </c>
      <c r="J32">
        <f t="shared" si="1"/>
        <v>125.70501821903619</v>
      </c>
      <c r="K32">
        <v>4.3438468387367113</v>
      </c>
      <c r="L32">
        <f t="shared" si="0"/>
        <v>0.10842366698573695</v>
      </c>
      <c r="M32">
        <f t="shared" si="2"/>
        <v>34.918754959473809</v>
      </c>
      <c r="N32">
        <f t="shared" si="8"/>
        <v>51.994846016722498</v>
      </c>
      <c r="O32">
        <f t="shared" si="4"/>
        <v>1.2523791224921981E-3</v>
      </c>
      <c r="P32">
        <v>250</v>
      </c>
    </row>
    <row r="33" spans="1:16" x14ac:dyDescent="0.35">
      <c r="A33">
        <v>8</v>
      </c>
      <c r="B33">
        <v>6.8379616963111731</v>
      </c>
      <c r="C33">
        <v>1000</v>
      </c>
      <c r="D33">
        <v>163.8016055235245</v>
      </c>
      <c r="E33">
        <v>23.387313842773438</v>
      </c>
      <c r="F33">
        <v>34.4641545115988</v>
      </c>
      <c r="G33">
        <v>78.692358382562688</v>
      </c>
      <c r="H33">
        <v>-0.97066326048385942</v>
      </c>
      <c r="I33">
        <v>-0.48533163024192971</v>
      </c>
      <c r="J33">
        <f t="shared" si="1"/>
        <v>106.0070370434259</v>
      </c>
      <c r="K33">
        <v>4.3438468387367113</v>
      </c>
      <c r="L33">
        <f t="shared" si="0"/>
        <v>0.11831495374285571</v>
      </c>
      <c r="M33">
        <f t="shared" si="2"/>
        <v>34.920632238104922</v>
      </c>
      <c r="N33">
        <f t="shared" si="8"/>
        <v>51.994846016722498</v>
      </c>
      <c r="O33">
        <f t="shared" si="4"/>
        <v>1.3705675961837602E-3</v>
      </c>
      <c r="P33">
        <v>200</v>
      </c>
    </row>
    <row r="34" spans="1:16" x14ac:dyDescent="0.35">
      <c r="A34">
        <v>8</v>
      </c>
      <c r="B34">
        <v>4.7989011450817696</v>
      </c>
      <c r="C34">
        <v>1000</v>
      </c>
      <c r="D34">
        <v>125.13305140277842</v>
      </c>
      <c r="E34">
        <v>23.359487533569336</v>
      </c>
      <c r="F34">
        <v>34.423055085189816</v>
      </c>
      <c r="G34">
        <v>70.147926241947147</v>
      </c>
      <c r="H34">
        <v>-0.97066326048385942</v>
      </c>
      <c r="I34">
        <v>-0.48533163024192971</v>
      </c>
      <c r="J34">
        <f t="shared" si="1"/>
        <v>85.771575788940453</v>
      </c>
      <c r="K34">
        <v>4.3438468387367113</v>
      </c>
      <c r="L34">
        <f t="shared" si="0"/>
        <v>0.12191873069399517</v>
      </c>
      <c r="M34">
        <f t="shared" si="2"/>
        <v>34.878988449793155</v>
      </c>
      <c r="N34">
        <f t="shared" si="8"/>
        <v>51.994846016722498</v>
      </c>
      <c r="O34">
        <f t="shared" si="4"/>
        <v>1.4704130911282385E-3</v>
      </c>
      <c r="P34">
        <v>150</v>
      </c>
    </row>
    <row r="35" spans="1:16" x14ac:dyDescent="0.35">
      <c r="A35">
        <v>8</v>
      </c>
      <c r="B35">
        <v>2.436421797939925</v>
      </c>
      <c r="C35">
        <v>1000</v>
      </c>
      <c r="D35">
        <v>87.476995236668827</v>
      </c>
      <c r="E35">
        <v>23.374666213989258</v>
      </c>
      <c r="F35">
        <v>34.454734761006968</v>
      </c>
      <c r="G35">
        <v>56.787336782072494</v>
      </c>
      <c r="H35">
        <v>-0.97066326048385942</v>
      </c>
      <c r="I35">
        <v>-0.48533163024192971</v>
      </c>
      <c r="J35">
        <f t="shared" si="1"/>
        <v>65.055483571358835</v>
      </c>
      <c r="K35">
        <v>4.3438468387367113</v>
      </c>
      <c r="L35">
        <f t="shared" si="0"/>
        <v>0.1086644751838698</v>
      </c>
      <c r="M35">
        <f t="shared" si="2"/>
        <v>34.911087722916506</v>
      </c>
      <c r="N35">
        <f t="shared" si="8"/>
        <v>51.994846016722498</v>
      </c>
      <c r="O35">
        <f t="shared" si="4"/>
        <v>1.5388079271460857E-3</v>
      </c>
      <c r="P35">
        <v>100</v>
      </c>
    </row>
    <row r="36" spans="1:16" s="2" customFormat="1" x14ac:dyDescent="0.35">
      <c r="A36" s="2">
        <v>8</v>
      </c>
      <c r="B36" s="2">
        <v>1.148765544892123</v>
      </c>
      <c r="C36" s="2">
        <v>1000</v>
      </c>
      <c r="D36" s="2">
        <v>68.72457258420755</v>
      </c>
      <c r="E36" s="2">
        <v>23.384866714477539</v>
      </c>
      <c r="F36" s="2">
        <v>34.471790951198564</v>
      </c>
      <c r="G36" s="2">
        <v>44.827027042649711</v>
      </c>
      <c r="H36" s="2">
        <v>-0.97066326048385942</v>
      </c>
      <c r="I36" s="2">
        <v>-0.48533163024192971</v>
      </c>
      <c r="J36" s="2">
        <f t="shared" si="1"/>
        <v>54.642582253528104</v>
      </c>
      <c r="K36" s="2">
        <v>4.3438468387367113</v>
      </c>
      <c r="L36" s="2">
        <f t="shared" si="0"/>
        <v>8.1576930385287086E-2</v>
      </c>
      <c r="M36" s="2">
        <f t="shared" si="2"/>
        <v>34.928369822347186</v>
      </c>
      <c r="N36" s="2">
        <f>(B35*D36-B36*D35)/(B35-B36)</f>
        <v>51.994846016722498</v>
      </c>
      <c r="O36" s="2">
        <f t="shared" si="4"/>
        <v>1.5388079271460859E-3</v>
      </c>
      <c r="P36" s="2">
        <v>75</v>
      </c>
    </row>
    <row r="37" spans="1:16" x14ac:dyDescent="0.35">
      <c r="A37">
        <v>3</v>
      </c>
      <c r="B37">
        <v>11.771709188788291</v>
      </c>
      <c r="C37">
        <v>1000</v>
      </c>
      <c r="D37">
        <v>304.59299737954319</v>
      </c>
      <c r="E37">
        <v>24.225088119506836</v>
      </c>
      <c r="F37">
        <v>35.883858217313922</v>
      </c>
      <c r="G37">
        <v>74.330934784603201</v>
      </c>
      <c r="H37">
        <v>-0.83997267523789165</v>
      </c>
      <c r="I37">
        <v>-0.41998633761894583</v>
      </c>
      <c r="J37">
        <f t="shared" si="1"/>
        <v>191.26878790659524</v>
      </c>
      <c r="K37">
        <v>3.5776784199506677</v>
      </c>
      <c r="L37">
        <f t="shared" si="0"/>
        <v>0.10387638478606251</v>
      </c>
      <c r="M37">
        <f t="shared" si="2"/>
        <v>36.359139919402246</v>
      </c>
      <c r="N37">
        <f>$N$43</f>
        <v>42.019738655541907</v>
      </c>
      <c r="O37">
        <f t="shared" si="4"/>
        <v>1.0046872412016565E-3</v>
      </c>
      <c r="P37">
        <v>400</v>
      </c>
    </row>
    <row r="38" spans="1:16" x14ac:dyDescent="0.35">
      <c r="A38">
        <v>3</v>
      </c>
      <c r="B38">
        <v>9.1008095885361744</v>
      </c>
      <c r="C38">
        <v>1000</v>
      </c>
      <c r="D38">
        <v>227.72541846238855</v>
      </c>
      <c r="E38">
        <v>24.075651168823242</v>
      </c>
      <c r="F38">
        <v>35.637981787444119</v>
      </c>
      <c r="G38">
        <v>66.635026509233597</v>
      </c>
      <c r="H38">
        <v>-0.83997267523789165</v>
      </c>
      <c r="I38">
        <v>-0.41998633761894583</v>
      </c>
      <c r="J38">
        <f t="shared" si="1"/>
        <v>149.39434861067653</v>
      </c>
      <c r="K38">
        <v>3.5776784199506677</v>
      </c>
      <c r="L38">
        <f t="shared" si="0"/>
        <v>0.11618390513195916</v>
      </c>
      <c r="M38">
        <f t="shared" si="2"/>
        <v>36.110006856218817</v>
      </c>
      <c r="N38">
        <f t="shared" ref="N38:N42" si="9">$N$43</f>
        <v>42.019738655541907</v>
      </c>
      <c r="O38">
        <f t="shared" si="4"/>
        <v>1.0982385842545266E-3</v>
      </c>
      <c r="P38">
        <v>300</v>
      </c>
    </row>
    <row r="39" spans="1:16" x14ac:dyDescent="0.35">
      <c r="A39">
        <v>3</v>
      </c>
      <c r="B39">
        <v>7.646675025046159</v>
      </c>
      <c r="C39">
        <v>1000</v>
      </c>
      <c r="D39">
        <v>191.88600070904107</v>
      </c>
      <c r="E39">
        <v>23.96452522277832</v>
      </c>
      <c r="F39">
        <v>35.457064666344941</v>
      </c>
      <c r="G39">
        <v>63.801248160649756</v>
      </c>
      <c r="H39">
        <v>-0.83997267523789165</v>
      </c>
      <c r="I39">
        <v>-0.41998633761894583</v>
      </c>
      <c r="J39">
        <f t="shared" si="1"/>
        <v>124.94805352979733</v>
      </c>
      <c r="K39">
        <v>3.5776784199506677</v>
      </c>
      <c r="L39">
        <f t="shared" si="0"/>
        <v>0.11423527830290643</v>
      </c>
      <c r="M39">
        <f t="shared" si="2"/>
        <v>35.926693487850677</v>
      </c>
      <c r="N39">
        <f t="shared" si="9"/>
        <v>42.019738655541907</v>
      </c>
      <c r="O39">
        <f t="shared" si="4"/>
        <v>1.1434327176994094E-3</v>
      </c>
      <c r="P39">
        <v>250</v>
      </c>
    </row>
    <row r="40" spans="1:16" x14ac:dyDescent="0.35">
      <c r="A40">
        <v>3</v>
      </c>
      <c r="B40">
        <v>6.1851908180667987</v>
      </c>
      <c r="C40">
        <v>1000</v>
      </c>
      <c r="D40">
        <v>155.02846883730587</v>
      </c>
      <c r="E40">
        <v>23.868795394897461</v>
      </c>
      <c r="F40">
        <v>35.302859289285223</v>
      </c>
      <c r="G40">
        <v>56.639348238574826</v>
      </c>
      <c r="H40">
        <v>-0.83997267523789165</v>
      </c>
      <c r="I40">
        <v>-0.41998633761894583</v>
      </c>
      <c r="J40">
        <f t="shared" si="1"/>
        <v>112.59679792286251</v>
      </c>
      <c r="K40">
        <v>3.5776784199506677</v>
      </c>
      <c r="L40">
        <f t="shared" si="0"/>
        <v>0.1457682595280832</v>
      </c>
      <c r="M40">
        <f t="shared" si="2"/>
        <v>35.770445660571802</v>
      </c>
      <c r="N40">
        <f t="shared" si="9"/>
        <v>42.019738655541907</v>
      </c>
      <c r="O40">
        <f t="shared" si="4"/>
        <v>1.2265435246457115E-3</v>
      </c>
      <c r="P40">
        <v>200</v>
      </c>
    </row>
    <row r="41" spans="1:16" x14ac:dyDescent="0.35">
      <c r="A41">
        <v>3</v>
      </c>
      <c r="B41">
        <v>4.4147448334431427</v>
      </c>
      <c r="C41">
        <v>1000</v>
      </c>
      <c r="D41">
        <v>119.36706319396131</v>
      </c>
      <c r="E41">
        <v>23.813877105712891</v>
      </c>
      <c r="F41">
        <v>35.214661238506331</v>
      </c>
      <c r="G41">
        <v>52.169594848349988</v>
      </c>
      <c r="H41">
        <v>-0.83997267523789165</v>
      </c>
      <c r="I41">
        <v>-0.41998633761894583</v>
      </c>
      <c r="J41">
        <f t="shared" si="1"/>
        <v>88.775638535748698</v>
      </c>
      <c r="K41">
        <v>3.5776784199506677</v>
      </c>
      <c r="L41">
        <f t="shared" si="0"/>
        <v>0.14431314928178587</v>
      </c>
      <c r="M41">
        <f t="shared" si="2"/>
        <v>35.681079426610346</v>
      </c>
      <c r="N41">
        <f t="shared" si="9"/>
        <v>42.019738655541907</v>
      </c>
      <c r="O41">
        <f t="shared" si="4"/>
        <v>1.279093133574631E-3</v>
      </c>
      <c r="P41">
        <v>150</v>
      </c>
    </row>
    <row r="42" spans="1:16" x14ac:dyDescent="0.35">
      <c r="A42">
        <v>3</v>
      </c>
      <c r="B42">
        <v>2.3409157259419606</v>
      </c>
      <c r="C42">
        <v>1000</v>
      </c>
      <c r="D42">
        <v>84.305484059424543</v>
      </c>
      <c r="E42">
        <v>24.017728805541992</v>
      </c>
      <c r="F42">
        <v>35.547832941067306</v>
      </c>
      <c r="G42">
        <v>44.866102763749332</v>
      </c>
      <c r="H42">
        <v>-0.83997267523789165</v>
      </c>
      <c r="I42">
        <v>-0.41998633761894583</v>
      </c>
      <c r="J42">
        <f t="shared" si="1"/>
        <v>66.524016206192485</v>
      </c>
      <c r="K42">
        <v>3.5776784199506677</v>
      </c>
      <c r="L42">
        <f t="shared" si="0"/>
        <v>0.13164918359180694</v>
      </c>
      <c r="M42">
        <f t="shared" si="2"/>
        <v>36.018663988371742</v>
      </c>
      <c r="N42">
        <f t="shared" si="9"/>
        <v>42.019738655541907</v>
      </c>
      <c r="O42">
        <f t="shared" si="4"/>
        <v>1.2406053367937677E-3</v>
      </c>
      <c r="P42">
        <v>100</v>
      </c>
    </row>
    <row r="43" spans="1:16" s="2" customFormat="1" x14ac:dyDescent="0.35">
      <c r="A43" s="2">
        <v>3</v>
      </c>
      <c r="B43" s="2">
        <v>1.3465255315876929</v>
      </c>
      <c r="C43" s="2">
        <v>1000</v>
      </c>
      <c r="D43" s="2">
        <v>66.343055884586235</v>
      </c>
      <c r="E43" s="2">
        <v>24.022365570068359</v>
      </c>
      <c r="F43" s="2">
        <v>35.557393000007373</v>
      </c>
      <c r="G43" s="2">
        <v>41.992342990508092</v>
      </c>
      <c r="H43" s="2">
        <v>-0.83997267523789165</v>
      </c>
      <c r="I43" s="2">
        <v>-0.41998633761894583</v>
      </c>
      <c r="J43" s="2">
        <f t="shared" si="1"/>
        <v>55.177610882245652</v>
      </c>
      <c r="K43" s="2">
        <v>3.5776784199506677</v>
      </c>
      <c r="L43" s="2">
        <f t="shared" si="0"/>
        <v>0.12059756967191405</v>
      </c>
      <c r="M43" s="2">
        <f t="shared" si="2"/>
        <v>36.028350670292468</v>
      </c>
      <c r="N43" s="2">
        <f>(B42*D43-B43*D42)/(B42-B43)</f>
        <v>42.019738655541907</v>
      </c>
      <c r="O43" s="2">
        <f t="shared" si="4"/>
        <v>1.2406053367937681E-3</v>
      </c>
      <c r="P43" s="2">
        <v>75</v>
      </c>
    </row>
    <row r="44" spans="1:16" x14ac:dyDescent="0.35">
      <c r="A44">
        <v>10</v>
      </c>
      <c r="B44">
        <v>14.2173228310198</v>
      </c>
      <c r="C44">
        <v>1000</v>
      </c>
      <c r="D44">
        <v>321.61158760821377</v>
      </c>
      <c r="E44">
        <v>23.4393310546875</v>
      </c>
      <c r="F44">
        <v>34.90745730980931</v>
      </c>
      <c r="G44">
        <v>91.680811877565063</v>
      </c>
      <c r="H44">
        <v>-0.87954783323142804</v>
      </c>
      <c r="I44">
        <v>-0.43977391661571402</v>
      </c>
      <c r="J44">
        <f t="shared" si="1"/>
        <v>220.51033664133729</v>
      </c>
      <c r="K44">
        <v>3.9761809439456313</v>
      </c>
      <c r="L44">
        <f t="shared" si="0"/>
        <v>0.14062459855890191</v>
      </c>
      <c r="M44">
        <f t="shared" si="2"/>
        <v>35.369806581877732</v>
      </c>
      <c r="N44">
        <f>$N$50</f>
        <v>55.599080085598551</v>
      </c>
      <c r="O44">
        <f t="shared" si="4"/>
        <v>1.1977264062144404E-3</v>
      </c>
      <c r="P44">
        <v>400</v>
      </c>
    </row>
    <row r="45" spans="1:16" x14ac:dyDescent="0.35">
      <c r="A45">
        <v>10</v>
      </c>
      <c r="B45">
        <v>10.888738510934667</v>
      </c>
      <c r="C45">
        <v>1000</v>
      </c>
      <c r="D45">
        <v>240.20331444253915</v>
      </c>
      <c r="E45">
        <v>23.405401229858398</v>
      </c>
      <c r="F45">
        <v>34.853724878784057</v>
      </c>
      <c r="G45">
        <v>83.089395694071342</v>
      </c>
      <c r="H45">
        <v>-0.87954783323142804</v>
      </c>
      <c r="I45">
        <v>-0.43977391661571402</v>
      </c>
      <c r="J45">
        <f t="shared" si="1"/>
        <v>160.75196985988049</v>
      </c>
      <c r="K45">
        <v>3.9761809439456313</v>
      </c>
      <c r="L45">
        <f t="shared" si="0"/>
        <v>0.13704914080599817</v>
      </c>
      <c r="M45">
        <f t="shared" si="2"/>
        <v>35.315362464803549</v>
      </c>
      <c r="N45">
        <f t="shared" ref="N45:N49" si="10">$N$50</f>
        <v>55.599080085598551</v>
      </c>
      <c r="O45">
        <f t="shared" si="4"/>
        <v>1.3218365812683837E-3</v>
      </c>
      <c r="P45">
        <v>300</v>
      </c>
    </row>
    <row r="46" spans="1:16" x14ac:dyDescent="0.35">
      <c r="A46">
        <v>10</v>
      </c>
      <c r="B46">
        <v>9.166375252359483</v>
      </c>
      <c r="C46">
        <v>1000</v>
      </c>
      <c r="D46">
        <v>200.88917386589276</v>
      </c>
      <c r="E46">
        <v>23.2755126953125</v>
      </c>
      <c r="F46">
        <v>34.649087703554144</v>
      </c>
      <c r="G46">
        <v>77.678720990413865</v>
      </c>
      <c r="H46">
        <v>-0.87954783323142804</v>
      </c>
      <c r="I46">
        <v>-0.43977391661571402</v>
      </c>
      <c r="J46">
        <f t="shared" si="1"/>
        <v>136.99848812951086</v>
      </c>
      <c r="K46">
        <v>3.9761809439456313</v>
      </c>
      <c r="L46">
        <f t="shared" si="0"/>
        <v>0.14346966457960217</v>
      </c>
      <c r="M46">
        <f t="shared" si="2"/>
        <v>35.108014870187716</v>
      </c>
      <c r="N46">
        <f t="shared" si="10"/>
        <v>55.599080085598551</v>
      </c>
      <c r="O46">
        <f t="shared" si="4"/>
        <v>1.4138504839566501E-3</v>
      </c>
      <c r="P46">
        <v>250</v>
      </c>
    </row>
    <row r="47" spans="1:16" x14ac:dyDescent="0.35">
      <c r="A47">
        <v>10</v>
      </c>
      <c r="B47">
        <v>6.9853252688606391</v>
      </c>
      <c r="C47">
        <v>1000</v>
      </c>
      <c r="D47">
        <v>163.30726419746196</v>
      </c>
      <c r="E47">
        <v>23.16160774230957</v>
      </c>
      <c r="F47">
        <v>34.469427372670374</v>
      </c>
      <c r="G47">
        <v>70.207019537068945</v>
      </c>
      <c r="H47">
        <v>-0.87954783323142804</v>
      </c>
      <c r="I47">
        <v>-0.43977391661571402</v>
      </c>
      <c r="J47">
        <f t="shared" si="1"/>
        <v>110.96211805426226</v>
      </c>
      <c r="K47">
        <v>3.9761809439456313</v>
      </c>
      <c r="L47">
        <f t="shared" si="0"/>
        <v>0.13344743082292687</v>
      </c>
      <c r="M47">
        <f t="shared" si="2"/>
        <v>34.925974938221394</v>
      </c>
      <c r="N47">
        <f t="shared" si="10"/>
        <v>55.599080085598551</v>
      </c>
      <c r="O47">
        <f t="shared" si="4"/>
        <v>1.4533820300283466E-3</v>
      </c>
      <c r="P47">
        <v>200</v>
      </c>
    </row>
    <row r="48" spans="1:16" x14ac:dyDescent="0.35">
      <c r="A48">
        <v>10</v>
      </c>
      <c r="B48">
        <v>5.0989790368010448</v>
      </c>
      <c r="C48">
        <v>1000</v>
      </c>
      <c r="D48">
        <v>123.85553396704023</v>
      </c>
      <c r="E48">
        <v>23.305768966674805</v>
      </c>
      <c r="F48">
        <v>34.702355958942157</v>
      </c>
      <c r="G48">
        <v>67.824752952157297</v>
      </c>
      <c r="H48">
        <v>-0.87954783323142804</v>
      </c>
      <c r="I48">
        <v>-0.43977391661571402</v>
      </c>
      <c r="J48">
        <f t="shared" si="1"/>
        <v>85.883421629798121</v>
      </c>
      <c r="K48">
        <v>3.9761809439456313</v>
      </c>
      <c r="L48">
        <f t="shared" si="0"/>
        <v>0.1342822066761899</v>
      </c>
      <c r="M48">
        <f t="shared" si="2"/>
        <v>35.161988663618345</v>
      </c>
      <c r="N48">
        <f t="shared" si="10"/>
        <v>55.599080085598551</v>
      </c>
      <c r="O48">
        <f t="shared" si="4"/>
        <v>1.6740998648009152E-3</v>
      </c>
      <c r="P48">
        <v>150</v>
      </c>
    </row>
    <row r="49" spans="1:16" x14ac:dyDescent="0.35">
      <c r="A49">
        <v>10</v>
      </c>
      <c r="B49">
        <v>2.6671265890118545</v>
      </c>
      <c r="C49">
        <v>1000</v>
      </c>
      <c r="D49">
        <v>86.251717995467899</v>
      </c>
      <c r="E49">
        <v>23.619075775146484</v>
      </c>
      <c r="F49">
        <v>35.206619050201354</v>
      </c>
      <c r="G49">
        <v>56.047772704895763</v>
      </c>
      <c r="H49">
        <v>-0.87954783323142804</v>
      </c>
      <c r="I49">
        <v>-0.43977391661571402</v>
      </c>
      <c r="J49">
        <f t="shared" si="1"/>
        <v>65.930218470967048</v>
      </c>
      <c r="K49">
        <v>3.9761809439456313</v>
      </c>
      <c r="L49">
        <f t="shared" si="0"/>
        <v>0.1312465443702224</v>
      </c>
      <c r="M49">
        <f t="shared" si="2"/>
        <v>35.672930719521268</v>
      </c>
      <c r="N49">
        <f t="shared" si="10"/>
        <v>55.599080085598551</v>
      </c>
      <c r="O49">
        <f t="shared" si="4"/>
        <v>1.9499237564970283E-3</v>
      </c>
      <c r="P49">
        <v>100</v>
      </c>
    </row>
    <row r="50" spans="1:16" s="2" customFormat="1" x14ac:dyDescent="0.35">
      <c r="A50" s="2">
        <v>10</v>
      </c>
      <c r="B50" s="2">
        <v>1.1460809818192224</v>
      </c>
      <c r="C50" s="2">
        <v>1000</v>
      </c>
      <c r="D50" s="2">
        <v>68.770710369599314</v>
      </c>
      <c r="E50" s="2">
        <v>23.755880355834961</v>
      </c>
      <c r="F50" s="2">
        <v>35.429244315407388</v>
      </c>
      <c r="G50" s="2">
        <v>43.900044522313358</v>
      </c>
      <c r="H50" s="2">
        <v>-0.87954783323142804</v>
      </c>
      <c r="I50" s="2">
        <v>-0.43977391661571402</v>
      </c>
      <c r="J50" s="2">
        <f t="shared" si="1"/>
        <v>53.962094365669579</v>
      </c>
      <c r="K50" s="2">
        <v>3.9761809439456313</v>
      </c>
      <c r="L50" s="2">
        <f t="shared" si="0"/>
        <v>7.7392848968133754E-2</v>
      </c>
      <c r="M50" s="2">
        <f t="shared" si="2"/>
        <v>35.898504656364956</v>
      </c>
      <c r="N50" s="2">
        <f>(B49*D50-B50*D49)/(B49-B50)</f>
        <v>55.599080085598551</v>
      </c>
      <c r="O50" s="2">
        <f t="shared" si="4"/>
        <v>1.9499237564970272E-3</v>
      </c>
      <c r="P50" s="2">
        <v>75</v>
      </c>
    </row>
    <row r="51" spans="1:16" x14ac:dyDescent="0.35">
      <c r="A51">
        <v>5</v>
      </c>
      <c r="B51">
        <v>12.465394157082947</v>
      </c>
      <c r="C51">
        <v>1000</v>
      </c>
      <c r="D51">
        <v>317.66353429984656</v>
      </c>
      <c r="E51">
        <v>23.850936889648438</v>
      </c>
      <c r="F51">
        <v>35.392918403100488</v>
      </c>
      <c r="G51">
        <v>79.365495457012557</v>
      </c>
      <c r="H51">
        <v>-0.73202092542946995</v>
      </c>
      <c r="I51">
        <v>-0.36601046271473497</v>
      </c>
      <c r="J51">
        <f t="shared" si="1"/>
        <v>237.7754023153789</v>
      </c>
      <c r="K51">
        <v>4.0351934783493633</v>
      </c>
      <c r="L51">
        <f t="shared" si="0"/>
        <v>0.15603561940222291</v>
      </c>
      <c r="M51">
        <f t="shared" si="2"/>
        <v>35.861697607349555</v>
      </c>
      <c r="N51">
        <f>$N$57</f>
        <v>36.200119776718438</v>
      </c>
      <c r="O51">
        <f t="shared" si="4"/>
        <v>9.9248949826576637E-4</v>
      </c>
      <c r="P51">
        <v>400</v>
      </c>
    </row>
    <row r="52" spans="1:16" x14ac:dyDescent="0.35">
      <c r="A52">
        <v>5</v>
      </c>
      <c r="B52">
        <v>9.7673396047436825</v>
      </c>
      <c r="C52">
        <v>1000</v>
      </c>
      <c r="D52">
        <v>236.22452034592717</v>
      </c>
      <c r="E52">
        <v>23.85740852355957</v>
      </c>
      <c r="F52">
        <v>35.401419474498105</v>
      </c>
      <c r="G52">
        <v>72.268326019797172</v>
      </c>
      <c r="H52">
        <v>-0.73202092542946995</v>
      </c>
      <c r="I52">
        <v>-0.36601046271473497</v>
      </c>
      <c r="J52">
        <f t="shared" si="1"/>
        <v>176.10143919604462</v>
      </c>
      <c r="K52">
        <v>4.0351934783493633</v>
      </c>
      <c r="L52">
        <f t="shared" si="0"/>
        <v>0.16245573942550284</v>
      </c>
      <c r="M52">
        <f t="shared" si="2"/>
        <v>35.870311275437828</v>
      </c>
      <c r="N52">
        <f t="shared" ref="N52:N56" si="11">$N$57</f>
        <v>36.200119776718438</v>
      </c>
      <c r="O52">
        <f t="shared" si="4"/>
        <v>1.094296895375877E-3</v>
      </c>
      <c r="P52">
        <v>300</v>
      </c>
    </row>
    <row r="53" spans="1:16" x14ac:dyDescent="0.35">
      <c r="A53">
        <v>5</v>
      </c>
      <c r="B53">
        <v>8.2141995433748587</v>
      </c>
      <c r="C53">
        <v>1000</v>
      </c>
      <c r="D53">
        <v>198.01356577865471</v>
      </c>
      <c r="E53">
        <v>23.619569778442383</v>
      </c>
      <c r="F53">
        <v>35.00968801439619</v>
      </c>
      <c r="G53">
        <v>66.970393536879911</v>
      </c>
      <c r="H53">
        <v>-0.73202092542946995</v>
      </c>
      <c r="I53">
        <v>-0.36601046271473497</v>
      </c>
      <c r="J53">
        <f t="shared" si="1"/>
        <v>149.37880564214174</v>
      </c>
      <c r="K53">
        <v>4.0351934783493633</v>
      </c>
      <c r="L53">
        <f t="shared" si="0"/>
        <v>0.16889565241646945</v>
      </c>
      <c r="M53">
        <f t="shared" si="2"/>
        <v>35.473391332146868</v>
      </c>
      <c r="N53">
        <f t="shared" si="11"/>
        <v>36.200119776718438</v>
      </c>
      <c r="O53">
        <f t="shared" si="4"/>
        <v>1.1376076359243218E-3</v>
      </c>
      <c r="P53">
        <v>250</v>
      </c>
    </row>
    <row r="54" spans="1:16" x14ac:dyDescent="0.35">
      <c r="A54">
        <v>5</v>
      </c>
      <c r="B54">
        <v>6.430582946084507</v>
      </c>
      <c r="C54">
        <v>1000</v>
      </c>
      <c r="D54">
        <v>160.21784725914338</v>
      </c>
      <c r="E54">
        <v>23.486536026000977</v>
      </c>
      <c r="F54">
        <v>34.795502098568868</v>
      </c>
      <c r="G54">
        <v>60.664377845811778</v>
      </c>
      <c r="H54">
        <v>-0.73202092542946995</v>
      </c>
      <c r="I54">
        <v>-0.36601046271473497</v>
      </c>
      <c r="J54">
        <f t="shared" si="1"/>
        <v>122.5271847929607</v>
      </c>
      <c r="K54">
        <v>4.0351934783493633</v>
      </c>
      <c r="L54">
        <f t="shared" si="0"/>
        <v>0.1706147497899311</v>
      </c>
      <c r="M54">
        <f t="shared" si="2"/>
        <v>35.25636852386441</v>
      </c>
      <c r="N54">
        <f t="shared" si="11"/>
        <v>36.200119776718438</v>
      </c>
      <c r="O54">
        <f t="shared" si="4"/>
        <v>1.1620061643378857E-3</v>
      </c>
      <c r="P54">
        <v>200</v>
      </c>
    </row>
    <row r="55" spans="1:16" x14ac:dyDescent="0.35">
      <c r="A55">
        <v>5</v>
      </c>
      <c r="B55">
        <v>4.4986342393076884</v>
      </c>
      <c r="C55">
        <v>1000</v>
      </c>
      <c r="D55">
        <v>123.07340963152589</v>
      </c>
      <c r="E55">
        <v>23.563472747802734</v>
      </c>
      <c r="F55">
        <v>34.920651879024177</v>
      </c>
      <c r="G55">
        <v>55.787111213749512</v>
      </c>
      <c r="H55">
        <v>-0.73202092542946995</v>
      </c>
      <c r="I55">
        <v>-0.36601046271473497</v>
      </c>
      <c r="J55">
        <f t="shared" si="1"/>
        <v>93.011663099300151</v>
      </c>
      <c r="K55">
        <v>4.0351934783493633</v>
      </c>
      <c r="L55">
        <f t="shared" si="0"/>
        <v>0.14964646962495076</v>
      </c>
      <c r="M55">
        <f t="shared" si="2"/>
        <v>35.38317591316185</v>
      </c>
      <c r="N55">
        <f t="shared" si="11"/>
        <v>36.200119776718438</v>
      </c>
      <c r="O55">
        <f t="shared" si="4"/>
        <v>1.1604762922110788E-3</v>
      </c>
      <c r="P55">
        <v>150</v>
      </c>
    </row>
    <row r="56" spans="1:16" x14ac:dyDescent="0.35">
      <c r="A56">
        <v>5</v>
      </c>
      <c r="B56">
        <v>2.4274599829567864</v>
      </c>
      <c r="C56">
        <v>1000</v>
      </c>
      <c r="D56">
        <v>85.948112145510322</v>
      </c>
      <c r="E56">
        <v>23.464643478393555</v>
      </c>
      <c r="F56">
        <v>34.765453884529101</v>
      </c>
      <c r="G56">
        <v>42.954109766964223</v>
      </c>
      <c r="H56">
        <v>-0.73202092542946995</v>
      </c>
      <c r="I56">
        <v>-0.36601046271473497</v>
      </c>
      <c r="J56">
        <f t="shared" si="1"/>
        <v>72.8252979387605</v>
      </c>
      <c r="K56">
        <v>4.0351934783493633</v>
      </c>
      <c r="L56">
        <f t="shared" si="0"/>
        <v>0.18498013800334104</v>
      </c>
      <c r="M56">
        <f t="shared" si="2"/>
        <v>35.225922321229689</v>
      </c>
      <c r="N56">
        <f t="shared" si="11"/>
        <v>36.200119776718438</v>
      </c>
      <c r="O56">
        <f t="shared" si="4"/>
        <v>1.0934989660444595E-3</v>
      </c>
      <c r="P56">
        <v>100</v>
      </c>
    </row>
    <row r="57" spans="1:16" s="2" customFormat="1" x14ac:dyDescent="0.35">
      <c r="A57" s="2">
        <v>5</v>
      </c>
      <c r="B57" s="2">
        <v>1.4873372348930722</v>
      </c>
      <c r="C57" s="2">
        <v>1000</v>
      </c>
      <c r="D57" s="2">
        <v>66.681380819445906</v>
      </c>
      <c r="E57" s="2">
        <v>23.351905822753906</v>
      </c>
      <c r="F57" s="2">
        <v>34.589034865266875</v>
      </c>
      <c r="G57" s="2">
        <v>38.358045559717411</v>
      </c>
      <c r="H57" s="2">
        <v>-0.73202092542946995</v>
      </c>
      <c r="I57" s="2">
        <v>-0.36601046271473497</v>
      </c>
      <c r="J57" s="2">
        <f t="shared" si="1"/>
        <v>60.511140074974904</v>
      </c>
      <c r="K57" s="2">
        <v>4.0351934783493633</v>
      </c>
      <c r="L57" s="2">
        <f t="shared" si="0"/>
        <v>0.24105011400500667</v>
      </c>
      <c r="M57" s="2">
        <f t="shared" si="2"/>
        <v>35.047166632057333</v>
      </c>
      <c r="N57" s="2">
        <f>(B56*D57-B57*D56)/(B56-B57)</f>
        <v>36.200119776718438</v>
      </c>
      <c r="O57" s="2">
        <f t="shared" si="4"/>
        <v>1.0934989660444595E-3</v>
      </c>
      <c r="P57" s="2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D751-B582-4E2B-88A3-765C45EB3725}">
  <dimension ref="A1:M57"/>
  <sheetViews>
    <sheetView zoomScale="85" zoomScaleNormal="85" workbookViewId="0">
      <pane ySplit="1" topLeftCell="A2" activePane="bottomLeft" state="frozen"/>
      <selection pane="bottomLeft" activeCell="O9" sqref="O9"/>
    </sheetView>
  </sheetViews>
  <sheetFormatPr defaultRowHeight="14.5" x14ac:dyDescent="0.35"/>
  <sheetData>
    <row r="1" spans="1:13" x14ac:dyDescent="0.35">
      <c r="A1" t="s">
        <v>1</v>
      </c>
      <c r="B1" t="s">
        <v>0</v>
      </c>
      <c r="C1" t="s">
        <v>9</v>
      </c>
      <c r="D1" t="s">
        <v>2</v>
      </c>
      <c r="E1" t="s">
        <v>4</v>
      </c>
      <c r="F1" s="1" t="s">
        <v>5</v>
      </c>
      <c r="G1" s="1" t="s">
        <v>6</v>
      </c>
      <c r="H1" s="1" t="s">
        <v>11</v>
      </c>
      <c r="I1" s="1" t="s">
        <v>10</v>
      </c>
      <c r="J1" t="s">
        <v>3</v>
      </c>
      <c r="K1" t="s">
        <v>7</v>
      </c>
      <c r="L1" t="s">
        <v>8</v>
      </c>
      <c r="M1" t="s">
        <v>12</v>
      </c>
    </row>
    <row r="2" spans="1:13" x14ac:dyDescent="0.35">
      <c r="A2">
        <v>9</v>
      </c>
      <c r="B2">
        <v>14.295134015870682</v>
      </c>
      <c r="C2">
        <v>1000</v>
      </c>
      <c r="D2">
        <v>326.023205206694</v>
      </c>
      <c r="E2">
        <v>23.232458114624023</v>
      </c>
      <c r="F2">
        <v>33.993047340872643</v>
      </c>
      <c r="G2">
        <v>84.878946729603086</v>
      </c>
      <c r="H2">
        <v>-0.93006439422947407</v>
      </c>
      <c r="I2">
        <v>-0.46503219711473703</v>
      </c>
      <c r="J2">
        <f t="shared" ref="J2:J43" si="0">(F2*(G2+2*K2*(B2-I2)))/(G2-K2*(B2-I2))</f>
        <v>167.47699490113467</v>
      </c>
      <c r="K2">
        <v>3.2599800108482992</v>
      </c>
      <c r="L2">
        <f t="shared" ref="L2:L43" si="1">B2/(D2-J2)</f>
        <v>9.0163832918619E-2</v>
      </c>
      <c r="M2">
        <f>F2*1.013245-I2/L2</f>
        <v>39.600920881974197</v>
      </c>
    </row>
    <row r="3" spans="1:13" x14ac:dyDescent="0.35">
      <c r="A3">
        <v>9</v>
      </c>
      <c r="B3">
        <v>11.294722525040241</v>
      </c>
      <c r="C3">
        <v>1000</v>
      </c>
      <c r="D3">
        <v>242.38102867454893</v>
      </c>
      <c r="E3">
        <v>23.413934707641602</v>
      </c>
      <c r="F3">
        <v>34.278585046379519</v>
      </c>
      <c r="G3">
        <v>78.338834278245741</v>
      </c>
      <c r="H3">
        <v>-0.93006439422947407</v>
      </c>
      <c r="I3">
        <v>-0.46503219711473703</v>
      </c>
      <c r="J3">
        <f t="shared" si="0"/>
        <v>132.83223583024593</v>
      </c>
      <c r="K3">
        <v>3.2599800108482992</v>
      </c>
      <c r="L3">
        <f t="shared" si="1"/>
        <v>0.10310220890423637</v>
      </c>
      <c r="M3">
        <f t="shared" ref="M3:M57" si="2">F3*1.013245-I3/L3</f>
        <v>39.243004847832843</v>
      </c>
    </row>
    <row r="4" spans="1:13" x14ac:dyDescent="0.35">
      <c r="A4">
        <v>9</v>
      </c>
      <c r="B4">
        <v>9.665862497649373</v>
      </c>
      <c r="C4">
        <v>1000</v>
      </c>
      <c r="D4">
        <v>201.63182647047751</v>
      </c>
      <c r="E4">
        <v>23.462488174438477</v>
      </c>
      <c r="F4">
        <v>34.357233500291592</v>
      </c>
      <c r="G4">
        <v>72.766377331883845</v>
      </c>
      <c r="H4">
        <v>-0.93006439422947407</v>
      </c>
      <c r="I4">
        <v>-0.46503219711473703</v>
      </c>
      <c r="J4">
        <f t="shared" si="0"/>
        <v>120.01678819819466</v>
      </c>
      <c r="K4">
        <v>3.2599800108482992</v>
      </c>
      <c r="L4">
        <f t="shared" si="1"/>
        <v>0.11843237107115322</v>
      </c>
      <c r="M4">
        <f t="shared" si="2"/>
        <v>38.738858318611399</v>
      </c>
    </row>
    <row r="5" spans="1:13" x14ac:dyDescent="0.35">
      <c r="A5">
        <v>9</v>
      </c>
      <c r="B5">
        <v>7.6741481065025994</v>
      </c>
      <c r="C5">
        <v>1000</v>
      </c>
      <c r="D5">
        <v>161.97853071246419</v>
      </c>
      <c r="E5">
        <v>23.445516586303711</v>
      </c>
      <c r="F5">
        <v>34.332381267140377</v>
      </c>
      <c r="G5">
        <v>68.173440711129942</v>
      </c>
      <c r="H5">
        <v>-0.93006439422947407</v>
      </c>
      <c r="I5">
        <v>-0.46503219711473703</v>
      </c>
      <c r="J5">
        <f t="shared" si="0"/>
        <v>99.963735326906672</v>
      </c>
      <c r="K5">
        <v>3.2599800108482992</v>
      </c>
      <c r="L5">
        <f t="shared" si="1"/>
        <v>0.12374705195415051</v>
      </c>
      <c r="M5">
        <f t="shared" si="2"/>
        <v>38.545039116832072</v>
      </c>
    </row>
    <row r="6" spans="1:13" x14ac:dyDescent="0.35">
      <c r="A6">
        <v>9</v>
      </c>
      <c r="B6">
        <v>5.4117443139021599</v>
      </c>
      <c r="C6">
        <v>1000</v>
      </c>
      <c r="D6">
        <v>123.62828236189641</v>
      </c>
      <c r="E6">
        <v>23.612127304077148</v>
      </c>
      <c r="F6">
        <v>34.600233078902043</v>
      </c>
      <c r="G6">
        <v>64.722186326445595</v>
      </c>
      <c r="H6">
        <v>-0.93006439422947407</v>
      </c>
      <c r="I6">
        <v>-0.46503219711473703</v>
      </c>
      <c r="J6">
        <f t="shared" si="0"/>
        <v>78.245025295370425</v>
      </c>
      <c r="K6">
        <v>3.2599800108482992</v>
      </c>
      <c r="L6">
        <f t="shared" si="1"/>
        <v>0.11924539276608646</v>
      </c>
      <c r="M6">
        <f t="shared" si="2"/>
        <v>38.958304900769818</v>
      </c>
    </row>
    <row r="7" spans="1:13" x14ac:dyDescent="0.35">
      <c r="A7">
        <v>9</v>
      </c>
      <c r="B7">
        <v>3.1256458931116087</v>
      </c>
      <c r="C7">
        <v>1000</v>
      </c>
      <c r="D7">
        <v>84.887423108502531</v>
      </c>
      <c r="E7">
        <v>23.514142990112305</v>
      </c>
      <c r="F7">
        <v>34.446280026370452</v>
      </c>
      <c r="G7">
        <v>52.586047590057809</v>
      </c>
      <c r="H7">
        <v>-0.93006439422947407</v>
      </c>
      <c r="I7">
        <v>-0.46503219711473703</v>
      </c>
      <c r="J7">
        <f t="shared" si="0"/>
        <v>64.035853097549705</v>
      </c>
      <c r="K7">
        <v>3.2599800108482992</v>
      </c>
      <c r="L7">
        <f t="shared" si="1"/>
        <v>0.14989978651342717</v>
      </c>
      <c r="M7">
        <f t="shared" si="2"/>
        <v>38.004808259565294</v>
      </c>
    </row>
    <row r="8" spans="1:13" x14ac:dyDescent="0.35">
      <c r="A8">
        <v>9</v>
      </c>
      <c r="B8">
        <v>1.7468108289961393</v>
      </c>
      <c r="C8">
        <v>1000</v>
      </c>
      <c r="D8">
        <v>66.624613207283488</v>
      </c>
      <c r="E8">
        <v>23.316381454467773</v>
      </c>
      <c r="F8">
        <v>34.133174402072285</v>
      </c>
      <c r="G8">
        <v>46.613691771816079</v>
      </c>
      <c r="H8">
        <v>-0.93006439422947407</v>
      </c>
      <c r="I8">
        <v>-0.46503219711473703</v>
      </c>
      <c r="J8">
        <f t="shared" si="0"/>
        <v>52.871745772698105</v>
      </c>
      <c r="K8">
        <v>3.2599800108482992</v>
      </c>
      <c r="L8">
        <f t="shared" si="1"/>
        <v>0.12701429991270774</v>
      </c>
      <c r="M8">
        <f t="shared" si="2"/>
        <v>38.246526891015471</v>
      </c>
    </row>
    <row r="9" spans="1:13" x14ac:dyDescent="0.35">
      <c r="A9">
        <v>4</v>
      </c>
      <c r="B9">
        <v>13.247416336600086</v>
      </c>
      <c r="C9">
        <v>1000</v>
      </c>
      <c r="D9">
        <v>323.98734112877668</v>
      </c>
      <c r="E9">
        <v>23.259429931640625</v>
      </c>
      <c r="F9">
        <v>34.254066786531794</v>
      </c>
      <c r="G9">
        <v>79.893488580367091</v>
      </c>
      <c r="H9">
        <v>-0.65680893685623998</v>
      </c>
      <c r="I9">
        <v>-0.32840446842811999</v>
      </c>
      <c r="J9">
        <f t="shared" si="0"/>
        <v>209.81665385328404</v>
      </c>
      <c r="K9">
        <v>3.7121487814392715</v>
      </c>
      <c r="L9">
        <f t="shared" si="1"/>
        <v>0.11603167724333842</v>
      </c>
      <c r="M9">
        <f t="shared" si="2"/>
        <v>37.538062007351598</v>
      </c>
    </row>
    <row r="10" spans="1:13" x14ac:dyDescent="0.35">
      <c r="A10">
        <v>4</v>
      </c>
      <c r="B10">
        <v>10.4688711243172</v>
      </c>
      <c r="C10">
        <v>1000</v>
      </c>
      <c r="D10">
        <v>241.07060865581892</v>
      </c>
      <c r="E10">
        <v>23.467586517333984</v>
      </c>
      <c r="F10">
        <v>34.586336236850059</v>
      </c>
      <c r="G10">
        <v>75.25355078814701</v>
      </c>
      <c r="H10">
        <v>-0.65680893685623998</v>
      </c>
      <c r="I10">
        <v>-0.32840446842811999</v>
      </c>
      <c r="J10">
        <f t="shared" si="0"/>
        <v>152.82585760374607</v>
      </c>
      <c r="K10">
        <v>3.7121487814392715</v>
      </c>
      <c r="L10">
        <f t="shared" si="1"/>
        <v>0.11863449099810554</v>
      </c>
      <c r="M10">
        <f t="shared" si="2"/>
        <v>37.812636225824754</v>
      </c>
    </row>
    <row r="11" spans="1:13" x14ac:dyDescent="0.35">
      <c r="A11">
        <v>4</v>
      </c>
      <c r="B11">
        <v>8.8286989507834281</v>
      </c>
      <c r="C11">
        <v>1000</v>
      </c>
      <c r="D11">
        <v>201.05619717718133</v>
      </c>
      <c r="E11">
        <v>23.623331069946289</v>
      </c>
      <c r="F11">
        <v>34.83385278904732</v>
      </c>
      <c r="G11">
        <v>69.680859107714639</v>
      </c>
      <c r="H11">
        <v>-0.65680893685623998</v>
      </c>
      <c r="I11">
        <v>-0.32840446842811999</v>
      </c>
      <c r="J11">
        <f t="shared" si="0"/>
        <v>134.36982176523654</v>
      </c>
      <c r="K11">
        <v>3.7121487814392715</v>
      </c>
      <c r="L11">
        <f t="shared" si="1"/>
        <v>0.13239134525224233</v>
      </c>
      <c r="M11">
        <f t="shared" si="2"/>
        <v>37.7757856060637</v>
      </c>
    </row>
    <row r="12" spans="1:13" x14ac:dyDescent="0.35">
      <c r="A12">
        <v>4</v>
      </c>
      <c r="B12">
        <v>7.03085775101626</v>
      </c>
      <c r="C12">
        <v>1000</v>
      </c>
      <c r="D12">
        <v>161.57896893873723</v>
      </c>
      <c r="E12">
        <v>23.664312362670898</v>
      </c>
      <c r="F12">
        <v>34.897680110316315</v>
      </c>
      <c r="G12">
        <v>64.496282814867996</v>
      </c>
      <c r="H12">
        <v>-0.65680893685623998</v>
      </c>
      <c r="I12">
        <v>-0.32840446842811999</v>
      </c>
      <c r="J12">
        <f t="shared" si="0"/>
        <v>111.82773409118688</v>
      </c>
      <c r="K12">
        <v>3.7121487814392715</v>
      </c>
      <c r="L12">
        <f t="shared" si="1"/>
        <v>0.14132026617149274</v>
      </c>
      <c r="M12">
        <f t="shared" si="2"/>
        <v>37.683731258203764</v>
      </c>
    </row>
    <row r="13" spans="1:13" x14ac:dyDescent="0.35">
      <c r="A13">
        <v>4</v>
      </c>
      <c r="B13">
        <v>4.9546588854362437</v>
      </c>
      <c r="C13">
        <v>1000</v>
      </c>
      <c r="D13">
        <v>123.39241540489365</v>
      </c>
      <c r="E13">
        <v>23.568826675415039</v>
      </c>
      <c r="F13">
        <v>34.748096950073204</v>
      </c>
      <c r="G13">
        <v>56.882814042484206</v>
      </c>
      <c r="H13">
        <v>-0.65680893685623998</v>
      </c>
      <c r="I13">
        <v>-0.32840446842811999</v>
      </c>
      <c r="J13">
        <f t="shared" si="0"/>
        <v>89.599654980612783</v>
      </c>
      <c r="K13">
        <v>3.7121487814392715</v>
      </c>
      <c r="L13">
        <f t="shared" si="1"/>
        <v>0.14661894510033008</v>
      </c>
      <c r="M13">
        <f t="shared" si="2"/>
        <v>37.448185659538538</v>
      </c>
    </row>
    <row r="14" spans="1:13" x14ac:dyDescent="0.35">
      <c r="A14">
        <v>4</v>
      </c>
      <c r="B14">
        <v>2.683844957835495</v>
      </c>
      <c r="C14">
        <v>1000</v>
      </c>
      <c r="D14">
        <v>85.627162849417076</v>
      </c>
      <c r="E14">
        <v>23.360357284545898</v>
      </c>
      <c r="F14">
        <v>34.415385859290417</v>
      </c>
      <c r="G14">
        <v>45.941123304891484</v>
      </c>
      <c r="H14">
        <v>-0.65680893685623998</v>
      </c>
      <c r="I14">
        <v>-0.32840446842811999</v>
      </c>
      <c r="J14">
        <f t="shared" si="0"/>
        <v>67.629323369836484</v>
      </c>
      <c r="K14">
        <v>3.7121487814392715</v>
      </c>
      <c r="L14">
        <f t="shared" si="1"/>
        <v>0.14912039641649463</v>
      </c>
      <c r="M14">
        <f t="shared" si="2"/>
        <v>37.073494974724859</v>
      </c>
    </row>
    <row r="15" spans="1:13" x14ac:dyDescent="0.35">
      <c r="A15">
        <v>4</v>
      </c>
      <c r="B15">
        <v>1.5007228391359946</v>
      </c>
      <c r="C15">
        <v>1000</v>
      </c>
      <c r="D15">
        <v>67.08382796642438</v>
      </c>
      <c r="E15">
        <v>23.197778701782227</v>
      </c>
      <c r="F15">
        <v>34.160924766148632</v>
      </c>
      <c r="G15">
        <v>35.935004447055064</v>
      </c>
      <c r="H15">
        <v>-0.65680893685623998</v>
      </c>
      <c r="I15">
        <v>-0.32840446842811999</v>
      </c>
      <c r="J15">
        <f t="shared" si="0"/>
        <v>58.036615609691069</v>
      </c>
      <c r="K15">
        <v>3.7121487814392715</v>
      </c>
      <c r="L15">
        <f t="shared" si="1"/>
        <v>0.16587682260150491</v>
      </c>
      <c r="M15">
        <f t="shared" si="2"/>
        <v>36.593195468782035</v>
      </c>
    </row>
    <row r="16" spans="1:13" x14ac:dyDescent="0.35">
      <c r="A16">
        <v>2</v>
      </c>
      <c r="B16">
        <v>17.213635439227847</v>
      </c>
      <c r="C16">
        <v>1000</v>
      </c>
      <c r="D16">
        <v>313.66750986713356</v>
      </c>
      <c r="E16">
        <v>23.679010391235352</v>
      </c>
      <c r="F16">
        <v>35.072626261012005</v>
      </c>
      <c r="G16">
        <v>88.987936402050195</v>
      </c>
      <c r="H16">
        <v>-0.75100148707981196</v>
      </c>
      <c r="I16">
        <v>-0.37550074353990598</v>
      </c>
      <c r="J16">
        <f t="shared" si="0"/>
        <v>209.97869954027979</v>
      </c>
      <c r="K16">
        <v>3.1589392155226577</v>
      </c>
      <c r="L16">
        <f t="shared" si="1"/>
        <v>0.1660124692815555</v>
      </c>
      <c r="M16">
        <f t="shared" si="2"/>
        <v>37.799045963832036</v>
      </c>
    </row>
    <row r="17" spans="1:13" x14ac:dyDescent="0.35">
      <c r="A17">
        <v>2</v>
      </c>
      <c r="B17">
        <v>13.532831955382035</v>
      </c>
      <c r="C17">
        <v>1000</v>
      </c>
      <c r="D17">
        <v>233.12143009273149</v>
      </c>
      <c r="E17">
        <v>23.76652717590332</v>
      </c>
      <c r="F17">
        <v>35.215004816352803</v>
      </c>
      <c r="G17">
        <v>80.312610246597572</v>
      </c>
      <c r="H17">
        <v>-0.75100148707981196</v>
      </c>
      <c r="I17">
        <v>-0.37550074353990598</v>
      </c>
      <c r="J17">
        <f t="shared" si="0"/>
        <v>162.81130361321752</v>
      </c>
      <c r="K17">
        <v>3.1589392155226577</v>
      </c>
      <c r="L17">
        <f t="shared" si="1"/>
        <v>0.19247344064051786</v>
      </c>
      <c r="M17">
        <f t="shared" si="2"/>
        <v>37.632349938463868</v>
      </c>
    </row>
    <row r="18" spans="1:13" x14ac:dyDescent="0.35">
      <c r="A18">
        <v>2</v>
      </c>
      <c r="B18">
        <v>11.252794612994897</v>
      </c>
      <c r="C18">
        <v>1000</v>
      </c>
      <c r="D18">
        <v>195.70355108376353</v>
      </c>
      <c r="E18">
        <v>23.755859375</v>
      </c>
      <c r="F18">
        <v>35.199071239046184</v>
      </c>
      <c r="G18">
        <v>77.735158988660231</v>
      </c>
      <c r="H18">
        <v>-0.75100148707981196</v>
      </c>
      <c r="I18">
        <v>-0.37550074353990598</v>
      </c>
      <c r="J18">
        <f t="shared" si="0"/>
        <v>129.80184838728272</v>
      </c>
      <c r="K18">
        <v>3.1589392155226577</v>
      </c>
      <c r="L18">
        <f t="shared" si="1"/>
        <v>0.17075119689731177</v>
      </c>
      <c r="M18">
        <f t="shared" si="2"/>
        <v>37.864393399865072</v>
      </c>
    </row>
    <row r="19" spans="1:13" x14ac:dyDescent="0.35">
      <c r="A19">
        <v>2</v>
      </c>
      <c r="B19">
        <v>9.1327807168675541</v>
      </c>
      <c r="C19">
        <v>1000</v>
      </c>
      <c r="D19">
        <v>157.27869891535329</v>
      </c>
      <c r="E19">
        <v>23.557247161865234</v>
      </c>
      <c r="F19">
        <v>34.880231632687106</v>
      </c>
      <c r="G19">
        <v>71.176929076814716</v>
      </c>
      <c r="H19">
        <v>-0.75100148707981196</v>
      </c>
      <c r="I19">
        <v>-0.37550074353990598</v>
      </c>
      <c r="J19">
        <f t="shared" si="0"/>
        <v>111.27624505941644</v>
      </c>
      <c r="K19">
        <v>3.1589392155226577</v>
      </c>
      <c r="L19">
        <f t="shared" si="1"/>
        <v>0.19852812081434049</v>
      </c>
      <c r="M19">
        <f t="shared" si="2"/>
        <v>37.233643752411062</v>
      </c>
    </row>
    <row r="20" spans="1:13" x14ac:dyDescent="0.35">
      <c r="A20">
        <v>2</v>
      </c>
      <c r="B20">
        <v>6.5938471985007245</v>
      </c>
      <c r="C20">
        <v>1000</v>
      </c>
      <c r="D20">
        <v>119.90680251241335</v>
      </c>
      <c r="E20">
        <v>23.354068756103516</v>
      </c>
      <c r="F20">
        <v>34.556989122334784</v>
      </c>
      <c r="G20">
        <v>63.759585279794301</v>
      </c>
      <c r="H20">
        <v>-0.75100148707981196</v>
      </c>
      <c r="I20">
        <v>-0.37550074353990598</v>
      </c>
      <c r="J20">
        <f t="shared" si="0"/>
        <v>89.233171451539363</v>
      </c>
      <c r="K20">
        <v>3.1589392155226577</v>
      </c>
      <c r="L20">
        <f t="shared" si="1"/>
        <v>0.21496793729489572</v>
      </c>
      <c r="M20">
        <f t="shared" si="2"/>
        <v>36.761472024144943</v>
      </c>
    </row>
    <row r="21" spans="1:13" x14ac:dyDescent="0.35">
      <c r="A21">
        <v>2</v>
      </c>
      <c r="B21">
        <v>3.817845200757759</v>
      </c>
      <c r="C21">
        <v>1000</v>
      </c>
      <c r="D21">
        <v>82.812798530118158</v>
      </c>
      <c r="E21">
        <v>23.254707336425781</v>
      </c>
      <c r="F21">
        <v>34.400705121968201</v>
      </c>
      <c r="G21">
        <v>56.279884574736165</v>
      </c>
      <c r="H21">
        <v>-0.75100148707981196</v>
      </c>
      <c r="I21">
        <v>-0.37550074353990598</v>
      </c>
      <c r="J21">
        <f t="shared" si="0"/>
        <v>66.168371130324402</v>
      </c>
      <c r="K21">
        <v>3.1589392155226577</v>
      </c>
      <c r="L21">
        <f t="shared" si="1"/>
        <v>0.22937678233407216</v>
      </c>
      <c r="M21">
        <f t="shared" si="2"/>
        <v>36.493390203102408</v>
      </c>
    </row>
    <row r="22" spans="1:13" x14ac:dyDescent="0.35">
      <c r="A22">
        <v>2</v>
      </c>
      <c r="B22">
        <v>2.1937341278904618</v>
      </c>
      <c r="C22">
        <v>1000</v>
      </c>
      <c r="D22">
        <v>65.347139995304957</v>
      </c>
      <c r="E22">
        <v>23.231477737426758</v>
      </c>
      <c r="F22">
        <v>34.36585737430606</v>
      </c>
      <c r="G22">
        <v>47.755135427528664</v>
      </c>
      <c r="H22">
        <v>-0.75100148707981196</v>
      </c>
      <c r="I22">
        <v>-0.37550074353990598</v>
      </c>
      <c r="J22">
        <f t="shared" si="0"/>
        <v>55.474969365000419</v>
      </c>
      <c r="K22">
        <v>3.1589392155226577</v>
      </c>
      <c r="L22">
        <f t="shared" si="1"/>
        <v>0.22221395983132325</v>
      </c>
      <c r="M22">
        <f t="shared" si="2"/>
        <v>36.510849329806334</v>
      </c>
    </row>
    <row r="23" spans="1:13" x14ac:dyDescent="0.35">
      <c r="A23">
        <v>7</v>
      </c>
      <c r="B23">
        <v>12.792884535025065</v>
      </c>
      <c r="C23">
        <v>1000</v>
      </c>
      <c r="D23">
        <v>295.24113364741197</v>
      </c>
      <c r="E23">
        <v>23.99700927734375</v>
      </c>
      <c r="F23">
        <v>35.483629562053864</v>
      </c>
      <c r="G23">
        <v>85.629787300554469</v>
      </c>
      <c r="H23">
        <v>-1.0989448698225435</v>
      </c>
      <c r="I23">
        <v>-0.54947243491127173</v>
      </c>
      <c r="J23">
        <f t="shared" si="0"/>
        <v>188.1710570787325</v>
      </c>
      <c r="K23">
        <v>3.7814986963581294</v>
      </c>
      <c r="L23">
        <f t="shared" si="1"/>
        <v>0.11948141763790693</v>
      </c>
      <c r="M23">
        <f t="shared" si="2"/>
        <v>40.552421044631906</v>
      </c>
    </row>
    <row r="24" spans="1:13" x14ac:dyDescent="0.35">
      <c r="A24">
        <v>7</v>
      </c>
      <c r="B24">
        <v>9.8807753160235734</v>
      </c>
      <c r="C24">
        <v>1000</v>
      </c>
      <c r="D24">
        <v>220.82725163175445</v>
      </c>
      <c r="E24">
        <v>24.056795120239258</v>
      </c>
      <c r="F24">
        <v>35.581304257710329</v>
      </c>
      <c r="G24">
        <v>75.989617452807423</v>
      </c>
      <c r="H24">
        <v>-1.0989448698225435</v>
      </c>
      <c r="I24">
        <v>-0.54947243491127173</v>
      </c>
      <c r="J24">
        <f t="shared" si="0"/>
        <v>150.77859096109395</v>
      </c>
      <c r="K24">
        <v>3.7814986963581294</v>
      </c>
      <c r="L24">
        <f t="shared" si="1"/>
        <v>0.14105587774873879</v>
      </c>
      <c r="M24">
        <f t="shared" si="2"/>
        <v>39.948002514833128</v>
      </c>
    </row>
    <row r="25" spans="1:13" x14ac:dyDescent="0.35">
      <c r="A25">
        <v>7</v>
      </c>
      <c r="B25">
        <v>8.1907714708765624</v>
      </c>
      <c r="C25">
        <v>1000</v>
      </c>
      <c r="D25">
        <v>186.68076162359057</v>
      </c>
      <c r="E25">
        <v>24.057636260986328</v>
      </c>
      <c r="F25">
        <v>35.58408929025839</v>
      </c>
      <c r="G25">
        <v>72.85401840965234</v>
      </c>
      <c r="H25">
        <v>-1.0989448698225435</v>
      </c>
      <c r="I25">
        <v>-0.54947243491127173</v>
      </c>
      <c r="J25">
        <f t="shared" si="0"/>
        <v>124.22843126323816</v>
      </c>
      <c r="K25">
        <v>3.7814986963581294</v>
      </c>
      <c r="L25">
        <f t="shared" si="1"/>
        <v>0.13115237531755003</v>
      </c>
      <c r="M25">
        <f t="shared" si="2"/>
        <v>40.244973433924102</v>
      </c>
    </row>
    <row r="26" spans="1:13" x14ac:dyDescent="0.35">
      <c r="A26">
        <v>7</v>
      </c>
      <c r="B26">
        <v>6.5837378039223147</v>
      </c>
      <c r="C26">
        <v>1000</v>
      </c>
      <c r="D26">
        <v>150.90609807353039</v>
      </c>
      <c r="E26">
        <v>23.982805252075195</v>
      </c>
      <c r="F26">
        <v>35.461477001900874</v>
      </c>
      <c r="G26">
        <v>67.650280409712693</v>
      </c>
      <c r="H26">
        <v>-1.0989448698225435</v>
      </c>
      <c r="I26">
        <v>-0.54947243491127173</v>
      </c>
      <c r="J26">
        <f t="shared" si="0"/>
        <v>106.01004884073996</v>
      </c>
      <c r="K26">
        <v>3.7814986963581294</v>
      </c>
      <c r="L26">
        <f t="shared" si="1"/>
        <v>0.14664403475203322</v>
      </c>
      <c r="M26">
        <f t="shared" si="2"/>
        <v>39.678145421170157</v>
      </c>
    </row>
    <row r="27" spans="1:13" x14ac:dyDescent="0.35">
      <c r="A27">
        <v>7</v>
      </c>
      <c r="B27">
        <v>4.7926799818151702</v>
      </c>
      <c r="C27">
        <v>1000</v>
      </c>
      <c r="D27">
        <v>115.96549527945184</v>
      </c>
      <c r="E27">
        <v>23.873186111450195</v>
      </c>
      <c r="F27">
        <v>35.282761024873835</v>
      </c>
      <c r="G27">
        <v>61.448566273313602</v>
      </c>
      <c r="H27">
        <v>-1.0989448698225435</v>
      </c>
      <c r="I27">
        <v>-0.54947243491127173</v>
      </c>
      <c r="J27">
        <f t="shared" si="0"/>
        <v>87.123277985398701</v>
      </c>
      <c r="K27">
        <v>3.7814986963581294</v>
      </c>
      <c r="L27">
        <f t="shared" si="1"/>
        <v>0.16616891596622682</v>
      </c>
      <c r="M27">
        <f t="shared" si="2"/>
        <v>39.05679130776565</v>
      </c>
    </row>
    <row r="28" spans="1:13" x14ac:dyDescent="0.35">
      <c r="A28">
        <v>7</v>
      </c>
      <c r="B28">
        <v>2.782120006817562</v>
      </c>
      <c r="C28">
        <v>1000</v>
      </c>
      <c r="D28">
        <v>80.841803899387301</v>
      </c>
      <c r="E28">
        <v>23.842338562011719</v>
      </c>
      <c r="F28">
        <v>35.233430194210328</v>
      </c>
      <c r="G28">
        <v>53.73911486957892</v>
      </c>
      <c r="H28">
        <v>-1.0989448698225435</v>
      </c>
      <c r="I28">
        <v>-0.54947243491127173</v>
      </c>
      <c r="J28">
        <f t="shared" si="0"/>
        <v>67.601760874184947</v>
      </c>
      <c r="K28">
        <v>3.7814986963581294</v>
      </c>
      <c r="L28">
        <f t="shared" si="1"/>
        <v>0.21012922703663506</v>
      </c>
      <c r="M28">
        <f t="shared" si="2"/>
        <v>38.315023242556322</v>
      </c>
    </row>
    <row r="29" spans="1:13" x14ac:dyDescent="0.35">
      <c r="A29">
        <v>7</v>
      </c>
      <c r="B29">
        <v>1.6115649038901805</v>
      </c>
      <c r="C29">
        <v>1000</v>
      </c>
      <c r="D29">
        <v>64.098466924668216</v>
      </c>
      <c r="E29">
        <v>23.716354370117188</v>
      </c>
      <c r="F29">
        <v>35.032437817489551</v>
      </c>
      <c r="G29">
        <v>46.431526447769109</v>
      </c>
      <c r="H29">
        <v>-1.0989448698225435</v>
      </c>
      <c r="I29">
        <v>-0.54947243491127173</v>
      </c>
      <c r="J29">
        <f t="shared" si="0"/>
        <v>57.480445100558633</v>
      </c>
      <c r="K29">
        <v>3.7814986963581294</v>
      </c>
      <c r="L29">
        <f t="shared" si="1"/>
        <v>0.24351157290222555</v>
      </c>
      <c r="M29">
        <f t="shared" si="2"/>
        <v>37.752895520860967</v>
      </c>
    </row>
    <row r="30" spans="1:13" x14ac:dyDescent="0.35">
      <c r="A30">
        <v>8</v>
      </c>
      <c r="B30">
        <v>12.915905696012274</v>
      </c>
      <c r="C30">
        <v>1000</v>
      </c>
      <c r="D30">
        <v>327.93496054128821</v>
      </c>
      <c r="E30">
        <v>23.452497482299805</v>
      </c>
      <c r="F30">
        <v>34.561733459994848</v>
      </c>
      <c r="G30">
        <v>97.339592479104326</v>
      </c>
      <c r="H30">
        <v>-0.97066326048385942</v>
      </c>
      <c r="I30">
        <v>-0.48533163024192971</v>
      </c>
      <c r="J30">
        <f t="shared" si="0"/>
        <v>188.82527058714516</v>
      </c>
      <c r="K30">
        <v>4.3438468387367113</v>
      </c>
      <c r="L30">
        <f t="shared" si="1"/>
        <v>9.28469159860104E-2</v>
      </c>
      <c r="M30">
        <f t="shared" si="2"/>
        <v>40.2467276484712</v>
      </c>
    </row>
    <row r="31" spans="1:13" x14ac:dyDescent="0.35">
      <c r="A31">
        <v>8</v>
      </c>
      <c r="B31">
        <v>10.090701826945777</v>
      </c>
      <c r="C31">
        <v>1000</v>
      </c>
      <c r="D31">
        <v>244.72647295726071</v>
      </c>
      <c r="E31">
        <v>23.431400299072266</v>
      </c>
      <c r="F31">
        <v>34.5298870257906</v>
      </c>
      <c r="G31">
        <v>88.578746166062913</v>
      </c>
      <c r="H31">
        <v>-0.97066326048385942</v>
      </c>
      <c r="I31">
        <v>-0.48533163024192971</v>
      </c>
      <c r="J31">
        <f t="shared" si="0"/>
        <v>146.14323254112989</v>
      </c>
      <c r="K31">
        <v>4.3438468387367113</v>
      </c>
      <c r="L31">
        <f t="shared" si="1"/>
        <v>0.10235717333242245</v>
      </c>
      <c r="M31">
        <f t="shared" si="2"/>
        <v>39.728785135473885</v>
      </c>
    </row>
    <row r="32" spans="1:13" x14ac:dyDescent="0.35">
      <c r="A32">
        <v>8</v>
      </c>
      <c r="B32">
        <v>8.5009028951664778</v>
      </c>
      <c r="C32">
        <v>1000</v>
      </c>
      <c r="D32">
        <v>204.10951357967332</v>
      </c>
      <c r="E32">
        <v>23.388523101806641</v>
      </c>
      <c r="F32">
        <v>34.462301772497085</v>
      </c>
      <c r="G32">
        <v>84.076250883585175</v>
      </c>
      <c r="H32">
        <v>-0.97066326048385942</v>
      </c>
      <c r="I32">
        <v>-0.48533163024192971</v>
      </c>
      <c r="J32">
        <f t="shared" si="0"/>
        <v>124.06181942080759</v>
      </c>
      <c r="K32">
        <v>4.3438468387367113</v>
      </c>
      <c r="L32">
        <f t="shared" si="1"/>
        <v>0.10619797340189788</v>
      </c>
      <c r="M32">
        <f t="shared" si="2"/>
        <v>39.488819855206145</v>
      </c>
    </row>
    <row r="33" spans="1:13" x14ac:dyDescent="0.35">
      <c r="A33">
        <v>8</v>
      </c>
      <c r="B33">
        <v>6.8379616963111731</v>
      </c>
      <c r="C33">
        <v>1000</v>
      </c>
      <c r="D33">
        <v>163.8016055235245</v>
      </c>
      <c r="E33">
        <v>23.387313842773438</v>
      </c>
      <c r="F33">
        <v>34.4641545115988</v>
      </c>
      <c r="G33">
        <v>78.692358382562688</v>
      </c>
      <c r="H33">
        <v>-0.97066326048385942</v>
      </c>
      <c r="I33">
        <v>-0.48533163024192971</v>
      </c>
      <c r="J33">
        <f t="shared" si="0"/>
        <v>104.62132755989511</v>
      </c>
      <c r="K33">
        <v>4.3438468387367113</v>
      </c>
      <c r="L33">
        <f t="shared" si="1"/>
        <v>0.11554460255346553</v>
      </c>
      <c r="M33">
        <f t="shared" si="2"/>
        <v>39.121015635653535</v>
      </c>
    </row>
    <row r="34" spans="1:13" x14ac:dyDescent="0.35">
      <c r="A34">
        <v>8</v>
      </c>
      <c r="B34">
        <v>4.7989011450817696</v>
      </c>
      <c r="C34">
        <v>1000</v>
      </c>
      <c r="D34">
        <v>125.13305140277842</v>
      </c>
      <c r="E34">
        <v>23.359487533569336</v>
      </c>
      <c r="F34">
        <v>34.423055085189816</v>
      </c>
      <c r="G34">
        <v>70.147926241947147</v>
      </c>
      <c r="H34">
        <v>-0.97066326048385942</v>
      </c>
      <c r="I34">
        <v>-0.48533163024192971</v>
      </c>
      <c r="J34">
        <f t="shared" si="0"/>
        <v>84.650381486156306</v>
      </c>
      <c r="K34">
        <v>4.3438468387367113</v>
      </c>
      <c r="L34">
        <f t="shared" si="1"/>
        <v>0.1185421108579439</v>
      </c>
      <c r="M34">
        <f t="shared" si="2"/>
        <v>38.973159092861351</v>
      </c>
    </row>
    <row r="35" spans="1:13" x14ac:dyDescent="0.35">
      <c r="A35">
        <v>8</v>
      </c>
      <c r="B35">
        <v>2.436421797939925</v>
      </c>
      <c r="C35">
        <v>1000</v>
      </c>
      <c r="D35">
        <v>87.476995236668827</v>
      </c>
      <c r="E35">
        <v>23.374666213989258</v>
      </c>
      <c r="F35">
        <v>34.454734761006968</v>
      </c>
      <c r="G35">
        <v>56.787336782072494</v>
      </c>
      <c r="H35">
        <v>-0.97066326048385942</v>
      </c>
      <c r="I35">
        <v>-0.48533163024192971</v>
      </c>
      <c r="J35">
        <f t="shared" si="0"/>
        <v>64.205087191507317</v>
      </c>
      <c r="K35">
        <v>4.3438468387367113</v>
      </c>
      <c r="L35">
        <f t="shared" si="1"/>
        <v>0.10469368447193071</v>
      </c>
      <c r="M35">
        <f t="shared" si="2"/>
        <v>39.546817496779333</v>
      </c>
    </row>
    <row r="36" spans="1:13" x14ac:dyDescent="0.35">
      <c r="A36">
        <v>8</v>
      </c>
      <c r="B36">
        <v>1.148765544892123</v>
      </c>
      <c r="C36">
        <v>1000</v>
      </c>
      <c r="D36">
        <v>68.72457258420755</v>
      </c>
      <c r="E36">
        <v>23.384866714477539</v>
      </c>
      <c r="F36">
        <v>34.471790951198564</v>
      </c>
      <c r="G36">
        <v>44.827027042649711</v>
      </c>
      <c r="H36">
        <v>-0.97066326048385942</v>
      </c>
      <c r="I36">
        <v>-0.48533163024192971</v>
      </c>
      <c r="J36">
        <f t="shared" si="0"/>
        <v>53.928301894929767</v>
      </c>
      <c r="K36">
        <v>4.3438468387367113</v>
      </c>
      <c r="L36">
        <f t="shared" si="1"/>
        <v>7.7638857048254989E-2</v>
      </c>
      <c r="M36">
        <f t="shared" si="2"/>
        <v>41.179513240652284</v>
      </c>
    </row>
    <row r="37" spans="1:13" x14ac:dyDescent="0.35">
      <c r="A37">
        <v>3</v>
      </c>
      <c r="B37">
        <v>11.771709188788291</v>
      </c>
      <c r="C37">
        <v>1000</v>
      </c>
      <c r="D37">
        <v>304.59299737954319</v>
      </c>
      <c r="E37">
        <v>24.225088119506836</v>
      </c>
      <c r="F37">
        <v>35.883858217313922</v>
      </c>
      <c r="G37">
        <v>74.330934784603201</v>
      </c>
      <c r="H37">
        <v>-0.83997267523789165</v>
      </c>
      <c r="I37">
        <v>-0.41998633761894583</v>
      </c>
      <c r="J37">
        <f t="shared" si="0"/>
        <v>188.76854848195177</v>
      </c>
      <c r="K37">
        <v>3.5776784199506677</v>
      </c>
      <c r="L37">
        <f t="shared" si="1"/>
        <v>0.10163406172729983</v>
      </c>
      <c r="M37">
        <f t="shared" si="2"/>
        <v>40.491478335098307</v>
      </c>
    </row>
    <row r="38" spans="1:13" x14ac:dyDescent="0.35">
      <c r="A38">
        <v>3</v>
      </c>
      <c r="B38">
        <v>9.1008095885361744</v>
      </c>
      <c r="C38">
        <v>1000</v>
      </c>
      <c r="D38">
        <v>227.72541846238855</v>
      </c>
      <c r="E38">
        <v>24.075651168823242</v>
      </c>
      <c r="F38">
        <v>35.637981787444119</v>
      </c>
      <c r="G38">
        <v>66.635026509233597</v>
      </c>
      <c r="H38">
        <v>-0.83997267523789165</v>
      </c>
      <c r="I38">
        <v>-0.41998633761894583</v>
      </c>
      <c r="J38">
        <f t="shared" si="0"/>
        <v>147.44148612692541</v>
      </c>
      <c r="K38">
        <v>3.5776784199506677</v>
      </c>
      <c r="L38">
        <f t="shared" si="1"/>
        <v>0.11335779556124398</v>
      </c>
      <c r="M38">
        <f t="shared" si="2"/>
        <v>39.814968967907369</v>
      </c>
    </row>
    <row r="39" spans="1:13" x14ac:dyDescent="0.35">
      <c r="A39">
        <v>3</v>
      </c>
      <c r="B39">
        <v>7.646675025046159</v>
      </c>
      <c r="C39">
        <v>1000</v>
      </c>
      <c r="D39">
        <v>191.88600070904107</v>
      </c>
      <c r="E39">
        <v>23.96452522277832</v>
      </c>
      <c r="F39">
        <v>35.457064666344941</v>
      </c>
      <c r="G39">
        <v>63.801248160649756</v>
      </c>
      <c r="H39">
        <v>-0.83997267523789165</v>
      </c>
      <c r="I39">
        <v>-0.41998633761894583</v>
      </c>
      <c r="J39">
        <f t="shared" si="0"/>
        <v>123.31474967041275</v>
      </c>
      <c r="K39">
        <v>3.5776784199506677</v>
      </c>
      <c r="L39">
        <f t="shared" si="1"/>
        <v>0.11151429949467524</v>
      </c>
      <c r="M39">
        <f t="shared" si="2"/>
        <v>39.692904095119033</v>
      </c>
    </row>
    <row r="40" spans="1:13" x14ac:dyDescent="0.35">
      <c r="A40">
        <v>3</v>
      </c>
      <c r="B40">
        <v>6.1851908180667987</v>
      </c>
      <c r="C40">
        <v>1000</v>
      </c>
      <c r="D40">
        <v>155.02846883730587</v>
      </c>
      <c r="E40">
        <v>23.868795394897461</v>
      </c>
      <c r="F40">
        <v>35.302859289285223</v>
      </c>
      <c r="G40">
        <v>56.639348238574826</v>
      </c>
      <c r="H40">
        <v>-0.83997267523789165</v>
      </c>
      <c r="I40">
        <v>-0.41998633761894583</v>
      </c>
      <c r="J40">
        <f t="shared" si="0"/>
        <v>111.12494798677764</v>
      </c>
      <c r="K40">
        <v>3.5776784199506677</v>
      </c>
      <c r="L40">
        <f t="shared" si="1"/>
        <v>0.14088143042387413</v>
      </c>
      <c r="M40">
        <f t="shared" si="2"/>
        <v>38.751579060164076</v>
      </c>
    </row>
    <row r="41" spans="1:13" x14ac:dyDescent="0.35">
      <c r="A41">
        <v>3</v>
      </c>
      <c r="B41">
        <v>4.4147448334431427</v>
      </c>
      <c r="C41">
        <v>1000</v>
      </c>
      <c r="D41">
        <v>119.36706319396131</v>
      </c>
      <c r="E41">
        <v>23.813877105712891</v>
      </c>
      <c r="F41">
        <v>35.214661238506331</v>
      </c>
      <c r="G41">
        <v>52.169594848349988</v>
      </c>
      <c r="H41">
        <v>-0.83997267523789165</v>
      </c>
      <c r="I41">
        <v>-0.41998633761894583</v>
      </c>
      <c r="J41">
        <f t="shared" si="0"/>
        <v>87.61517553577734</v>
      </c>
      <c r="K41">
        <v>3.5776784199506677</v>
      </c>
      <c r="L41">
        <f t="shared" si="1"/>
        <v>0.13903881498224099</v>
      </c>
      <c r="M41">
        <f t="shared" si="2"/>
        <v>38.701720372612293</v>
      </c>
    </row>
    <row r="42" spans="1:13" x14ac:dyDescent="0.35">
      <c r="A42">
        <v>3</v>
      </c>
      <c r="B42">
        <v>2.3409157259419606</v>
      </c>
      <c r="C42">
        <v>1000</v>
      </c>
      <c r="D42">
        <v>84.305484059424543</v>
      </c>
      <c r="E42">
        <v>24.017728805541992</v>
      </c>
      <c r="F42">
        <v>35.547832941067306</v>
      </c>
      <c r="G42">
        <v>44.866102763749332</v>
      </c>
      <c r="H42">
        <v>-0.83997267523789165</v>
      </c>
      <c r="I42">
        <v>-0.41998633761894583</v>
      </c>
      <c r="J42">
        <f t="shared" si="0"/>
        <v>65.654423368674401</v>
      </c>
      <c r="K42">
        <v>3.5776784199506677</v>
      </c>
      <c r="L42">
        <f t="shared" si="1"/>
        <v>0.12551113123034985</v>
      </c>
      <c r="M42">
        <f t="shared" si="2"/>
        <v>39.364871878476308</v>
      </c>
    </row>
    <row r="43" spans="1:13" x14ac:dyDescent="0.35">
      <c r="A43">
        <v>3</v>
      </c>
      <c r="B43">
        <v>1.3465255315876929</v>
      </c>
      <c r="C43">
        <v>1000</v>
      </c>
      <c r="D43">
        <v>66.343055884586235</v>
      </c>
      <c r="E43">
        <v>24.022365570068359</v>
      </c>
      <c r="F43">
        <v>35.557393000007373</v>
      </c>
      <c r="G43">
        <v>41.992342990508092</v>
      </c>
      <c r="H43">
        <v>-0.83997267523789165</v>
      </c>
      <c r="I43">
        <v>-0.41998633761894583</v>
      </c>
      <c r="J43">
        <f t="shared" si="0"/>
        <v>54.456336702619467</v>
      </c>
      <c r="K43">
        <v>3.5776784199506677</v>
      </c>
      <c r="L43">
        <f t="shared" si="1"/>
        <v>0.1132798302857608</v>
      </c>
      <c r="M43">
        <f t="shared" si="2"/>
        <v>39.735862736292958</v>
      </c>
    </row>
    <row r="44" spans="1:13" x14ac:dyDescent="0.35">
      <c r="A44">
        <v>10</v>
      </c>
      <c r="B44">
        <v>14.2173228310198</v>
      </c>
      <c r="C44">
        <v>1000</v>
      </c>
      <c r="D44">
        <v>321.61158760821377</v>
      </c>
      <c r="E44">
        <v>23.4393310546875</v>
      </c>
      <c r="F44">
        <v>34.90745730980931</v>
      </c>
      <c r="G44">
        <v>91.680811877565063</v>
      </c>
      <c r="H44">
        <v>-0.87954783323142804</v>
      </c>
      <c r="I44">
        <v>-0.43977391661571402</v>
      </c>
      <c r="J44">
        <f t="shared" ref="J44:J57" si="3">(F44*(G44+2*K44*(B44-I44)))/(G44-K44*(B44-I44))</f>
        <v>217.62785569268763</v>
      </c>
      <c r="K44">
        <v>3.9761809439456313</v>
      </c>
      <c r="L44">
        <f t="shared" ref="L44:L57" si="4">B44/(D44-J44)</f>
        <v>0.13672641449885264</v>
      </c>
      <c r="M44">
        <f t="shared" si="2"/>
        <v>38.586258342334048</v>
      </c>
    </row>
    <row r="45" spans="1:13" x14ac:dyDescent="0.35">
      <c r="A45">
        <v>10</v>
      </c>
      <c r="B45">
        <v>10.888738510934667</v>
      </c>
      <c r="C45">
        <v>1000</v>
      </c>
      <c r="D45">
        <v>240.20331444253915</v>
      </c>
      <c r="E45">
        <v>23.405401229858398</v>
      </c>
      <c r="F45">
        <v>34.853724878784057</v>
      </c>
      <c r="G45">
        <v>83.089395694071342</v>
      </c>
      <c r="H45">
        <v>-0.87954783323142804</v>
      </c>
      <c r="I45">
        <v>-0.43977391661571402</v>
      </c>
      <c r="J45">
        <f t="shared" si="3"/>
        <v>158.65064210519716</v>
      </c>
      <c r="K45">
        <v>3.9761809439456313</v>
      </c>
      <c r="L45">
        <f t="shared" si="4"/>
        <v>0.13351786273653285</v>
      </c>
      <c r="M45">
        <f t="shared" si="2"/>
        <v>38.609108392144428</v>
      </c>
    </row>
    <row r="46" spans="1:13" x14ac:dyDescent="0.35">
      <c r="A46">
        <v>10</v>
      </c>
      <c r="B46">
        <v>9.166375252359483</v>
      </c>
      <c r="C46">
        <v>1000</v>
      </c>
      <c r="D46">
        <v>200.88917386589276</v>
      </c>
      <c r="E46">
        <v>23.2755126953125</v>
      </c>
      <c r="F46">
        <v>34.649087703554144</v>
      </c>
      <c r="G46">
        <v>77.678720990413865</v>
      </c>
      <c r="H46">
        <v>-0.87954783323142804</v>
      </c>
      <c r="I46">
        <v>-0.43977391661571402</v>
      </c>
      <c r="J46">
        <f t="shared" si="3"/>
        <v>135.20766263787223</v>
      </c>
      <c r="K46">
        <v>3.9761809439456313</v>
      </c>
      <c r="L46">
        <f t="shared" si="4"/>
        <v>0.13955792248045895</v>
      </c>
      <c r="M46">
        <f t="shared" si="2"/>
        <v>38.259207642330708</v>
      </c>
    </row>
    <row r="47" spans="1:13" x14ac:dyDescent="0.35">
      <c r="A47">
        <v>10</v>
      </c>
      <c r="B47">
        <v>6.9853252688606391</v>
      </c>
      <c r="C47">
        <v>1000</v>
      </c>
      <c r="D47">
        <v>163.30726419746196</v>
      </c>
      <c r="E47">
        <v>23.16160774230957</v>
      </c>
      <c r="F47">
        <v>34.469427372670374</v>
      </c>
      <c r="G47">
        <v>70.207019537068945</v>
      </c>
      <c r="H47">
        <v>-0.87954783323142804</v>
      </c>
      <c r="I47">
        <v>-0.43977391661571402</v>
      </c>
      <c r="J47">
        <f t="shared" si="3"/>
        <v>109.51163642975023</v>
      </c>
      <c r="K47">
        <v>3.9761809439456313</v>
      </c>
      <c r="L47">
        <f t="shared" si="4"/>
        <v>0.12984931227167959</v>
      </c>
      <c r="M47">
        <f t="shared" si="2"/>
        <v>38.312776985317257</v>
      </c>
    </row>
    <row r="48" spans="1:13" x14ac:dyDescent="0.35">
      <c r="A48">
        <v>10</v>
      </c>
      <c r="B48">
        <v>5.0989790368010448</v>
      </c>
      <c r="C48">
        <v>1000</v>
      </c>
      <c r="D48">
        <v>123.85553396704023</v>
      </c>
      <c r="E48">
        <v>23.305768966674805</v>
      </c>
      <c r="F48">
        <v>34.702355958942157</v>
      </c>
      <c r="G48">
        <v>67.824752952157297</v>
      </c>
      <c r="H48">
        <v>-0.87954783323142804</v>
      </c>
      <c r="I48">
        <v>-0.43977391661571402</v>
      </c>
      <c r="J48">
        <f t="shared" si="3"/>
        <v>84.760765293485903</v>
      </c>
      <c r="K48">
        <v>3.9761809439456313</v>
      </c>
      <c r="L48">
        <f t="shared" si="4"/>
        <v>0.13042612118716157</v>
      </c>
      <c r="M48">
        <f t="shared" si="2"/>
        <v>38.533812594383242</v>
      </c>
    </row>
    <row r="49" spans="1:13" x14ac:dyDescent="0.35">
      <c r="A49">
        <v>10</v>
      </c>
      <c r="B49">
        <v>2.6671265890118545</v>
      </c>
      <c r="C49">
        <v>1000</v>
      </c>
      <c r="D49">
        <v>86.251717995467899</v>
      </c>
      <c r="E49">
        <v>23.619075775146484</v>
      </c>
      <c r="F49">
        <v>35.206619050201354</v>
      </c>
      <c r="G49">
        <v>56.047772704895763</v>
      </c>
      <c r="H49">
        <v>-0.87954783323142804</v>
      </c>
      <c r="I49">
        <v>-0.43977391661571402</v>
      </c>
      <c r="J49">
        <f t="shared" si="3"/>
        <v>65.06838767619584</v>
      </c>
      <c r="K49">
        <v>3.9761809439456313</v>
      </c>
      <c r="L49">
        <f t="shared" si="4"/>
        <v>0.12590685925269127</v>
      </c>
      <c r="M49">
        <f t="shared" si="2"/>
        <v>39.165781857465241</v>
      </c>
    </row>
    <row r="50" spans="1:13" x14ac:dyDescent="0.35">
      <c r="A50">
        <v>10</v>
      </c>
      <c r="B50">
        <v>1.1460809818192224</v>
      </c>
      <c r="C50">
        <v>1000</v>
      </c>
      <c r="D50">
        <v>68.770710369599314</v>
      </c>
      <c r="E50">
        <v>23.755880355834961</v>
      </c>
      <c r="F50">
        <v>35.429244315407388</v>
      </c>
      <c r="G50">
        <v>43.900044522313358</v>
      </c>
      <c r="H50">
        <v>-0.87954783323142804</v>
      </c>
      <c r="I50">
        <v>-0.43977391661571402</v>
      </c>
      <c r="J50">
        <f t="shared" si="3"/>
        <v>53.256709251631719</v>
      </c>
      <c r="K50">
        <v>3.9761809439456313</v>
      </c>
      <c r="L50">
        <f t="shared" si="4"/>
        <v>7.3873978292542761E-2</v>
      </c>
      <c r="M50">
        <f t="shared" si="2"/>
        <v>41.851533405868587</v>
      </c>
    </row>
    <row r="51" spans="1:13" x14ac:dyDescent="0.35">
      <c r="A51">
        <v>5</v>
      </c>
      <c r="B51">
        <v>12.465394157082947</v>
      </c>
      <c r="C51">
        <v>1000</v>
      </c>
      <c r="D51">
        <v>317.66353429984656</v>
      </c>
      <c r="E51">
        <v>23.850936889648438</v>
      </c>
      <c r="F51">
        <v>35.392918403100488</v>
      </c>
      <c r="G51">
        <v>79.365495457012557</v>
      </c>
      <c r="H51">
        <v>-0.73202092542946995</v>
      </c>
      <c r="I51">
        <v>-0.36601046271473497</v>
      </c>
      <c r="J51">
        <f t="shared" si="3"/>
        <v>234.66723479057768</v>
      </c>
      <c r="K51">
        <v>4.0351934783493633</v>
      </c>
      <c r="L51">
        <f t="shared" si="4"/>
        <v>0.15019216797359541</v>
      </c>
      <c r="M51">
        <f t="shared" si="2"/>
        <v>38.298645336735028</v>
      </c>
    </row>
    <row r="52" spans="1:13" x14ac:dyDescent="0.35">
      <c r="A52">
        <v>5</v>
      </c>
      <c r="B52">
        <v>9.7673396047436825</v>
      </c>
      <c r="C52">
        <v>1000</v>
      </c>
      <c r="D52">
        <v>236.22452034592717</v>
      </c>
      <c r="E52">
        <v>23.85740852355957</v>
      </c>
      <c r="F52">
        <v>35.401419474498105</v>
      </c>
      <c r="G52">
        <v>72.268326019797172</v>
      </c>
      <c r="H52">
        <v>-0.73202092542946995</v>
      </c>
      <c r="I52">
        <v>-0.36601046271473497</v>
      </c>
      <c r="J52">
        <f t="shared" si="3"/>
        <v>173.79946527843182</v>
      </c>
      <c r="K52">
        <v>4.0351934783493633</v>
      </c>
      <c r="L52">
        <f t="shared" si="4"/>
        <v>0.15646505388233969</v>
      </c>
      <c r="M52">
        <f t="shared" si="2"/>
        <v>38.209558625775699</v>
      </c>
    </row>
    <row r="53" spans="1:13" x14ac:dyDescent="0.35">
      <c r="A53">
        <v>5</v>
      </c>
      <c r="B53">
        <v>8.2141995433748587</v>
      </c>
      <c r="C53">
        <v>1000</v>
      </c>
      <c r="D53">
        <v>198.01356577865471</v>
      </c>
      <c r="E53">
        <v>23.619569778442383</v>
      </c>
      <c r="F53">
        <v>35.00968801439619</v>
      </c>
      <c r="G53">
        <v>66.970393536879911</v>
      </c>
      <c r="H53">
        <v>-0.73202092542946995</v>
      </c>
      <c r="I53">
        <v>-0.36601046271473497</v>
      </c>
      <c r="J53">
        <f t="shared" si="3"/>
        <v>147.42614633394862</v>
      </c>
      <c r="K53">
        <v>4.0351934783493633</v>
      </c>
      <c r="L53">
        <f t="shared" si="4"/>
        <v>0.16237633058854251</v>
      </c>
      <c r="M53">
        <f t="shared" si="2"/>
        <v>37.727478866876275</v>
      </c>
    </row>
    <row r="54" spans="1:13" x14ac:dyDescent="0.35">
      <c r="A54">
        <v>5</v>
      </c>
      <c r="B54">
        <v>6.430582946084507</v>
      </c>
      <c r="C54">
        <v>1000</v>
      </c>
      <c r="D54">
        <v>160.21784725914338</v>
      </c>
      <c r="E54">
        <v>23.486536026000977</v>
      </c>
      <c r="F54">
        <v>34.795502098568868</v>
      </c>
      <c r="G54">
        <v>60.664377845811778</v>
      </c>
      <c r="H54">
        <v>-0.73202092542946995</v>
      </c>
      <c r="I54">
        <v>-0.36601046271473497</v>
      </c>
      <c r="J54">
        <f t="shared" si="3"/>
        <v>120.92552619846207</v>
      </c>
      <c r="K54">
        <v>4.0351934783493633</v>
      </c>
      <c r="L54">
        <f t="shared" si="4"/>
        <v>0.16366004278936336</v>
      </c>
      <c r="M54">
        <f t="shared" si="2"/>
        <v>37.492775507979673</v>
      </c>
    </row>
    <row r="55" spans="1:13" x14ac:dyDescent="0.35">
      <c r="A55">
        <v>5</v>
      </c>
      <c r="B55">
        <v>4.4986342393076884</v>
      </c>
      <c r="C55">
        <v>1000</v>
      </c>
      <c r="D55">
        <v>123.07340963152589</v>
      </c>
      <c r="E55">
        <v>23.563472747802734</v>
      </c>
      <c r="F55">
        <v>34.920651879024177</v>
      </c>
      <c r="G55">
        <v>55.787111213749512</v>
      </c>
      <c r="H55">
        <v>-0.73202092542946995</v>
      </c>
      <c r="I55">
        <v>-0.36601046271473497</v>
      </c>
      <c r="J55">
        <f t="shared" si="3"/>
        <v>91.795827365839628</v>
      </c>
      <c r="K55">
        <v>4.0351934783493633</v>
      </c>
      <c r="L55">
        <f t="shared" si="4"/>
        <v>0.14382934720127044</v>
      </c>
      <c r="M55">
        <f t="shared" si="2"/>
        <v>37.927930998523884</v>
      </c>
    </row>
    <row r="56" spans="1:13" x14ac:dyDescent="0.35">
      <c r="A56">
        <v>5</v>
      </c>
      <c r="B56">
        <v>2.4274599829567864</v>
      </c>
      <c r="C56">
        <v>1000</v>
      </c>
      <c r="D56">
        <v>85.948112145510322</v>
      </c>
      <c r="E56">
        <v>23.464643478393555</v>
      </c>
      <c r="F56">
        <v>34.765453884529101</v>
      </c>
      <c r="G56">
        <v>42.954109766964223</v>
      </c>
      <c r="H56">
        <v>-0.73202092542946995</v>
      </c>
      <c r="I56">
        <v>-0.36601046271473497</v>
      </c>
      <c r="J56">
        <f t="shared" si="3"/>
        <v>71.873335608624259</v>
      </c>
      <c r="K56">
        <v>4.0351934783493633</v>
      </c>
      <c r="L56">
        <f t="shared" si="4"/>
        <v>0.17246881160742347</v>
      </c>
      <c r="M56">
        <f t="shared" si="2"/>
        <v>37.348105800685985</v>
      </c>
    </row>
    <row r="57" spans="1:13" x14ac:dyDescent="0.35">
      <c r="A57">
        <v>5</v>
      </c>
      <c r="B57">
        <v>1.4873372348930722</v>
      </c>
      <c r="C57">
        <v>1000</v>
      </c>
      <c r="D57">
        <v>66.681380819445906</v>
      </c>
      <c r="E57">
        <v>23.351905822753906</v>
      </c>
      <c r="F57">
        <v>34.589034865266875</v>
      </c>
      <c r="G57">
        <v>38.358045559717411</v>
      </c>
      <c r="H57">
        <v>-0.73202092542946995</v>
      </c>
      <c r="I57">
        <v>-0.36601046271473497</v>
      </c>
      <c r="J57">
        <f t="shared" si="3"/>
        <v>59.720146731515975</v>
      </c>
      <c r="K57">
        <v>4.0351934783493633</v>
      </c>
      <c r="L57">
        <f t="shared" si="4"/>
        <v>0.21365999420590712</v>
      </c>
      <c r="M57">
        <f t="shared" si="2"/>
        <v>36.760217613243853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Elaborated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jk417</dc:creator>
  <cp:lastModifiedBy>Andreas Stillits</cp:lastModifiedBy>
  <dcterms:created xsi:type="dcterms:W3CDTF">2022-03-21T10:18:53Z</dcterms:created>
  <dcterms:modified xsi:type="dcterms:W3CDTF">2024-08-16T09:27:01Z</dcterms:modified>
</cp:coreProperties>
</file>