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p\Documents\github\FE-group-16\Assignment5\"/>
    </mc:Choice>
  </mc:AlternateContent>
  <xr:revisionPtr revIDLastSave="0" documentId="8_{73469117-F67B-423D-8988-E3B603C986A1}" xr6:coauthVersionLast="47" xr6:coauthVersionMax="47" xr10:uidLastSave="{00000000-0000-0000-0000-000000000000}"/>
  <bookViews>
    <workbookView xWindow="-110" yWindow="-110" windowWidth="19420" windowHeight="10300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F5" i="1"/>
  <c r="F8" i="1"/>
  <c r="F9" i="1"/>
  <c r="C15" i="1"/>
  <c r="C14" i="1"/>
  <c r="C17" i="1"/>
  <c r="F6" i="1"/>
  <c r="C8" i="1"/>
  <c r="C7" i="1"/>
  <c r="C6" i="1"/>
</calcChain>
</file>

<file path=xl/sharedStrings.xml><?xml version="1.0" encoding="utf-8"?>
<sst xmlns="http://schemas.openxmlformats.org/spreadsheetml/2006/main" count="34" uniqueCount="33">
  <si>
    <t>M</t>
  </si>
  <si>
    <t>N</t>
  </si>
  <si>
    <t>dz</t>
  </si>
  <si>
    <t>dx</t>
  </si>
  <si>
    <t>F_0</t>
  </si>
  <si>
    <t>K_Min</t>
  </si>
  <si>
    <t>K_Max</t>
  </si>
  <si>
    <t>x_1</t>
  </si>
  <si>
    <t>x</t>
  </si>
  <si>
    <t>\xi</t>
  </si>
  <si>
    <t>z</t>
  </si>
  <si>
    <t>Moneyness</t>
  </si>
  <si>
    <t>z_min</t>
  </si>
  <si>
    <t>z_max</t>
  </si>
  <si>
    <t>Lewis\Carr-Madan</t>
  </si>
  <si>
    <t>z_1 (**)</t>
  </si>
  <si>
    <t>FFT parameters</t>
  </si>
  <si>
    <t>A possible choice</t>
  </si>
  <si>
    <t>Another choice</t>
  </si>
  <si>
    <t>Extremum</t>
  </si>
  <si>
    <t>Grid of the useful moneyness: at least 1% point</t>
  </si>
  <si>
    <t>(*): since we desire to have a symmetrical integral: x_1 = - x_N</t>
  </si>
  <si>
    <t>(**): center on the ATM: z_1 = - z_N</t>
  </si>
  <si>
    <t>Vocabulary</t>
  </si>
  <si>
    <t>- The integration interval in the Fourier space (x1 sufficiently small).</t>
  </si>
  <si>
    <t>Integration variable</t>
  </si>
  <si>
    <t>Our main warries:</t>
  </si>
  <si>
    <t>- a grid interval "similar" to the one in the dataset: one should find some points within market moneyness grid.</t>
  </si>
  <si>
    <t>numbStrikes</t>
  </si>
  <si>
    <t>dzOrderMagnitude</t>
  </si>
  <si>
    <t>PayAttention!</t>
  </si>
  <si>
    <t>Implement the same relations in Matlab. Do not use directly these coefficients.</t>
  </si>
  <si>
    <t>FFT\NR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</si>
</sst>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000"/>
    <numFmt numFmtId="180" formatCode="0.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79" fontId="0" fillId="0" borderId="0" xfId="0" applyNumberFormat="1"/>
    <xf numFmtId="180" fontId="0" fillId="0" borderId="0" xfId="0" applyNumberForma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tabSelected="1" workbookViewId="0">
      <selection activeCell="B28" sqref="B28"/>
    </sheetView>
  </sheetViews>
  <sheetFormatPr defaultRowHeight="12.5" x14ac:dyDescent="0.25"/>
  <cols>
    <col min="1" max="1" width="4.54296875" customWidth="1"/>
    <col min="2" max="2" width="15.90625" customWidth="1"/>
    <col min="6" max="6" width="12.6328125" customWidth="1"/>
  </cols>
  <sheetData>
    <row r="2" spans="2:7" ht="13" x14ac:dyDescent="0.3">
      <c r="B2" s="2" t="s">
        <v>16</v>
      </c>
    </row>
    <row r="3" spans="2:7" x14ac:dyDescent="0.25">
      <c r="C3" t="s">
        <v>17</v>
      </c>
      <c r="F3" t="s">
        <v>18</v>
      </c>
    </row>
    <row r="4" spans="2:7" x14ac:dyDescent="0.25">
      <c r="B4" t="s">
        <v>0</v>
      </c>
      <c r="C4" s="1">
        <v>15</v>
      </c>
      <c r="F4" s="1">
        <v>15</v>
      </c>
    </row>
    <row r="5" spans="2:7" x14ac:dyDescent="0.25">
      <c r="B5" t="s">
        <v>1</v>
      </c>
      <c r="C5">
        <f>2^C4</f>
        <v>32768</v>
      </c>
      <c r="F5">
        <f>2^F4</f>
        <v>32768</v>
      </c>
    </row>
    <row r="6" spans="2:7" x14ac:dyDescent="0.25">
      <c r="B6" t="s">
        <v>15</v>
      </c>
      <c r="C6">
        <f>-C7*(C5-1)/2</f>
        <v>-102.93438909587098</v>
      </c>
      <c r="F6">
        <f>-F7*(F5-1)/2</f>
        <v>-40.958750000000002</v>
      </c>
    </row>
    <row r="7" spans="2:7" ht="13" x14ac:dyDescent="0.3">
      <c r="B7" t="s">
        <v>2</v>
      </c>
      <c r="C7">
        <f>2*3.1415/(C5*C8)</f>
        <v>6.2828082580566411E-3</v>
      </c>
      <c r="F7" s="1">
        <v>2.5000000000000001E-3</v>
      </c>
      <c r="G7" s="2" t="s">
        <v>20</v>
      </c>
    </row>
    <row r="8" spans="2:7" x14ac:dyDescent="0.25">
      <c r="B8" t="s">
        <v>3</v>
      </c>
      <c r="C8">
        <f>-2*C9/(C5-1)</f>
        <v>3.0518509475997192E-2</v>
      </c>
      <c r="F8" s="5">
        <f>2*3.1415/(F5*F7)</f>
        <v>7.6696777343750008E-2</v>
      </c>
    </row>
    <row r="9" spans="2:7" ht="13" x14ac:dyDescent="0.3">
      <c r="B9" t="s">
        <v>7</v>
      </c>
      <c r="C9" s="1">
        <v>-500</v>
      </c>
      <c r="D9" s="2" t="s">
        <v>19</v>
      </c>
      <c r="F9" s="6">
        <f>-F8*(F5-1)/2</f>
        <v>-1256.5616516113282</v>
      </c>
    </row>
    <row r="11" spans="2:7" hidden="1" x14ac:dyDescent="0.25">
      <c r="B11" t="s">
        <v>6</v>
      </c>
      <c r="C11">
        <v>4550</v>
      </c>
    </row>
    <row r="12" spans="2:7" hidden="1" x14ac:dyDescent="0.25">
      <c r="B12" t="s">
        <v>5</v>
      </c>
      <c r="C12">
        <v>3050</v>
      </c>
    </row>
    <row r="13" spans="2:7" hidden="1" x14ac:dyDescent="0.25">
      <c r="B13" t="s">
        <v>4</v>
      </c>
      <c r="C13">
        <v>3771.1</v>
      </c>
    </row>
    <row r="14" spans="2:7" hidden="1" x14ac:dyDescent="0.25">
      <c r="B14" t="s">
        <v>12</v>
      </c>
      <c r="C14" s="6">
        <f>LN($C$13/C11)</f>
        <v>-0.1877604968732963</v>
      </c>
    </row>
    <row r="15" spans="2:7" hidden="1" x14ac:dyDescent="0.25">
      <c r="B15" t="s">
        <v>13</v>
      </c>
      <c r="C15" s="6">
        <f>LN($C$13/C12)</f>
        <v>0.21222514547024246</v>
      </c>
    </row>
    <row r="16" spans="2:7" hidden="1" x14ac:dyDescent="0.25">
      <c r="B16" s="3" t="s">
        <v>28</v>
      </c>
      <c r="C16">
        <v>31</v>
      </c>
    </row>
    <row r="17" spans="2:4" hidden="1" x14ac:dyDescent="0.25">
      <c r="B17" s="3" t="s">
        <v>29</v>
      </c>
      <c r="C17" s="6">
        <f>(C15-C14)/C16</f>
        <v>1.2902762656243185E-2</v>
      </c>
    </row>
    <row r="18" spans="2:4" hidden="1" x14ac:dyDescent="0.25"/>
    <row r="19" spans="2:4" x14ac:dyDescent="0.25">
      <c r="B19" s="3" t="s">
        <v>26</v>
      </c>
    </row>
    <row r="20" spans="2:4" x14ac:dyDescent="0.25">
      <c r="B20" s="4" t="s">
        <v>24</v>
      </c>
    </row>
    <row r="21" spans="2:4" x14ac:dyDescent="0.25">
      <c r="B21" s="4" t="s">
        <v>27</v>
      </c>
    </row>
    <row r="23" spans="2:4" x14ac:dyDescent="0.25">
      <c r="B23" s="3" t="s">
        <v>21</v>
      </c>
    </row>
    <row r="24" spans="2:4" x14ac:dyDescent="0.25">
      <c r="B24" s="3" t="s">
        <v>22</v>
      </c>
    </row>
    <row r="26" spans="2:4" ht="13" x14ac:dyDescent="0.3">
      <c r="B26" s="2" t="s">
        <v>23</v>
      </c>
    </row>
    <row r="27" spans="2:4" x14ac:dyDescent="0.25">
      <c r="B27" t="s">
        <v>32</v>
      </c>
      <c r="C27" t="s">
        <v>14</v>
      </c>
    </row>
    <row r="28" spans="2:4" x14ac:dyDescent="0.25">
      <c r="B28" t="s">
        <v>8</v>
      </c>
      <c r="C28" t="s">
        <v>9</v>
      </c>
      <c r="D28" s="3" t="s">
        <v>25</v>
      </c>
    </row>
    <row r="29" spans="2:4" x14ac:dyDescent="0.25">
      <c r="B29" t="s">
        <v>10</v>
      </c>
      <c r="C29" t="s">
        <v>8</v>
      </c>
      <c r="D29" t="s">
        <v>11</v>
      </c>
    </row>
    <row r="31" spans="2:4" ht="13" x14ac:dyDescent="0.3">
      <c r="B31" s="2" t="s">
        <v>30</v>
      </c>
    </row>
    <row r="32" spans="2:4" x14ac:dyDescent="0.25">
      <c r="B32" s="7" t="s">
        <v>31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Jacopo Stringara</cp:lastModifiedBy>
  <dcterms:created xsi:type="dcterms:W3CDTF">2011-01-20T16:45:40Z</dcterms:created>
  <dcterms:modified xsi:type="dcterms:W3CDTF">2024-04-08T12:38:33Z</dcterms:modified>
</cp:coreProperties>
</file>