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yek\ongoing\sistem agrocoffee\data_mas_danu\"/>
    </mc:Choice>
  </mc:AlternateContent>
  <bookViews>
    <workbookView xWindow="240" yWindow="45" windowWidth="20115" windowHeight="7995" firstSheet="1" activeTab="1"/>
  </bookViews>
  <sheets>
    <sheet name="Trial" sheetId="1" r:id="rId1"/>
    <sheet name="Pemilihan Produk Unggulan Kopi" sheetId="2" r:id="rId2"/>
    <sheet name="Dimensi Sosial" sheetId="6" r:id="rId3"/>
    <sheet name="Pemilihan Model Kelembagaan" sheetId="3" r:id="rId4"/>
    <sheet name="Strukturusasi Kelembagaan" sheetId="4" r:id="rId5"/>
    <sheet name="Pemilihan Teknologi Pengolahan" sheetId="5" r:id="rId6"/>
    <sheet name="Penanganan Limbah Padat" sheetId="7" r:id="rId7"/>
    <sheet name="Penanganan Limbah Cair" sheetId="8" r:id="rId8"/>
  </sheets>
  <calcPr calcId="162913"/>
</workbook>
</file>

<file path=xl/calcChain.xml><?xml version="1.0" encoding="utf-8"?>
<calcChain xmlns="http://schemas.openxmlformats.org/spreadsheetml/2006/main">
  <c r="B74" i="2" l="1"/>
  <c r="O77" i="2" l="1"/>
  <c r="C152" i="2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B113" i="7"/>
  <c r="C58" i="7"/>
  <c r="D59" i="7"/>
  <c r="E60" i="7"/>
  <c r="F61" i="7"/>
  <c r="B57" i="7"/>
  <c r="E50" i="7"/>
  <c r="F49" i="7"/>
  <c r="E49" i="7"/>
  <c r="D49" i="7"/>
  <c r="F48" i="7"/>
  <c r="E48" i="7"/>
  <c r="D48" i="7"/>
  <c r="C48" i="7"/>
  <c r="B114" i="8"/>
  <c r="C114" i="8"/>
  <c r="D114" i="8"/>
  <c r="E114" i="8"/>
  <c r="B115" i="8"/>
  <c r="C115" i="8"/>
  <c r="D115" i="8"/>
  <c r="E115" i="8"/>
  <c r="B116" i="8"/>
  <c r="C116" i="8"/>
  <c r="D116" i="8"/>
  <c r="E116" i="8"/>
  <c r="B117" i="8"/>
  <c r="C117" i="8"/>
  <c r="D117" i="8"/>
  <c r="E117" i="8"/>
  <c r="C113" i="8"/>
  <c r="D113" i="8"/>
  <c r="E113" i="8"/>
  <c r="B113" i="8"/>
  <c r="C58" i="8"/>
  <c r="D59" i="8"/>
  <c r="E60" i="8"/>
  <c r="F61" i="8"/>
  <c r="B57" i="8"/>
  <c r="E50" i="8"/>
  <c r="F49" i="8"/>
  <c r="E49" i="8"/>
  <c r="D49" i="8"/>
  <c r="F48" i="8"/>
  <c r="E48" i="8"/>
  <c r="D48" i="8"/>
  <c r="C48" i="8"/>
  <c r="GO30" i="4"/>
  <c r="GU7" i="4"/>
  <c r="GK14" i="4"/>
  <c r="C43" i="7"/>
  <c r="B43" i="7"/>
  <c r="F42" i="7"/>
  <c r="F60" i="7" s="1"/>
  <c r="D42" i="7"/>
  <c r="C42" i="7"/>
  <c r="B42" i="7"/>
  <c r="F41" i="7"/>
  <c r="F59" i="7" s="1"/>
  <c r="C41" i="7"/>
  <c r="B41" i="7"/>
  <c r="B40" i="7"/>
  <c r="B43" i="8"/>
  <c r="B42" i="8"/>
  <c r="C43" i="8"/>
  <c r="C42" i="8"/>
  <c r="D42" i="8"/>
  <c r="C41" i="8"/>
  <c r="B41" i="8"/>
  <c r="B40" i="8"/>
  <c r="F42" i="8"/>
  <c r="F60" i="8" s="1"/>
  <c r="F41" i="8"/>
  <c r="F59" i="8" s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GO23" i="4"/>
  <c r="GP23" i="4"/>
  <c r="GQ23" i="4"/>
  <c r="GR23" i="4"/>
  <c r="GS23" i="4"/>
  <c r="GN8" i="4"/>
  <c r="GJ74" i="4"/>
  <c r="GK74" i="4"/>
  <c r="GL74" i="4"/>
  <c r="GM74" i="4"/>
  <c r="GN74" i="4"/>
  <c r="GO74" i="4"/>
  <c r="GQ74" i="4"/>
  <c r="GR74" i="4"/>
  <c r="GS74" i="4"/>
  <c r="GT74" i="4"/>
  <c r="GU74" i="4"/>
  <c r="GV74" i="4"/>
  <c r="GW74" i="4"/>
  <c r="GX74" i="4"/>
  <c r="GJ75" i="4"/>
  <c r="GK75" i="4"/>
  <c r="GL75" i="4"/>
  <c r="GN75" i="4"/>
  <c r="GO75" i="4"/>
  <c r="GP75" i="4"/>
  <c r="GQ75" i="4"/>
  <c r="GR75" i="4"/>
  <c r="GS75" i="4"/>
  <c r="GT75" i="4"/>
  <c r="GX75" i="4"/>
  <c r="GJ76" i="4"/>
  <c r="GK76" i="4"/>
  <c r="GL76" i="4"/>
  <c r="GM76" i="4"/>
  <c r="GN76" i="4"/>
  <c r="GO76" i="4"/>
  <c r="GP76" i="4"/>
  <c r="GQ76" i="4"/>
  <c r="GR76" i="4"/>
  <c r="GS76" i="4"/>
  <c r="GT76" i="4"/>
  <c r="GU76" i="4"/>
  <c r="GV76" i="4"/>
  <c r="GW76" i="4"/>
  <c r="GX76" i="4"/>
  <c r="GJ77" i="4"/>
  <c r="GK77" i="4"/>
  <c r="GL77" i="4"/>
  <c r="GM77" i="4"/>
  <c r="GN77" i="4"/>
  <c r="GO77" i="4"/>
  <c r="GP77" i="4"/>
  <c r="GQ77" i="4"/>
  <c r="GR77" i="4"/>
  <c r="GS77" i="4"/>
  <c r="GT77" i="4"/>
  <c r="GU77" i="4"/>
  <c r="GV77" i="4"/>
  <c r="GW77" i="4"/>
  <c r="GX77" i="4"/>
  <c r="GJ78" i="4"/>
  <c r="GK78" i="4"/>
  <c r="GL78" i="4"/>
  <c r="GM78" i="4"/>
  <c r="GN78" i="4"/>
  <c r="GO78" i="4"/>
  <c r="GP78" i="4"/>
  <c r="GQ78" i="4"/>
  <c r="GR78" i="4"/>
  <c r="GS78" i="4"/>
  <c r="GT78" i="4"/>
  <c r="GU78" i="4"/>
  <c r="GV78" i="4"/>
  <c r="GW78" i="4"/>
  <c r="GX78" i="4"/>
  <c r="GJ79" i="4"/>
  <c r="GK79" i="4"/>
  <c r="GL79" i="4"/>
  <c r="GM79" i="4"/>
  <c r="GN79" i="4"/>
  <c r="GO79" i="4"/>
  <c r="GP79" i="4"/>
  <c r="GQ79" i="4"/>
  <c r="GR79" i="4"/>
  <c r="GS79" i="4"/>
  <c r="GT79" i="4"/>
  <c r="GU79" i="4"/>
  <c r="GV79" i="4"/>
  <c r="GW79" i="4"/>
  <c r="GX79" i="4"/>
  <c r="GJ80" i="4"/>
  <c r="GK80" i="4"/>
  <c r="GL80" i="4"/>
  <c r="GM80" i="4"/>
  <c r="GN80" i="4"/>
  <c r="GO80" i="4"/>
  <c r="GP80" i="4"/>
  <c r="GQ80" i="4"/>
  <c r="GR80" i="4"/>
  <c r="GS80" i="4"/>
  <c r="GT80" i="4"/>
  <c r="GU80" i="4"/>
  <c r="GV80" i="4"/>
  <c r="GW80" i="4"/>
  <c r="GX80" i="4"/>
  <c r="GJ81" i="4"/>
  <c r="GK81" i="4"/>
  <c r="GL81" i="4"/>
  <c r="GM81" i="4"/>
  <c r="GN81" i="4"/>
  <c r="GO81" i="4"/>
  <c r="GP81" i="4"/>
  <c r="GQ81" i="4"/>
  <c r="GR81" i="4"/>
  <c r="GS81" i="4"/>
  <c r="GT81" i="4"/>
  <c r="GU81" i="4"/>
  <c r="GV81" i="4"/>
  <c r="GW81" i="4"/>
  <c r="GX81" i="4"/>
  <c r="GJ82" i="4"/>
  <c r="GK82" i="4"/>
  <c r="GL82" i="4"/>
  <c r="GM82" i="4"/>
  <c r="GN82" i="4"/>
  <c r="GO82" i="4"/>
  <c r="GP82" i="4"/>
  <c r="GQ82" i="4"/>
  <c r="GR82" i="4"/>
  <c r="GS82" i="4"/>
  <c r="GT82" i="4"/>
  <c r="GU82" i="4"/>
  <c r="GV82" i="4"/>
  <c r="GW82" i="4"/>
  <c r="GX82" i="4"/>
  <c r="GJ83" i="4"/>
  <c r="GK83" i="4"/>
  <c r="GL83" i="4"/>
  <c r="GM83" i="4"/>
  <c r="GN83" i="4"/>
  <c r="GO83" i="4"/>
  <c r="GP83" i="4"/>
  <c r="GQ83" i="4"/>
  <c r="GR83" i="4"/>
  <c r="GS83" i="4"/>
  <c r="GT83" i="4"/>
  <c r="GU83" i="4"/>
  <c r="GV83" i="4"/>
  <c r="GW83" i="4"/>
  <c r="GX83" i="4"/>
  <c r="GJ84" i="4"/>
  <c r="GK84" i="4"/>
  <c r="GL84" i="4"/>
  <c r="GM84" i="4"/>
  <c r="GN84" i="4"/>
  <c r="GO84" i="4"/>
  <c r="GP84" i="4"/>
  <c r="GQ84" i="4"/>
  <c r="GR84" i="4"/>
  <c r="GS84" i="4"/>
  <c r="GT84" i="4"/>
  <c r="GU84" i="4"/>
  <c r="GV84" i="4"/>
  <c r="GW84" i="4"/>
  <c r="GX84" i="4"/>
  <c r="GJ85" i="4"/>
  <c r="GK85" i="4"/>
  <c r="GL85" i="4"/>
  <c r="GM85" i="4"/>
  <c r="GN85" i="4"/>
  <c r="GO85" i="4"/>
  <c r="GP85" i="4"/>
  <c r="GQ85" i="4"/>
  <c r="GR85" i="4"/>
  <c r="GS85" i="4"/>
  <c r="GT85" i="4"/>
  <c r="GU85" i="4"/>
  <c r="GV85" i="4"/>
  <c r="GW85" i="4"/>
  <c r="GX85" i="4"/>
  <c r="GJ86" i="4"/>
  <c r="GK86" i="4"/>
  <c r="GL86" i="4"/>
  <c r="GM86" i="4"/>
  <c r="GN86" i="4"/>
  <c r="GO86" i="4"/>
  <c r="GP86" i="4"/>
  <c r="GQ86" i="4"/>
  <c r="GR86" i="4"/>
  <c r="GS86" i="4"/>
  <c r="GT86" i="4"/>
  <c r="GU86" i="4"/>
  <c r="GW86" i="4"/>
  <c r="GJ87" i="4"/>
  <c r="GK87" i="4"/>
  <c r="GL87" i="4"/>
  <c r="GM87" i="4"/>
  <c r="GN87" i="4"/>
  <c r="GO87" i="4"/>
  <c r="GP87" i="4"/>
  <c r="GQ87" i="4"/>
  <c r="GR87" i="4"/>
  <c r="GS87" i="4"/>
  <c r="GT87" i="4"/>
  <c r="GU87" i="4"/>
  <c r="GV87" i="4"/>
  <c r="GW87" i="4"/>
  <c r="GX87" i="4"/>
  <c r="GK73" i="4"/>
  <c r="GK88" i="4" s="1"/>
  <c r="GL73" i="4"/>
  <c r="GM73" i="4"/>
  <c r="GM88" i="4" s="1"/>
  <c r="GN73" i="4"/>
  <c r="GO73" i="4"/>
  <c r="GO88" i="4" s="1"/>
  <c r="GQ73" i="4"/>
  <c r="GS73" i="4"/>
  <c r="GS88" i="4" s="1"/>
  <c r="GT73" i="4"/>
  <c r="GU73" i="4"/>
  <c r="GU88" i="4" s="1"/>
  <c r="GV73" i="4"/>
  <c r="GX73" i="4"/>
  <c r="GX88" i="4" s="1"/>
  <c r="GJ73" i="4"/>
  <c r="GJ58" i="4"/>
  <c r="GK58" i="4"/>
  <c r="GL58" i="4"/>
  <c r="GM58" i="4"/>
  <c r="GN58" i="4"/>
  <c r="GO58" i="4"/>
  <c r="GP58" i="4"/>
  <c r="GQ58" i="4"/>
  <c r="GR58" i="4"/>
  <c r="GS58" i="4"/>
  <c r="GT58" i="4"/>
  <c r="GU58" i="4"/>
  <c r="GJ59" i="4"/>
  <c r="GK59" i="4"/>
  <c r="GL59" i="4"/>
  <c r="GM59" i="4"/>
  <c r="GN59" i="4"/>
  <c r="GO59" i="4"/>
  <c r="GP59" i="4"/>
  <c r="GR59" i="4"/>
  <c r="GS59" i="4"/>
  <c r="GT59" i="4"/>
  <c r="GJ60" i="4"/>
  <c r="GK60" i="4"/>
  <c r="GL60" i="4"/>
  <c r="GM60" i="4"/>
  <c r="GN60" i="4"/>
  <c r="GO60" i="4"/>
  <c r="GP60" i="4"/>
  <c r="GQ60" i="4"/>
  <c r="GR60" i="4"/>
  <c r="GS60" i="4"/>
  <c r="GT60" i="4"/>
  <c r="GU60" i="4"/>
  <c r="GJ61" i="4"/>
  <c r="GK61" i="4"/>
  <c r="GL61" i="4"/>
  <c r="GM61" i="4"/>
  <c r="GN61" i="4"/>
  <c r="GO61" i="4"/>
  <c r="GP61" i="4"/>
  <c r="GQ61" i="4"/>
  <c r="GR61" i="4"/>
  <c r="GS61" i="4"/>
  <c r="GT61" i="4"/>
  <c r="GU61" i="4"/>
  <c r="GJ62" i="4"/>
  <c r="GK62" i="4"/>
  <c r="GL62" i="4"/>
  <c r="GM62" i="4"/>
  <c r="GN62" i="4"/>
  <c r="GO62" i="4"/>
  <c r="GP62" i="4"/>
  <c r="GQ62" i="4"/>
  <c r="GR62" i="4"/>
  <c r="GS62" i="4"/>
  <c r="GT62" i="4"/>
  <c r="GU62" i="4"/>
  <c r="GJ63" i="4"/>
  <c r="GK63" i="4"/>
  <c r="GL63" i="4"/>
  <c r="GM63" i="4"/>
  <c r="GN63" i="4"/>
  <c r="GO63" i="4"/>
  <c r="GP63" i="4"/>
  <c r="GR63" i="4"/>
  <c r="GT63" i="4"/>
  <c r="GU63" i="4"/>
  <c r="GJ64" i="4"/>
  <c r="GK64" i="4"/>
  <c r="GL64" i="4"/>
  <c r="GM64" i="4"/>
  <c r="GN64" i="4"/>
  <c r="GO64" i="4"/>
  <c r="GP64" i="4"/>
  <c r="GQ64" i="4"/>
  <c r="GR64" i="4"/>
  <c r="GS64" i="4"/>
  <c r="GT64" i="4"/>
  <c r="GU64" i="4"/>
  <c r="GJ65" i="4"/>
  <c r="GK65" i="4"/>
  <c r="GL65" i="4"/>
  <c r="GM65" i="4"/>
  <c r="GN65" i="4"/>
  <c r="GO65" i="4"/>
  <c r="GP65" i="4"/>
  <c r="GQ65" i="4"/>
  <c r="GR65" i="4"/>
  <c r="GS65" i="4"/>
  <c r="GT65" i="4"/>
  <c r="GU65" i="4"/>
  <c r="GJ66" i="4"/>
  <c r="GK66" i="4"/>
  <c r="GL66" i="4"/>
  <c r="GM66" i="4"/>
  <c r="GN66" i="4"/>
  <c r="GO66" i="4"/>
  <c r="GP66" i="4"/>
  <c r="GQ66" i="4"/>
  <c r="GR66" i="4"/>
  <c r="GS66" i="4"/>
  <c r="GT66" i="4"/>
  <c r="GU66" i="4"/>
  <c r="GJ67" i="4"/>
  <c r="GK67" i="4"/>
  <c r="GL67" i="4"/>
  <c r="GM67" i="4"/>
  <c r="GN67" i="4"/>
  <c r="GO67" i="4"/>
  <c r="GP67" i="4"/>
  <c r="GQ67" i="4"/>
  <c r="GR67" i="4"/>
  <c r="GS67" i="4"/>
  <c r="GT67" i="4"/>
  <c r="GU67" i="4"/>
  <c r="GJ68" i="4"/>
  <c r="GK68" i="4"/>
  <c r="GL68" i="4"/>
  <c r="GM68" i="4"/>
  <c r="GN68" i="4"/>
  <c r="GO68" i="4"/>
  <c r="GP68" i="4"/>
  <c r="GQ68" i="4"/>
  <c r="GR68" i="4"/>
  <c r="GS68" i="4"/>
  <c r="GT68" i="4"/>
  <c r="GU68" i="4"/>
  <c r="GK57" i="4"/>
  <c r="GK69" i="4" s="1"/>
  <c r="GL57" i="4"/>
  <c r="GM57" i="4"/>
  <c r="GM69" i="4" s="1"/>
  <c r="GN57" i="4"/>
  <c r="GO57" i="4"/>
  <c r="GO69" i="4" s="1"/>
  <c r="GP57" i="4"/>
  <c r="GQ57" i="4"/>
  <c r="GQ69" i="4" s="1"/>
  <c r="GR57" i="4"/>
  <c r="GS57" i="4"/>
  <c r="GS69" i="4" s="1"/>
  <c r="GT57" i="4"/>
  <c r="GU57" i="4"/>
  <c r="GU69" i="4" s="1"/>
  <c r="GJ57" i="4"/>
  <c r="GJ38" i="4"/>
  <c r="GK38" i="4"/>
  <c r="GL38" i="4"/>
  <c r="GM38" i="4"/>
  <c r="GN38" i="4"/>
  <c r="GO38" i="4"/>
  <c r="GP38" i="4"/>
  <c r="GQ38" i="4"/>
  <c r="GR38" i="4"/>
  <c r="GS38" i="4"/>
  <c r="GT38" i="4"/>
  <c r="GX38" i="4"/>
  <c r="GJ39" i="4"/>
  <c r="GK39" i="4"/>
  <c r="GL39" i="4"/>
  <c r="GM39" i="4"/>
  <c r="GN39" i="4"/>
  <c r="GO39" i="4"/>
  <c r="GP39" i="4"/>
  <c r="GQ39" i="4"/>
  <c r="GR39" i="4"/>
  <c r="GS39" i="4"/>
  <c r="GT39" i="4"/>
  <c r="GV39" i="4"/>
  <c r="GX39" i="4"/>
  <c r="GJ40" i="4"/>
  <c r="GK40" i="4"/>
  <c r="GL40" i="4"/>
  <c r="GM40" i="4"/>
  <c r="GN40" i="4"/>
  <c r="GO40" i="4"/>
  <c r="GP40" i="4"/>
  <c r="GQ40" i="4"/>
  <c r="GR40" i="4"/>
  <c r="GS40" i="4"/>
  <c r="GT40" i="4"/>
  <c r="GV40" i="4"/>
  <c r="GW40" i="4"/>
  <c r="GX40" i="4"/>
  <c r="GJ41" i="4"/>
  <c r="GK41" i="4"/>
  <c r="GL41" i="4"/>
  <c r="GM41" i="4"/>
  <c r="GN41" i="4"/>
  <c r="GO41" i="4"/>
  <c r="GP41" i="4"/>
  <c r="GQ41" i="4"/>
  <c r="GR41" i="4"/>
  <c r="GS41" i="4"/>
  <c r="GT41" i="4"/>
  <c r="GU41" i="4"/>
  <c r="GV41" i="4"/>
  <c r="GW41" i="4"/>
  <c r="GX41" i="4"/>
  <c r="GY41" i="4"/>
  <c r="GJ42" i="4"/>
  <c r="GK42" i="4"/>
  <c r="GL42" i="4"/>
  <c r="GN42" i="4"/>
  <c r="GO42" i="4"/>
  <c r="GP42" i="4"/>
  <c r="GQ42" i="4"/>
  <c r="GR42" i="4"/>
  <c r="GS42" i="4"/>
  <c r="GT42" i="4"/>
  <c r="GU42" i="4"/>
  <c r="GV42" i="4"/>
  <c r="GW42" i="4"/>
  <c r="GX42" i="4"/>
  <c r="GY42" i="4"/>
  <c r="GJ43" i="4"/>
  <c r="GK43" i="4"/>
  <c r="GL43" i="4"/>
  <c r="GM43" i="4"/>
  <c r="GN43" i="4"/>
  <c r="GO43" i="4"/>
  <c r="GP43" i="4"/>
  <c r="GQ43" i="4"/>
  <c r="GR43" i="4"/>
  <c r="GS43" i="4"/>
  <c r="GT43" i="4"/>
  <c r="GU43" i="4"/>
  <c r="GV43" i="4"/>
  <c r="GW43" i="4"/>
  <c r="GX43" i="4"/>
  <c r="GY43" i="4"/>
  <c r="GJ44" i="4"/>
  <c r="GK44" i="4"/>
  <c r="GL44" i="4"/>
  <c r="GM44" i="4"/>
  <c r="GN44" i="4"/>
  <c r="GO44" i="4"/>
  <c r="GP44" i="4"/>
  <c r="GQ44" i="4"/>
  <c r="GR44" i="4"/>
  <c r="GS44" i="4"/>
  <c r="GT44" i="4"/>
  <c r="GU44" i="4"/>
  <c r="GV44" i="4"/>
  <c r="GW44" i="4"/>
  <c r="GX44" i="4"/>
  <c r="GY44" i="4"/>
  <c r="GJ45" i="4"/>
  <c r="GK45" i="4"/>
  <c r="GL45" i="4"/>
  <c r="GM45" i="4"/>
  <c r="GN45" i="4"/>
  <c r="GO45" i="4"/>
  <c r="GP45" i="4"/>
  <c r="GQ45" i="4"/>
  <c r="GR45" i="4"/>
  <c r="GS45" i="4"/>
  <c r="GT45" i="4"/>
  <c r="GU45" i="4"/>
  <c r="GV45" i="4"/>
  <c r="GW45" i="4"/>
  <c r="GX45" i="4"/>
  <c r="GY45" i="4"/>
  <c r="GJ46" i="4"/>
  <c r="GK46" i="4"/>
  <c r="GL46" i="4"/>
  <c r="GM46" i="4"/>
  <c r="GN46" i="4"/>
  <c r="GO46" i="4"/>
  <c r="GP46" i="4"/>
  <c r="GQ46" i="4"/>
  <c r="GR46" i="4"/>
  <c r="GS46" i="4"/>
  <c r="GT46" i="4"/>
  <c r="GU46" i="4"/>
  <c r="GV46" i="4"/>
  <c r="GW46" i="4"/>
  <c r="GX46" i="4"/>
  <c r="GY46" i="4"/>
  <c r="GJ47" i="4"/>
  <c r="GK47" i="4"/>
  <c r="GL47" i="4"/>
  <c r="GM47" i="4"/>
  <c r="GN47" i="4"/>
  <c r="GO47" i="4"/>
  <c r="GP47" i="4"/>
  <c r="GQ47" i="4"/>
  <c r="GR47" i="4"/>
  <c r="GS47" i="4"/>
  <c r="GT47" i="4"/>
  <c r="GU47" i="4"/>
  <c r="GV47" i="4"/>
  <c r="GW47" i="4"/>
  <c r="GX47" i="4"/>
  <c r="GY47" i="4"/>
  <c r="GJ48" i="4"/>
  <c r="GK48" i="4"/>
  <c r="GL48" i="4"/>
  <c r="GM48" i="4"/>
  <c r="GN48" i="4"/>
  <c r="GO48" i="4"/>
  <c r="GP48" i="4"/>
  <c r="GQ48" i="4"/>
  <c r="GR48" i="4"/>
  <c r="GS48" i="4"/>
  <c r="GT48" i="4"/>
  <c r="GU48" i="4"/>
  <c r="GV48" i="4"/>
  <c r="GW48" i="4"/>
  <c r="GX48" i="4"/>
  <c r="GY48" i="4"/>
  <c r="GJ49" i="4"/>
  <c r="GK49" i="4"/>
  <c r="GL49" i="4"/>
  <c r="GM49" i="4"/>
  <c r="GN49" i="4"/>
  <c r="GO49" i="4"/>
  <c r="GP49" i="4"/>
  <c r="GQ49" i="4"/>
  <c r="GR49" i="4"/>
  <c r="GS49" i="4"/>
  <c r="GT49" i="4"/>
  <c r="GV49" i="4"/>
  <c r="GW49" i="4"/>
  <c r="GX49" i="4"/>
  <c r="GY49" i="4"/>
  <c r="GJ50" i="4"/>
  <c r="GK50" i="4"/>
  <c r="GL50" i="4"/>
  <c r="GM50" i="4"/>
  <c r="GN50" i="4"/>
  <c r="GO50" i="4"/>
  <c r="GP50" i="4"/>
  <c r="GQ50" i="4"/>
  <c r="GR50" i="4"/>
  <c r="GS50" i="4"/>
  <c r="GT50" i="4"/>
  <c r="GU50" i="4"/>
  <c r="GV50" i="4"/>
  <c r="GW50" i="4"/>
  <c r="GX50" i="4"/>
  <c r="GY50" i="4"/>
  <c r="GJ51" i="4"/>
  <c r="GK51" i="4"/>
  <c r="GL51" i="4"/>
  <c r="GM51" i="4"/>
  <c r="GN51" i="4"/>
  <c r="GO51" i="4"/>
  <c r="GP51" i="4"/>
  <c r="GQ51" i="4"/>
  <c r="GR51" i="4"/>
  <c r="GS51" i="4"/>
  <c r="GT51" i="4"/>
  <c r="GU51" i="4"/>
  <c r="GV51" i="4"/>
  <c r="GW51" i="4"/>
  <c r="GX51" i="4"/>
  <c r="GY51" i="4"/>
  <c r="GJ52" i="4"/>
  <c r="GK52" i="4"/>
  <c r="GL52" i="4"/>
  <c r="GM52" i="4"/>
  <c r="GN52" i="4"/>
  <c r="GO52" i="4"/>
  <c r="GP52" i="4"/>
  <c r="GQ52" i="4"/>
  <c r="GR52" i="4"/>
  <c r="GS52" i="4"/>
  <c r="GT52" i="4"/>
  <c r="GU52" i="4"/>
  <c r="GV52" i="4"/>
  <c r="GW52" i="4"/>
  <c r="GX52" i="4"/>
  <c r="GY52" i="4"/>
  <c r="GK37" i="4"/>
  <c r="GL37" i="4"/>
  <c r="GL53" i="4" s="1"/>
  <c r="GM37" i="4"/>
  <c r="GN37" i="4"/>
  <c r="GN53" i="4" s="1"/>
  <c r="GO37" i="4"/>
  <c r="GP37" i="4"/>
  <c r="GP53" i="4" s="1"/>
  <c r="GQ37" i="4"/>
  <c r="GR37" i="4"/>
  <c r="GR53" i="4" s="1"/>
  <c r="GS37" i="4"/>
  <c r="GT37" i="4"/>
  <c r="GT53" i="4" s="1"/>
  <c r="GJ37" i="4"/>
  <c r="GJ23" i="4"/>
  <c r="GK23" i="4"/>
  <c r="GL23" i="4"/>
  <c r="GM23" i="4"/>
  <c r="GN23" i="4"/>
  <c r="GT23" i="4"/>
  <c r="GJ24" i="4"/>
  <c r="GK24" i="4"/>
  <c r="GL24" i="4"/>
  <c r="GM24" i="4"/>
  <c r="GN24" i="4"/>
  <c r="GO24" i="4"/>
  <c r="GP24" i="4"/>
  <c r="GQ24" i="4"/>
  <c r="GR24" i="4"/>
  <c r="GS24" i="4"/>
  <c r="GT24" i="4"/>
  <c r="GJ25" i="4"/>
  <c r="GK25" i="4"/>
  <c r="GM25" i="4"/>
  <c r="GN25" i="4"/>
  <c r="GO25" i="4"/>
  <c r="GP25" i="4"/>
  <c r="GQ25" i="4"/>
  <c r="GR25" i="4"/>
  <c r="GS25" i="4"/>
  <c r="GJ26" i="4"/>
  <c r="GK26" i="4"/>
  <c r="GL26" i="4"/>
  <c r="GN26" i="4"/>
  <c r="GO26" i="4"/>
  <c r="GP26" i="4"/>
  <c r="GQ26" i="4"/>
  <c r="GS26" i="4"/>
  <c r="GT26" i="4"/>
  <c r="GJ27" i="4"/>
  <c r="GK27" i="4"/>
  <c r="GL27" i="4"/>
  <c r="GN27" i="4"/>
  <c r="GO27" i="4"/>
  <c r="GP27" i="4"/>
  <c r="GQ27" i="4"/>
  <c r="GR27" i="4"/>
  <c r="GS27" i="4"/>
  <c r="GT27" i="4"/>
  <c r="GJ28" i="4"/>
  <c r="GK28" i="4"/>
  <c r="GL28" i="4"/>
  <c r="GM28" i="4"/>
  <c r="GN28" i="4"/>
  <c r="GO28" i="4"/>
  <c r="GP28" i="4"/>
  <c r="GQ28" i="4"/>
  <c r="GR28" i="4"/>
  <c r="GS28" i="4"/>
  <c r="GT28" i="4"/>
  <c r="GJ29" i="4"/>
  <c r="GN29" i="4"/>
  <c r="GO29" i="4"/>
  <c r="GP29" i="4"/>
  <c r="GQ29" i="4"/>
  <c r="GR29" i="4"/>
  <c r="GS29" i="4"/>
  <c r="GT29" i="4"/>
  <c r="GJ30" i="4"/>
  <c r="GK30" i="4"/>
  <c r="GL30" i="4"/>
  <c r="GM30" i="4"/>
  <c r="GN30" i="4"/>
  <c r="GP30" i="4"/>
  <c r="GQ30" i="4"/>
  <c r="GR30" i="4"/>
  <c r="GS30" i="4"/>
  <c r="GT30" i="4"/>
  <c r="GJ31" i="4"/>
  <c r="GM31" i="4"/>
  <c r="GN31" i="4"/>
  <c r="GO31" i="4"/>
  <c r="GP31" i="4"/>
  <c r="GQ31" i="4"/>
  <c r="GR31" i="4"/>
  <c r="GS31" i="4"/>
  <c r="GT31" i="4"/>
  <c r="GJ32" i="4"/>
  <c r="GK32" i="4"/>
  <c r="GL32" i="4"/>
  <c r="GM32" i="4"/>
  <c r="GN32" i="4"/>
  <c r="GO32" i="4"/>
  <c r="GP32" i="4"/>
  <c r="GQ32" i="4"/>
  <c r="GR32" i="4"/>
  <c r="GS32" i="4"/>
  <c r="GT32" i="4"/>
  <c r="GK22" i="4"/>
  <c r="GK33" i="4" s="1"/>
  <c r="GL22" i="4"/>
  <c r="GN22" i="4"/>
  <c r="GN33" i="4" s="1"/>
  <c r="GO22" i="4"/>
  <c r="GP22" i="4"/>
  <c r="GP33" i="4" s="1"/>
  <c r="GQ22" i="4"/>
  <c r="GS22" i="4"/>
  <c r="GS33" i="4" s="1"/>
  <c r="GT22" i="4"/>
  <c r="GJ22" i="4"/>
  <c r="GJ33" i="4" s="1"/>
  <c r="GK5" i="4"/>
  <c r="GP5" i="4"/>
  <c r="GS5" i="4"/>
  <c r="GT5" i="4"/>
  <c r="GU5" i="4"/>
  <c r="GV5" i="4"/>
  <c r="GW5" i="4"/>
  <c r="GJ6" i="4"/>
  <c r="GK6" i="4"/>
  <c r="GL6" i="4"/>
  <c r="GM6" i="4"/>
  <c r="GN6" i="4"/>
  <c r="GO6" i="4"/>
  <c r="GP6" i="4"/>
  <c r="GR6" i="4"/>
  <c r="GU6" i="4"/>
  <c r="GV6" i="4"/>
  <c r="GJ7" i="4"/>
  <c r="GK7" i="4"/>
  <c r="GL7" i="4"/>
  <c r="GM7" i="4"/>
  <c r="GN7" i="4"/>
  <c r="GO7" i="4"/>
  <c r="GP7" i="4"/>
  <c r="GQ7" i="4"/>
  <c r="GR7" i="4"/>
  <c r="GT7" i="4"/>
  <c r="GV7" i="4"/>
  <c r="GL8" i="4"/>
  <c r="GP8" i="4"/>
  <c r="GQ8" i="4"/>
  <c r="GR8" i="4"/>
  <c r="GS8" i="4"/>
  <c r="GU8" i="4"/>
  <c r="GV8" i="4"/>
  <c r="GW8" i="4"/>
  <c r="GM9" i="4"/>
  <c r="GO9" i="4"/>
  <c r="GP9" i="4"/>
  <c r="GQ9" i="4"/>
  <c r="GR9" i="4"/>
  <c r="GJ10" i="4"/>
  <c r="GK10" i="4"/>
  <c r="GL10" i="4"/>
  <c r="GM10" i="4"/>
  <c r="GN10" i="4"/>
  <c r="GO10" i="4"/>
  <c r="GP10" i="4"/>
  <c r="GJ11" i="4"/>
  <c r="GK11" i="4"/>
  <c r="GL11" i="4"/>
  <c r="GM11" i="4"/>
  <c r="GN11" i="4"/>
  <c r="GO11" i="4"/>
  <c r="GP11" i="4"/>
  <c r="GQ11" i="4"/>
  <c r="GR11" i="4"/>
  <c r="GS11" i="4"/>
  <c r="GT11" i="4"/>
  <c r="GU11" i="4"/>
  <c r="GV11" i="4"/>
  <c r="GW11" i="4"/>
  <c r="GK12" i="4"/>
  <c r="GL12" i="4"/>
  <c r="GO12" i="4"/>
  <c r="GP12" i="4"/>
  <c r="GQ12" i="4"/>
  <c r="GR12" i="4"/>
  <c r="GS12" i="4"/>
  <c r="GT12" i="4"/>
  <c r="GJ13" i="4"/>
  <c r="GK13" i="4"/>
  <c r="GL13" i="4"/>
  <c r="GM13" i="4"/>
  <c r="GN13" i="4"/>
  <c r="GO13" i="4"/>
  <c r="GP13" i="4"/>
  <c r="GQ13" i="4"/>
  <c r="GR13" i="4"/>
  <c r="GS13" i="4"/>
  <c r="GU13" i="4"/>
  <c r="GV13" i="4"/>
  <c r="GJ14" i="4"/>
  <c r="GL14" i="4"/>
  <c r="GM14" i="4"/>
  <c r="GN14" i="4"/>
  <c r="GO14" i="4"/>
  <c r="GP14" i="4"/>
  <c r="GQ14" i="4"/>
  <c r="GR14" i="4"/>
  <c r="GS14" i="4"/>
  <c r="GT14" i="4"/>
  <c r="GU14" i="4"/>
  <c r="GV14" i="4"/>
  <c r="GW14" i="4"/>
  <c r="GJ15" i="4"/>
  <c r="GK15" i="4"/>
  <c r="GL15" i="4"/>
  <c r="GM15" i="4"/>
  <c r="GN15" i="4"/>
  <c r="GO15" i="4"/>
  <c r="GP15" i="4"/>
  <c r="GQ15" i="4"/>
  <c r="GR15" i="4"/>
  <c r="GS15" i="4"/>
  <c r="GU15" i="4"/>
  <c r="GV15" i="4"/>
  <c r="GW15" i="4"/>
  <c r="GJ16" i="4"/>
  <c r="GK16" i="4"/>
  <c r="GL16" i="4"/>
  <c r="GM16" i="4"/>
  <c r="GN16" i="4"/>
  <c r="GO16" i="4"/>
  <c r="GP16" i="4"/>
  <c r="GQ16" i="4"/>
  <c r="GR16" i="4"/>
  <c r="GS16" i="4"/>
  <c r="GU16" i="4"/>
  <c r="GV16" i="4"/>
  <c r="GJ17" i="4"/>
  <c r="GK17" i="4"/>
  <c r="GL17" i="4"/>
  <c r="GM17" i="4"/>
  <c r="GN17" i="4"/>
  <c r="GO17" i="4"/>
  <c r="GP17" i="4"/>
  <c r="GQ17" i="4"/>
  <c r="GR17" i="4"/>
  <c r="GS17" i="4"/>
  <c r="GT17" i="4"/>
  <c r="GU17" i="4"/>
  <c r="GV17" i="4"/>
  <c r="GW17" i="4"/>
  <c r="GK4" i="4"/>
  <c r="GM4" i="4"/>
  <c r="GM18" i="4" s="1"/>
  <c r="GN4" i="4"/>
  <c r="GO4" i="4"/>
  <c r="GO18" i="4" s="1"/>
  <c r="GP4" i="4"/>
  <c r="GQ4" i="4"/>
  <c r="GQ18" i="4" s="1"/>
  <c r="GS4" i="4"/>
  <c r="GT4" i="4"/>
  <c r="GT18" i="4" s="1"/>
  <c r="GU4" i="4"/>
  <c r="GV4" i="4"/>
  <c r="GV18" i="4" s="1"/>
  <c r="GW4" i="4"/>
  <c r="GJ4" i="4"/>
  <c r="GJ18" i="4" s="1"/>
  <c r="F31" i="8"/>
  <c r="E31" i="8"/>
  <c r="D31" i="8"/>
  <c r="F30" i="8"/>
  <c r="E30" i="8"/>
  <c r="D30" i="8"/>
  <c r="F31" i="7"/>
  <c r="E31" i="7"/>
  <c r="D31" i="7"/>
  <c r="F30" i="7"/>
  <c r="E30" i="7"/>
  <c r="D30" i="7"/>
  <c r="E25" i="7"/>
  <c r="B22" i="7"/>
  <c r="E23" i="7"/>
  <c r="E59" i="7" s="1"/>
  <c r="D22" i="7"/>
  <c r="D58" i="7" s="1"/>
  <c r="F21" i="7"/>
  <c r="E21" i="7"/>
  <c r="D25" i="8"/>
  <c r="E25" i="8"/>
  <c r="E23" i="8"/>
  <c r="E59" i="8" s="1"/>
  <c r="E22" i="8"/>
  <c r="D22" i="8"/>
  <c r="D58" i="8" s="1"/>
  <c r="F21" i="8"/>
  <c r="E21" i="8"/>
  <c r="D21" i="8"/>
  <c r="C21" i="8"/>
  <c r="E16" i="7"/>
  <c r="E61" i="7" s="1"/>
  <c r="D16" i="7"/>
  <c r="D61" i="7" s="1"/>
  <c r="C16" i="7"/>
  <c r="C61" i="7" s="1"/>
  <c r="B16" i="7"/>
  <c r="B61" i="7" s="1"/>
  <c r="D15" i="7"/>
  <c r="D60" i="7" s="1"/>
  <c r="C15" i="7"/>
  <c r="C60" i="7" s="1"/>
  <c r="B15" i="7"/>
  <c r="B60" i="7" s="1"/>
  <c r="C14" i="7"/>
  <c r="C59" i="7" s="1"/>
  <c r="B14" i="7"/>
  <c r="B59" i="7" s="1"/>
  <c r="G59" i="7" s="1"/>
  <c r="B13" i="7"/>
  <c r="B58" i="7" s="1"/>
  <c r="D16" i="8"/>
  <c r="D61" i="8" s="1"/>
  <c r="C16" i="8"/>
  <c r="C61" i="8" s="1"/>
  <c r="B16" i="8"/>
  <c r="B61" i="8" s="1"/>
  <c r="G61" i="8" s="1"/>
  <c r="E16" i="8"/>
  <c r="E61" i="8" s="1"/>
  <c r="D15" i="8"/>
  <c r="D60" i="8" s="1"/>
  <c r="C15" i="8"/>
  <c r="C60" i="8" s="1"/>
  <c r="B15" i="8"/>
  <c r="B60" i="8" s="1"/>
  <c r="G60" i="8" s="1"/>
  <c r="C14" i="8"/>
  <c r="C59" i="8" s="1"/>
  <c r="B14" i="8"/>
  <c r="B59" i="8" s="1"/>
  <c r="G59" i="8" s="1"/>
  <c r="B13" i="8"/>
  <c r="B58" i="8" s="1"/>
  <c r="F4" i="8"/>
  <c r="F58" i="8" s="1"/>
  <c r="E4" i="8"/>
  <c r="E58" i="8" s="1"/>
  <c r="F3" i="8"/>
  <c r="F57" i="8" s="1"/>
  <c r="E3" i="8"/>
  <c r="E57" i="8" s="1"/>
  <c r="D3" i="8"/>
  <c r="D57" i="8" s="1"/>
  <c r="C3" i="8"/>
  <c r="C57" i="8" s="1"/>
  <c r="F4" i="7"/>
  <c r="F58" i="7" s="1"/>
  <c r="E4" i="7"/>
  <c r="E58" i="7" s="1"/>
  <c r="F3" i="7"/>
  <c r="F57" i="7" s="1"/>
  <c r="E3" i="7"/>
  <c r="E57" i="7" s="1"/>
  <c r="D3" i="7"/>
  <c r="D57" i="7" s="1"/>
  <c r="C3" i="7"/>
  <c r="C57" i="7" s="1"/>
  <c r="Q162" i="1"/>
  <c r="P162" i="1"/>
  <c r="AB171" i="1"/>
  <c r="AB172" i="1"/>
  <c r="AC172" i="1"/>
  <c r="AB170" i="1"/>
  <c r="AC170" i="1"/>
  <c r="AA170" i="1"/>
  <c r="V171" i="1"/>
  <c r="W172" i="1"/>
  <c r="V170" i="1"/>
  <c r="W170" i="1"/>
  <c r="U170" i="1"/>
  <c r="X170" i="1" s="1"/>
  <c r="O171" i="1"/>
  <c r="P171" i="1"/>
  <c r="Q171" i="1"/>
  <c r="O172" i="1"/>
  <c r="Q172" i="1"/>
  <c r="O170" i="1"/>
  <c r="R171" i="1"/>
  <c r="J171" i="1"/>
  <c r="K172" i="1"/>
  <c r="J170" i="1"/>
  <c r="K170" i="1"/>
  <c r="I170" i="1"/>
  <c r="B171" i="1"/>
  <c r="C171" i="1"/>
  <c r="D171" i="1"/>
  <c r="E171" i="1"/>
  <c r="D172" i="1"/>
  <c r="E173" i="1"/>
  <c r="D170" i="1"/>
  <c r="E170" i="1"/>
  <c r="B170" i="1"/>
  <c r="C165" i="1"/>
  <c r="V164" i="1"/>
  <c r="U164" i="1"/>
  <c r="P164" i="1"/>
  <c r="J164" i="1"/>
  <c r="I164" i="1"/>
  <c r="E164" i="1"/>
  <c r="E172" i="1" s="1"/>
  <c r="C164" i="1"/>
  <c r="B164" i="1"/>
  <c r="U163" i="1"/>
  <c r="I163" i="1"/>
  <c r="C157" i="1"/>
  <c r="V156" i="1"/>
  <c r="U156" i="1"/>
  <c r="P156" i="1"/>
  <c r="J156" i="1"/>
  <c r="J172" i="1" s="1"/>
  <c r="I156" i="1"/>
  <c r="C156" i="1"/>
  <c r="B156" i="1"/>
  <c r="U155" i="1"/>
  <c r="I155" i="1"/>
  <c r="Q154" i="1"/>
  <c r="P154" i="1"/>
  <c r="C154" i="1"/>
  <c r="D149" i="1"/>
  <c r="C149" i="1"/>
  <c r="B149" i="1"/>
  <c r="AA148" i="1"/>
  <c r="U148" i="1"/>
  <c r="P148" i="1"/>
  <c r="I148" i="1"/>
  <c r="C148" i="1"/>
  <c r="B148" i="1"/>
  <c r="AC147" i="1"/>
  <c r="AA147" i="1"/>
  <c r="W147" i="1"/>
  <c r="U147" i="1"/>
  <c r="K147" i="1"/>
  <c r="I147" i="1"/>
  <c r="Q146" i="1"/>
  <c r="P146" i="1"/>
  <c r="C146" i="1"/>
  <c r="D141" i="1"/>
  <c r="D173" i="1" s="1"/>
  <c r="C141" i="1"/>
  <c r="C173" i="1" s="1"/>
  <c r="B141" i="1"/>
  <c r="B173" i="1" s="1"/>
  <c r="AA140" i="1"/>
  <c r="AA172" i="1" s="1"/>
  <c r="AD172" i="1" s="1"/>
  <c r="U140" i="1"/>
  <c r="P140" i="1"/>
  <c r="P172" i="1" s="1"/>
  <c r="R172" i="1" s="1"/>
  <c r="I140" i="1"/>
  <c r="C140" i="1"/>
  <c r="C172" i="1" s="1"/>
  <c r="B140" i="1"/>
  <c r="B172" i="1" s="1"/>
  <c r="AC139" i="1"/>
  <c r="AC171" i="1" s="1"/>
  <c r="AA139" i="1"/>
  <c r="AA171" i="1" s="1"/>
  <c r="W139" i="1"/>
  <c r="W171" i="1" s="1"/>
  <c r="U139" i="1"/>
  <c r="K139" i="1"/>
  <c r="K171" i="1" s="1"/>
  <c r="I139" i="1"/>
  <c r="I171" i="1" s="1"/>
  <c r="Q138" i="1"/>
  <c r="Q170" i="1" s="1"/>
  <c r="P138" i="1"/>
  <c r="P170" i="1" s="1"/>
  <c r="C138" i="1"/>
  <c r="C170" i="1" s="1"/>
  <c r="V29" i="5"/>
  <c r="P29" i="5"/>
  <c r="O29" i="5"/>
  <c r="O28" i="5"/>
  <c r="U29" i="5"/>
  <c r="U28" i="5"/>
  <c r="J29" i="5"/>
  <c r="I29" i="5"/>
  <c r="I28" i="5"/>
  <c r="C30" i="5"/>
  <c r="C29" i="5"/>
  <c r="B29" i="5"/>
  <c r="E29" i="5"/>
  <c r="V21" i="5"/>
  <c r="U21" i="5"/>
  <c r="U20" i="5"/>
  <c r="P21" i="5"/>
  <c r="Q19" i="5"/>
  <c r="P19" i="5"/>
  <c r="J21" i="5"/>
  <c r="I21" i="5"/>
  <c r="I20" i="5"/>
  <c r="C22" i="5"/>
  <c r="C21" i="5"/>
  <c r="B21" i="5"/>
  <c r="C19" i="5"/>
  <c r="I13" i="5"/>
  <c r="I12" i="5"/>
  <c r="K12" i="5"/>
  <c r="P13" i="5"/>
  <c r="Q11" i="5"/>
  <c r="P11" i="5"/>
  <c r="U13" i="5"/>
  <c r="U12" i="5"/>
  <c r="W12" i="5"/>
  <c r="AA13" i="5"/>
  <c r="AA12" i="5"/>
  <c r="AC12" i="5"/>
  <c r="AA5" i="5"/>
  <c r="AA4" i="5"/>
  <c r="AC4" i="5"/>
  <c r="U5" i="5"/>
  <c r="U4" i="5"/>
  <c r="W4" i="5"/>
  <c r="P5" i="5"/>
  <c r="Q3" i="5"/>
  <c r="P3" i="5"/>
  <c r="I5" i="5"/>
  <c r="I4" i="5"/>
  <c r="K4" i="5"/>
  <c r="D14" i="5"/>
  <c r="C14" i="5"/>
  <c r="C13" i="5"/>
  <c r="B14" i="5"/>
  <c r="B13" i="5"/>
  <c r="C11" i="5"/>
  <c r="D6" i="5"/>
  <c r="C6" i="5"/>
  <c r="B6" i="5"/>
  <c r="C5" i="5"/>
  <c r="B5" i="5"/>
  <c r="C3" i="5"/>
  <c r="D43" i="1"/>
  <c r="D42" i="1"/>
  <c r="C43" i="1"/>
  <c r="C42" i="1"/>
  <c r="B41" i="1"/>
  <c r="C41" i="1"/>
  <c r="E41" i="1"/>
  <c r="D40" i="1"/>
  <c r="C40" i="1"/>
  <c r="D39" i="1"/>
  <c r="I42" i="1"/>
  <c r="I41" i="1"/>
  <c r="H41" i="1"/>
  <c r="I40" i="1"/>
  <c r="I39" i="1"/>
  <c r="H39" i="1"/>
  <c r="F39" i="1"/>
  <c r="I36" i="1"/>
  <c r="H36" i="1"/>
  <c r="F36" i="1"/>
  <c r="E36" i="1"/>
  <c r="C36" i="1"/>
  <c r="I132" i="1"/>
  <c r="H132" i="1"/>
  <c r="G132" i="1"/>
  <c r="F132" i="1"/>
  <c r="E132" i="1"/>
  <c r="D132" i="1"/>
  <c r="C132" i="1"/>
  <c r="B132" i="1"/>
  <c r="I131" i="1"/>
  <c r="H131" i="1"/>
  <c r="G131" i="1"/>
  <c r="F131" i="1"/>
  <c r="E131" i="1"/>
  <c r="D131" i="1"/>
  <c r="C131" i="1"/>
  <c r="B131" i="1"/>
  <c r="I130" i="1"/>
  <c r="H130" i="1"/>
  <c r="G130" i="1"/>
  <c r="F130" i="1"/>
  <c r="E130" i="1"/>
  <c r="D130" i="1"/>
  <c r="C130" i="1"/>
  <c r="B130" i="1"/>
  <c r="I129" i="1"/>
  <c r="H129" i="1"/>
  <c r="G129" i="1"/>
  <c r="F129" i="1"/>
  <c r="E129" i="1"/>
  <c r="D129" i="1"/>
  <c r="C129" i="1"/>
  <c r="B129" i="1"/>
  <c r="I128" i="1"/>
  <c r="H128" i="1"/>
  <c r="G128" i="1"/>
  <c r="F128" i="1"/>
  <c r="E128" i="1"/>
  <c r="D128" i="1"/>
  <c r="C128" i="1"/>
  <c r="B128" i="1"/>
  <c r="I127" i="1"/>
  <c r="H127" i="1"/>
  <c r="G127" i="1"/>
  <c r="F127" i="1"/>
  <c r="E127" i="1"/>
  <c r="D127" i="1"/>
  <c r="C127" i="1"/>
  <c r="B127" i="1"/>
  <c r="I126" i="1"/>
  <c r="H126" i="1"/>
  <c r="G126" i="1"/>
  <c r="F126" i="1"/>
  <c r="E126" i="1"/>
  <c r="D126" i="1"/>
  <c r="C126" i="1"/>
  <c r="B126" i="1"/>
  <c r="I125" i="1"/>
  <c r="H125" i="1"/>
  <c r="G125" i="1"/>
  <c r="F125" i="1"/>
  <c r="E125" i="1"/>
  <c r="D125" i="1"/>
  <c r="C125" i="1"/>
  <c r="B125" i="1"/>
  <c r="I66" i="1"/>
  <c r="H65" i="1"/>
  <c r="G64" i="1"/>
  <c r="F63" i="1"/>
  <c r="E62" i="1"/>
  <c r="D61" i="1"/>
  <c r="I60" i="1"/>
  <c r="H60" i="1"/>
  <c r="G60" i="1"/>
  <c r="F60" i="1"/>
  <c r="C60" i="1"/>
  <c r="I59" i="1"/>
  <c r="H59" i="1"/>
  <c r="G59" i="1"/>
  <c r="B59" i="1"/>
  <c r="F54" i="1"/>
  <c r="C54" i="1"/>
  <c r="B54" i="1"/>
  <c r="I53" i="1"/>
  <c r="F53" i="1"/>
  <c r="C53" i="1"/>
  <c r="B53" i="1"/>
  <c r="I52" i="1"/>
  <c r="H52" i="1"/>
  <c r="F52" i="1"/>
  <c r="C52" i="1"/>
  <c r="B52" i="1"/>
  <c r="C51" i="1"/>
  <c r="B51" i="1"/>
  <c r="I50" i="1"/>
  <c r="I62" i="1" s="1"/>
  <c r="H50" i="1"/>
  <c r="G50" i="1"/>
  <c r="G62" i="1" s="1"/>
  <c r="F50" i="1"/>
  <c r="D50" i="1"/>
  <c r="C50" i="1"/>
  <c r="B50" i="1"/>
  <c r="I49" i="1"/>
  <c r="I61" i="1" s="1"/>
  <c r="H49" i="1"/>
  <c r="H61" i="1" s="1"/>
  <c r="G49" i="1"/>
  <c r="G61" i="1" s="1"/>
  <c r="F49" i="1"/>
  <c r="F61" i="1" s="1"/>
  <c r="C49" i="1"/>
  <c r="B49" i="1"/>
  <c r="B48" i="1"/>
  <c r="F41" i="1"/>
  <c r="D41" i="1"/>
  <c r="H40" i="1"/>
  <c r="D37" i="1"/>
  <c r="D36" i="1"/>
  <c r="G32" i="1"/>
  <c r="E32" i="1"/>
  <c r="D32" i="1"/>
  <c r="C32" i="1"/>
  <c r="B32" i="1"/>
  <c r="I31" i="1"/>
  <c r="G31" i="1"/>
  <c r="G65" i="1" s="1"/>
  <c r="E31" i="1"/>
  <c r="D31" i="1"/>
  <c r="C31" i="1"/>
  <c r="B31" i="1"/>
  <c r="E30" i="1"/>
  <c r="D30" i="1"/>
  <c r="C30" i="1"/>
  <c r="B30" i="1"/>
  <c r="I29" i="1"/>
  <c r="H29" i="1"/>
  <c r="G29" i="1"/>
  <c r="E29" i="1"/>
  <c r="D29" i="1"/>
  <c r="C29" i="1"/>
  <c r="B29" i="1"/>
  <c r="D28" i="1"/>
  <c r="B28" i="1"/>
  <c r="E26" i="1"/>
  <c r="E60" i="1" s="1"/>
  <c r="D26" i="1"/>
  <c r="D60" i="1" s="1"/>
  <c r="B26" i="1"/>
  <c r="B60" i="1" s="1"/>
  <c r="D25" i="1"/>
  <c r="F21" i="1"/>
  <c r="F66" i="1" s="1"/>
  <c r="E21" i="1"/>
  <c r="D21" i="1"/>
  <c r="C21" i="1"/>
  <c r="B21" i="1"/>
  <c r="I20" i="1"/>
  <c r="I65" i="1" s="1"/>
  <c r="F20" i="1"/>
  <c r="F65" i="1" s="1"/>
  <c r="E20" i="1"/>
  <c r="D20" i="1"/>
  <c r="C20" i="1"/>
  <c r="B20" i="1"/>
  <c r="I19" i="1"/>
  <c r="I64" i="1" s="1"/>
  <c r="H19" i="1"/>
  <c r="F19" i="1"/>
  <c r="F64" i="1" s="1"/>
  <c r="E19" i="1"/>
  <c r="D19" i="1"/>
  <c r="C19" i="1"/>
  <c r="B19" i="1"/>
  <c r="D18" i="1"/>
  <c r="C18" i="1"/>
  <c r="F17" i="1"/>
  <c r="F62" i="1" s="1"/>
  <c r="D17" i="1"/>
  <c r="C17" i="1"/>
  <c r="C16" i="1"/>
  <c r="F14" i="1"/>
  <c r="F59" i="1" s="1"/>
  <c r="E14" i="1"/>
  <c r="D14" i="1"/>
  <c r="C14" i="1"/>
  <c r="H10" i="1"/>
  <c r="H66" i="1" s="1"/>
  <c r="G10" i="1"/>
  <c r="G66" i="1" s="1"/>
  <c r="E10" i="1"/>
  <c r="D10" i="1"/>
  <c r="C10" i="1"/>
  <c r="B10" i="1"/>
  <c r="E9" i="1"/>
  <c r="D9" i="1"/>
  <c r="D65" i="1" s="1"/>
  <c r="C9" i="1"/>
  <c r="B9" i="1"/>
  <c r="B65" i="1" s="1"/>
  <c r="H8" i="1"/>
  <c r="H64" i="1" s="1"/>
  <c r="E8" i="1"/>
  <c r="E64" i="1" s="1"/>
  <c r="D8" i="1"/>
  <c r="C8" i="1"/>
  <c r="C64" i="1" s="1"/>
  <c r="B8" i="1"/>
  <c r="I7" i="1"/>
  <c r="I63" i="1" s="1"/>
  <c r="H7" i="1"/>
  <c r="H63" i="1" s="1"/>
  <c r="G7" i="1"/>
  <c r="G63" i="1" s="1"/>
  <c r="E7" i="1"/>
  <c r="E63" i="1" s="1"/>
  <c r="D7" i="1"/>
  <c r="D63" i="1" s="1"/>
  <c r="C7" i="1"/>
  <c r="B7" i="1"/>
  <c r="B63" i="1" s="1"/>
  <c r="C6" i="1"/>
  <c r="C62" i="1" s="1"/>
  <c r="E5" i="1"/>
  <c r="E61" i="1" s="1"/>
  <c r="C5" i="1"/>
  <c r="B5" i="1"/>
  <c r="B61" i="1" s="1"/>
  <c r="E3" i="1"/>
  <c r="E59" i="1" s="1"/>
  <c r="C3" i="1"/>
  <c r="C59" i="1" s="1"/>
  <c r="C125" i="3"/>
  <c r="D125" i="3"/>
  <c r="E125" i="3"/>
  <c r="F125" i="3"/>
  <c r="G125" i="3"/>
  <c r="H125" i="3"/>
  <c r="I125" i="3"/>
  <c r="C126" i="3"/>
  <c r="D126" i="3"/>
  <c r="E126" i="3"/>
  <c r="F126" i="3"/>
  <c r="G126" i="3"/>
  <c r="H126" i="3"/>
  <c r="I126" i="3"/>
  <c r="C127" i="3"/>
  <c r="D127" i="3"/>
  <c r="E127" i="3"/>
  <c r="F127" i="3"/>
  <c r="G127" i="3"/>
  <c r="H127" i="3"/>
  <c r="I127" i="3"/>
  <c r="C128" i="3"/>
  <c r="D128" i="3"/>
  <c r="E128" i="3"/>
  <c r="F128" i="3"/>
  <c r="G128" i="3"/>
  <c r="H128" i="3"/>
  <c r="I128" i="3"/>
  <c r="C129" i="3"/>
  <c r="D129" i="3"/>
  <c r="E129" i="3"/>
  <c r="F129" i="3"/>
  <c r="G129" i="3"/>
  <c r="H129" i="3"/>
  <c r="I129" i="3"/>
  <c r="C130" i="3"/>
  <c r="D130" i="3"/>
  <c r="E130" i="3"/>
  <c r="F130" i="3"/>
  <c r="G130" i="3"/>
  <c r="H130" i="3"/>
  <c r="I130" i="3"/>
  <c r="C131" i="3"/>
  <c r="D131" i="3"/>
  <c r="E131" i="3"/>
  <c r="F131" i="3"/>
  <c r="G131" i="3"/>
  <c r="H131" i="3"/>
  <c r="I131" i="3"/>
  <c r="C132" i="3"/>
  <c r="D132" i="3"/>
  <c r="E132" i="3"/>
  <c r="F132" i="3"/>
  <c r="G132" i="3"/>
  <c r="H132" i="3"/>
  <c r="I132" i="3"/>
  <c r="B126" i="3"/>
  <c r="B127" i="3"/>
  <c r="B128" i="3"/>
  <c r="B129" i="3"/>
  <c r="B130" i="3"/>
  <c r="B131" i="3"/>
  <c r="B132" i="3"/>
  <c r="B125" i="3"/>
  <c r="C60" i="3"/>
  <c r="F60" i="3"/>
  <c r="G60" i="3"/>
  <c r="H60" i="3"/>
  <c r="I60" i="3"/>
  <c r="D61" i="3"/>
  <c r="E62" i="3"/>
  <c r="F63" i="3"/>
  <c r="G64" i="3"/>
  <c r="H65" i="3"/>
  <c r="I66" i="3"/>
  <c r="G59" i="3"/>
  <c r="H59" i="3"/>
  <c r="I59" i="3"/>
  <c r="B59" i="3"/>
  <c r="B54" i="3"/>
  <c r="C54" i="3"/>
  <c r="C53" i="3"/>
  <c r="B53" i="3"/>
  <c r="B52" i="3"/>
  <c r="B51" i="3"/>
  <c r="C52" i="3"/>
  <c r="F54" i="3"/>
  <c r="C51" i="3"/>
  <c r="B50" i="3"/>
  <c r="F53" i="3"/>
  <c r="C50" i="3"/>
  <c r="B49" i="3"/>
  <c r="F52" i="3"/>
  <c r="D50" i="3"/>
  <c r="C49" i="3"/>
  <c r="B48" i="3"/>
  <c r="I52" i="3"/>
  <c r="H52" i="3"/>
  <c r="I53" i="3"/>
  <c r="I50" i="3"/>
  <c r="I62" i="3" s="1"/>
  <c r="H50" i="3"/>
  <c r="H62" i="3" s="1"/>
  <c r="G50" i="3"/>
  <c r="G62" i="3" s="1"/>
  <c r="F50" i="3"/>
  <c r="I49" i="3"/>
  <c r="I61" i="3" s="1"/>
  <c r="H49" i="3"/>
  <c r="H61" i="3" s="1"/>
  <c r="G49" i="3"/>
  <c r="G61" i="3" s="1"/>
  <c r="F49" i="3"/>
  <c r="F61" i="3" s="1"/>
  <c r="D43" i="3"/>
  <c r="D42" i="3"/>
  <c r="C42" i="3"/>
  <c r="D41" i="3"/>
  <c r="C41" i="3"/>
  <c r="G43" i="3"/>
  <c r="D40" i="3"/>
  <c r="G42" i="3"/>
  <c r="F41" i="3"/>
  <c r="D39" i="3"/>
  <c r="H40" i="3"/>
  <c r="D37" i="3"/>
  <c r="E36" i="3"/>
  <c r="F36" i="3"/>
  <c r="D36" i="3"/>
  <c r="C36" i="3"/>
  <c r="E32" i="3"/>
  <c r="D32" i="3"/>
  <c r="C32" i="3"/>
  <c r="D31" i="3"/>
  <c r="C31" i="3"/>
  <c r="B32" i="3"/>
  <c r="B31" i="3"/>
  <c r="B30" i="3"/>
  <c r="E31" i="3"/>
  <c r="D30" i="3"/>
  <c r="C30" i="3"/>
  <c r="B29" i="3"/>
  <c r="C29" i="3"/>
  <c r="B28" i="3"/>
  <c r="B62" i="3" s="1"/>
  <c r="G32" i="3"/>
  <c r="E30" i="3"/>
  <c r="D29" i="3"/>
  <c r="G31" i="3"/>
  <c r="G65" i="3" s="1"/>
  <c r="E29" i="3"/>
  <c r="D28" i="3"/>
  <c r="B26" i="3"/>
  <c r="B60" i="3" s="1"/>
  <c r="I31" i="3"/>
  <c r="I29" i="3"/>
  <c r="H29" i="3"/>
  <c r="G29" i="3"/>
  <c r="E26" i="3"/>
  <c r="E60" i="3" s="1"/>
  <c r="D26" i="3"/>
  <c r="D60" i="3" s="1"/>
  <c r="D25" i="3"/>
  <c r="B20" i="3"/>
  <c r="B21" i="3"/>
  <c r="C21" i="3"/>
  <c r="D21" i="3"/>
  <c r="C20" i="3"/>
  <c r="B19" i="3"/>
  <c r="E21" i="3"/>
  <c r="D20" i="3"/>
  <c r="C19" i="3"/>
  <c r="F21" i="3"/>
  <c r="F66" i="3" s="1"/>
  <c r="E20" i="3"/>
  <c r="D19" i="3"/>
  <c r="C18" i="3"/>
  <c r="F20" i="3"/>
  <c r="F65" i="3" s="1"/>
  <c r="E19" i="3"/>
  <c r="D18" i="3"/>
  <c r="C17" i="3"/>
  <c r="F19" i="3"/>
  <c r="F64" i="3" s="1"/>
  <c r="D17" i="3"/>
  <c r="D62" i="3" s="1"/>
  <c r="C16" i="3"/>
  <c r="I20" i="3"/>
  <c r="I65" i="3" s="1"/>
  <c r="I19" i="3"/>
  <c r="I64" i="3" s="1"/>
  <c r="H19" i="3"/>
  <c r="F17" i="3"/>
  <c r="F62" i="3" s="1"/>
  <c r="F14" i="3"/>
  <c r="F59" i="3" s="1"/>
  <c r="E14" i="3"/>
  <c r="D14" i="3"/>
  <c r="D59" i="3" s="1"/>
  <c r="C14" i="3"/>
  <c r="C10" i="3"/>
  <c r="C66" i="3" s="1"/>
  <c r="D9" i="3"/>
  <c r="D65" i="3" s="1"/>
  <c r="D10" i="3"/>
  <c r="D66" i="3" s="1"/>
  <c r="E10" i="3"/>
  <c r="B10" i="3"/>
  <c r="B66" i="3" s="1"/>
  <c r="C9" i="3"/>
  <c r="C65" i="3" s="1"/>
  <c r="B9" i="3"/>
  <c r="B65" i="3" s="1"/>
  <c r="C8" i="3"/>
  <c r="B8" i="3"/>
  <c r="B64" i="3" s="1"/>
  <c r="E9" i="3"/>
  <c r="E65" i="3" s="1"/>
  <c r="D8" i="3"/>
  <c r="D64" i="3" s="1"/>
  <c r="C7" i="3"/>
  <c r="B7" i="3"/>
  <c r="B63" i="3" s="1"/>
  <c r="G10" i="3"/>
  <c r="G66" i="3" s="1"/>
  <c r="E8" i="3"/>
  <c r="E64" i="3" s="1"/>
  <c r="D7" i="3"/>
  <c r="D63" i="3" s="1"/>
  <c r="C6" i="3"/>
  <c r="C62" i="3" s="1"/>
  <c r="H10" i="3"/>
  <c r="H66" i="3" s="1"/>
  <c r="E7" i="3"/>
  <c r="E63" i="3" s="1"/>
  <c r="C5" i="3"/>
  <c r="C61" i="3" s="1"/>
  <c r="B5" i="3"/>
  <c r="B61" i="3" s="1"/>
  <c r="H8" i="3"/>
  <c r="H64" i="3" s="1"/>
  <c r="I7" i="3"/>
  <c r="I63" i="3" s="1"/>
  <c r="H7" i="3"/>
  <c r="H63" i="3" s="1"/>
  <c r="G7" i="3"/>
  <c r="G63" i="3" s="1"/>
  <c r="E5" i="3"/>
  <c r="E61" i="3" s="1"/>
  <c r="E3" i="3"/>
  <c r="E59" i="3" s="1"/>
  <c r="C3" i="3"/>
  <c r="C59" i="3" s="1"/>
  <c r="L159" i="2"/>
  <c r="K159" i="2"/>
  <c r="J159" i="2"/>
  <c r="I159" i="2"/>
  <c r="H159" i="2"/>
  <c r="G159" i="2"/>
  <c r="F159" i="2"/>
  <c r="E159" i="2"/>
  <c r="D159" i="2"/>
  <c r="C159" i="2"/>
  <c r="B159" i="2"/>
  <c r="L158" i="2"/>
  <c r="K158" i="2"/>
  <c r="J158" i="2"/>
  <c r="I158" i="2"/>
  <c r="H158" i="2"/>
  <c r="G158" i="2"/>
  <c r="F158" i="2"/>
  <c r="E158" i="2"/>
  <c r="D158" i="2"/>
  <c r="C158" i="2"/>
  <c r="B158" i="2"/>
  <c r="L157" i="2"/>
  <c r="K157" i="2"/>
  <c r="J157" i="2"/>
  <c r="I157" i="2"/>
  <c r="H157" i="2"/>
  <c r="G157" i="2"/>
  <c r="F157" i="2"/>
  <c r="E157" i="2"/>
  <c r="D157" i="2"/>
  <c r="C157" i="2"/>
  <c r="B157" i="2"/>
  <c r="L156" i="2"/>
  <c r="K156" i="2"/>
  <c r="J156" i="2"/>
  <c r="I156" i="2"/>
  <c r="H156" i="2"/>
  <c r="G156" i="2"/>
  <c r="F156" i="2"/>
  <c r="E156" i="2"/>
  <c r="D156" i="2"/>
  <c r="C156" i="2"/>
  <c r="B156" i="2"/>
  <c r="L155" i="2"/>
  <c r="K155" i="2"/>
  <c r="J155" i="2"/>
  <c r="I155" i="2"/>
  <c r="H155" i="2"/>
  <c r="G155" i="2"/>
  <c r="F155" i="2"/>
  <c r="E155" i="2"/>
  <c r="D155" i="2"/>
  <c r="C155" i="2"/>
  <c r="B155" i="2"/>
  <c r="L154" i="2"/>
  <c r="K154" i="2"/>
  <c r="J154" i="2"/>
  <c r="I154" i="2"/>
  <c r="H154" i="2"/>
  <c r="G154" i="2"/>
  <c r="F154" i="2"/>
  <c r="E154" i="2"/>
  <c r="D154" i="2"/>
  <c r="C154" i="2"/>
  <c r="B154" i="2"/>
  <c r="L153" i="2"/>
  <c r="K153" i="2"/>
  <c r="J153" i="2"/>
  <c r="I153" i="2"/>
  <c r="H153" i="2"/>
  <c r="G153" i="2"/>
  <c r="F153" i="2"/>
  <c r="E153" i="2"/>
  <c r="D153" i="2"/>
  <c r="C153" i="2"/>
  <c r="B153" i="2"/>
  <c r="D152" i="2"/>
  <c r="E152" i="2"/>
  <c r="F152" i="2"/>
  <c r="G152" i="2"/>
  <c r="H152" i="2"/>
  <c r="I152" i="2"/>
  <c r="J152" i="2"/>
  <c r="K152" i="2"/>
  <c r="L152" i="2"/>
  <c r="B152" i="2"/>
  <c r="C75" i="2"/>
  <c r="D76" i="2"/>
  <c r="E77" i="2"/>
  <c r="F78" i="2"/>
  <c r="G78" i="2"/>
  <c r="G79" i="2"/>
  <c r="H80" i="2"/>
  <c r="I81" i="2"/>
  <c r="J66" i="2"/>
  <c r="K66" i="2" s="1"/>
  <c r="B67" i="2"/>
  <c r="C67" i="2"/>
  <c r="E69" i="2"/>
  <c r="F69" i="2"/>
  <c r="E68" i="2"/>
  <c r="D67" i="2"/>
  <c r="F68" i="2"/>
  <c r="E67" i="2"/>
  <c r="H69" i="2"/>
  <c r="F67" i="2"/>
  <c r="I67" i="2"/>
  <c r="H67" i="2"/>
  <c r="F65" i="2"/>
  <c r="J65" i="2" s="1"/>
  <c r="K65" i="2" s="1"/>
  <c r="I64" i="2"/>
  <c r="H64" i="2"/>
  <c r="F64" i="2"/>
  <c r="E64" i="2"/>
  <c r="I63" i="2"/>
  <c r="H63" i="2"/>
  <c r="F63" i="2"/>
  <c r="E63" i="2"/>
  <c r="D63" i="2"/>
  <c r="I62" i="2"/>
  <c r="H62" i="2"/>
  <c r="F62" i="2"/>
  <c r="E62" i="2"/>
  <c r="D62" i="2"/>
  <c r="C62" i="2"/>
  <c r="H57" i="2"/>
  <c r="F57" i="2"/>
  <c r="F56" i="2"/>
  <c r="J56" i="2" s="1"/>
  <c r="K56" i="2" s="1"/>
  <c r="I55" i="2"/>
  <c r="H55" i="2"/>
  <c r="F55" i="2"/>
  <c r="J54" i="2"/>
  <c r="K54" i="2" s="1"/>
  <c r="I53" i="2"/>
  <c r="H53" i="2"/>
  <c r="G53" i="2"/>
  <c r="G77" i="2" s="1"/>
  <c r="F53" i="2"/>
  <c r="I52" i="2"/>
  <c r="H52" i="2"/>
  <c r="G52" i="2"/>
  <c r="G76" i="2" s="1"/>
  <c r="F52" i="2"/>
  <c r="E52" i="2"/>
  <c r="C52" i="2"/>
  <c r="I51" i="2"/>
  <c r="H51" i="2"/>
  <c r="G51" i="2"/>
  <c r="G75" i="2" s="1"/>
  <c r="F51" i="2"/>
  <c r="E51" i="2"/>
  <c r="I50" i="2"/>
  <c r="H50" i="2"/>
  <c r="G50" i="2"/>
  <c r="G74" i="2" s="1"/>
  <c r="F50" i="2"/>
  <c r="E50" i="2"/>
  <c r="D50" i="2"/>
  <c r="C50" i="2"/>
  <c r="F45" i="2"/>
  <c r="E45" i="2"/>
  <c r="D45" i="2"/>
  <c r="C45" i="2"/>
  <c r="B45" i="2"/>
  <c r="I44" i="2"/>
  <c r="G44" i="2"/>
  <c r="G80" i="2" s="1"/>
  <c r="F44" i="2"/>
  <c r="E44" i="2"/>
  <c r="E80" i="2" s="1"/>
  <c r="D44" i="2"/>
  <c r="D80" i="2" s="1"/>
  <c r="C44" i="2"/>
  <c r="B44" i="2"/>
  <c r="I43" i="2"/>
  <c r="F43" i="2"/>
  <c r="E43" i="2"/>
  <c r="D43" i="2"/>
  <c r="C43" i="2"/>
  <c r="B43" i="2"/>
  <c r="K42" i="2"/>
  <c r="J42" i="2"/>
  <c r="F41" i="2"/>
  <c r="J41" i="2" s="1"/>
  <c r="K41" i="2" s="1"/>
  <c r="F40" i="2"/>
  <c r="E40" i="2"/>
  <c r="B40" i="2"/>
  <c r="F39" i="2"/>
  <c r="E39" i="2"/>
  <c r="D39" i="2"/>
  <c r="D75" i="2" s="1"/>
  <c r="B39" i="2"/>
  <c r="F38" i="2"/>
  <c r="E38" i="2"/>
  <c r="B33" i="2"/>
  <c r="J33" i="2" s="1"/>
  <c r="K33" i="2" s="1"/>
  <c r="I32" i="2"/>
  <c r="B32" i="2"/>
  <c r="I31" i="2"/>
  <c r="H31" i="2"/>
  <c r="F31" i="2"/>
  <c r="E31" i="2"/>
  <c r="D31" i="2"/>
  <c r="C31" i="2"/>
  <c r="B31" i="2"/>
  <c r="I30" i="2"/>
  <c r="I78" i="2" s="1"/>
  <c r="H30" i="2"/>
  <c r="E30" i="2"/>
  <c r="I29" i="2"/>
  <c r="H29" i="2"/>
  <c r="J29" i="2" s="1"/>
  <c r="K29" i="2" s="1"/>
  <c r="I28" i="2"/>
  <c r="H28" i="2"/>
  <c r="F28" i="2"/>
  <c r="E28" i="2"/>
  <c r="C28" i="2"/>
  <c r="I27" i="2"/>
  <c r="H27" i="2"/>
  <c r="F27" i="2"/>
  <c r="E27" i="2"/>
  <c r="E75" i="2" s="1"/>
  <c r="F26" i="2"/>
  <c r="E26" i="2"/>
  <c r="D26" i="2"/>
  <c r="C26" i="2"/>
  <c r="F21" i="2"/>
  <c r="J21" i="2" s="1"/>
  <c r="K21" i="2" s="1"/>
  <c r="I20" i="2"/>
  <c r="F20" i="2"/>
  <c r="C20" i="2"/>
  <c r="B20" i="2"/>
  <c r="I19" i="2"/>
  <c r="H19" i="2"/>
  <c r="F19" i="2"/>
  <c r="E19" i="2"/>
  <c r="D19" i="2"/>
  <c r="C19" i="2"/>
  <c r="B19" i="2"/>
  <c r="J18" i="2"/>
  <c r="K18" i="2" s="1"/>
  <c r="I17" i="2"/>
  <c r="H17" i="2"/>
  <c r="F17" i="2"/>
  <c r="F77" i="2" s="1"/>
  <c r="C17" i="2"/>
  <c r="B17" i="2"/>
  <c r="I16" i="2"/>
  <c r="H16" i="2"/>
  <c r="F16" i="2"/>
  <c r="F76" i="2" s="1"/>
  <c r="E16" i="2"/>
  <c r="C16" i="2"/>
  <c r="B16" i="2"/>
  <c r="I15" i="2"/>
  <c r="I75" i="2" s="1"/>
  <c r="F15" i="2"/>
  <c r="B15" i="2"/>
  <c r="I14" i="2"/>
  <c r="I74" i="2" s="1"/>
  <c r="F14" i="2"/>
  <c r="F74" i="2" s="1"/>
  <c r="H9" i="2"/>
  <c r="G9" i="2"/>
  <c r="G81" i="2" s="1"/>
  <c r="F9" i="2"/>
  <c r="E9" i="2"/>
  <c r="E81" i="2" s="1"/>
  <c r="D9" i="2"/>
  <c r="C9" i="2"/>
  <c r="C81" i="2" s="1"/>
  <c r="B9" i="2"/>
  <c r="C8" i="2"/>
  <c r="J8" i="2" s="1"/>
  <c r="K8" i="2" s="1"/>
  <c r="H7" i="2"/>
  <c r="F7" i="2"/>
  <c r="E7" i="2"/>
  <c r="D7" i="2"/>
  <c r="D79" i="2" s="1"/>
  <c r="C7" i="2"/>
  <c r="B7" i="2"/>
  <c r="H6" i="2"/>
  <c r="H78" i="2" s="1"/>
  <c r="E6" i="2"/>
  <c r="E78" i="2" s="1"/>
  <c r="D6" i="2"/>
  <c r="D78" i="2" s="1"/>
  <c r="C6" i="2"/>
  <c r="C78" i="2" s="1"/>
  <c r="B6" i="2"/>
  <c r="H5" i="2"/>
  <c r="H77" i="2" s="1"/>
  <c r="D5" i="2"/>
  <c r="D77" i="2" s="1"/>
  <c r="C5" i="2"/>
  <c r="B5" i="2"/>
  <c r="H4" i="2"/>
  <c r="H76" i="2" s="1"/>
  <c r="C4" i="2"/>
  <c r="B4" i="2"/>
  <c r="J3" i="2"/>
  <c r="K3" i="2" s="1"/>
  <c r="H2" i="2"/>
  <c r="H74" i="2" s="1"/>
  <c r="C2" i="2"/>
  <c r="J2" i="2" s="1"/>
  <c r="E79" i="2" l="1"/>
  <c r="J28" i="2"/>
  <c r="K28" i="2" s="1"/>
  <c r="B81" i="2"/>
  <c r="F81" i="2"/>
  <c r="B76" i="2"/>
  <c r="C77" i="2"/>
  <c r="F79" i="2"/>
  <c r="I76" i="2"/>
  <c r="F80" i="2"/>
  <c r="D74" i="2"/>
  <c r="J64" i="2"/>
  <c r="K64" i="2" s="1"/>
  <c r="G58" i="8"/>
  <c r="G61" i="7"/>
  <c r="G57" i="8"/>
  <c r="G60" i="7"/>
  <c r="G57" i="7"/>
  <c r="G58" i="7"/>
  <c r="K2" i="2"/>
  <c r="J4" i="2"/>
  <c r="K4" i="2" s="1"/>
  <c r="C79" i="2"/>
  <c r="H79" i="2"/>
  <c r="D81" i="2"/>
  <c r="H81" i="2"/>
  <c r="K81" i="2" s="1"/>
  <c r="F75" i="2"/>
  <c r="E76" i="2"/>
  <c r="J17" i="2"/>
  <c r="K17" i="2" s="1"/>
  <c r="I77" i="2"/>
  <c r="I79" i="2"/>
  <c r="I80" i="2"/>
  <c r="E74" i="2"/>
  <c r="H75" i="2"/>
  <c r="J39" i="2"/>
  <c r="K39" i="2" s="1"/>
  <c r="J57" i="2"/>
  <c r="K57" i="2" s="1"/>
  <c r="C63" i="3"/>
  <c r="C64" i="3"/>
  <c r="J64" i="3" s="1"/>
  <c r="E66" i="3"/>
  <c r="U171" i="1"/>
  <c r="F172" i="1"/>
  <c r="U172" i="1"/>
  <c r="J16" i="2"/>
  <c r="K16" i="2" s="1"/>
  <c r="J19" i="2"/>
  <c r="K19" i="2" s="1"/>
  <c r="J38" i="2"/>
  <c r="K38" i="2" s="1"/>
  <c r="J44" i="2"/>
  <c r="K44" i="2" s="1"/>
  <c r="J62" i="2"/>
  <c r="K62" i="2" s="1"/>
  <c r="L171" i="1"/>
  <c r="I172" i="1"/>
  <c r="L172" i="1" s="1"/>
  <c r="V172" i="1"/>
  <c r="GY86" i="4"/>
  <c r="GY84" i="4"/>
  <c r="GY82" i="4"/>
  <c r="GY80" i="4"/>
  <c r="GY78" i="4"/>
  <c r="GY76" i="4"/>
  <c r="GP88" i="4"/>
  <c r="GR88" i="4"/>
  <c r="GW18" i="4"/>
  <c r="GU18" i="4"/>
  <c r="GS18" i="4"/>
  <c r="GP18" i="4"/>
  <c r="GN18" i="4"/>
  <c r="GK18" i="4"/>
  <c r="GT33" i="4"/>
  <c r="GQ33" i="4"/>
  <c r="GO33" i="4"/>
  <c r="GL33" i="4"/>
  <c r="GJ53" i="4"/>
  <c r="GS53" i="4"/>
  <c r="GQ53" i="4"/>
  <c r="GO53" i="4"/>
  <c r="GM53" i="4"/>
  <c r="GK53" i="4"/>
  <c r="GJ69" i="4"/>
  <c r="GT69" i="4"/>
  <c r="GR69" i="4"/>
  <c r="GP69" i="4"/>
  <c r="GN69" i="4"/>
  <c r="GL69" i="4"/>
  <c r="GY73" i="4"/>
  <c r="GV88" i="4"/>
  <c r="GT88" i="4"/>
  <c r="GQ88" i="4"/>
  <c r="GN88" i="4"/>
  <c r="GL88" i="4"/>
  <c r="GY87" i="4"/>
  <c r="GY85" i="4"/>
  <c r="GY83" i="4"/>
  <c r="GY81" i="4"/>
  <c r="GY79" i="4"/>
  <c r="GY77" i="4"/>
  <c r="GY75" i="4"/>
  <c r="GW88" i="4"/>
  <c r="GY74" i="4"/>
  <c r="GX17" i="4"/>
  <c r="GX16" i="4"/>
  <c r="GX14" i="4"/>
  <c r="GX13" i="4"/>
  <c r="GX12" i="4"/>
  <c r="GX11" i="4"/>
  <c r="GX9" i="4"/>
  <c r="GX8" i="4"/>
  <c r="GR18" i="4"/>
  <c r="GX5" i="4"/>
  <c r="GU32" i="4"/>
  <c r="GU28" i="4"/>
  <c r="GU27" i="4"/>
  <c r="GU25" i="4"/>
  <c r="GM33" i="4"/>
  <c r="GZ52" i="4"/>
  <c r="GZ51" i="4"/>
  <c r="GZ50" i="4"/>
  <c r="GZ42" i="4"/>
  <c r="GZ41" i="4"/>
  <c r="GW53" i="4"/>
  <c r="GZ40" i="4"/>
  <c r="GV53" i="4"/>
  <c r="GX53" i="4"/>
  <c r="GJ88" i="4"/>
  <c r="GX15" i="4"/>
  <c r="GX10" i="4"/>
  <c r="GX7" i="4"/>
  <c r="GL18" i="4"/>
  <c r="GX6" i="4"/>
  <c r="GU31" i="4"/>
  <c r="GU30" i="4"/>
  <c r="GU29" i="4"/>
  <c r="GU26" i="4"/>
  <c r="GU24" i="4"/>
  <c r="GU23" i="4"/>
  <c r="GZ49" i="4"/>
  <c r="GZ48" i="4"/>
  <c r="GZ47" i="4"/>
  <c r="GZ46" i="4"/>
  <c r="GZ45" i="4"/>
  <c r="GZ44" i="4"/>
  <c r="GZ43" i="4"/>
  <c r="GY53" i="4"/>
  <c r="GU53" i="4"/>
  <c r="GZ39" i="4"/>
  <c r="GZ38" i="4"/>
  <c r="GV68" i="4"/>
  <c r="GV67" i="4"/>
  <c r="GV66" i="4"/>
  <c r="GV65" i="4"/>
  <c r="GV64" i="4"/>
  <c r="GV63" i="4"/>
  <c r="GV62" i="4"/>
  <c r="GV61" i="4"/>
  <c r="GV60" i="4"/>
  <c r="GV59" i="4"/>
  <c r="GV58" i="4"/>
  <c r="GR33" i="4"/>
  <c r="GX4" i="4"/>
  <c r="GU22" i="4"/>
  <c r="GZ37" i="4"/>
  <c r="GV57" i="4"/>
  <c r="J7" i="2"/>
  <c r="K7" i="2" s="1"/>
  <c r="J50" i="2"/>
  <c r="K50" i="2" s="1"/>
  <c r="J68" i="2"/>
  <c r="K68" i="2" s="1"/>
  <c r="J69" i="2"/>
  <c r="K69" i="2" s="1"/>
  <c r="J67" i="2"/>
  <c r="K67" i="2" s="1"/>
  <c r="J30" i="2"/>
  <c r="K30" i="2" s="1"/>
  <c r="J32" i="2"/>
  <c r="K32" i="2" s="1"/>
  <c r="J63" i="2"/>
  <c r="K63" i="2" s="1"/>
  <c r="K70" i="2" s="1"/>
  <c r="X171" i="1"/>
  <c r="AD171" i="1"/>
  <c r="F171" i="1"/>
  <c r="C61" i="1"/>
  <c r="B64" i="1"/>
  <c r="D64" i="1"/>
  <c r="C65" i="1"/>
  <c r="E65" i="1"/>
  <c r="J65" i="1" s="1"/>
  <c r="E66" i="1"/>
  <c r="D59" i="1"/>
  <c r="L170" i="1"/>
  <c r="L173" i="1" s="1"/>
  <c r="AD170" i="1"/>
  <c r="R170" i="1"/>
  <c r="R173" i="1" s="1"/>
  <c r="S170" i="1" s="1"/>
  <c r="C178" i="1" s="1"/>
  <c r="F170" i="1"/>
  <c r="F173" i="1"/>
  <c r="J62" i="3"/>
  <c r="J59" i="3"/>
  <c r="J61" i="3"/>
  <c r="J63" i="3"/>
  <c r="J65" i="3"/>
  <c r="J66" i="3"/>
  <c r="J60" i="3"/>
  <c r="C80" i="2"/>
  <c r="C76" i="2"/>
  <c r="K76" i="2" s="1"/>
  <c r="B62" i="1"/>
  <c r="J5" i="2"/>
  <c r="K5" i="2" s="1"/>
  <c r="J6" i="2"/>
  <c r="K6" i="2" s="1"/>
  <c r="J9" i="2"/>
  <c r="K9" i="2" s="1"/>
  <c r="J14" i="2"/>
  <c r="K14" i="2" s="1"/>
  <c r="J15" i="2"/>
  <c r="K15" i="2" s="1"/>
  <c r="J20" i="2"/>
  <c r="K20" i="2" s="1"/>
  <c r="J26" i="2"/>
  <c r="K26" i="2" s="1"/>
  <c r="K34" i="2" s="1"/>
  <c r="J27" i="2"/>
  <c r="K27" i="2" s="1"/>
  <c r="J31" i="2"/>
  <c r="K31" i="2" s="1"/>
  <c r="J40" i="2"/>
  <c r="K40" i="2" s="1"/>
  <c r="J43" i="2"/>
  <c r="K43" i="2" s="1"/>
  <c r="J45" i="2"/>
  <c r="K45" i="2" s="1"/>
  <c r="J51" i="2"/>
  <c r="K51" i="2" s="1"/>
  <c r="J52" i="2"/>
  <c r="K52" i="2" s="1"/>
  <c r="J53" i="2"/>
  <c r="K53" i="2" s="1"/>
  <c r="J55" i="2"/>
  <c r="K55" i="2" s="1"/>
  <c r="C74" i="2"/>
  <c r="K74" i="2" s="1"/>
  <c r="B80" i="2"/>
  <c r="J80" i="2" s="1"/>
  <c r="B79" i="2"/>
  <c r="B78" i="2"/>
  <c r="B77" i="2"/>
  <c r="B75" i="2"/>
  <c r="B66" i="1"/>
  <c r="J60" i="1"/>
  <c r="D62" i="1"/>
  <c r="H62" i="1"/>
  <c r="D66" i="1"/>
  <c r="C66" i="1"/>
  <c r="C63" i="1"/>
  <c r="J63" i="1" s="1"/>
  <c r="J64" i="1"/>
  <c r="J61" i="1"/>
  <c r="J59" i="1"/>
  <c r="J81" i="2" l="1"/>
  <c r="J74" i="2"/>
  <c r="L28" i="2"/>
  <c r="L31" i="2"/>
  <c r="L62" i="2"/>
  <c r="L67" i="2"/>
  <c r="L64" i="2"/>
  <c r="L68" i="2"/>
  <c r="M170" i="1"/>
  <c r="M171" i="1"/>
  <c r="B179" i="1" s="1"/>
  <c r="M172" i="1"/>
  <c r="B180" i="1" s="1"/>
  <c r="K75" i="2"/>
  <c r="J75" i="2"/>
  <c r="K79" i="2"/>
  <c r="J79" i="2"/>
  <c r="K77" i="2"/>
  <c r="J77" i="2"/>
  <c r="L63" i="2"/>
  <c r="X172" i="1"/>
  <c r="X173" i="1" s="1"/>
  <c r="G62" i="8"/>
  <c r="H58" i="8" s="1"/>
  <c r="I58" i="8" s="1"/>
  <c r="K78" i="2"/>
  <c r="J78" i="2"/>
  <c r="J76" i="2"/>
  <c r="G62" i="7"/>
  <c r="H59" i="7" s="1"/>
  <c r="I59" i="7" s="1"/>
  <c r="K58" i="2"/>
  <c r="L55" i="2" s="1"/>
  <c r="K46" i="2"/>
  <c r="L45" i="2" s="1"/>
  <c r="K22" i="2"/>
  <c r="L20" i="2" s="1"/>
  <c r="K10" i="2"/>
  <c r="L2" i="2" s="1"/>
  <c r="B178" i="1"/>
  <c r="AD173" i="1"/>
  <c r="AE172" i="1" s="1"/>
  <c r="E180" i="1" s="1"/>
  <c r="Y170" i="1"/>
  <c r="D178" i="1" s="1"/>
  <c r="S172" i="1"/>
  <c r="C180" i="1" s="1"/>
  <c r="S171" i="1"/>
  <c r="F174" i="1"/>
  <c r="G173" i="1" s="1"/>
  <c r="J62" i="1"/>
  <c r="J66" i="1"/>
  <c r="L56" i="2"/>
  <c r="L54" i="2"/>
  <c r="L51" i="2"/>
  <c r="L53" i="2"/>
  <c r="L41" i="2"/>
  <c r="L44" i="2"/>
  <c r="L38" i="2"/>
  <c r="L42" i="2"/>
  <c r="L43" i="2"/>
  <c r="L17" i="2"/>
  <c r="L15" i="2"/>
  <c r="L14" i="2"/>
  <c r="J67" i="3"/>
  <c r="K59" i="3" s="1"/>
  <c r="K80" i="2"/>
  <c r="K60" i="3"/>
  <c r="L60" i="3" s="1"/>
  <c r="L52" i="2"/>
  <c r="L40" i="2"/>
  <c r="L69" i="2"/>
  <c r="L65" i="2"/>
  <c r="L66" i="2"/>
  <c r="L33" i="2"/>
  <c r="L27" i="2"/>
  <c r="L26" i="2"/>
  <c r="L32" i="2"/>
  <c r="L29" i="2"/>
  <c r="L30" i="2"/>
  <c r="L18" i="2" l="1"/>
  <c r="L21" i="2"/>
  <c r="L57" i="2"/>
  <c r="L50" i="2"/>
  <c r="L58" i="2" s="1"/>
  <c r="L19" i="2"/>
  <c r="L16" i="2"/>
  <c r="L7" i="2"/>
  <c r="L5" i="2"/>
  <c r="L10" i="2" s="1"/>
  <c r="L6" i="2"/>
  <c r="Y172" i="1"/>
  <c r="D180" i="1" s="1"/>
  <c r="Y171" i="1"/>
  <c r="D179" i="1" s="1"/>
  <c r="H60" i="7"/>
  <c r="I60" i="7" s="1"/>
  <c r="L3" i="2"/>
  <c r="L4" i="2"/>
  <c r="L22" i="2"/>
  <c r="H57" i="7"/>
  <c r="H60" i="8"/>
  <c r="I60" i="8" s="1"/>
  <c r="H59" i="8"/>
  <c r="I59" i="8" s="1"/>
  <c r="H61" i="8"/>
  <c r="I61" i="8" s="1"/>
  <c r="L8" i="2"/>
  <c r="K64" i="3"/>
  <c r="L64" i="3" s="1"/>
  <c r="K63" i="3"/>
  <c r="L63" i="3" s="1"/>
  <c r="L9" i="2"/>
  <c r="L39" i="2"/>
  <c r="L46" i="2" s="1"/>
  <c r="M173" i="1"/>
  <c r="H58" i="7"/>
  <c r="I58" i="7" s="1"/>
  <c r="H57" i="8"/>
  <c r="H61" i="7"/>
  <c r="I61" i="7" s="1"/>
  <c r="L70" i="2"/>
  <c r="J67" i="1"/>
  <c r="K64" i="1" s="1"/>
  <c r="L64" i="1" s="1"/>
  <c r="AE171" i="1"/>
  <c r="E179" i="1" s="1"/>
  <c r="AE170" i="1"/>
  <c r="S173" i="1"/>
  <c r="C179" i="1"/>
  <c r="G171" i="1"/>
  <c r="G172" i="1"/>
  <c r="G170" i="1"/>
  <c r="L59" i="3"/>
  <c r="K61" i="3"/>
  <c r="L61" i="3" s="1"/>
  <c r="K66" i="3"/>
  <c r="L66" i="3" s="1"/>
  <c r="K62" i="3"/>
  <c r="L62" i="3" s="1"/>
  <c r="K65" i="3"/>
  <c r="L65" i="3" s="1"/>
  <c r="K82" i="2"/>
  <c r="L80" i="2" s="1"/>
  <c r="K60" i="1"/>
  <c r="L60" i="1" s="1"/>
  <c r="K63" i="1"/>
  <c r="L63" i="1" s="1"/>
  <c r="K66" i="1"/>
  <c r="L66" i="1" s="1"/>
  <c r="K61" i="1"/>
  <c r="L61" i="1" s="1"/>
  <c r="L34" i="2"/>
  <c r="H62" i="8" l="1"/>
  <c r="I57" i="8"/>
  <c r="I57" i="7"/>
  <c r="H62" i="7"/>
  <c r="Y173" i="1"/>
  <c r="K59" i="1"/>
  <c r="K62" i="1"/>
  <c r="L62" i="1" s="1"/>
  <c r="K65" i="1"/>
  <c r="L65" i="1" s="1"/>
  <c r="G174" i="1"/>
  <c r="E178" i="1"/>
  <c r="F178" i="1" s="1"/>
  <c r="AE173" i="1"/>
  <c r="F179" i="1"/>
  <c r="F180" i="1"/>
  <c r="M80" i="2"/>
  <c r="B169" i="2"/>
  <c r="F169" i="2"/>
  <c r="J169" i="2"/>
  <c r="E169" i="2"/>
  <c r="I169" i="2"/>
  <c r="D169" i="2"/>
  <c r="H169" i="2"/>
  <c r="L169" i="2"/>
  <c r="C169" i="2"/>
  <c r="G169" i="2"/>
  <c r="K169" i="2"/>
  <c r="L81" i="2"/>
  <c r="L79" i="2"/>
  <c r="L77" i="2"/>
  <c r="L76" i="2"/>
  <c r="L78" i="2"/>
  <c r="L74" i="2"/>
  <c r="L75" i="2"/>
  <c r="G133" i="3"/>
  <c r="C133" i="3"/>
  <c r="B133" i="3"/>
  <c r="F133" i="3"/>
  <c r="I133" i="3"/>
  <c r="E133" i="3"/>
  <c r="H133" i="3"/>
  <c r="D133" i="3"/>
  <c r="K67" i="3"/>
  <c r="L59" i="1"/>
  <c r="K67" i="1" l="1"/>
  <c r="F118" i="7"/>
  <c r="G118" i="7"/>
  <c r="M118" i="7"/>
  <c r="L118" i="7"/>
  <c r="C118" i="7"/>
  <c r="J118" i="7"/>
  <c r="D118" i="7"/>
  <c r="K118" i="7"/>
  <c r="N118" i="7"/>
  <c r="I118" i="7"/>
  <c r="H118" i="7"/>
  <c r="B118" i="7"/>
  <c r="E118" i="7"/>
  <c r="C118" i="8"/>
  <c r="D118" i="8"/>
  <c r="E118" i="8"/>
  <c r="B118" i="8"/>
  <c r="M75" i="2"/>
  <c r="E164" i="2"/>
  <c r="I164" i="2"/>
  <c r="D164" i="2"/>
  <c r="H164" i="2"/>
  <c r="L164" i="2"/>
  <c r="C164" i="2"/>
  <c r="G164" i="2"/>
  <c r="K164" i="2"/>
  <c r="B164" i="2"/>
  <c r="F164" i="2"/>
  <c r="J164" i="2"/>
  <c r="M78" i="2"/>
  <c r="D167" i="2"/>
  <c r="H167" i="2"/>
  <c r="L167" i="2"/>
  <c r="C167" i="2"/>
  <c r="G167" i="2"/>
  <c r="K167" i="2"/>
  <c r="B167" i="2"/>
  <c r="F167" i="2"/>
  <c r="J167" i="2"/>
  <c r="E167" i="2"/>
  <c r="I167" i="2"/>
  <c r="M77" i="2"/>
  <c r="C166" i="2"/>
  <c r="G166" i="2"/>
  <c r="K166" i="2"/>
  <c r="B166" i="2"/>
  <c r="F166" i="2"/>
  <c r="J166" i="2"/>
  <c r="E166" i="2"/>
  <c r="I166" i="2"/>
  <c r="D166" i="2"/>
  <c r="H166" i="2"/>
  <c r="L166" i="2"/>
  <c r="M81" i="2"/>
  <c r="C170" i="2"/>
  <c r="G170" i="2"/>
  <c r="K170" i="2"/>
  <c r="B170" i="2"/>
  <c r="F170" i="2"/>
  <c r="J170" i="2"/>
  <c r="E170" i="2"/>
  <c r="I170" i="2"/>
  <c r="D170" i="2"/>
  <c r="H170" i="2"/>
  <c r="L170" i="2"/>
  <c r="M74" i="2"/>
  <c r="C163" i="2"/>
  <c r="D163" i="2"/>
  <c r="F163" i="2"/>
  <c r="I163" i="2"/>
  <c r="H163" i="2"/>
  <c r="L163" i="2"/>
  <c r="B163" i="2"/>
  <c r="E163" i="2"/>
  <c r="G163" i="2"/>
  <c r="K163" i="2"/>
  <c r="J163" i="2"/>
  <c r="L82" i="2"/>
  <c r="M76" i="2"/>
  <c r="B165" i="2"/>
  <c r="F165" i="2"/>
  <c r="J165" i="2"/>
  <c r="E165" i="2"/>
  <c r="I165" i="2"/>
  <c r="D165" i="2"/>
  <c r="H165" i="2"/>
  <c r="L165" i="2"/>
  <c r="C165" i="2"/>
  <c r="G165" i="2"/>
  <c r="K165" i="2"/>
  <c r="M79" i="2"/>
  <c r="E168" i="2"/>
  <c r="I168" i="2"/>
  <c r="D168" i="2"/>
  <c r="H168" i="2"/>
  <c r="L168" i="2"/>
  <c r="C168" i="2"/>
  <c r="G168" i="2"/>
  <c r="K168" i="2"/>
  <c r="B168" i="2"/>
  <c r="F168" i="2"/>
  <c r="J168" i="2"/>
  <c r="E133" i="1"/>
  <c r="I133" i="1"/>
  <c r="D133" i="1"/>
  <c r="H133" i="1"/>
  <c r="C133" i="1"/>
  <c r="G133" i="1"/>
  <c r="B133" i="1"/>
  <c r="F133" i="1"/>
  <c r="K160" i="2" l="1"/>
  <c r="G160" i="2"/>
  <c r="L160" i="2"/>
  <c r="H160" i="2"/>
  <c r="D160" i="2"/>
  <c r="C160" i="2"/>
  <c r="B160" i="2"/>
  <c r="I160" i="2"/>
  <c r="E160" i="2"/>
  <c r="J160" i="2"/>
  <c r="F160" i="2"/>
  <c r="K171" i="2"/>
  <c r="E171" i="2"/>
  <c r="L171" i="2"/>
  <c r="I171" i="2"/>
  <c r="D171" i="2"/>
  <c r="J171" i="2"/>
  <c r="G171" i="2"/>
  <c r="B171" i="2"/>
  <c r="H171" i="2"/>
  <c r="F171" i="2"/>
  <c r="C171" i="2"/>
</calcChain>
</file>

<file path=xl/sharedStrings.xml><?xml version="1.0" encoding="utf-8"?>
<sst xmlns="http://schemas.openxmlformats.org/spreadsheetml/2006/main" count="4418" uniqueCount="343">
  <si>
    <t>Faktor</t>
  </si>
  <si>
    <t>BP</t>
  </si>
  <si>
    <t>TEK</t>
  </si>
  <si>
    <t>PTK</t>
  </si>
  <si>
    <t>NT</t>
  </si>
  <si>
    <t>PP</t>
  </si>
  <si>
    <t>DL</t>
  </si>
  <si>
    <t>KP</t>
  </si>
  <si>
    <t>KM</t>
  </si>
  <si>
    <t>Akar Pangkat 8</t>
  </si>
  <si>
    <t>Bobot</t>
  </si>
  <si>
    <t>Bambang Sriono</t>
  </si>
  <si>
    <t>Nur Cahyaningrum</t>
  </si>
  <si>
    <t>Juli Sapta Rini</t>
  </si>
  <si>
    <t>Roni Seiaji</t>
  </si>
  <si>
    <t>Sigit Dwi Wahyu</t>
  </si>
  <si>
    <t>FK</t>
  </si>
  <si>
    <t>Muhammad Malik</t>
  </si>
  <si>
    <t>Pendapat Gabungan</t>
  </si>
  <si>
    <t>Kopi Bubuk</t>
  </si>
  <si>
    <t>Kopi Instan</t>
  </si>
  <si>
    <t>Kopi Herbal</t>
  </si>
  <si>
    <t>Kopi Celup</t>
  </si>
  <si>
    <t>Kopi Rendah Kafein</t>
  </si>
  <si>
    <t>Biji Kopi Sangrai</t>
  </si>
  <si>
    <t>Minuman Kopi dalam Kemasan</t>
  </si>
  <si>
    <t>Biji Kopi HS</t>
  </si>
  <si>
    <t>Biji Kopi WP</t>
  </si>
  <si>
    <t>Biji Kopi DP</t>
  </si>
  <si>
    <t>Biji Kopi Labu</t>
  </si>
  <si>
    <t>Roni Setiaji</t>
  </si>
  <si>
    <t>DS</t>
  </si>
  <si>
    <t>AP</t>
  </si>
  <si>
    <t>K</t>
  </si>
  <si>
    <t>TK</t>
  </si>
  <si>
    <t>AM</t>
  </si>
  <si>
    <t>E</t>
  </si>
  <si>
    <t>AI</t>
  </si>
  <si>
    <t>Sigit</t>
  </si>
  <si>
    <t>Aliansi Strategis</t>
  </si>
  <si>
    <t>Inti Plasma</t>
  </si>
  <si>
    <t>Dagang Umum</t>
  </si>
  <si>
    <t>Operasional Agribisnis</t>
  </si>
  <si>
    <t>Pola Jejaring</t>
  </si>
  <si>
    <t>Kopersi Agroindustri</t>
  </si>
  <si>
    <t>Kelompok Usaha</t>
  </si>
  <si>
    <t>Usaha Mandiri</t>
  </si>
  <si>
    <t>Tujuan Pengembangan</t>
  </si>
  <si>
    <t>i/j</t>
  </si>
  <si>
    <t>Kebutuhan Pengembangan</t>
  </si>
  <si>
    <t>Kendala Pengembangan</t>
  </si>
  <si>
    <t>Pelaku Pengembangan</t>
  </si>
  <si>
    <t>Nur Cahyaning</t>
  </si>
  <si>
    <t>Kriteria</t>
  </si>
  <si>
    <t>KO</t>
  </si>
  <si>
    <t>KH</t>
  </si>
  <si>
    <t>BO</t>
  </si>
  <si>
    <t>Kriteria Kemudahan Operasi</t>
  </si>
  <si>
    <t>Pengolahan Kering</t>
  </si>
  <si>
    <t>Pengolahan Basah</t>
  </si>
  <si>
    <t>Pengolahan Semi Basah</t>
  </si>
  <si>
    <t>Kriteria Kualitas Hasil</t>
  </si>
  <si>
    <t>Kriteria Biaya Operasi</t>
  </si>
  <si>
    <t>Kriteria Dampak Lingkungan</t>
  </si>
  <si>
    <t>Bu Nining</t>
  </si>
  <si>
    <t>Pak Bambang</t>
  </si>
  <si>
    <t>Bu Juli</t>
  </si>
  <si>
    <t>Pak Sigit</t>
  </si>
  <si>
    <t>Pak Malik</t>
  </si>
  <si>
    <t>VB</t>
  </si>
  <si>
    <t>Alternatif</t>
  </si>
  <si>
    <t>PK</t>
  </si>
  <si>
    <t>PB</t>
  </si>
  <si>
    <t>PSM</t>
  </si>
  <si>
    <t>Prioritas</t>
  </si>
  <si>
    <t>Skala Penilaian</t>
  </si>
  <si>
    <t>Bobot Kriteria</t>
  </si>
  <si>
    <t>Pakar</t>
  </si>
  <si>
    <t>Urutan terbesar</t>
  </si>
  <si>
    <t>Agregasi</t>
  </si>
  <si>
    <t>Dukungan masyarakat</t>
  </si>
  <si>
    <t>Dukungan pemangku kepentingan terkait</t>
  </si>
  <si>
    <t>Kondisi sosial dan budaya masyarakat setempat</t>
  </si>
  <si>
    <t>Partisipasi masyarakat</t>
  </si>
  <si>
    <t>Motivasi masyarakat</t>
  </si>
  <si>
    <t>Kemapuan SDM masyarakat</t>
  </si>
  <si>
    <t>Sangat Rendah</t>
  </si>
  <si>
    <t>Rendah</t>
  </si>
  <si>
    <t>Sedang</t>
  </si>
  <si>
    <t>Tinggi</t>
  </si>
  <si>
    <t>Sangat Tinggi</t>
  </si>
  <si>
    <t>T</t>
  </si>
  <si>
    <t>S</t>
  </si>
  <si>
    <t>ST</t>
  </si>
  <si>
    <t>R</t>
  </si>
  <si>
    <t>Agregasi Nilai</t>
  </si>
  <si>
    <t>Q1= R</t>
  </si>
  <si>
    <t>Q2 = S</t>
  </si>
  <si>
    <t>Q3 = T</t>
  </si>
  <si>
    <t>Q4 = ST</t>
  </si>
  <si>
    <t>Kompos Organik</t>
  </si>
  <si>
    <t>Pakan Ternak</t>
  </si>
  <si>
    <t>Arang Aktif</t>
  </si>
  <si>
    <t>Bahan Baku Bioetanol</t>
  </si>
  <si>
    <t>Asap Cair</t>
  </si>
  <si>
    <t>Amelioran Tanah</t>
  </si>
  <si>
    <t>Media Tanam</t>
  </si>
  <si>
    <t>Briket</t>
  </si>
  <si>
    <t xml:space="preserve">Media Produksi Protein </t>
  </si>
  <si>
    <t>Sumber Bahan Baku Cairan Gula</t>
  </si>
  <si>
    <t>Pupuk Cair</t>
  </si>
  <si>
    <t>Pestisida Cair</t>
  </si>
  <si>
    <t>Bahan Baku Biogas</t>
  </si>
  <si>
    <t>Pemanfaatan Kembali Limbah Cair</t>
  </si>
  <si>
    <t>(R^T, S^T, T^T, ST^R) = (R, S, T, R) = T</t>
  </si>
  <si>
    <t>(R^ST, S^T, T^T, ST^T) = (R, S, T, T) = T</t>
  </si>
  <si>
    <t>(R^ST, S^ST, T^ST, ST^R) = (R, S, T, R) = T</t>
  </si>
  <si>
    <t>(R^ST, S^ST, T^T, ST^R) = (R, S, T, R) = T</t>
  </si>
  <si>
    <t>(R^ST, S^T, T^R, ST^R) = (R, S, R, R) = S</t>
  </si>
  <si>
    <t>(R^ST, S^T, T^T, ST^R) = (R, S, T, R) = T</t>
  </si>
  <si>
    <t>(R^ST, S^ST, T^ST, ST^S) = (R, S, T, S) = T</t>
  </si>
  <si>
    <t>(R^T, S^T, T^S, ST^R) = (R, S, S, R) = S</t>
  </si>
  <si>
    <t>(R^S, S^S, T^S, ST^R) = (R, S, S, R) = S</t>
  </si>
  <si>
    <t>Negasi</t>
  </si>
  <si>
    <t>Nilai</t>
  </si>
  <si>
    <t>Neg V Nilai</t>
  </si>
  <si>
    <t>Hasil Agregasi Pakar = S (Sedang)</t>
  </si>
  <si>
    <t>Elida Novita</t>
  </si>
  <si>
    <t>Herlina</t>
  </si>
  <si>
    <t>Bahan Baku Biodiesel</t>
  </si>
  <si>
    <t>Bahan Baku Minuman</t>
  </si>
  <si>
    <t>Papan Partikel</t>
  </si>
  <si>
    <t>Abdul Latif</t>
  </si>
  <si>
    <t>Aktivitas Pengembangan</t>
  </si>
  <si>
    <t>Drv</t>
  </si>
  <si>
    <t>Dev</t>
  </si>
  <si>
    <t>ELEMEN</t>
  </si>
  <si>
    <t>REACHABILITY SET</t>
  </si>
  <si>
    <t>ANTECEDENT SET</t>
  </si>
  <si>
    <t>INTERCEPTION</t>
  </si>
  <si>
    <t>LEVEL</t>
  </si>
  <si>
    <t>RANGKING</t>
  </si>
  <si>
    <t>KOORDINAT</t>
  </si>
  <si>
    <t>SEKTOR</t>
  </si>
  <si>
    <t>1, 2, 4, 6, 8, 10, 11, 12, 13, 14</t>
  </si>
  <si>
    <t>2, 8, 9, 10, 11, 12, 13, 14</t>
  </si>
  <si>
    <t>3, 8, 10, 13</t>
  </si>
  <si>
    <t>4, 8, 11, 14</t>
  </si>
  <si>
    <t>2, 3, 5, 8, 9, 10, 11, 12, 13, 14</t>
  </si>
  <si>
    <t>2, 3, 4, 6, 8, 9, 10, 11, 14</t>
  </si>
  <si>
    <t>2, 3, 7, 10, 11, 12, 13, 14</t>
  </si>
  <si>
    <t>8, 10, 11, 14</t>
  </si>
  <si>
    <t>1, 2, 3, 4, 5, 6, 8, 9, 10, 11, 12, 13, 14</t>
  </si>
  <si>
    <t>8, 10, 11, 12, 14</t>
  </si>
  <si>
    <t>8, 10, 11, 13, 14</t>
  </si>
  <si>
    <t>1, 9</t>
  </si>
  <si>
    <t>1, 2, 5, 6, 7, 9</t>
  </si>
  <si>
    <t>3, 5, 6, 7, 9</t>
  </si>
  <si>
    <t xml:space="preserve">1, 4, 6, 9, </t>
  </si>
  <si>
    <t>5, 9</t>
  </si>
  <si>
    <t>1, 6, 9</t>
  </si>
  <si>
    <t>1, 2, 3, 4, 5,6, 8, 9, 10, 12, 13</t>
  </si>
  <si>
    <t>2, 5, 6, 9</t>
  </si>
  <si>
    <t>1, 2, 3, 5, 6, 7, 8, 9</t>
  </si>
  <si>
    <t>1, 2, 4, 5, 6, 7, 8, 9, 10, 11, 12, 13</t>
  </si>
  <si>
    <t>1, 2, 5, 7, 9, 12</t>
  </si>
  <si>
    <t>1, 2, 3, 5, 7, 9, 13</t>
  </si>
  <si>
    <t>1, 2, 4, 5, 6, 7, 8, 9, 10, 12, 13, 14</t>
  </si>
  <si>
    <t>2, 9</t>
  </si>
  <si>
    <t>6, 9</t>
  </si>
  <si>
    <t>8, 10</t>
  </si>
  <si>
    <t>2,10</t>
  </si>
  <si>
    <t>6,8</t>
  </si>
  <si>
    <t>5,4</t>
  </si>
  <si>
    <t>4,4</t>
  </si>
  <si>
    <t>3,9</t>
  </si>
  <si>
    <t>1,8</t>
  </si>
  <si>
    <t>11,4</t>
  </si>
  <si>
    <t>4,13</t>
  </si>
  <si>
    <t>12,1</t>
  </si>
  <si>
    <t>7,5</t>
  </si>
  <si>
    <t>6,5</t>
  </si>
  <si>
    <t>12,4</t>
  </si>
  <si>
    <t>IV</t>
  </si>
  <si>
    <t>I</t>
  </si>
  <si>
    <t>II</t>
  </si>
  <si>
    <t>Koordinat</t>
  </si>
  <si>
    <t>Akar Pangkat 5</t>
  </si>
  <si>
    <t>1, 2, 3, 4, 6, 8, 9, 10, 11, 12, 13, 14</t>
  </si>
  <si>
    <t>3, 8, 10, 11, 13, 14</t>
  </si>
  <si>
    <t>4, 8, 10, 11, 14</t>
  </si>
  <si>
    <t>1, 2, 3, 4, 5, 6, 8, 9, 10, 11, 12, 13,14</t>
  </si>
  <si>
    <t>2, 3, 7, 8, 9, 10, 11, 12, 13, 14</t>
  </si>
  <si>
    <t>1, 2, 5, 6, 9</t>
  </si>
  <si>
    <t>1, 2, 3, 5, 6, 7, 9</t>
  </si>
  <si>
    <t>1, 2, 4, 5, 6, 9</t>
  </si>
  <si>
    <t>1, 2, 3, 4, 5, 6, 7, 8, 9, 10, 12, 13</t>
  </si>
  <si>
    <t>1, 2, 3, 4, 5, 6, 7, 8, 9, 10, 11, 12, 13</t>
  </si>
  <si>
    <t>1, 2, 5, 6, 7, 9, 12</t>
  </si>
  <si>
    <t>1, 2, 3, 5, 6, 7, 9, 13</t>
  </si>
  <si>
    <t>1, 2, 3, 4, 5, 6, 7, 8, 9, 10, 12, 13, 14</t>
  </si>
  <si>
    <t>1, 2, 6, 9</t>
  </si>
  <si>
    <t>(5,12)</t>
  </si>
  <si>
    <t>(6,13)</t>
  </si>
  <si>
    <t>(7,6)</t>
  </si>
  <si>
    <t>(6,5)</t>
  </si>
  <si>
    <t>(4,13)</t>
  </si>
  <si>
    <t>(5,13)</t>
  </si>
  <si>
    <t>(1,10)</t>
  </si>
  <si>
    <t>(12,4)</t>
  </si>
  <si>
    <t>(13,1)</t>
  </si>
  <si>
    <t>(7,5)</t>
  </si>
  <si>
    <t>(8,5)</t>
  </si>
  <si>
    <t>1, 2, 3, 4, 8, 9, 10, 11</t>
  </si>
  <si>
    <t>2, 3, 11</t>
  </si>
  <si>
    <t>3, 11</t>
  </si>
  <si>
    <t>2, 3, 4, 11</t>
  </si>
  <si>
    <t xml:space="preserve"> 1, 2, 3, 4, 5, 6, 7, 8, 9, 10, 11</t>
  </si>
  <si>
    <t>1, 2, 3, 4, 6, 8, 9, 10, 11</t>
  </si>
  <si>
    <t>2, 3, 4, 8, 9, 10, 11</t>
  </si>
  <si>
    <t>2, 3, 4, 5, 10, 11</t>
  </si>
  <si>
    <t>1, 5, 6</t>
  </si>
  <si>
    <t>1, 2, 4, 5, 6, 8, 9, 10</t>
  </si>
  <si>
    <t>1, 2, 3, 4, 5, 6, 8, 9, 10</t>
  </si>
  <si>
    <t>1, 4, 5, 6, 8, 9, 10</t>
  </si>
  <si>
    <t>5, 6</t>
  </si>
  <si>
    <t>5, 7</t>
  </si>
  <si>
    <t>1, 5, 6, 8, 9</t>
  </si>
  <si>
    <t>8, 9</t>
  </si>
  <si>
    <t>8. 9</t>
  </si>
  <si>
    <t>1, 5, 6, 8, 9, 10</t>
  </si>
  <si>
    <t>5, 10</t>
  </si>
  <si>
    <t>1, 2, 3, 4, 5, 6, 8, 9 10, 11</t>
  </si>
  <si>
    <t>(3,8)</t>
  </si>
  <si>
    <t>(8,3)</t>
  </si>
  <si>
    <t>(9,2)</t>
  </si>
  <si>
    <t>(7,4)</t>
  </si>
  <si>
    <t>(1,11)</t>
  </si>
  <si>
    <t>(2,9)</t>
  </si>
  <si>
    <t>(2,1)</t>
  </si>
  <si>
    <t>(5,7)</t>
  </si>
  <si>
    <t>(10,1)</t>
  </si>
  <si>
    <t>1, 4, 12, 13, 14, 15, 16</t>
  </si>
  <si>
    <t>2, 4, 7, 8, 12, 13, 14, 15, 16</t>
  </si>
  <si>
    <t>3, 4, 8, 12, 13, 14, 15, 16</t>
  </si>
  <si>
    <t>4, 12, 13, 14, 15, 16</t>
  </si>
  <si>
    <t xml:space="preserve">1, 2, 3, 4, 5, 6, 7, 8, 9, 10, 11, 12, 13, 14, 15, 16 </t>
  </si>
  <si>
    <t>4, 10, 11, 12, 13, 14, 15, 16</t>
  </si>
  <si>
    <t>12, 14, 16</t>
  </si>
  <si>
    <t>12, 13, 14, 15, 16</t>
  </si>
  <si>
    <t>1, 6</t>
  </si>
  <si>
    <t>2, 6</t>
  </si>
  <si>
    <t>3. 6</t>
  </si>
  <si>
    <t>1, 2, 3, 4, 6, 10</t>
  </si>
  <si>
    <t>2, 6, 7</t>
  </si>
  <si>
    <t>2, 3, 6, 8</t>
  </si>
  <si>
    <t>6, 10</t>
  </si>
  <si>
    <t>6, 10, 11</t>
  </si>
  <si>
    <t>1, 2, 3, 4, 6, 10, 12, 13, 14, 15, 16</t>
  </si>
  <si>
    <t>1, 2, 3, 4, 6, 10, 13, 15</t>
  </si>
  <si>
    <t>1,2, 3, 4,6, 10, 12, 13, 14, 15, 16</t>
  </si>
  <si>
    <t xml:space="preserve">1, 2, 3, 4, 6, 10 13, 15 </t>
  </si>
  <si>
    <t>1, 2, 3, 4 6, 10, 12, 13, 14, 15, 16</t>
  </si>
  <si>
    <t>13, 15</t>
  </si>
  <si>
    <t>1, 2, 3, 4, 6, 7, 8, 9, 10, 11, 12</t>
  </si>
  <si>
    <t>3, 6, 8, 10, 11, 12</t>
  </si>
  <si>
    <t>4, 10</t>
  </si>
  <si>
    <t>1, 2, 3, 4, 5, 6, 7, 8, 9, 10, 11, 12</t>
  </si>
  <si>
    <t>6, 8, 10, 11, 12</t>
  </si>
  <si>
    <t>1, 6, 7, 8, 10, 11, 12</t>
  </si>
  <si>
    <t>8, 10, 11</t>
  </si>
  <si>
    <t>10, 12</t>
  </si>
  <si>
    <t>1, 2, 5, 7</t>
  </si>
  <si>
    <t>2, 5</t>
  </si>
  <si>
    <t>2, 3, 5</t>
  </si>
  <si>
    <t>2, 4, 5</t>
  </si>
  <si>
    <t>2, 3, 5, 6, 7</t>
  </si>
  <si>
    <t>2, 5, 7</t>
  </si>
  <si>
    <t>2, 3, 5, 6, 7, 8</t>
  </si>
  <si>
    <t>2, 5, 9</t>
  </si>
  <si>
    <t>2, 3, 4, 5, 6, 7, 8, 10, 12</t>
  </si>
  <si>
    <t xml:space="preserve">2, 3, 5, 6, 7, 8, 11, </t>
  </si>
  <si>
    <t>2, 3, 5, 6, 7, 12</t>
  </si>
  <si>
    <t>(2,7)</t>
  </si>
  <si>
    <t>(2,8)</t>
  </si>
  <si>
    <t>(6,6)</t>
  </si>
  <si>
    <t>(1,16)</t>
  </si>
  <si>
    <t>(3,1)</t>
  </si>
  <si>
    <t>(4,1)</t>
  </si>
  <si>
    <t>(11,3)</t>
  </si>
  <si>
    <t>(2,11)</t>
  </si>
  <si>
    <t>(3,6)</t>
  </si>
  <si>
    <t>(3,2)</t>
  </si>
  <si>
    <t>(1,12)</t>
  </si>
  <si>
    <t>(5,5)</t>
  </si>
  <si>
    <t>(3,7)</t>
  </si>
  <si>
    <t>(6,3)</t>
  </si>
  <si>
    <t>(9,1)</t>
  </si>
  <si>
    <t>(7,1)</t>
  </si>
  <si>
    <t>(6,2)</t>
  </si>
  <si>
    <t>1, 2, 4, 5, 6, 7, 8, 9, 10, 11, 12, 13, 14, 15</t>
  </si>
  <si>
    <t>2, 5, 6, 7, 12, 13, 15</t>
  </si>
  <si>
    <t>1, 2, 3, 4, 5, 6, 7, 8, 9, 10, 11, 12, 13, 14, 15</t>
  </si>
  <si>
    <t>4, 5, 7, 8, 9, 10, 11, 12, 13, 14, 15</t>
  </si>
  <si>
    <t>5, 13</t>
  </si>
  <si>
    <t>5, 6, 7, 12, 13, 15</t>
  </si>
  <si>
    <t>7, 13, 15</t>
  </si>
  <si>
    <t>5, 7, 8, 9, 10, 11, 13, 15</t>
  </si>
  <si>
    <t>9, 10</t>
  </si>
  <si>
    <t>9, 10, 11</t>
  </si>
  <si>
    <t>12, 13, 15</t>
  </si>
  <si>
    <t>5, 7, 8, 9 10, 11, 13, 15</t>
  </si>
  <si>
    <t>1, 3</t>
  </si>
  <si>
    <t>1, 2, 3</t>
  </si>
  <si>
    <t>1, 3, 4</t>
  </si>
  <si>
    <t>1, 2, 3, 4, 5, 6, 8, 14</t>
  </si>
  <si>
    <t>1, 2, 3, 6</t>
  </si>
  <si>
    <t>1, 2, 3, 4, 6, 7, 8, 14</t>
  </si>
  <si>
    <t>1, 3, 4, 8, 14</t>
  </si>
  <si>
    <t>1, 3, 4, 8, 9, 11, 14</t>
  </si>
  <si>
    <t>1, 3, 4, 8, 9, 10, 11, 14</t>
  </si>
  <si>
    <t>1, 3, 4, 8, 11, 14</t>
  </si>
  <si>
    <t>1, 2, 3, 4, 6, 12</t>
  </si>
  <si>
    <t>1, 2, 3, 4, 5, 6, 7, 8, 12, 13, 14</t>
  </si>
  <si>
    <t>1, 3, 4, 14</t>
  </si>
  <si>
    <t>1, 2, 3, 4,6, 7, 8, 12, 14, 15</t>
  </si>
  <si>
    <t>(2,14)</t>
  </si>
  <si>
    <t>(1,15)</t>
  </si>
  <si>
    <t>(3,11)</t>
  </si>
  <si>
    <t>(8,2)</t>
  </si>
  <si>
    <t>(5,8)</t>
  </si>
  <si>
    <t>(7,2)</t>
  </si>
  <si>
    <t>(8,1)</t>
  </si>
  <si>
    <t>(11,1)</t>
  </si>
  <si>
    <t>(4,9)</t>
  </si>
  <si>
    <t>(4,6)</t>
  </si>
  <si>
    <t>RG</t>
  </si>
  <si>
    <t>VP</t>
  </si>
  <si>
    <t>V</t>
  </si>
  <si>
    <t>A</t>
  </si>
  <si>
    <t>X</t>
  </si>
  <si>
    <t>O</t>
  </si>
  <si>
    <t>Nur Cahyanimgrum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</si>
</sst>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0"/>
    <numFmt numFmtId="165" formatCode="0.000"/>
    <numFmt numFmtId="166" formatCode="0.0000000"/>
    <numFmt numFmtId="167" formatCode="0.0"/>
    <numFmt numFmtId="168" formatCode="0.00000"/>
    <numFmt numFmtId="169" formatCode="0.00000000000000"/>
    <numFmt numFmtId="170" formatCode="0.000000000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9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indexed="64"/>
      </bottom>
      <diagonal/>
    </border>
    <border>
      <left style="thin">
        <color theme="1" tint="0.249977111117893"/>
      </left>
      <right style="thin">
        <color indexed="64"/>
      </right>
      <top style="thin">
        <color theme="1" tint="0.249977111117893"/>
      </top>
      <bottom style="thin">
        <color indexed="64"/>
      </bottom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1" tint="0.249977111117893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249977111117893"/>
      </left>
      <right/>
      <top style="thin">
        <color theme="1" tint="0.249977111117893"/>
      </top>
      <bottom/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indexed="64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/>
      <top/>
      <bottom style="thin">
        <color theme="1" tint="0.249977111117893"/>
      </bottom>
      <diagonal/>
    </border>
    <border>
      <left style="thin">
        <color theme="1" tint="0.249977111117893"/>
      </left>
      <right/>
      <top/>
      <bottom/>
      <diagonal/>
    </border>
    <border>
      <left style="thin">
        <color theme="1" tint="0.249977111117893"/>
      </left>
      <right style="thin">
        <color indexed="64"/>
      </right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404040"/>
      </left>
      <right style="medium">
        <color rgb="FF404040"/>
      </right>
      <top style="medium">
        <color rgb="FF404040"/>
      </top>
      <bottom style="medium">
        <color rgb="FF404040"/>
      </bottom>
      <diagonal/>
    </border>
    <border>
      <left/>
      <right style="medium">
        <color rgb="FF404040"/>
      </right>
      <top/>
      <bottom style="medium">
        <color rgb="FF404040"/>
      </bottom>
      <diagonal/>
    </border>
    <border>
      <left style="medium">
        <color rgb="FF404040"/>
      </left>
      <right style="medium">
        <color rgb="FF404040"/>
      </right>
      <top/>
      <bottom style="medium">
        <color rgb="FF40404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404040"/>
      </left>
      <right style="medium">
        <color rgb="FF404040"/>
      </right>
      <top/>
      <bottom/>
      <diagonal/>
    </border>
    <border>
      <left/>
      <right style="medium">
        <color rgb="FF404040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40404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 tint="0.249977111117893"/>
      </left>
      <right style="thin">
        <color theme="1" tint="0.249977111117893"/>
      </right>
      <top/>
      <bottom/>
      <diagonal/>
    </border>
  </borders>
  <cellStyleXfs count="1">
    <xf numFmtId="0" fontId="0" fillId="0" borderId="0"/>
  </cellStyleXfs>
  <cellXfs count="243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" fontId="0" fillId="0" borderId="0" xfId="0" applyNumberFormat="1"/>
    <xf numFmtId="167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9" fontId="2" fillId="0" borderId="0" xfId="0" applyNumberFormat="1" applyFont="1" applyAlignment="1">
      <alignment horizontal="center" vertical="center"/>
    </xf>
    <xf numFmtId="170" fontId="2" fillId="0" borderId="0" xfId="0" applyNumberFormat="1" applyFont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2" fillId="0" borderId="0" xfId="0" applyFont="1"/>
    <xf numFmtId="2" fontId="1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Border="1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5" fillId="5" borderId="0" xfId="0" applyNumberFormat="1" applyFont="1" applyFill="1" applyAlignment="1">
      <alignment horizontal="center" vertical="center"/>
    </xf>
    <xf numFmtId="0" fontId="0" fillId="0" borderId="1" xfId="0" applyBorder="1"/>
    <xf numFmtId="165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5" fontId="1" fillId="6" borderId="0" xfId="0" applyNumberFormat="1" applyFont="1" applyFill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5" borderId="0" xfId="0" applyFill="1"/>
    <xf numFmtId="0" fontId="3" fillId="0" borderId="1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43" xfId="0" applyFont="1" applyBorder="1" applyAlignment="1">
      <alignment horizontal="center"/>
    </xf>
    <xf numFmtId="0" fontId="0" fillId="0" borderId="2" xfId="0" applyBorder="1"/>
    <xf numFmtId="0" fontId="9" fillId="0" borderId="45" xfId="0" applyFont="1" applyBorder="1" applyAlignment="1">
      <alignment horizontal="center"/>
    </xf>
    <xf numFmtId="0" fontId="9" fillId="0" borderId="31" xfId="0" applyFont="1" applyBorder="1"/>
    <xf numFmtId="0" fontId="9" fillId="0" borderId="46" xfId="0" applyFont="1" applyBorder="1" applyAlignment="1">
      <alignment horizontal="center"/>
    </xf>
    <xf numFmtId="0" fontId="10" fillId="0" borderId="34" xfId="0" applyFont="1" applyBorder="1" applyAlignment="1">
      <alignment horizontal="justify"/>
    </xf>
    <xf numFmtId="0" fontId="10" fillId="0" borderId="34" xfId="0" applyFont="1" applyBorder="1" applyAlignment="1">
      <alignment horizontal="right"/>
    </xf>
    <xf numFmtId="0" fontId="10" fillId="0" borderId="34" xfId="0" applyFont="1" applyBorder="1"/>
    <xf numFmtId="0" fontId="8" fillId="0" borderId="37" xfId="0" applyFont="1" applyFill="1" applyBorder="1" applyAlignment="1">
      <alignment horizontal="right"/>
    </xf>
    <xf numFmtId="0" fontId="8" fillId="0" borderId="44" xfId="0" applyFont="1" applyFill="1" applyBorder="1" applyAlignment="1">
      <alignment horizontal="right"/>
    </xf>
    <xf numFmtId="0" fontId="8" fillId="0" borderId="38" xfId="0" applyFont="1" applyFill="1" applyBorder="1" applyAlignment="1">
      <alignment horizontal="right"/>
    </xf>
    <xf numFmtId="0" fontId="10" fillId="0" borderId="34" xfId="0" applyFont="1" applyBorder="1" applyAlignment="1">
      <alignment horizontal="left"/>
    </xf>
    <xf numFmtId="0" fontId="8" fillId="3" borderId="37" xfId="0" applyFont="1" applyFill="1" applyBorder="1" applyAlignment="1">
      <alignment horizontal="right"/>
    </xf>
    <xf numFmtId="0" fontId="10" fillId="0" borderId="34" xfId="0" applyFont="1" applyBorder="1" applyAlignment="1">
      <alignment horizontal="justify" vertical="center"/>
    </xf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justify"/>
    </xf>
    <xf numFmtId="0" fontId="10" fillId="0" borderId="0" xfId="0" applyFont="1" applyBorder="1" applyAlignment="1">
      <alignment horizontal="right"/>
    </xf>
    <xf numFmtId="0" fontId="10" fillId="0" borderId="0" xfId="0" applyFont="1" applyBorder="1"/>
    <xf numFmtId="0" fontId="9" fillId="0" borderId="47" xfId="0" applyFont="1" applyBorder="1" applyAlignment="1">
      <alignment horizontal="center"/>
    </xf>
    <xf numFmtId="0" fontId="10" fillId="0" borderId="48" xfId="0" applyFont="1" applyBorder="1" applyAlignment="1">
      <alignment horizontal="justify"/>
    </xf>
    <xf numFmtId="0" fontId="10" fillId="0" borderId="48" xfId="0" applyFont="1" applyBorder="1" applyAlignment="1">
      <alignment horizontal="right"/>
    </xf>
    <xf numFmtId="0" fontId="10" fillId="0" borderId="48" xfId="0" applyFont="1" applyBorder="1"/>
    <xf numFmtId="0" fontId="8" fillId="0" borderId="41" xfId="0" applyFont="1" applyFill="1" applyBorder="1" applyAlignment="1">
      <alignment horizontal="right"/>
    </xf>
    <xf numFmtId="0" fontId="8" fillId="0" borderId="42" xfId="0" applyFont="1" applyFill="1" applyBorder="1" applyAlignment="1">
      <alignment horizontal="right"/>
    </xf>
    <xf numFmtId="0" fontId="8" fillId="3" borderId="36" xfId="0" applyFont="1" applyFill="1" applyBorder="1" applyAlignment="1">
      <alignment horizontal="right"/>
    </xf>
    <xf numFmtId="0" fontId="8" fillId="3" borderId="0" xfId="0" applyFont="1" applyFill="1" applyBorder="1" applyAlignment="1">
      <alignment horizontal="right"/>
    </xf>
    <xf numFmtId="0" fontId="9" fillId="0" borderId="1" xfId="0" applyFont="1" applyBorder="1" applyAlignment="1">
      <alignment horizontal="center"/>
    </xf>
    <xf numFmtId="0" fontId="10" fillId="0" borderId="1" xfId="0" applyFont="1" applyBorder="1"/>
    <xf numFmtId="0" fontId="1" fillId="3" borderId="25" xfId="0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2" fontId="1" fillId="6" borderId="0" xfId="0" applyNumberFormat="1" applyFont="1" applyFill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10" fillId="0" borderId="1" xfId="0" applyFont="1" applyBorder="1" applyAlignment="1">
      <alignment horizontal="center"/>
    </xf>
    <xf numFmtId="2" fontId="4" fillId="4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2" fontId="1" fillId="6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1" fillId="6" borderId="6" xfId="0" applyNumberFormat="1" applyFont="1" applyFill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1" fillId="6" borderId="0" xfId="0" applyNumberFormat="1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horizontal="center" vertical="center"/>
    </xf>
    <xf numFmtId="165" fontId="2" fillId="6" borderId="1" xfId="0" applyNumberFormat="1" applyFont="1" applyFill="1" applyBorder="1" applyAlignment="1">
      <alignment horizontal="center"/>
    </xf>
    <xf numFmtId="165" fontId="1" fillId="0" borderId="0" xfId="0" applyNumberFormat="1" applyFont="1" applyFill="1" applyAlignment="1">
      <alignment horizontal="center" vertical="center"/>
    </xf>
    <xf numFmtId="165" fontId="13" fillId="0" borderId="0" xfId="0" applyNumberFormat="1" applyFont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Fill="1" applyBorder="1"/>
    <xf numFmtId="0" fontId="2" fillId="0" borderId="0" xfId="0" applyFont="1" applyFill="1"/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/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3" borderId="5" xfId="0" applyFont="1" applyFill="1" applyBorder="1"/>
    <xf numFmtId="0" fontId="2" fillId="0" borderId="0" xfId="0" applyFont="1" applyBorder="1"/>
    <xf numFmtId="0" fontId="2" fillId="0" borderId="4" xfId="0" applyFont="1" applyBorder="1"/>
    <xf numFmtId="0" fontId="2" fillId="5" borderId="5" xfId="0" applyFont="1" applyFill="1" applyBorder="1"/>
    <xf numFmtId="0" fontId="2" fillId="8" borderId="5" xfId="0" applyFont="1" applyFill="1" applyBorder="1"/>
    <xf numFmtId="0" fontId="2" fillId="5" borderId="18" xfId="0" applyFont="1" applyFill="1" applyBorder="1"/>
    <xf numFmtId="0" fontId="2" fillId="0" borderId="1" xfId="0" applyFont="1" applyFill="1" applyBorder="1"/>
    <xf numFmtId="0" fontId="2" fillId="2" borderId="5" xfId="0" applyFont="1" applyFill="1" applyBorder="1"/>
    <xf numFmtId="0" fontId="2" fillId="0" borderId="1" xfId="0" applyFont="1" applyBorder="1"/>
    <xf numFmtId="0" fontId="2" fillId="3" borderId="18" xfId="0" applyFont="1" applyFill="1" applyBorder="1"/>
    <xf numFmtId="0" fontId="2" fillId="3" borderId="19" xfId="0" applyFont="1" applyFill="1" applyBorder="1"/>
    <xf numFmtId="0" fontId="2" fillId="3" borderId="13" xfId="0" applyFont="1" applyFill="1" applyBorder="1"/>
    <xf numFmtId="0" fontId="2" fillId="2" borderId="21" xfId="0" applyFont="1" applyFill="1" applyBorder="1"/>
    <xf numFmtId="0" fontId="2" fillId="2" borderId="22" xfId="0" applyFont="1" applyFill="1" applyBorder="1"/>
    <xf numFmtId="0" fontId="2" fillId="8" borderId="18" xfId="0" applyFont="1" applyFill="1" applyBorder="1"/>
    <xf numFmtId="0" fontId="1" fillId="0" borderId="9" xfId="0" applyFont="1" applyBorder="1" applyAlignment="1">
      <alignment horizontal="center"/>
    </xf>
    <xf numFmtId="0" fontId="2" fillId="8" borderId="10" xfId="0" applyFont="1" applyFill="1" applyBorder="1"/>
    <xf numFmtId="0" fontId="2" fillId="3" borderId="16" xfId="0" applyFont="1" applyFill="1" applyBorder="1"/>
    <xf numFmtId="0" fontId="1" fillId="0" borderId="1" xfId="0" applyFont="1" applyBorder="1" applyAlignment="1">
      <alignment horizontal="center" vertical="center"/>
    </xf>
    <xf numFmtId="0" fontId="2" fillId="0" borderId="4" xfId="0" applyFont="1" applyFill="1" applyBorder="1"/>
    <xf numFmtId="0" fontId="2" fillId="2" borderId="18" xfId="0" applyFont="1" applyFill="1" applyBorder="1"/>
    <xf numFmtId="0" fontId="2" fillId="3" borderId="1" xfId="0" applyFont="1" applyFill="1" applyBorder="1"/>
    <xf numFmtId="0" fontId="2" fillId="2" borderId="19" xfId="0" applyFont="1" applyFill="1" applyBorder="1"/>
    <xf numFmtId="0" fontId="2" fillId="2" borderId="13" xfId="0" applyFont="1" applyFill="1" applyBorder="1"/>
    <xf numFmtId="0" fontId="2" fillId="0" borderId="20" xfId="0" applyFont="1" applyFill="1" applyBorder="1"/>
    <xf numFmtId="0" fontId="2" fillId="3" borderId="21" xfId="0" applyFont="1" applyFill="1" applyBorder="1"/>
    <xf numFmtId="0" fontId="2" fillId="2" borderId="11" xfId="0" applyFont="1" applyFill="1" applyBorder="1"/>
    <xf numFmtId="0" fontId="2" fillId="2" borderId="23" xfId="0" applyFont="1" applyFill="1" applyBorder="1"/>
    <xf numFmtId="0" fontId="2" fillId="3" borderId="12" xfId="0" applyFont="1" applyFill="1" applyBorder="1"/>
    <xf numFmtId="0" fontId="2" fillId="0" borderId="15" xfId="0" applyFont="1" applyBorder="1"/>
    <xf numFmtId="0" fontId="2" fillId="8" borderId="13" xfId="0" applyFont="1" applyFill="1" applyBorder="1"/>
    <xf numFmtId="0" fontId="2" fillId="5" borderId="13" xfId="0" applyFont="1" applyFill="1" applyBorder="1"/>
    <xf numFmtId="0" fontId="2" fillId="5" borderId="19" xfId="0" applyFont="1" applyFill="1" applyBorder="1"/>
    <xf numFmtId="0" fontId="2" fillId="8" borderId="19" xfId="0" applyFont="1" applyFill="1" applyBorder="1"/>
    <xf numFmtId="0" fontId="2" fillId="3" borderId="24" xfId="0" applyFont="1" applyFill="1" applyBorder="1"/>
    <xf numFmtId="0" fontId="2" fillId="2" borderId="10" xfId="0" applyFont="1" applyFill="1" applyBorder="1"/>
    <xf numFmtId="0" fontId="2" fillId="2" borderId="16" xfId="0" applyFont="1" applyFill="1" applyBorder="1"/>
    <xf numFmtId="0" fontId="2" fillId="2" borderId="1" xfId="0" applyFont="1" applyFill="1" applyBorder="1"/>
    <xf numFmtId="0" fontId="2" fillId="3" borderId="2" xfId="0" applyFont="1" applyFill="1" applyBorder="1"/>
    <xf numFmtId="0" fontId="2" fillId="2" borderId="2" xfId="0" applyFont="1" applyFill="1" applyBorder="1"/>
    <xf numFmtId="0" fontId="2" fillId="2" borderId="8" xfId="0" applyFont="1" applyFill="1" applyBorder="1"/>
    <xf numFmtId="0" fontId="2" fillId="3" borderId="6" xfId="0" applyFont="1" applyFill="1" applyBorder="1"/>
    <xf numFmtId="0" fontId="2" fillId="2" borderId="6" xfId="0" applyFont="1" applyFill="1" applyBorder="1"/>
    <xf numFmtId="0" fontId="2" fillId="8" borderId="49" xfId="0" applyFont="1" applyFill="1" applyBorder="1"/>
    <xf numFmtId="0" fontId="2" fillId="5" borderId="49" xfId="0" applyFont="1" applyFill="1" applyBorder="1"/>
    <xf numFmtId="0" fontId="2" fillId="3" borderId="20" xfId="0" applyFont="1" applyFill="1" applyBorder="1"/>
    <xf numFmtId="0" fontId="2" fillId="0" borderId="1" xfId="0" applyFont="1" applyBorder="1" applyAlignment="1">
      <alignment horizontal="center" vertical="center"/>
    </xf>
    <xf numFmtId="0" fontId="2" fillId="2" borderId="17" xfId="0" applyFont="1" applyFill="1" applyBorder="1"/>
    <xf numFmtId="0" fontId="2" fillId="5" borderId="10" xfId="0" applyFont="1" applyFill="1" applyBorder="1"/>
    <xf numFmtId="0" fontId="2" fillId="2" borderId="3" xfId="0" applyFont="1" applyFill="1" applyBorder="1"/>
    <xf numFmtId="0" fontId="2" fillId="3" borderId="26" xfId="0" applyFont="1" applyFill="1" applyBorder="1"/>
    <xf numFmtId="0" fontId="2" fillId="3" borderId="3" xfId="0" applyFont="1" applyFill="1" applyBorder="1"/>
    <xf numFmtId="0" fontId="2" fillId="3" borderId="25" xfId="0" applyFont="1" applyFill="1" applyBorder="1"/>
    <xf numFmtId="0" fontId="2" fillId="0" borderId="14" xfId="0" applyFont="1" applyBorder="1"/>
    <xf numFmtId="0" fontId="2" fillId="3" borderId="11" xfId="0" applyFont="1" applyFill="1" applyBorder="1"/>
    <xf numFmtId="0" fontId="2" fillId="3" borderId="23" xfId="0" applyFont="1" applyFill="1" applyBorder="1"/>
    <xf numFmtId="0" fontId="2" fillId="0" borderId="4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03893987784281E-2"/>
          <c:y val="4.0115598206810314E-2"/>
          <c:w val="0.91091078396431457"/>
          <c:h val="0.8755450147044913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C00000"/>
              </a:solidFill>
            </c:spPr>
          </c:marker>
          <c:dLbls>
            <c:delete val="1"/>
          </c:dLbls>
          <c:xVal>
            <c:numRef>
              <c:f>Trial!$AT$20:$AT$33</c:f>
              <c:numCache>
                <c:formatCode>General</c:formatCode>
                <c:ptCount val="14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11</c:v>
                </c:pt>
                <c:pt idx="8">
                  <c:v>4</c:v>
                </c:pt>
                <c:pt idx="9">
                  <c:v>12</c:v>
                </c:pt>
                <c:pt idx="10">
                  <c:v>12</c:v>
                </c:pt>
                <c:pt idx="11">
                  <c:v>6</c:v>
                </c:pt>
                <c:pt idx="12">
                  <c:v>7</c:v>
                </c:pt>
                <c:pt idx="13">
                  <c:v>12</c:v>
                </c:pt>
              </c:numCache>
            </c:numRef>
          </c:xVal>
          <c:yVal>
            <c:numRef>
              <c:f>Trial!$AU$20:$AU$33</c:f>
              <c:numCache>
                <c:formatCode>General</c:formatCode>
                <c:ptCount val="14"/>
                <c:pt idx="0">
                  <c:v>10</c:v>
                </c:pt>
                <c:pt idx="1">
                  <c:v>8</c:v>
                </c:pt>
                <c:pt idx="2">
                  <c:v>4</c:v>
                </c:pt>
                <c:pt idx="3">
                  <c:v>4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4</c:v>
                </c:pt>
                <c:pt idx="8">
                  <c:v>13</c:v>
                </c:pt>
                <c:pt idx="9">
                  <c:v>4</c:v>
                </c:pt>
                <c:pt idx="10">
                  <c:v>1</c:v>
                </c:pt>
                <c:pt idx="11">
                  <c:v>5</c:v>
                </c:pt>
                <c:pt idx="12">
                  <c:v>5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5-4124-8E0D-0306127F7A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3527552"/>
        <c:axId val="63529728"/>
      </c:scatterChart>
      <c:valAx>
        <c:axId val="63527552"/>
        <c:scaling>
          <c:orientation val="minMax"/>
          <c:max val="14"/>
        </c:scaling>
        <c:delete val="0"/>
        <c:axPos val="b"/>
        <c:majorGridlines>
          <c:spPr>
            <a:ln>
              <a:prstDash val="lgDash"/>
            </a:ln>
          </c:spPr>
        </c:majorGridlines>
        <c:numFmt formatCode="General" sourceLinked="1"/>
        <c:majorTickMark val="out"/>
        <c:minorTickMark val="none"/>
        <c:tickLblPos val="nextTo"/>
        <c:crossAx val="63529728"/>
        <c:crosses val="autoZero"/>
        <c:crossBetween val="midCat"/>
        <c:majorUnit val="1"/>
      </c:valAx>
      <c:valAx>
        <c:axId val="63529728"/>
        <c:scaling>
          <c:orientation val="minMax"/>
        </c:scaling>
        <c:delete val="0"/>
        <c:axPos val="l"/>
        <c:majorGridlines>
          <c:spPr>
            <a:ln>
              <a:prstDash val="lgDash"/>
            </a:ln>
          </c:spPr>
        </c:majorGridlines>
        <c:numFmt formatCode="General" sourceLinked="1"/>
        <c:majorTickMark val="out"/>
        <c:minorTickMark val="none"/>
        <c:tickLblPos val="nextTo"/>
        <c:crossAx val="63527552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'Strukturusasi Kelembagaan'!$HB$4:$HB$17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12</c:v>
                </c:pt>
                <c:pt idx="8">
                  <c:v>6</c:v>
                </c:pt>
                <c:pt idx="9">
                  <c:v>12</c:v>
                </c:pt>
                <c:pt idx="10">
                  <c:v>13</c:v>
                </c:pt>
                <c:pt idx="11">
                  <c:v>7</c:v>
                </c:pt>
                <c:pt idx="12">
                  <c:v>8</c:v>
                </c:pt>
                <c:pt idx="13">
                  <c:v>13</c:v>
                </c:pt>
              </c:numCache>
            </c:numRef>
          </c:xVal>
          <c:yVal>
            <c:numRef>
              <c:f>'Strukturusasi Kelembagaan'!$HC$4:$HC$17</c:f>
              <c:numCache>
                <c:formatCode>General</c:formatCode>
                <c:ptCount val="14"/>
                <c:pt idx="0">
                  <c:v>12</c:v>
                </c:pt>
                <c:pt idx="1">
                  <c:v>13</c:v>
                </c:pt>
                <c:pt idx="2">
                  <c:v>6</c:v>
                </c:pt>
                <c:pt idx="3">
                  <c:v>5</c:v>
                </c:pt>
                <c:pt idx="4">
                  <c:v>13</c:v>
                </c:pt>
                <c:pt idx="5">
                  <c:v>13</c:v>
                </c:pt>
                <c:pt idx="6">
                  <c:v>10</c:v>
                </c:pt>
                <c:pt idx="7">
                  <c:v>4</c:v>
                </c:pt>
                <c:pt idx="8">
                  <c:v>13</c:v>
                </c:pt>
                <c:pt idx="9">
                  <c:v>4</c:v>
                </c:pt>
                <c:pt idx="10">
                  <c:v>1</c:v>
                </c:pt>
                <c:pt idx="11">
                  <c:v>5</c:v>
                </c:pt>
                <c:pt idx="12">
                  <c:v>5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2-4346-97A1-826C47167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75872"/>
        <c:axId val="63777792"/>
      </c:scatterChart>
      <c:valAx>
        <c:axId val="63775872"/>
        <c:scaling>
          <c:orientation val="minMax"/>
        </c:scaling>
        <c:delete val="0"/>
        <c:axPos val="b"/>
        <c:majorGridlines>
          <c:spPr>
            <a:ln>
              <a:prstDash val="lgDash"/>
            </a:ln>
          </c:spPr>
        </c:majorGridlines>
        <c:numFmt formatCode="General" sourceLinked="1"/>
        <c:majorTickMark val="out"/>
        <c:minorTickMark val="none"/>
        <c:tickLblPos val="nextTo"/>
        <c:crossAx val="63777792"/>
        <c:crosses val="autoZero"/>
        <c:crossBetween val="midCat"/>
        <c:majorUnit val="1"/>
      </c:valAx>
      <c:valAx>
        <c:axId val="63777792"/>
        <c:scaling>
          <c:orientation val="minMax"/>
        </c:scaling>
        <c:delete val="0"/>
        <c:axPos val="l"/>
        <c:majorGridlines>
          <c:spPr>
            <a:ln>
              <a:prstDash val="lgDash"/>
            </a:ln>
          </c:spPr>
        </c:majorGridlines>
        <c:numFmt formatCode="General" sourceLinked="1"/>
        <c:majorTickMark val="out"/>
        <c:minorTickMark val="none"/>
        <c:tickLblPos val="nextTo"/>
        <c:crossAx val="63775872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'Strukturusasi Kelembagaan'!$HB$22:$HB$32</c:f>
              <c:numCache>
                <c:formatCode>General</c:formatCode>
                <c:ptCount val="11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7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10</c:v>
                </c:pt>
              </c:numCache>
            </c:numRef>
          </c:xVal>
          <c:yVal>
            <c:numRef>
              <c:f>'Strukturusasi Kelembagaan'!$HC$22:$HC$32</c:f>
              <c:numCache>
                <c:formatCode>General</c:formatCode>
                <c:ptCount val="11"/>
                <c:pt idx="0">
                  <c:v>8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11</c:v>
                </c:pt>
                <c:pt idx="5">
                  <c:v>9</c:v>
                </c:pt>
                <c:pt idx="6">
                  <c:v>1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49-469D-8822-449A5C6E1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54400"/>
        <c:axId val="69697536"/>
      </c:scatterChart>
      <c:valAx>
        <c:axId val="69654400"/>
        <c:scaling>
          <c:orientation val="minMax"/>
        </c:scaling>
        <c:delete val="0"/>
        <c:axPos val="b"/>
        <c:majorGridlines>
          <c:spPr>
            <a:ln>
              <a:prstDash val="lgDash"/>
            </a:ln>
          </c:spPr>
        </c:majorGridlines>
        <c:numFmt formatCode="General" sourceLinked="1"/>
        <c:majorTickMark val="out"/>
        <c:minorTickMark val="none"/>
        <c:tickLblPos val="nextTo"/>
        <c:crossAx val="69697536"/>
        <c:crosses val="autoZero"/>
        <c:crossBetween val="midCat"/>
        <c:majorUnit val="1"/>
      </c:valAx>
      <c:valAx>
        <c:axId val="69697536"/>
        <c:scaling>
          <c:orientation val="minMax"/>
          <c:max val="11"/>
        </c:scaling>
        <c:delete val="0"/>
        <c:axPos val="l"/>
        <c:majorGridlines>
          <c:spPr>
            <a:ln>
              <a:prstDash val="lgDash"/>
            </a:ln>
          </c:spPr>
        </c:majorGridlines>
        <c:numFmt formatCode="General" sourceLinked="1"/>
        <c:majorTickMark val="out"/>
        <c:minorTickMark val="none"/>
        <c:tickLblPos val="nextTo"/>
        <c:crossAx val="69654400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'Strukturusasi Kelembagaan'!$HB$37:$HB$52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11</c:v>
                </c:pt>
                <c:pt idx="12">
                  <c:v>8</c:v>
                </c:pt>
                <c:pt idx="13">
                  <c:v>11</c:v>
                </c:pt>
                <c:pt idx="14">
                  <c:v>8</c:v>
                </c:pt>
                <c:pt idx="15">
                  <c:v>11</c:v>
                </c:pt>
              </c:numCache>
            </c:numRef>
          </c:xVal>
          <c:yVal>
            <c:numRef>
              <c:f>'Strukturusasi Kelembagaan'!$HC$37:$HC$52</c:f>
              <c:numCache>
                <c:formatCode>General</c:formatCode>
                <c:ptCount val="16"/>
                <c:pt idx="0">
                  <c:v>7</c:v>
                </c:pt>
                <c:pt idx="1">
                  <c:v>9</c:v>
                </c:pt>
                <c:pt idx="2">
                  <c:v>8</c:v>
                </c:pt>
                <c:pt idx="3">
                  <c:v>6</c:v>
                </c:pt>
                <c:pt idx="4">
                  <c:v>1</c:v>
                </c:pt>
                <c:pt idx="5">
                  <c:v>16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8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  <c:pt idx="13">
                  <c:v>3</c:v>
                </c:pt>
                <c:pt idx="14">
                  <c:v>5</c:v>
                </c:pt>
                <c:pt idx="1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1-4FDB-8DBF-5E1F9BD54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58656"/>
        <c:axId val="69870336"/>
      </c:scatterChart>
      <c:valAx>
        <c:axId val="69958656"/>
        <c:scaling>
          <c:orientation val="minMax"/>
          <c:max val="16"/>
        </c:scaling>
        <c:delete val="0"/>
        <c:axPos val="b"/>
        <c:majorGridlines>
          <c:spPr>
            <a:ln>
              <a:prstDash val="lgDash"/>
            </a:ln>
          </c:spPr>
        </c:majorGridlines>
        <c:numFmt formatCode="General" sourceLinked="1"/>
        <c:majorTickMark val="out"/>
        <c:minorTickMark val="none"/>
        <c:tickLblPos val="nextTo"/>
        <c:crossAx val="69870336"/>
        <c:crosses val="autoZero"/>
        <c:crossBetween val="midCat"/>
        <c:majorUnit val="1"/>
      </c:valAx>
      <c:valAx>
        <c:axId val="69870336"/>
        <c:scaling>
          <c:orientation val="minMax"/>
          <c:max val="16"/>
        </c:scaling>
        <c:delete val="0"/>
        <c:axPos val="l"/>
        <c:majorGridlines>
          <c:spPr>
            <a:ln>
              <a:prstDash val="lgDash"/>
            </a:ln>
          </c:spPr>
        </c:majorGridlines>
        <c:numFmt formatCode="General" sourceLinked="1"/>
        <c:majorTickMark val="out"/>
        <c:minorTickMark val="none"/>
        <c:tickLblPos val="nextTo"/>
        <c:crossAx val="69958656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'Strukturusasi Kelembagaan'!$HB$57:$HB$68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6</c:v>
                </c:pt>
                <c:pt idx="8">
                  <c:v>3</c:v>
                </c:pt>
                <c:pt idx="9">
                  <c:v>9</c:v>
                </c:pt>
                <c:pt idx="10">
                  <c:v>7</c:v>
                </c:pt>
                <c:pt idx="11">
                  <c:v>6</c:v>
                </c:pt>
              </c:numCache>
            </c:numRef>
          </c:xVal>
          <c:yVal>
            <c:numRef>
              <c:f>'Strukturusasi Kelembagaan'!$HC$57:$HC$68</c:f>
              <c:numCache>
                <c:formatCode>General</c:formatCode>
                <c:ptCount val="12"/>
                <c:pt idx="0">
                  <c:v>1</c:v>
                </c:pt>
                <c:pt idx="1">
                  <c:v>11</c:v>
                </c:pt>
                <c:pt idx="2">
                  <c:v>6</c:v>
                </c:pt>
                <c:pt idx="3">
                  <c:v>2</c:v>
                </c:pt>
                <c:pt idx="4">
                  <c:v>12</c:v>
                </c:pt>
                <c:pt idx="5">
                  <c:v>5</c:v>
                </c:pt>
                <c:pt idx="6">
                  <c:v>7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FF-4612-AA65-051565805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7104"/>
        <c:axId val="69915392"/>
      </c:scatterChart>
      <c:valAx>
        <c:axId val="69887104"/>
        <c:scaling>
          <c:orientation val="minMax"/>
          <c:max val="12"/>
        </c:scaling>
        <c:delete val="0"/>
        <c:axPos val="b"/>
        <c:majorGridlines>
          <c:spPr>
            <a:ln>
              <a:prstDash val="lgDash"/>
            </a:ln>
          </c:spPr>
        </c:majorGridlines>
        <c:numFmt formatCode="General" sourceLinked="1"/>
        <c:majorTickMark val="out"/>
        <c:minorTickMark val="none"/>
        <c:tickLblPos val="nextTo"/>
        <c:crossAx val="69915392"/>
        <c:crosses val="autoZero"/>
        <c:crossBetween val="midCat"/>
        <c:majorUnit val="1"/>
      </c:valAx>
      <c:valAx>
        <c:axId val="69915392"/>
        <c:scaling>
          <c:orientation val="minMax"/>
          <c:max val="12"/>
        </c:scaling>
        <c:delete val="0"/>
        <c:axPos val="l"/>
        <c:majorGridlines>
          <c:spPr>
            <a:ln>
              <a:prstDash val="lgDash"/>
            </a:ln>
          </c:spPr>
        </c:majorGridlines>
        <c:numFmt formatCode="General" sourceLinked="1"/>
        <c:majorTickMark val="out"/>
        <c:minorTickMark val="none"/>
        <c:tickLblPos val="nextTo"/>
        <c:crossAx val="69887104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'Strukturusasi Kelembagaan'!$HB$73:$HB$87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8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11</c:v>
                </c:pt>
                <c:pt idx="13">
                  <c:v>4</c:v>
                </c:pt>
                <c:pt idx="14">
                  <c:v>10</c:v>
                </c:pt>
              </c:numCache>
            </c:numRef>
          </c:xVal>
          <c:yVal>
            <c:numRef>
              <c:f>'Strukturusasi Kelembagaan'!$HC$73:$HC$87</c:f>
              <c:numCache>
                <c:formatCode>General</c:formatCode>
                <c:ptCount val="15"/>
                <c:pt idx="0">
                  <c:v>14</c:v>
                </c:pt>
                <c:pt idx="1">
                  <c:v>7</c:v>
                </c:pt>
                <c:pt idx="2">
                  <c:v>15</c:v>
                </c:pt>
                <c:pt idx="3">
                  <c:v>11</c:v>
                </c:pt>
                <c:pt idx="4">
                  <c:v>2</c:v>
                </c:pt>
                <c:pt idx="5">
                  <c:v>6</c:v>
                </c:pt>
                <c:pt idx="6">
                  <c:v>3</c:v>
                </c:pt>
                <c:pt idx="7">
                  <c:v>8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9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2-4B4D-B9D3-BFCC9D7CE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5296"/>
        <c:axId val="69846144"/>
      </c:scatterChart>
      <c:valAx>
        <c:axId val="69815296"/>
        <c:scaling>
          <c:orientation val="minMax"/>
          <c:max val="15"/>
        </c:scaling>
        <c:delete val="0"/>
        <c:axPos val="b"/>
        <c:majorGridlines>
          <c:spPr>
            <a:ln>
              <a:prstDash val="lgDash"/>
            </a:ln>
          </c:spPr>
        </c:majorGridlines>
        <c:numFmt formatCode="General" sourceLinked="1"/>
        <c:majorTickMark val="out"/>
        <c:minorTickMark val="none"/>
        <c:tickLblPos val="nextTo"/>
        <c:crossAx val="69846144"/>
        <c:crosses val="autoZero"/>
        <c:crossBetween val="midCat"/>
        <c:majorUnit val="1"/>
      </c:valAx>
      <c:valAx>
        <c:axId val="69846144"/>
        <c:scaling>
          <c:orientation val="minMax"/>
          <c:max val="15"/>
        </c:scaling>
        <c:delete val="0"/>
        <c:axPos val="l"/>
        <c:majorGridlines>
          <c:spPr>
            <a:ln>
              <a:prstDash val="lgDash"/>
            </a:ln>
          </c:spPr>
        </c:majorGridlines>
        <c:numFmt formatCode="General" sourceLinked="1"/>
        <c:majorTickMark val="out"/>
        <c:minorTickMark val="none"/>
        <c:tickLblPos val="nextTo"/>
        <c:crossAx val="69815296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977897</xdr:colOff>
      <xdr:row>17</xdr:row>
      <xdr:rowOff>9526</xdr:rowOff>
    </xdr:from>
    <xdr:to>
      <xdr:col>53</xdr:col>
      <xdr:colOff>790575</xdr:colOff>
      <xdr:row>32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485774</xdr:colOff>
      <xdr:row>27</xdr:row>
      <xdr:rowOff>161925</xdr:rowOff>
    </xdr:from>
    <xdr:to>
      <xdr:col>59</xdr:col>
      <xdr:colOff>549274</xdr:colOff>
      <xdr:row>29</xdr:row>
      <xdr:rowOff>46037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63265049" y="5867400"/>
          <a:ext cx="1282700" cy="28416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5</a:t>
          </a:r>
        </a:p>
      </xdr:txBody>
    </xdr:sp>
    <xdr:clientData/>
  </xdr:twoCellAnchor>
  <xdr:twoCellAnchor>
    <xdr:from>
      <xdr:col>55</xdr:col>
      <xdr:colOff>409576</xdr:colOff>
      <xdr:row>27</xdr:row>
      <xdr:rowOff>161925</xdr:rowOff>
    </xdr:from>
    <xdr:to>
      <xdr:col>57</xdr:col>
      <xdr:colOff>381000</xdr:colOff>
      <xdr:row>29</xdr:row>
      <xdr:rowOff>42863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1845826" y="5867400"/>
          <a:ext cx="1314449" cy="2809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1</a:t>
          </a:r>
        </a:p>
      </xdr:txBody>
    </xdr:sp>
    <xdr:clientData/>
  </xdr:twoCellAnchor>
  <xdr:twoCellAnchor>
    <xdr:from>
      <xdr:col>56</xdr:col>
      <xdr:colOff>349250</xdr:colOff>
      <xdr:row>30</xdr:row>
      <xdr:rowOff>0</xdr:rowOff>
    </xdr:from>
    <xdr:to>
      <xdr:col>58</xdr:col>
      <xdr:colOff>444499</xdr:colOff>
      <xdr:row>31</xdr:row>
      <xdr:rowOff>65088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62518925" y="6305550"/>
          <a:ext cx="1314449" cy="2651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9</a:t>
          </a:r>
        </a:p>
      </xdr:txBody>
    </xdr:sp>
    <xdr:clientData/>
  </xdr:twoCellAnchor>
  <xdr:twoCellAnchor>
    <xdr:from>
      <xdr:col>55</xdr:col>
      <xdr:colOff>419100</xdr:colOff>
      <xdr:row>23</xdr:row>
      <xdr:rowOff>104775</xdr:rowOff>
    </xdr:from>
    <xdr:to>
      <xdr:col>57</xdr:col>
      <xdr:colOff>390524</xdr:colOff>
      <xdr:row>24</xdr:row>
      <xdr:rowOff>185738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61855350" y="5010150"/>
          <a:ext cx="1314449" cy="2809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7</a:t>
          </a:r>
        </a:p>
      </xdr:txBody>
    </xdr:sp>
    <xdr:clientData/>
  </xdr:twoCellAnchor>
  <xdr:twoCellAnchor>
    <xdr:from>
      <xdr:col>56</xdr:col>
      <xdr:colOff>323850</xdr:colOff>
      <xdr:row>25</xdr:row>
      <xdr:rowOff>114300</xdr:rowOff>
    </xdr:from>
    <xdr:to>
      <xdr:col>58</xdr:col>
      <xdr:colOff>419099</xdr:colOff>
      <xdr:row>26</xdr:row>
      <xdr:rowOff>195263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62493525" y="5419725"/>
          <a:ext cx="1314449" cy="2809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6</a:t>
          </a:r>
        </a:p>
      </xdr:txBody>
    </xdr:sp>
    <xdr:clientData/>
  </xdr:twoCellAnchor>
  <xdr:twoCellAnchor>
    <xdr:from>
      <xdr:col>57</xdr:col>
      <xdr:colOff>504825</xdr:colOff>
      <xdr:row>23</xdr:row>
      <xdr:rowOff>95250</xdr:rowOff>
    </xdr:from>
    <xdr:to>
      <xdr:col>59</xdr:col>
      <xdr:colOff>600074</xdr:colOff>
      <xdr:row>24</xdr:row>
      <xdr:rowOff>176213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63284100" y="5000625"/>
          <a:ext cx="1314449" cy="2809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55</xdr:col>
      <xdr:colOff>409575</xdr:colOff>
      <xdr:row>21</xdr:row>
      <xdr:rowOff>114300</xdr:rowOff>
    </xdr:from>
    <xdr:to>
      <xdr:col>57</xdr:col>
      <xdr:colOff>380999</xdr:colOff>
      <xdr:row>22</xdr:row>
      <xdr:rowOff>195263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61845825" y="4619625"/>
          <a:ext cx="1314449" cy="2809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12</a:t>
          </a:r>
        </a:p>
      </xdr:txBody>
    </xdr:sp>
    <xdr:clientData/>
  </xdr:twoCellAnchor>
  <xdr:twoCellAnchor>
    <xdr:from>
      <xdr:col>57</xdr:col>
      <xdr:colOff>495300</xdr:colOff>
      <xdr:row>21</xdr:row>
      <xdr:rowOff>104775</xdr:rowOff>
    </xdr:from>
    <xdr:to>
      <xdr:col>59</xdr:col>
      <xdr:colOff>590549</xdr:colOff>
      <xdr:row>22</xdr:row>
      <xdr:rowOff>185738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63274575" y="4610100"/>
          <a:ext cx="1314449" cy="2809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13</a:t>
          </a:r>
        </a:p>
      </xdr:txBody>
    </xdr:sp>
    <xdr:clientData/>
  </xdr:twoCellAnchor>
  <xdr:twoCellAnchor>
    <xdr:from>
      <xdr:col>54</xdr:col>
      <xdr:colOff>28575</xdr:colOff>
      <xdr:row>19</xdr:row>
      <xdr:rowOff>95250</xdr:rowOff>
    </xdr:from>
    <xdr:to>
      <xdr:col>55</xdr:col>
      <xdr:colOff>285749</xdr:colOff>
      <xdr:row>20</xdr:row>
      <xdr:rowOff>176213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60407550" y="4200525"/>
          <a:ext cx="1314449" cy="2809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4</a:t>
          </a:r>
        </a:p>
      </xdr:txBody>
    </xdr:sp>
    <xdr:clientData/>
  </xdr:twoCellAnchor>
  <xdr:twoCellAnchor>
    <xdr:from>
      <xdr:col>55</xdr:col>
      <xdr:colOff>390525</xdr:colOff>
      <xdr:row>19</xdr:row>
      <xdr:rowOff>95250</xdr:rowOff>
    </xdr:from>
    <xdr:to>
      <xdr:col>57</xdr:col>
      <xdr:colOff>361949</xdr:colOff>
      <xdr:row>20</xdr:row>
      <xdr:rowOff>176213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61826775" y="4200525"/>
          <a:ext cx="1314449" cy="2809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3</a:t>
          </a:r>
        </a:p>
      </xdr:txBody>
    </xdr:sp>
    <xdr:clientData/>
  </xdr:twoCellAnchor>
  <xdr:twoCellAnchor>
    <xdr:from>
      <xdr:col>60</xdr:col>
      <xdr:colOff>85725</xdr:colOff>
      <xdr:row>19</xdr:row>
      <xdr:rowOff>95250</xdr:rowOff>
    </xdr:from>
    <xdr:to>
      <xdr:col>62</xdr:col>
      <xdr:colOff>180974</xdr:colOff>
      <xdr:row>20</xdr:row>
      <xdr:rowOff>176213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64693800" y="4200525"/>
          <a:ext cx="1314449" cy="2809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10</a:t>
          </a:r>
        </a:p>
      </xdr:txBody>
    </xdr:sp>
    <xdr:clientData/>
  </xdr:twoCellAnchor>
  <xdr:twoCellAnchor>
    <xdr:from>
      <xdr:col>57</xdr:col>
      <xdr:colOff>495300</xdr:colOff>
      <xdr:row>19</xdr:row>
      <xdr:rowOff>95250</xdr:rowOff>
    </xdr:from>
    <xdr:to>
      <xdr:col>59</xdr:col>
      <xdr:colOff>590549</xdr:colOff>
      <xdr:row>20</xdr:row>
      <xdr:rowOff>176213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63274575" y="4200525"/>
          <a:ext cx="1314449" cy="2809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8</a:t>
          </a:r>
        </a:p>
      </xdr:txBody>
    </xdr:sp>
    <xdr:clientData/>
  </xdr:twoCellAnchor>
  <xdr:twoCellAnchor>
    <xdr:from>
      <xdr:col>55</xdr:col>
      <xdr:colOff>390525</xdr:colOff>
      <xdr:row>17</xdr:row>
      <xdr:rowOff>85725</xdr:rowOff>
    </xdr:from>
    <xdr:to>
      <xdr:col>57</xdr:col>
      <xdr:colOff>361949</xdr:colOff>
      <xdr:row>18</xdr:row>
      <xdr:rowOff>176213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61826775" y="3810000"/>
          <a:ext cx="1314449" cy="2809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11</a:t>
          </a:r>
        </a:p>
      </xdr:txBody>
    </xdr:sp>
    <xdr:clientData/>
  </xdr:twoCellAnchor>
  <xdr:twoCellAnchor>
    <xdr:from>
      <xdr:col>57</xdr:col>
      <xdr:colOff>485775</xdr:colOff>
      <xdr:row>17</xdr:row>
      <xdr:rowOff>85725</xdr:rowOff>
    </xdr:from>
    <xdr:to>
      <xdr:col>59</xdr:col>
      <xdr:colOff>581024</xdr:colOff>
      <xdr:row>18</xdr:row>
      <xdr:rowOff>176213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63265050" y="3810000"/>
          <a:ext cx="1314449" cy="2809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14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0.51903</cdr:x>
      <cdr:y>0.03582</cdr:y>
    </cdr:from>
    <cdr:to>
      <cdr:x>0.52062</cdr:x>
      <cdr:y>0.92432</cdr:y>
    </cdr:to>
    <cdr:sp macro="" textlink="">
      <cdr:nv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A9D3927-0BB5-47E5-8E70-7C5A8512E837}"/>
            </a:ext>
          </a:extLst>
        </cdr:cNvPr>
        <cdr:cNvSpPr/>
      </cdr:nvSpPr>
      <cdr:spPr>
        <a:xfrm xmlns:a="http://schemas.openxmlformats.org/drawingml/2006/main">
          <a:off x="3280998" y="107414"/>
          <a:ext cx="10061" cy="266443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0.0626</cdr:x>
      <cdr:y>0.47944</cdr:y>
    </cdr:from>
    <cdr:to>
      <cdr:x>0.97454</cdr:x>
      <cdr:y>0.47944</cdr:y>
    </cdr:to>
    <cdr:sp macro="" textlink="">
      <cdr:nv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9EEA62B1-06AA-45A6-9FA7-58E2D1DEFCCA}"/>
            </a:ext>
          </a:extLst>
        </cdr:cNvPr>
        <cdr:cNvSpPr/>
      </cdr:nvSpPr>
      <cdr:spPr>
        <a:xfrm xmlns:a="http://schemas.openxmlformats.org/drawingml/2006/main">
          <a:off x="395720" y="1437743"/>
          <a:ext cx="576473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0.06897</cdr:x>
      <cdr:y>0.54733</cdr:y>
    </cdr:from>
    <cdr:to>
      <cdr:x>0.22175</cdr:x>
      <cdr:y>0.79518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70C57200-4D93-4A27-B2A9-214090B26E79}"/>
            </a:ext>
          </a:extLst>
        </cdr:cNvPr>
        <cdr:cNvSpPr/>
      </cdr:nvSpPr>
      <cdr:spPr>
        <a:xfrm xmlns:a="http://schemas.openxmlformats.org/drawingml/2006/main">
          <a:off x="412752" y="2019299"/>
          <a:ext cx="914400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>
              <a:solidFill>
                <a:schemeClr val="tx1"/>
              </a:solidFill>
              <a:latin typeface="Times New Roman" pitchFamily="18" charset="0"/>
              <a:cs typeface="Times New Roman" pitchFamily="18" charset="0"/>
            </a:rPr>
            <a:t>Sektor I</a:t>
          </a:r>
        </a:p>
        <a:p xmlns:a="http://schemas.openxmlformats.org/drawingml/2006/main">
          <a:pPr algn="ctr"/>
          <a:r>
            <a:rPr lang="en-US">
              <a:solidFill>
                <a:schemeClr val="tx1"/>
              </a:solidFill>
              <a:latin typeface="Times New Roman" pitchFamily="18" charset="0"/>
              <a:cs typeface="Times New Roman" pitchFamily="18" charset="0"/>
            </a:rPr>
            <a:t>Autonomous</a:t>
          </a:r>
        </a:p>
      </cdr:txBody>
    </cdr:sp>
  </cdr:relSizeAnchor>
  <cdr:relSizeAnchor xmlns:cdr="http://schemas.openxmlformats.org/drawingml/2006/chartDrawing">
    <cdr:from>
      <cdr:x>0.54111</cdr:x>
      <cdr:y>0.54475</cdr:y>
    </cdr:from>
    <cdr:to>
      <cdr:x>0.6939</cdr:x>
      <cdr:y>0.7926</cdr:y>
    </cdr:to>
    <cdr:sp macro="" textlink="">
      <cdr:nvSpPr>
        <cdr:cNvPr id="8" name="Rectangle 7">
          <a:extLst xmlns:a="http://schemas.openxmlformats.org/drawingml/2006/main">
            <a:ext uri="{FF2B5EF4-FFF2-40B4-BE49-F238E27FC236}">
              <a16:creationId xmlns:a16="http://schemas.microsoft.com/office/drawing/2014/main" id="{2C1C6DC0-F418-4C65-BB06-95C0DD663BE4}"/>
            </a:ext>
          </a:extLst>
        </cdr:cNvPr>
        <cdr:cNvSpPr/>
      </cdr:nvSpPr>
      <cdr:spPr>
        <a:xfrm xmlns:a="http://schemas.openxmlformats.org/drawingml/2006/main">
          <a:off x="3238500" y="2009775"/>
          <a:ext cx="914400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Sektor II</a:t>
          </a:r>
        </a:p>
        <a:p xmlns:a="http://schemas.openxmlformats.org/drawingml/2006/main">
          <a:pPr algn="ctr"/>
          <a:r>
            <a:rPr lang="en-US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Dependent</a:t>
          </a:r>
        </a:p>
      </cdr:txBody>
    </cdr:sp>
  </cdr:relSizeAnchor>
  <cdr:relSizeAnchor xmlns:cdr="http://schemas.openxmlformats.org/drawingml/2006/chartDrawing">
    <cdr:from>
      <cdr:x>0.52042</cdr:x>
      <cdr:y>0.10069</cdr:y>
    </cdr:from>
    <cdr:to>
      <cdr:x>0.67321</cdr:x>
      <cdr:y>0.34854</cdr:y>
    </cdr:to>
    <cdr:sp macro="" textlink="">
      <cdr:nvSpPr>
        <cdr:cNvPr id="9" name="Rectangle 8">
          <a:extLst xmlns:a="http://schemas.openxmlformats.org/drawingml/2006/main">
            <a:ext uri="{FF2B5EF4-FFF2-40B4-BE49-F238E27FC236}">
              <a16:creationId xmlns:a16="http://schemas.microsoft.com/office/drawing/2014/main" id="{94B8369E-227B-4D52-AD55-09C736C09BE2}"/>
            </a:ext>
          </a:extLst>
        </cdr:cNvPr>
        <cdr:cNvSpPr/>
      </cdr:nvSpPr>
      <cdr:spPr>
        <a:xfrm xmlns:a="http://schemas.openxmlformats.org/drawingml/2006/main">
          <a:off x="3114675" y="371475"/>
          <a:ext cx="914400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Sektor III</a:t>
          </a:r>
        </a:p>
        <a:p xmlns:a="http://schemas.openxmlformats.org/drawingml/2006/main">
          <a:pPr algn="ctr"/>
          <a:r>
            <a:rPr lang="en-US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Linkage</a:t>
          </a:r>
        </a:p>
      </cdr:txBody>
    </cdr:sp>
  </cdr:relSizeAnchor>
  <cdr:relSizeAnchor xmlns:cdr="http://schemas.openxmlformats.org/drawingml/2006/chartDrawing">
    <cdr:from>
      <cdr:x>0.07162</cdr:x>
      <cdr:y>0.10069</cdr:y>
    </cdr:from>
    <cdr:to>
      <cdr:x>0.2244</cdr:x>
      <cdr:y>0.34854</cdr:y>
    </cdr:to>
    <cdr:sp macro="" textlink="">
      <cdr:nvSpPr>
        <cdr:cNvPr id="10" name="Rectangle 9">
          <a:extLst xmlns:a="http://schemas.openxmlformats.org/drawingml/2006/main">
            <a:ext uri="{FF2B5EF4-FFF2-40B4-BE49-F238E27FC236}">
              <a16:creationId xmlns:a16="http://schemas.microsoft.com/office/drawing/2014/main" id="{7A4E1C9C-9DB3-46D1-B8A4-6C7C9CB67825}"/>
            </a:ext>
          </a:extLst>
        </cdr:cNvPr>
        <cdr:cNvSpPr/>
      </cdr:nvSpPr>
      <cdr:spPr>
        <a:xfrm xmlns:a="http://schemas.openxmlformats.org/drawingml/2006/main">
          <a:off x="428625" y="371475"/>
          <a:ext cx="914400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Sektor IV</a:t>
          </a:r>
        </a:p>
        <a:p xmlns:a="http://schemas.openxmlformats.org/drawingml/2006/main">
          <a:pPr algn="ctr"/>
          <a:r>
            <a:rPr lang="en-US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Independent</a:t>
          </a:r>
        </a:p>
      </cdr:txBody>
    </cdr:sp>
  </cdr:relSizeAnchor>
  <cdr:relSizeAnchor xmlns:cdr="http://schemas.openxmlformats.org/drawingml/2006/chartDrawing">
    <cdr:from>
      <cdr:x>0.19814</cdr:x>
      <cdr:y>0.26183</cdr:y>
    </cdr:from>
    <cdr:to>
      <cdr:x>0.27337</cdr:x>
      <cdr:y>0.32239</cdr:y>
    </cdr:to>
    <cdr:sp macro="" textlink="">
      <cdr:nvSpPr>
        <cdr:cNvPr id="11" name="Rectangle 10">
          <a:extLst xmlns:a="http://schemas.openxmlformats.org/drawingml/2006/main">
            <a:ext uri="{FF2B5EF4-FFF2-40B4-BE49-F238E27FC236}">
              <a16:creationId xmlns:a16="http://schemas.microsoft.com/office/drawing/2014/main" id="{CB228E60-090C-4FDF-9E93-4FC7610D80F2}"/>
            </a:ext>
          </a:extLst>
        </cdr:cNvPr>
        <cdr:cNvSpPr/>
      </cdr:nvSpPr>
      <cdr:spPr>
        <a:xfrm xmlns:a="http://schemas.openxmlformats.org/drawingml/2006/main">
          <a:off x="1251911" y="790573"/>
          <a:ext cx="475292" cy="1828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r>
            <a:rPr lang="en-US">
              <a:solidFill>
                <a:schemeClr val="tx1"/>
              </a:solidFill>
            </a:rPr>
            <a:t>(1,5)</a:t>
          </a:r>
        </a:p>
      </cdr:txBody>
    </cdr:sp>
  </cdr:relSizeAnchor>
  <cdr:relSizeAnchor xmlns:cdr="http://schemas.openxmlformats.org/drawingml/2006/chartDrawing">
    <cdr:from>
      <cdr:x>0.84874</cdr:x>
      <cdr:y>0.82019</cdr:y>
    </cdr:from>
    <cdr:to>
      <cdr:x>0.9593</cdr:x>
      <cdr:y>0.88643</cdr:y>
    </cdr:to>
    <cdr:sp macro="" textlink="">
      <cdr:nvSpPr>
        <cdr:cNvPr id="12" name="Rectangle 11">
          <a:extLst xmlns:a="http://schemas.openxmlformats.org/drawingml/2006/main">
            <a:ext uri="{FF2B5EF4-FFF2-40B4-BE49-F238E27FC236}">
              <a16:creationId xmlns:a16="http://schemas.microsoft.com/office/drawing/2014/main" id="{C599B2CB-705C-4401-BB46-2F656836F755}"/>
            </a:ext>
          </a:extLst>
        </cdr:cNvPr>
        <cdr:cNvSpPr/>
      </cdr:nvSpPr>
      <cdr:spPr>
        <a:xfrm xmlns:a="http://schemas.openxmlformats.org/drawingml/2006/main">
          <a:off x="5362576" y="2476498"/>
          <a:ext cx="698502" cy="2000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r>
            <a:rPr lang="en-US">
              <a:solidFill>
                <a:sysClr val="windowText" lastClr="000000"/>
              </a:solidFill>
            </a:rPr>
            <a:t>(11,</a:t>
          </a:r>
          <a:r>
            <a:rPr lang="en-US" baseline="0">
              <a:solidFill>
                <a:sysClr val="windowText" lastClr="000000"/>
              </a:solidFill>
            </a:rPr>
            <a:t> 14)</a:t>
          </a:r>
          <a:endParaRPr lang="en-US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0.32864</cdr:x>
      <cdr:y>0.06309</cdr:y>
    </cdr:from>
    <cdr:to>
      <cdr:x>0.40387</cdr:x>
      <cdr:y>0.12366</cdr:y>
    </cdr:to>
    <cdr:sp macro="" textlink="">
      <cdr:nvSpPr>
        <cdr:cNvPr id="13" name="Rectangle 12">
          <a:extLst xmlns:a="http://schemas.openxmlformats.org/drawingml/2006/main">
            <a:ext uri="{FF2B5EF4-FFF2-40B4-BE49-F238E27FC236}">
              <a16:creationId xmlns:a16="http://schemas.microsoft.com/office/drawing/2014/main" id="{59A1DA6F-F33F-4E59-BCCB-D53E26FF0285}"/>
            </a:ext>
          </a:extLst>
        </cdr:cNvPr>
        <cdr:cNvSpPr/>
      </cdr:nvSpPr>
      <cdr:spPr>
        <a:xfrm xmlns:a="http://schemas.openxmlformats.org/drawingml/2006/main">
          <a:off x="2076450" y="190500"/>
          <a:ext cx="475292" cy="1828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r>
            <a:rPr lang="en-US">
              <a:solidFill>
                <a:sysClr val="windowText" lastClr="000000"/>
              </a:solidFill>
            </a:rPr>
            <a:t>(9)</a:t>
          </a:r>
        </a:p>
      </cdr:txBody>
    </cdr:sp>
  </cdr:relSizeAnchor>
  <cdr:relSizeAnchor xmlns:cdr="http://schemas.openxmlformats.org/drawingml/2006/chartDrawing">
    <cdr:from>
      <cdr:x>0.26382</cdr:x>
      <cdr:y>0.31546</cdr:y>
    </cdr:from>
    <cdr:to>
      <cdr:x>0.33904</cdr:x>
      <cdr:y>0.37602</cdr:y>
    </cdr:to>
    <cdr:sp macro="" textlink="">
      <cdr:nvSpPr>
        <cdr:cNvPr id="14" name="Rectangle 13">
          <a:extLst xmlns:a="http://schemas.openxmlformats.org/drawingml/2006/main">
            <a:ext uri="{FF2B5EF4-FFF2-40B4-BE49-F238E27FC236}">
              <a16:creationId xmlns:a16="http://schemas.microsoft.com/office/drawing/2014/main" id="{96B5D3B5-72C4-4E05-BC30-E45FCFA45391}"/>
            </a:ext>
          </a:extLst>
        </cdr:cNvPr>
        <cdr:cNvSpPr/>
      </cdr:nvSpPr>
      <cdr:spPr>
        <a:xfrm xmlns:a="http://schemas.openxmlformats.org/drawingml/2006/main">
          <a:off x="1666875" y="952500"/>
          <a:ext cx="475292" cy="1828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r>
            <a:rPr lang="en-US">
              <a:solidFill>
                <a:sysClr val="windowText" lastClr="000000"/>
              </a:solidFill>
            </a:rPr>
            <a:t>(6)</a:t>
          </a:r>
        </a:p>
      </cdr:txBody>
    </cdr:sp>
  </cdr:relSizeAnchor>
  <cdr:relSizeAnchor xmlns:cdr="http://schemas.openxmlformats.org/drawingml/2006/chartDrawing">
    <cdr:from>
      <cdr:x>0.13417</cdr:x>
      <cdr:y>0.3817</cdr:y>
    </cdr:from>
    <cdr:to>
      <cdr:x>0.2094</cdr:x>
      <cdr:y>0.44227</cdr:y>
    </cdr:to>
    <cdr:sp macro="" textlink="">
      <cdr:nvSpPr>
        <cdr:cNvPr id="15" name="Rectangle 14">
          <a:extLst xmlns:a="http://schemas.openxmlformats.org/drawingml/2006/main">
            <a:ext uri="{FF2B5EF4-FFF2-40B4-BE49-F238E27FC236}">
              <a16:creationId xmlns:a16="http://schemas.microsoft.com/office/drawing/2014/main" id="{1EC6CA1E-1E4B-4EE3-B525-1DB71C53DCB7}"/>
            </a:ext>
          </a:extLst>
        </cdr:cNvPr>
        <cdr:cNvSpPr/>
      </cdr:nvSpPr>
      <cdr:spPr>
        <a:xfrm xmlns:a="http://schemas.openxmlformats.org/drawingml/2006/main">
          <a:off x="847725" y="1152525"/>
          <a:ext cx="475292" cy="1828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r>
            <a:rPr lang="en-US">
              <a:solidFill>
                <a:sysClr val="windowText" lastClr="000000"/>
              </a:solidFill>
            </a:rPr>
            <a:t>(7)</a:t>
          </a:r>
        </a:p>
      </cdr:txBody>
    </cdr:sp>
  </cdr:relSizeAnchor>
  <cdr:relSizeAnchor xmlns:cdr="http://schemas.openxmlformats.org/drawingml/2006/chartDrawing">
    <cdr:from>
      <cdr:x>0.45678</cdr:x>
      <cdr:y>0.38486</cdr:y>
    </cdr:from>
    <cdr:to>
      <cdr:x>0.53201</cdr:x>
      <cdr:y>0.44542</cdr:y>
    </cdr:to>
    <cdr:sp macro="" textlink="">
      <cdr:nvSpPr>
        <cdr:cNvPr id="16" name="Rectangle 15">
          <a:extLst xmlns:a="http://schemas.openxmlformats.org/drawingml/2006/main">
            <a:ext uri="{FF2B5EF4-FFF2-40B4-BE49-F238E27FC236}">
              <a16:creationId xmlns:a16="http://schemas.microsoft.com/office/drawing/2014/main" id="{8BA0AD3B-0967-4972-925B-A1E370C19C31}"/>
            </a:ext>
          </a:extLst>
        </cdr:cNvPr>
        <cdr:cNvSpPr/>
      </cdr:nvSpPr>
      <cdr:spPr>
        <a:xfrm xmlns:a="http://schemas.openxmlformats.org/drawingml/2006/main">
          <a:off x="2886075" y="1162050"/>
          <a:ext cx="475292" cy="1828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r>
            <a:rPr lang="en-US">
              <a:solidFill>
                <a:sysClr val="windowText" lastClr="000000"/>
              </a:solidFill>
            </a:rPr>
            <a:t>(2)</a:t>
          </a:r>
        </a:p>
      </cdr:txBody>
    </cdr:sp>
  </cdr:relSizeAnchor>
  <cdr:relSizeAnchor xmlns:cdr="http://schemas.openxmlformats.org/drawingml/2006/chartDrawing">
    <cdr:from>
      <cdr:x>0.32714</cdr:x>
      <cdr:y>0.63407</cdr:y>
    </cdr:from>
    <cdr:to>
      <cdr:x>0.38794</cdr:x>
      <cdr:y>0.69716</cdr:y>
    </cdr:to>
    <cdr:sp macro="" textlink="">
      <cdr:nvSpPr>
        <cdr:cNvPr id="17" name="Rectangle 16">
          <a:extLst xmlns:a="http://schemas.openxmlformats.org/drawingml/2006/main">
            <a:ext uri="{FF2B5EF4-FFF2-40B4-BE49-F238E27FC236}">
              <a16:creationId xmlns:a16="http://schemas.microsoft.com/office/drawing/2014/main" id="{DCC42F20-C654-4B01-9628-529230708B77}"/>
            </a:ext>
          </a:extLst>
        </cdr:cNvPr>
        <cdr:cNvSpPr/>
      </cdr:nvSpPr>
      <cdr:spPr>
        <a:xfrm xmlns:a="http://schemas.openxmlformats.org/drawingml/2006/main">
          <a:off x="2066925" y="1914525"/>
          <a:ext cx="384178" cy="1904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r>
            <a:rPr lang="en-US">
              <a:solidFill>
                <a:sysClr val="windowText" lastClr="000000"/>
              </a:solidFill>
            </a:rPr>
            <a:t>(4)</a:t>
          </a:r>
        </a:p>
      </cdr:txBody>
    </cdr:sp>
  </cdr:relSizeAnchor>
  <cdr:relSizeAnchor xmlns:cdr="http://schemas.openxmlformats.org/drawingml/2006/chartDrawing">
    <cdr:from>
      <cdr:x>0.39497</cdr:x>
      <cdr:y>0.63722</cdr:y>
    </cdr:from>
    <cdr:to>
      <cdr:x>0.45578</cdr:x>
      <cdr:y>0.70032</cdr:y>
    </cdr:to>
    <cdr:sp macro="" textlink="">
      <cdr:nvSpPr>
        <cdr:cNvPr id="18" name="Rectangle 17">
          <a:extLst xmlns:a="http://schemas.openxmlformats.org/drawingml/2006/main">
            <a:ext uri="{FF2B5EF4-FFF2-40B4-BE49-F238E27FC236}">
              <a16:creationId xmlns:a16="http://schemas.microsoft.com/office/drawing/2014/main" id="{28527C26-05B9-418D-9FB4-A0C52C1F20FB}"/>
            </a:ext>
          </a:extLst>
        </cdr:cNvPr>
        <cdr:cNvSpPr/>
      </cdr:nvSpPr>
      <cdr:spPr>
        <a:xfrm xmlns:a="http://schemas.openxmlformats.org/drawingml/2006/main">
          <a:off x="2495550" y="1924050"/>
          <a:ext cx="384178" cy="1904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r>
            <a:rPr lang="en-US">
              <a:solidFill>
                <a:sysClr val="windowText" lastClr="000000"/>
              </a:solidFill>
            </a:rPr>
            <a:t>(3)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0.00386</cdr:x>
      <cdr:y>0.00808</cdr:y>
    </cdr:to>
    <cdr:pic>
      <cdr:nvPicPr>
        <cdr:cNvPr id="19" name="chart">
          <a:extLst xmlns:a="http://schemas.openxmlformats.org/drawingml/2006/main">
            <a:ext uri="{FF2B5EF4-FFF2-40B4-BE49-F238E27FC236}">
              <a16:creationId xmlns:a16="http://schemas.microsoft.com/office/drawing/2014/main" id="{6C6F5C24-4D1F-4E7C-80F8-48681826A3F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0.45528</cdr:x>
      <cdr:y>0.57413</cdr:y>
    </cdr:from>
    <cdr:to>
      <cdr:x>0.52362</cdr:x>
      <cdr:y>0.63722</cdr:y>
    </cdr:to>
    <cdr:sp macro="" textlink="">
      <cdr:nvSpPr>
        <cdr:cNvPr id="20" name="Rectangle 19">
          <a:extLst xmlns:a="http://schemas.openxmlformats.org/drawingml/2006/main">
            <a:ext uri="{FF2B5EF4-FFF2-40B4-BE49-F238E27FC236}">
              <a16:creationId xmlns:a16="http://schemas.microsoft.com/office/drawing/2014/main" id="{73A306EF-A046-4C7F-AB7F-0FF6E28BD182}"/>
            </a:ext>
          </a:extLst>
        </cdr:cNvPr>
        <cdr:cNvSpPr/>
      </cdr:nvSpPr>
      <cdr:spPr>
        <a:xfrm xmlns:a="http://schemas.openxmlformats.org/drawingml/2006/main">
          <a:off x="2876549" y="1733551"/>
          <a:ext cx="431803" cy="1904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r>
            <a:rPr lang="en-US">
              <a:solidFill>
                <a:sysClr val="windowText" lastClr="000000"/>
              </a:solidFill>
            </a:rPr>
            <a:t>(12)</a:t>
          </a:r>
        </a:p>
      </cdr:txBody>
    </cdr:sp>
  </cdr:relSizeAnchor>
  <cdr:relSizeAnchor xmlns:cdr="http://schemas.openxmlformats.org/drawingml/2006/chartDrawing">
    <cdr:from>
      <cdr:x>0.52312</cdr:x>
      <cdr:y>0.57413</cdr:y>
    </cdr:from>
    <cdr:to>
      <cdr:x>0.59146</cdr:x>
      <cdr:y>0.63722</cdr:y>
    </cdr:to>
    <cdr:sp macro="" textlink="">
      <cdr:nvSpPr>
        <cdr:cNvPr id="21" name="Rectangle 20">
          <a:extLst xmlns:a="http://schemas.openxmlformats.org/drawingml/2006/main">
            <a:ext uri="{FF2B5EF4-FFF2-40B4-BE49-F238E27FC236}">
              <a16:creationId xmlns:a16="http://schemas.microsoft.com/office/drawing/2014/main" id="{F20895F3-99F9-480D-9D76-CBC2F34B3F59}"/>
            </a:ext>
          </a:extLst>
        </cdr:cNvPr>
        <cdr:cNvSpPr/>
      </cdr:nvSpPr>
      <cdr:spPr>
        <a:xfrm xmlns:a="http://schemas.openxmlformats.org/drawingml/2006/main">
          <a:off x="3305175" y="1733550"/>
          <a:ext cx="431803" cy="1904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r>
            <a:rPr lang="en-US">
              <a:solidFill>
                <a:sysClr val="windowText" lastClr="000000"/>
              </a:solidFill>
            </a:rPr>
            <a:t>(13)</a:t>
          </a:r>
        </a:p>
      </cdr:txBody>
    </cdr:sp>
  </cdr:relSizeAnchor>
  <cdr:relSizeAnchor xmlns:cdr="http://schemas.openxmlformats.org/drawingml/2006/chartDrawing">
    <cdr:from>
      <cdr:x>0.7809</cdr:x>
      <cdr:y>0.63092</cdr:y>
    </cdr:from>
    <cdr:to>
      <cdr:x>0.85613</cdr:x>
      <cdr:y>0.69148</cdr:y>
    </cdr:to>
    <cdr:sp macro="" textlink="">
      <cdr:nvSpPr>
        <cdr:cNvPr id="22" name="Rectangle 21">
          <a:extLst xmlns:a="http://schemas.openxmlformats.org/drawingml/2006/main">
            <a:ext uri="{FF2B5EF4-FFF2-40B4-BE49-F238E27FC236}">
              <a16:creationId xmlns:a16="http://schemas.microsoft.com/office/drawing/2014/main" id="{876226DE-6678-45C4-93B3-B43158838ED6}"/>
            </a:ext>
          </a:extLst>
        </cdr:cNvPr>
        <cdr:cNvSpPr/>
      </cdr:nvSpPr>
      <cdr:spPr>
        <a:xfrm xmlns:a="http://schemas.openxmlformats.org/drawingml/2006/main">
          <a:off x="4933950" y="1905000"/>
          <a:ext cx="475292" cy="1828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r>
            <a:rPr lang="en-US">
              <a:solidFill>
                <a:sysClr val="windowText" lastClr="000000"/>
              </a:solidFill>
            </a:rPr>
            <a:t>(8)</a:t>
          </a:r>
        </a:p>
      </cdr:txBody>
    </cdr:sp>
  </cdr:relSizeAnchor>
  <cdr:relSizeAnchor xmlns:cdr="http://schemas.openxmlformats.org/drawingml/2006/chartDrawing">
    <cdr:from>
      <cdr:x>0.84573</cdr:x>
      <cdr:y>0.63407</cdr:y>
    </cdr:from>
    <cdr:to>
      <cdr:x>0.92095</cdr:x>
      <cdr:y>0.69463</cdr:y>
    </cdr:to>
    <cdr:sp macro="" textlink="">
      <cdr:nvSpPr>
        <cdr:cNvPr id="23" name="Rectangle 22">
          <a:extLst xmlns:a="http://schemas.openxmlformats.org/drawingml/2006/main">
            <a:ext uri="{FF2B5EF4-FFF2-40B4-BE49-F238E27FC236}">
              <a16:creationId xmlns:a16="http://schemas.microsoft.com/office/drawing/2014/main" id="{9DF6136C-C21A-4034-8C7B-88A08E0A0C1F}"/>
            </a:ext>
          </a:extLst>
        </cdr:cNvPr>
        <cdr:cNvSpPr/>
      </cdr:nvSpPr>
      <cdr:spPr>
        <a:xfrm xmlns:a="http://schemas.openxmlformats.org/drawingml/2006/main">
          <a:off x="5343525" y="1914525"/>
          <a:ext cx="475292" cy="1828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r>
            <a:rPr lang="en-US">
              <a:solidFill>
                <a:sysClr val="windowText" lastClr="000000"/>
              </a:solidFill>
            </a:rPr>
            <a:t>(10)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222</xdr:col>
      <xdr:colOff>1510</xdr:colOff>
      <xdr:row>1</xdr:row>
      <xdr:rowOff>10584</xdr:rowOff>
    </xdr:from>
    <xdr:to>
      <xdr:col>232</xdr:col>
      <xdr:colOff>595313</xdr:colOff>
      <xdr:row>16</xdr:row>
      <xdr:rowOff>179917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227</xdr:col>
      <xdr:colOff>71967</xdr:colOff>
      <xdr:row>1</xdr:row>
      <xdr:rowOff>156633</xdr:rowOff>
    </xdr:from>
    <xdr:to>
      <xdr:col>227</xdr:col>
      <xdr:colOff>76200</xdr:colOff>
      <xdr:row>15</xdr:row>
      <xdr:rowOff>104775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87416217" y="347133"/>
          <a:ext cx="4233" cy="2748492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222</xdr:col>
      <xdr:colOff>317502</xdr:colOff>
      <xdr:row>8</xdr:row>
      <xdr:rowOff>102054</xdr:rowOff>
    </xdr:from>
    <xdr:to>
      <xdr:col>232</xdr:col>
      <xdr:colOff>382701</xdr:colOff>
      <xdr:row>8</xdr:row>
      <xdr:rowOff>105834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H="1">
          <a:off x="143192502" y="1717902"/>
          <a:ext cx="6188413" cy="378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225</xdr:col>
      <xdr:colOff>465666</xdr:colOff>
      <xdr:row>3</xdr:row>
      <xdr:rowOff>42333</xdr:rowOff>
    </xdr:from>
    <xdr:to>
      <xdr:col>226</xdr:col>
      <xdr:colOff>243416</xdr:colOff>
      <xdr:row>4</xdr:row>
      <xdr:rowOff>42333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6857416" y="635000"/>
          <a:ext cx="391583" cy="20108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(1)</a:t>
          </a:r>
        </a:p>
      </xdr:txBody>
    </xdr:sp>
    <xdr:clientData/>
  </xdr:twoCellAnchor>
  <xdr:twoCellAnchor>
    <xdr:from>
      <xdr:col>223</xdr:col>
      <xdr:colOff>84667</xdr:colOff>
      <xdr:row>5</xdr:row>
      <xdr:rowOff>21167</xdr:rowOff>
    </xdr:from>
    <xdr:to>
      <xdr:col>223</xdr:col>
      <xdr:colOff>476250</xdr:colOff>
      <xdr:row>6</xdr:row>
      <xdr:rowOff>21166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248750" y="1016000"/>
          <a:ext cx="391583" cy="201083"/>
        </a:xfrm>
        <a:prstGeom prst="rect">
          <a:avLst/>
        </a:prstGeom>
        <a:noFill/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>
              <a:solidFill>
                <a:sysClr val="windowText" lastClr="000000"/>
              </a:solidFill>
            </a:rPr>
            <a:t>(7)</a:t>
          </a:r>
        </a:p>
      </xdr:txBody>
    </xdr:sp>
    <xdr:clientData/>
  </xdr:twoCellAnchor>
  <xdr:twoCellAnchor>
    <xdr:from>
      <xdr:col>222</xdr:col>
      <xdr:colOff>15874</xdr:colOff>
      <xdr:row>19</xdr:row>
      <xdr:rowOff>15876</xdr:rowOff>
    </xdr:from>
    <xdr:to>
      <xdr:col>232</xdr:col>
      <xdr:colOff>612321</xdr:colOff>
      <xdr:row>32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222</xdr:col>
      <xdr:colOff>9524</xdr:colOff>
      <xdr:row>34</xdr:row>
      <xdr:rowOff>0</xdr:rowOff>
    </xdr:from>
    <xdr:to>
      <xdr:col>233</xdr:col>
      <xdr:colOff>8504</xdr:colOff>
      <xdr:row>52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222</xdr:col>
      <xdr:colOff>0</xdr:colOff>
      <xdr:row>53</xdr:row>
      <xdr:rowOff>200024</xdr:rowOff>
    </xdr:from>
    <xdr:to>
      <xdr:col>232</xdr:col>
      <xdr:colOff>603817</xdr:colOff>
      <xdr:row>67</xdr:row>
      <xdr:rowOff>171449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222</xdr:col>
      <xdr:colOff>9524</xdr:colOff>
      <xdr:row>70</xdr:row>
      <xdr:rowOff>0</xdr:rowOff>
    </xdr:from>
    <xdr:to>
      <xdr:col>233</xdr:col>
      <xdr:colOff>0</xdr:colOff>
      <xdr:row>86</xdr:row>
      <xdr:rowOff>190500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227</xdr:col>
      <xdr:colOff>76200</xdr:colOff>
      <xdr:row>54</xdr:row>
      <xdr:rowOff>152400</xdr:rowOff>
    </xdr:from>
    <xdr:to>
      <xdr:col>227</xdr:col>
      <xdr:colOff>76200</xdr:colOff>
      <xdr:row>66</xdr:row>
      <xdr:rowOff>76200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CxnSpPr/>
      </xdr:nvCxnSpPr>
      <xdr:spPr>
        <a:xfrm>
          <a:off x="87420450" y="10925175"/>
          <a:ext cx="0" cy="2324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222</xdr:col>
      <xdr:colOff>333376</xdr:colOff>
      <xdr:row>60</xdr:row>
      <xdr:rowOff>85044</xdr:rowOff>
    </xdr:from>
    <xdr:to>
      <xdr:col>232</xdr:col>
      <xdr:colOff>374197</xdr:colOff>
      <xdr:row>60</xdr:row>
      <xdr:rowOff>95252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CxnSpPr/>
      </xdr:nvCxnSpPr>
      <xdr:spPr>
        <a:xfrm flipH="1">
          <a:off x="143208376" y="12280446"/>
          <a:ext cx="6164035" cy="1020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0.43373</cdr:x>
      <cdr:y>0.06977</cdr:y>
    </cdr:from>
    <cdr:to>
      <cdr:x>0.52668</cdr:x>
      <cdr:y>0.13621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50C2F7FF-6094-45EB-97D9-FF6640136020}"/>
            </a:ext>
          </a:extLst>
        </cdr:cNvPr>
        <cdr:cNvSpPr/>
      </cdr:nvSpPr>
      <cdr:spPr>
        <a:xfrm xmlns:a="http://schemas.openxmlformats.org/drawingml/2006/main">
          <a:off x="2667000" y="222251"/>
          <a:ext cx="571500" cy="2116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(2,9)</a:t>
          </a:r>
        </a:p>
      </cdr:txBody>
    </cdr:sp>
  </cdr:relSizeAnchor>
  <cdr:relSizeAnchor xmlns:cdr="http://schemas.openxmlformats.org/drawingml/2006/chartDrawing">
    <cdr:from>
      <cdr:x>0.50602</cdr:x>
      <cdr:y>0.49502</cdr:y>
    </cdr:from>
    <cdr:to>
      <cdr:x>0.56971</cdr:x>
      <cdr:y>0.55814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B7C64CBE-0368-402B-B0DD-CF4AB85A8705}"/>
            </a:ext>
          </a:extLst>
        </cdr:cNvPr>
        <cdr:cNvSpPr/>
      </cdr:nvSpPr>
      <cdr:spPr>
        <a:xfrm xmlns:a="http://schemas.openxmlformats.org/drawingml/2006/main">
          <a:off x="3111500" y="1576917"/>
          <a:ext cx="391583" cy="2010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(3)</a:t>
          </a:r>
        </a:p>
      </cdr:txBody>
    </cdr:sp>
  </cdr:relSizeAnchor>
  <cdr:relSizeAnchor xmlns:cdr="http://schemas.openxmlformats.org/drawingml/2006/chartDrawing">
    <cdr:from>
      <cdr:x>0.44234</cdr:x>
      <cdr:y>0.56478</cdr:y>
    </cdr:from>
    <cdr:to>
      <cdr:x>0.50602</cdr:x>
      <cdr:y>0.62791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EB7B55-E237-4B89-81C3-2A551298B92F}"/>
            </a:ext>
          </a:extLst>
        </cdr:cNvPr>
        <cdr:cNvSpPr/>
      </cdr:nvSpPr>
      <cdr:spPr>
        <a:xfrm xmlns:a="http://schemas.openxmlformats.org/drawingml/2006/main">
          <a:off x="2719916" y="1799167"/>
          <a:ext cx="391583" cy="2010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(4)</a:t>
          </a:r>
        </a:p>
      </cdr:txBody>
    </cdr:sp>
  </cdr:relSizeAnchor>
  <cdr:relSizeAnchor xmlns:cdr="http://schemas.openxmlformats.org/drawingml/2006/chartDrawing">
    <cdr:from>
      <cdr:x>0.31153</cdr:x>
      <cdr:y>0.07309</cdr:y>
    </cdr:from>
    <cdr:to>
      <cdr:x>0.37522</cdr:x>
      <cdr:y>0.13621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1F39E9D7-3769-4669-8E6F-8076DE400000}"/>
            </a:ext>
          </a:extLst>
        </cdr:cNvPr>
        <cdr:cNvSpPr/>
      </cdr:nvSpPr>
      <cdr:spPr>
        <a:xfrm xmlns:a="http://schemas.openxmlformats.org/drawingml/2006/main">
          <a:off x="1915584" y="232833"/>
          <a:ext cx="391583" cy="2010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(5)</a:t>
          </a:r>
        </a:p>
      </cdr:txBody>
    </cdr:sp>
  </cdr:relSizeAnchor>
  <cdr:relSizeAnchor xmlns:cdr="http://schemas.openxmlformats.org/drawingml/2006/chartDrawing">
    <cdr:from>
      <cdr:x>0.37349</cdr:x>
      <cdr:y>0.07309</cdr:y>
    </cdr:from>
    <cdr:to>
      <cdr:x>0.43718</cdr:x>
      <cdr:y>0.13621</cdr:y>
    </cdr:to>
    <cdr:sp macro="" textlink="">
      <cdr:nvSpPr>
        <cdr:cNvPr id="8" name="Rectangle 7">
          <a:extLst xmlns:a="http://schemas.openxmlformats.org/drawingml/2006/main">
            <a:ext uri="{FF2B5EF4-FFF2-40B4-BE49-F238E27FC236}">
              <a16:creationId xmlns:a16="http://schemas.microsoft.com/office/drawing/2014/main" id="{3852DEB3-1317-4C6D-9402-A4B627525D4C}"/>
            </a:ext>
          </a:extLst>
        </cdr:cNvPr>
        <cdr:cNvSpPr/>
      </cdr:nvSpPr>
      <cdr:spPr>
        <a:xfrm xmlns:a="http://schemas.openxmlformats.org/drawingml/2006/main">
          <a:off x="2296583" y="232833"/>
          <a:ext cx="391583" cy="2010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(6)</a:t>
          </a:r>
        </a:p>
      </cdr:txBody>
    </cdr:sp>
  </cdr:relSizeAnchor>
  <cdr:relSizeAnchor xmlns:cdr="http://schemas.openxmlformats.org/drawingml/2006/chartDrawing">
    <cdr:from>
      <cdr:x>0.82788</cdr:x>
      <cdr:y>0.62459</cdr:y>
    </cdr:from>
    <cdr:to>
      <cdr:x>0.93287</cdr:x>
      <cdr:y>0.68771</cdr:y>
    </cdr:to>
    <cdr:sp macro="" textlink="">
      <cdr:nvSpPr>
        <cdr:cNvPr id="9" name="Rectangle 8">
          <a:extLst xmlns:a="http://schemas.openxmlformats.org/drawingml/2006/main">
            <a:ext uri="{FF2B5EF4-FFF2-40B4-BE49-F238E27FC236}">
              <a16:creationId xmlns:a16="http://schemas.microsoft.com/office/drawing/2014/main" id="{0F49C3A3-20D8-490E-AE29-E149C01C1EAB}"/>
            </a:ext>
          </a:extLst>
        </cdr:cNvPr>
        <cdr:cNvSpPr/>
      </cdr:nvSpPr>
      <cdr:spPr>
        <a:xfrm xmlns:a="http://schemas.openxmlformats.org/drawingml/2006/main">
          <a:off x="5090584" y="1989668"/>
          <a:ext cx="645584" cy="201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(8,10)</a:t>
          </a:r>
        </a:p>
      </cdr:txBody>
    </cdr:sp>
  </cdr:relSizeAnchor>
  <cdr:relSizeAnchor xmlns:cdr="http://schemas.openxmlformats.org/drawingml/2006/chartDrawing">
    <cdr:from>
      <cdr:x>0.89501</cdr:x>
      <cdr:y>0.80731</cdr:y>
    </cdr:from>
    <cdr:to>
      <cdr:x>1</cdr:x>
      <cdr:y>0.87043</cdr:y>
    </cdr:to>
    <cdr:sp macro="" textlink="">
      <cdr:nvSpPr>
        <cdr:cNvPr id="10" name="Rectangle 9">
          <a:extLst xmlns:a="http://schemas.openxmlformats.org/drawingml/2006/main">
            <a:ext uri="{FF2B5EF4-FFF2-40B4-BE49-F238E27FC236}">
              <a16:creationId xmlns:a16="http://schemas.microsoft.com/office/drawing/2014/main" id="{DCE7EEFB-0A96-4D40-8C54-86CDBB3DEAFE}"/>
            </a:ext>
          </a:extLst>
        </cdr:cNvPr>
        <cdr:cNvSpPr/>
      </cdr:nvSpPr>
      <cdr:spPr>
        <a:xfrm xmlns:a="http://schemas.openxmlformats.org/drawingml/2006/main">
          <a:off x="5619749" y="2571750"/>
          <a:ext cx="645584" cy="201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(11,14)</a:t>
          </a:r>
        </a:p>
      </cdr:txBody>
    </cdr:sp>
  </cdr:relSizeAnchor>
  <cdr:relSizeAnchor xmlns:cdr="http://schemas.openxmlformats.org/drawingml/2006/chartDrawing">
    <cdr:from>
      <cdr:x>0.50775</cdr:x>
      <cdr:y>0.55814</cdr:y>
    </cdr:from>
    <cdr:to>
      <cdr:x>0.58348</cdr:x>
      <cdr:y>0.62458</cdr:y>
    </cdr:to>
    <cdr:sp macro="" textlink="">
      <cdr:nvSpPr>
        <cdr:cNvPr id="11" name="Rectangle 10">
          <a:extLst xmlns:a="http://schemas.openxmlformats.org/drawingml/2006/main">
            <a:ext uri="{FF2B5EF4-FFF2-40B4-BE49-F238E27FC236}">
              <a16:creationId xmlns:a16="http://schemas.microsoft.com/office/drawing/2014/main" id="{1EA98B79-491C-4683-9BC0-65DA994D6B9D}"/>
            </a:ext>
          </a:extLst>
        </cdr:cNvPr>
        <cdr:cNvSpPr/>
      </cdr:nvSpPr>
      <cdr:spPr>
        <a:xfrm xmlns:a="http://schemas.openxmlformats.org/drawingml/2006/main">
          <a:off x="3122084" y="1778001"/>
          <a:ext cx="465667" cy="2116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(12)</a:t>
          </a:r>
        </a:p>
      </cdr:txBody>
    </cdr:sp>
  </cdr:relSizeAnchor>
  <cdr:relSizeAnchor xmlns:cdr="http://schemas.openxmlformats.org/drawingml/2006/chartDrawing">
    <cdr:from>
      <cdr:x>0.57143</cdr:x>
      <cdr:y>0.56478</cdr:y>
    </cdr:from>
    <cdr:to>
      <cdr:x>0.6506</cdr:x>
      <cdr:y>0.62126</cdr:y>
    </cdr:to>
    <cdr:sp macro="" textlink="">
      <cdr:nvSpPr>
        <cdr:cNvPr id="12" name="Rectangle 11">
          <a:extLst xmlns:a="http://schemas.openxmlformats.org/drawingml/2006/main">
            <a:ext uri="{FF2B5EF4-FFF2-40B4-BE49-F238E27FC236}">
              <a16:creationId xmlns:a16="http://schemas.microsoft.com/office/drawing/2014/main" id="{73793C2A-F44B-42C9-8D19-E56F59ACDAB7}"/>
            </a:ext>
          </a:extLst>
        </cdr:cNvPr>
        <cdr:cNvSpPr/>
      </cdr:nvSpPr>
      <cdr:spPr>
        <a:xfrm xmlns:a="http://schemas.openxmlformats.org/drawingml/2006/main">
          <a:off x="3513667" y="1799168"/>
          <a:ext cx="486834" cy="1799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(13)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0.50905</cdr:x>
      <cdr:y>0.04054</cdr:y>
    </cdr:from>
    <cdr:to>
      <cdr:x>0.50974</cdr:x>
      <cdr:y>0.88288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27A9120D-361A-43C7-90E8-11A102BB1A48}"/>
            </a:ext>
          </a:extLst>
        </cdr:cNvPr>
        <cdr:cNvCxnSpPr/>
      </cdr:nvCxnSpPr>
      <cdr:spPr>
        <a:xfrm xmlns:a="http://schemas.openxmlformats.org/drawingml/2006/main">
          <a:off x="3124200" y="104775"/>
          <a:ext cx="4234" cy="21769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0.04609</cdr:x>
      <cdr:y>0.4611</cdr:y>
    </cdr:from>
    <cdr:to>
      <cdr:x>0.96418</cdr:x>
      <cdr:y>0.4611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321BF967-65B7-42A7-BA16-0D19654070F5}"/>
            </a:ext>
          </a:extLst>
        </cdr:cNvPr>
        <cdr:cNvCxnSpPr/>
      </cdr:nvCxnSpPr>
      <cdr:spPr>
        <a:xfrm xmlns:a="http://schemas.openxmlformats.org/drawingml/2006/main" flipH="1">
          <a:off x="309723" y="1216160"/>
          <a:ext cx="616925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0.13502</cdr:x>
      <cdr:y>0.01106</cdr:y>
    </cdr:from>
    <cdr:to>
      <cdr:x>0.1985</cdr:x>
      <cdr:y>0.08847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F2565F01-F7E1-437D-AF48-363B0464BC1F}"/>
            </a:ext>
          </a:extLst>
        </cdr:cNvPr>
        <cdr:cNvSpPr/>
      </cdr:nvSpPr>
      <cdr:spPr>
        <a:xfrm xmlns:a="http://schemas.openxmlformats.org/drawingml/2006/main">
          <a:off x="828675" y="28575"/>
          <a:ext cx="389603" cy="200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(5)</a:t>
          </a:r>
        </a:p>
      </cdr:txBody>
    </cdr:sp>
  </cdr:relSizeAnchor>
  <cdr:relSizeAnchor xmlns:cdr="http://schemas.openxmlformats.org/drawingml/2006/chartDrawing">
    <cdr:from>
      <cdr:x>0.29643</cdr:x>
      <cdr:y>0.23956</cdr:y>
    </cdr:from>
    <cdr:to>
      <cdr:x>0.35991</cdr:x>
      <cdr:y>0.31697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7E0D0017-1965-433A-806F-FB63066D0B39}"/>
            </a:ext>
          </a:extLst>
        </cdr:cNvPr>
        <cdr:cNvSpPr/>
      </cdr:nvSpPr>
      <cdr:spPr>
        <a:xfrm xmlns:a="http://schemas.openxmlformats.org/drawingml/2006/main">
          <a:off x="1819275" y="619125"/>
          <a:ext cx="389603" cy="200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(1)</a:t>
          </a:r>
        </a:p>
      </cdr:txBody>
    </cdr:sp>
  </cdr:relSizeAnchor>
  <cdr:relSizeAnchor xmlns:cdr="http://schemas.openxmlformats.org/drawingml/2006/chartDrawing">
    <cdr:from>
      <cdr:x>0.79462</cdr:x>
      <cdr:y>0.68919</cdr:y>
    </cdr:from>
    <cdr:to>
      <cdr:x>0.8581</cdr:x>
      <cdr:y>0.7666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BB8DD147-0A73-46CB-9A69-E8B689D99627}"/>
            </a:ext>
          </a:extLst>
        </cdr:cNvPr>
        <cdr:cNvSpPr/>
      </cdr:nvSpPr>
      <cdr:spPr>
        <a:xfrm xmlns:a="http://schemas.openxmlformats.org/drawingml/2006/main">
          <a:off x="4876800" y="1781175"/>
          <a:ext cx="389603" cy="200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(3)</a:t>
          </a:r>
        </a:p>
      </cdr:txBody>
    </cdr:sp>
  </cdr:relSizeAnchor>
  <cdr:relSizeAnchor xmlns:cdr="http://schemas.openxmlformats.org/drawingml/2006/chartDrawing">
    <cdr:from>
      <cdr:x>0.63011</cdr:x>
      <cdr:y>0.53808</cdr:y>
    </cdr:from>
    <cdr:to>
      <cdr:x>0.69359</cdr:x>
      <cdr:y>0.6155</cdr:y>
    </cdr:to>
    <cdr:sp macro="" textlink="">
      <cdr:nvSpPr>
        <cdr:cNvPr id="8" name="Rectangle 7">
          <a:extLst xmlns:a="http://schemas.openxmlformats.org/drawingml/2006/main">
            <a:ext uri="{FF2B5EF4-FFF2-40B4-BE49-F238E27FC236}">
              <a16:creationId xmlns:a16="http://schemas.microsoft.com/office/drawing/2014/main" id="{BCA2CE84-5186-42B1-ABB1-EB184729F103}"/>
            </a:ext>
          </a:extLst>
        </cdr:cNvPr>
        <cdr:cNvSpPr/>
      </cdr:nvSpPr>
      <cdr:spPr>
        <a:xfrm xmlns:a="http://schemas.openxmlformats.org/drawingml/2006/main">
          <a:off x="3867150" y="1390650"/>
          <a:ext cx="389603" cy="200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(4)</a:t>
          </a:r>
        </a:p>
      </cdr:txBody>
    </cdr:sp>
  </cdr:relSizeAnchor>
  <cdr:relSizeAnchor xmlns:cdr="http://schemas.openxmlformats.org/drawingml/2006/chartDrawing">
    <cdr:from>
      <cdr:x>0.71236</cdr:x>
      <cdr:y>0.60811</cdr:y>
    </cdr:from>
    <cdr:to>
      <cdr:x>0.77585</cdr:x>
      <cdr:y>0.68552</cdr:y>
    </cdr:to>
    <cdr:sp macro="" textlink="">
      <cdr:nvSpPr>
        <cdr:cNvPr id="10" name="Rectangle 9">
          <a:extLst xmlns:a="http://schemas.openxmlformats.org/drawingml/2006/main">
            <a:ext uri="{FF2B5EF4-FFF2-40B4-BE49-F238E27FC236}">
              <a16:creationId xmlns:a16="http://schemas.microsoft.com/office/drawing/2014/main" id="{436974B4-FE70-465E-A130-3110E452ABB4}"/>
            </a:ext>
          </a:extLst>
        </cdr:cNvPr>
        <cdr:cNvSpPr/>
      </cdr:nvSpPr>
      <cdr:spPr>
        <a:xfrm xmlns:a="http://schemas.openxmlformats.org/drawingml/2006/main">
          <a:off x="4371975" y="1571625"/>
          <a:ext cx="389603" cy="200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(2)</a:t>
          </a:r>
        </a:p>
      </cdr:txBody>
    </cdr:sp>
  </cdr:relSizeAnchor>
  <cdr:relSizeAnchor xmlns:cdr="http://schemas.openxmlformats.org/drawingml/2006/chartDrawing">
    <cdr:from>
      <cdr:x>0.21573</cdr:x>
      <cdr:y>0.16216</cdr:y>
    </cdr:from>
    <cdr:to>
      <cdr:x>0.27921</cdr:x>
      <cdr:y>0.23958</cdr:y>
    </cdr:to>
    <cdr:sp macro="" textlink="">
      <cdr:nvSpPr>
        <cdr:cNvPr id="11" name="Rectangle 10">
          <a:extLst xmlns:a="http://schemas.openxmlformats.org/drawingml/2006/main">
            <a:ext uri="{FF2B5EF4-FFF2-40B4-BE49-F238E27FC236}">
              <a16:creationId xmlns:a16="http://schemas.microsoft.com/office/drawing/2014/main" id="{D03FA51D-5A9E-4DD0-BB5B-0CA702D4FEEC}"/>
            </a:ext>
          </a:extLst>
        </cdr:cNvPr>
        <cdr:cNvSpPr/>
      </cdr:nvSpPr>
      <cdr:spPr>
        <a:xfrm xmlns:a="http://schemas.openxmlformats.org/drawingml/2006/main">
          <a:off x="1323975" y="419100"/>
          <a:ext cx="389603" cy="200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(6)</a:t>
          </a:r>
        </a:p>
      </cdr:txBody>
    </cdr:sp>
  </cdr:relSizeAnchor>
  <cdr:relSizeAnchor xmlns:cdr="http://schemas.openxmlformats.org/drawingml/2006/chartDrawing">
    <cdr:from>
      <cdr:x>0.21417</cdr:x>
      <cdr:y>0.75921</cdr:y>
    </cdr:from>
    <cdr:to>
      <cdr:x>0.27766</cdr:x>
      <cdr:y>0.83663</cdr:y>
    </cdr:to>
    <cdr:sp macro="" textlink="">
      <cdr:nvSpPr>
        <cdr:cNvPr id="12" name="Rectangle 11">
          <a:extLst xmlns:a="http://schemas.openxmlformats.org/drawingml/2006/main">
            <a:ext uri="{FF2B5EF4-FFF2-40B4-BE49-F238E27FC236}">
              <a16:creationId xmlns:a16="http://schemas.microsoft.com/office/drawing/2014/main" id="{CAEBB653-375E-414F-8706-367A5FEFA619}"/>
            </a:ext>
          </a:extLst>
        </cdr:cNvPr>
        <cdr:cNvSpPr/>
      </cdr:nvSpPr>
      <cdr:spPr>
        <a:xfrm xmlns:a="http://schemas.openxmlformats.org/drawingml/2006/main">
          <a:off x="1314450" y="1962150"/>
          <a:ext cx="389603" cy="200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(7)</a:t>
          </a:r>
        </a:p>
      </cdr:txBody>
    </cdr:sp>
  </cdr:relSizeAnchor>
  <cdr:relSizeAnchor xmlns:cdr="http://schemas.openxmlformats.org/drawingml/2006/chartDrawing">
    <cdr:from>
      <cdr:x>0.47181</cdr:x>
      <cdr:y>0.30958</cdr:y>
    </cdr:from>
    <cdr:to>
      <cdr:x>0.54992</cdr:x>
      <cdr:y>0.39189</cdr:y>
    </cdr:to>
    <cdr:sp macro="" textlink="">
      <cdr:nvSpPr>
        <cdr:cNvPr id="13" name="Rectangle 12">
          <a:extLst xmlns:a="http://schemas.openxmlformats.org/drawingml/2006/main">
            <a:ext uri="{FF2B5EF4-FFF2-40B4-BE49-F238E27FC236}">
              <a16:creationId xmlns:a16="http://schemas.microsoft.com/office/drawing/2014/main" id="{305B0288-5071-4F01-B2AF-F40D0800A831}"/>
            </a:ext>
          </a:extLst>
        </cdr:cNvPr>
        <cdr:cNvSpPr/>
      </cdr:nvSpPr>
      <cdr:spPr>
        <a:xfrm xmlns:a="http://schemas.openxmlformats.org/drawingml/2006/main">
          <a:off x="2895600" y="800100"/>
          <a:ext cx="479425" cy="2127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(8,9)</a:t>
          </a:r>
        </a:p>
      </cdr:txBody>
    </cdr:sp>
  </cdr:relSizeAnchor>
  <cdr:relSizeAnchor xmlns:cdr="http://schemas.openxmlformats.org/drawingml/2006/chartDrawing">
    <cdr:from>
      <cdr:x>0.5463</cdr:x>
      <cdr:y>0.46806</cdr:y>
    </cdr:from>
    <cdr:to>
      <cdr:x>0.61976</cdr:x>
      <cdr:y>0.543</cdr:y>
    </cdr:to>
    <cdr:sp macro="" textlink="">
      <cdr:nvSpPr>
        <cdr:cNvPr id="14" name="Rectangle 13">
          <a:extLst xmlns:a="http://schemas.openxmlformats.org/drawingml/2006/main">
            <a:ext uri="{FF2B5EF4-FFF2-40B4-BE49-F238E27FC236}">
              <a16:creationId xmlns:a16="http://schemas.microsoft.com/office/drawing/2014/main" id="{F83F71A2-D022-441B-888F-DB92C1DDD569}"/>
            </a:ext>
          </a:extLst>
        </cdr:cNvPr>
        <cdr:cNvSpPr/>
      </cdr:nvSpPr>
      <cdr:spPr>
        <a:xfrm xmlns:a="http://schemas.openxmlformats.org/drawingml/2006/main">
          <a:off x="3352800" y="1209675"/>
          <a:ext cx="450850" cy="1936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(10)</a:t>
          </a:r>
        </a:p>
      </cdr:txBody>
    </cdr:sp>
  </cdr:relSizeAnchor>
  <cdr:relSizeAnchor xmlns:cdr="http://schemas.openxmlformats.org/drawingml/2006/chartDrawing">
    <cdr:from>
      <cdr:x>0.88308</cdr:x>
      <cdr:y>0.76044</cdr:y>
    </cdr:from>
    <cdr:to>
      <cdr:x>0.95189</cdr:x>
      <cdr:y>0.844</cdr:y>
    </cdr:to>
    <cdr:sp macro="" textlink="">
      <cdr:nvSpPr>
        <cdr:cNvPr id="15" name="Rectangle 14">
          <a:extLst xmlns:a="http://schemas.openxmlformats.org/drawingml/2006/main">
            <a:ext uri="{FF2B5EF4-FFF2-40B4-BE49-F238E27FC236}">
              <a16:creationId xmlns:a16="http://schemas.microsoft.com/office/drawing/2014/main" id="{FEBA8F23-AF5F-4263-9AA5-08C9B6CCFEEB}"/>
            </a:ext>
          </a:extLst>
        </cdr:cNvPr>
        <cdr:cNvSpPr/>
      </cdr:nvSpPr>
      <cdr:spPr>
        <a:xfrm xmlns:a="http://schemas.openxmlformats.org/drawingml/2006/main">
          <a:off x="5419725" y="1965324"/>
          <a:ext cx="422275" cy="2159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(11)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0.51008</cdr:x>
      <cdr:y>0.03175</cdr:y>
    </cdr:from>
    <cdr:to>
      <cdr:x>0.51008</cdr:x>
      <cdr:y>0.91799</cdr:y>
    </cdr:to>
    <cdr:sp macro="" textlink="">
      <cdr:nv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D5A9559C-912E-471F-A075-9643BA78C649}"/>
            </a:ext>
          </a:extLst>
        </cdr:cNvPr>
        <cdr:cNvSpPr/>
      </cdr:nvSpPr>
      <cdr:spPr>
        <a:xfrm xmlns:a="http://schemas.openxmlformats.org/drawingml/2006/main" flipH="1">
          <a:off x="3133724" y="114300"/>
          <a:ext cx="2" cy="31908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0.04961</cdr:x>
      <cdr:y>0.47355</cdr:y>
    </cdr:from>
    <cdr:to>
      <cdr:x>0.96279</cdr:x>
      <cdr:y>0.47619</cdr:y>
    </cdr:to>
    <cdr:sp macro="" textlink="">
      <cdr:nv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E0064F71-CCCE-40D6-A8F3-2D68F22E3B3E}"/>
            </a:ext>
          </a:extLst>
        </cdr:cNvPr>
        <cdr:cNvSpPr/>
      </cdr:nvSpPr>
      <cdr:spPr>
        <a:xfrm xmlns:a="http://schemas.openxmlformats.org/drawingml/2006/main" flipH="1" flipV="1">
          <a:off x="304799" y="1704976"/>
          <a:ext cx="5610226" cy="952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0.16124</cdr:x>
      <cdr:y>0.5</cdr:y>
    </cdr:from>
    <cdr:to>
      <cdr:x>0.22466</cdr:x>
      <cdr:y>0.55557</cdr:y>
    </cdr:to>
    <cdr:sp macro="" textlink="">
      <cdr:nvSpPr>
        <cdr:cNvPr id="12" name="Rectangle 11">
          <a:extLst xmlns:a="http://schemas.openxmlformats.org/drawingml/2006/main">
            <a:ext uri="{FF2B5EF4-FFF2-40B4-BE49-F238E27FC236}">
              <a16:creationId xmlns:a16="http://schemas.microsoft.com/office/drawing/2014/main" id="{1F87B78D-E64A-46FE-A14D-3D316FB77AF6}"/>
            </a:ext>
          </a:extLst>
        </cdr:cNvPr>
        <cdr:cNvSpPr/>
      </cdr:nvSpPr>
      <cdr:spPr>
        <a:xfrm xmlns:a="http://schemas.openxmlformats.org/drawingml/2006/main">
          <a:off x="990600" y="1800225"/>
          <a:ext cx="389603" cy="200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(1)</a:t>
          </a:r>
        </a:p>
      </cdr:txBody>
    </cdr:sp>
  </cdr:relSizeAnchor>
  <cdr:relSizeAnchor xmlns:cdr="http://schemas.openxmlformats.org/drawingml/2006/chartDrawing">
    <cdr:from>
      <cdr:x>0.16124</cdr:x>
      <cdr:y>0.39418</cdr:y>
    </cdr:from>
    <cdr:to>
      <cdr:x>0.22466</cdr:x>
      <cdr:y>0.44975</cdr:y>
    </cdr:to>
    <cdr:sp macro="" textlink="">
      <cdr:nvSpPr>
        <cdr:cNvPr id="13" name="Rectangle 12">
          <a:extLst xmlns:a="http://schemas.openxmlformats.org/drawingml/2006/main">
            <a:ext uri="{FF2B5EF4-FFF2-40B4-BE49-F238E27FC236}">
              <a16:creationId xmlns:a16="http://schemas.microsoft.com/office/drawing/2014/main" id="{13659341-CEDB-463E-B864-3AD23C76DEDE}"/>
            </a:ext>
          </a:extLst>
        </cdr:cNvPr>
        <cdr:cNvSpPr/>
      </cdr:nvSpPr>
      <cdr:spPr>
        <a:xfrm xmlns:a="http://schemas.openxmlformats.org/drawingml/2006/main">
          <a:off x="990600" y="1419225"/>
          <a:ext cx="389603" cy="200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(2)</a:t>
          </a:r>
        </a:p>
      </cdr:txBody>
    </cdr:sp>
  </cdr:relSizeAnchor>
  <cdr:relSizeAnchor xmlns:cdr="http://schemas.openxmlformats.org/drawingml/2006/chartDrawing">
    <cdr:from>
      <cdr:x>0.16124</cdr:x>
      <cdr:y>0.44709</cdr:y>
    </cdr:from>
    <cdr:to>
      <cdr:x>0.25736</cdr:x>
      <cdr:y>0.50794</cdr:y>
    </cdr:to>
    <cdr:sp macro="" textlink="">
      <cdr:nvSpPr>
        <cdr:cNvPr id="14" name="Rectangle 13">
          <a:extLst xmlns:a="http://schemas.openxmlformats.org/drawingml/2006/main">
            <a:ext uri="{FF2B5EF4-FFF2-40B4-BE49-F238E27FC236}">
              <a16:creationId xmlns:a16="http://schemas.microsoft.com/office/drawing/2014/main" id="{E2FE41BD-5EE7-4E16-A56D-35AEFCF8D3BE}"/>
            </a:ext>
          </a:extLst>
        </cdr:cNvPr>
        <cdr:cNvSpPr/>
      </cdr:nvSpPr>
      <cdr:spPr>
        <a:xfrm xmlns:a="http://schemas.openxmlformats.org/drawingml/2006/main">
          <a:off x="990599" y="1609725"/>
          <a:ext cx="590551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(3,10)</a:t>
          </a:r>
        </a:p>
      </cdr:txBody>
    </cdr:sp>
  </cdr:relSizeAnchor>
  <cdr:relSizeAnchor xmlns:cdr="http://schemas.openxmlformats.org/drawingml/2006/chartDrawing">
    <cdr:from>
      <cdr:x>0.3938</cdr:x>
      <cdr:y>0.55291</cdr:y>
    </cdr:from>
    <cdr:to>
      <cdr:x>0.45721</cdr:x>
      <cdr:y>0.60848</cdr:y>
    </cdr:to>
    <cdr:sp macro="" textlink="">
      <cdr:nvSpPr>
        <cdr:cNvPr id="15" name="Rectangle 14">
          <a:extLst xmlns:a="http://schemas.openxmlformats.org/drawingml/2006/main">
            <a:ext uri="{FF2B5EF4-FFF2-40B4-BE49-F238E27FC236}">
              <a16:creationId xmlns:a16="http://schemas.microsoft.com/office/drawing/2014/main" id="{3A7A34E0-FA53-4E3A-A2CE-CFF54A151706}"/>
            </a:ext>
          </a:extLst>
        </cdr:cNvPr>
        <cdr:cNvSpPr/>
      </cdr:nvSpPr>
      <cdr:spPr>
        <a:xfrm xmlns:a="http://schemas.openxmlformats.org/drawingml/2006/main">
          <a:off x="2419350" y="1990725"/>
          <a:ext cx="389603" cy="200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(4)</a:t>
          </a:r>
        </a:p>
      </cdr:txBody>
    </cdr:sp>
  </cdr:relSizeAnchor>
  <cdr:relSizeAnchor xmlns:cdr="http://schemas.openxmlformats.org/drawingml/2006/chartDrawing">
    <cdr:from>
      <cdr:x>0.15659</cdr:x>
      <cdr:y>0.83333</cdr:y>
    </cdr:from>
    <cdr:to>
      <cdr:x>0.23566</cdr:x>
      <cdr:y>0.88624</cdr:y>
    </cdr:to>
    <cdr:sp macro="" textlink="">
      <cdr:nvSpPr>
        <cdr:cNvPr id="16" name="Rectangle 15">
          <a:extLst xmlns:a="http://schemas.openxmlformats.org/drawingml/2006/main">
            <a:ext uri="{FF2B5EF4-FFF2-40B4-BE49-F238E27FC236}">
              <a16:creationId xmlns:a16="http://schemas.microsoft.com/office/drawing/2014/main" id="{EA5401BB-3FD4-4244-A758-71A66B0E88ED}"/>
            </a:ext>
          </a:extLst>
        </cdr:cNvPr>
        <cdr:cNvSpPr/>
      </cdr:nvSpPr>
      <cdr:spPr>
        <a:xfrm xmlns:a="http://schemas.openxmlformats.org/drawingml/2006/main">
          <a:off x="962026" y="3000375"/>
          <a:ext cx="485776" cy="190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(5,9)</a:t>
          </a:r>
        </a:p>
      </cdr:txBody>
    </cdr:sp>
  </cdr:relSizeAnchor>
  <cdr:relSizeAnchor xmlns:cdr="http://schemas.openxmlformats.org/drawingml/2006/chartDrawing">
    <cdr:from>
      <cdr:x>0.10233</cdr:x>
      <cdr:y>0.01058</cdr:y>
    </cdr:from>
    <cdr:to>
      <cdr:x>0.16574</cdr:x>
      <cdr:y>0.06615</cdr:y>
    </cdr:to>
    <cdr:sp macro="" textlink="">
      <cdr:nvSpPr>
        <cdr:cNvPr id="17" name="Rectangle 16">
          <a:extLst xmlns:a="http://schemas.openxmlformats.org/drawingml/2006/main">
            <a:ext uri="{FF2B5EF4-FFF2-40B4-BE49-F238E27FC236}">
              <a16:creationId xmlns:a16="http://schemas.microsoft.com/office/drawing/2014/main" id="{863865B7-BE9C-4DA2-906D-91473AECC4AD}"/>
            </a:ext>
          </a:extLst>
        </cdr:cNvPr>
        <cdr:cNvSpPr/>
      </cdr:nvSpPr>
      <cdr:spPr>
        <a:xfrm xmlns:a="http://schemas.openxmlformats.org/drawingml/2006/main">
          <a:off x="628650" y="38100"/>
          <a:ext cx="389603" cy="200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(6)</a:t>
          </a:r>
        </a:p>
      </cdr:txBody>
    </cdr:sp>
  </cdr:relSizeAnchor>
  <cdr:relSizeAnchor xmlns:cdr="http://schemas.openxmlformats.org/drawingml/2006/chartDrawing">
    <cdr:from>
      <cdr:x>0.21085</cdr:x>
      <cdr:y>0.83333</cdr:y>
    </cdr:from>
    <cdr:to>
      <cdr:x>0.30233</cdr:x>
      <cdr:y>0.88624</cdr:y>
    </cdr:to>
    <cdr:sp macro="" textlink="">
      <cdr:nvSpPr>
        <cdr:cNvPr id="18" name="Rectangle 17">
          <a:extLst xmlns:a="http://schemas.openxmlformats.org/drawingml/2006/main">
            <a:ext uri="{FF2B5EF4-FFF2-40B4-BE49-F238E27FC236}">
              <a16:creationId xmlns:a16="http://schemas.microsoft.com/office/drawing/2014/main" id="{8EFA0CF8-7D9B-426E-8ECC-1459F8BB0E82}"/>
            </a:ext>
          </a:extLst>
        </cdr:cNvPr>
        <cdr:cNvSpPr/>
      </cdr:nvSpPr>
      <cdr:spPr>
        <a:xfrm xmlns:a="http://schemas.openxmlformats.org/drawingml/2006/main">
          <a:off x="1295400" y="3000376"/>
          <a:ext cx="561976" cy="190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(7,11)</a:t>
          </a:r>
        </a:p>
      </cdr:txBody>
    </cdr:sp>
  </cdr:relSizeAnchor>
  <cdr:relSizeAnchor xmlns:cdr="http://schemas.openxmlformats.org/drawingml/2006/chartDrawing">
    <cdr:from>
      <cdr:x>0.28062</cdr:x>
      <cdr:y>0.83069</cdr:y>
    </cdr:from>
    <cdr:to>
      <cdr:x>0.34404</cdr:x>
      <cdr:y>0.88626</cdr:y>
    </cdr:to>
    <cdr:sp macro="" textlink="">
      <cdr:nvSpPr>
        <cdr:cNvPr id="19" name="Rectangle 18">
          <a:extLst xmlns:a="http://schemas.openxmlformats.org/drawingml/2006/main">
            <a:ext uri="{FF2B5EF4-FFF2-40B4-BE49-F238E27FC236}">
              <a16:creationId xmlns:a16="http://schemas.microsoft.com/office/drawing/2014/main" id="{EC68794A-2446-4929-8C9F-F9E2BDB99D44}"/>
            </a:ext>
          </a:extLst>
        </cdr:cNvPr>
        <cdr:cNvSpPr/>
      </cdr:nvSpPr>
      <cdr:spPr>
        <a:xfrm xmlns:a="http://schemas.openxmlformats.org/drawingml/2006/main">
          <a:off x="1724025" y="2990850"/>
          <a:ext cx="389603" cy="200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(8)</a:t>
          </a:r>
        </a:p>
      </cdr:txBody>
    </cdr:sp>
  </cdr:relSizeAnchor>
  <cdr:relSizeAnchor xmlns:cdr="http://schemas.openxmlformats.org/drawingml/2006/chartDrawing">
    <cdr:from>
      <cdr:x>0.67442</cdr:x>
      <cdr:y>0.72222</cdr:y>
    </cdr:from>
    <cdr:to>
      <cdr:x>0.82171</cdr:x>
      <cdr:y>0.77778</cdr:y>
    </cdr:to>
    <cdr:sp macro="" textlink="">
      <cdr:nvSpPr>
        <cdr:cNvPr id="20" name="Rectangle 19">
          <a:extLst xmlns:a="http://schemas.openxmlformats.org/drawingml/2006/main">
            <a:ext uri="{FF2B5EF4-FFF2-40B4-BE49-F238E27FC236}">
              <a16:creationId xmlns:a16="http://schemas.microsoft.com/office/drawing/2014/main" id="{01678BBE-7C3D-4BBA-A3E5-CB3D271DA32D}"/>
            </a:ext>
          </a:extLst>
        </cdr:cNvPr>
        <cdr:cNvSpPr/>
      </cdr:nvSpPr>
      <cdr:spPr>
        <a:xfrm xmlns:a="http://schemas.openxmlformats.org/drawingml/2006/main">
          <a:off x="4143375" y="2600325"/>
          <a:ext cx="904876" cy="2000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(12,</a:t>
          </a:r>
          <a:r>
            <a:rPr lang="en-US" sz="1100" baseline="0">
              <a:solidFill>
                <a:sysClr val="windowText" lastClr="000000"/>
              </a:solidFill>
            </a:rPr>
            <a:t>14,16</a:t>
          </a:r>
          <a:r>
            <a:rPr lang="en-US" sz="1100">
              <a:solidFill>
                <a:sysClr val="windowText" lastClr="000000"/>
              </a:solidFill>
            </a:rPr>
            <a:t>)</a:t>
          </a:r>
        </a:p>
      </cdr:txBody>
    </cdr:sp>
  </cdr:relSizeAnchor>
  <cdr:relSizeAnchor xmlns:cdr="http://schemas.openxmlformats.org/drawingml/2006/chartDrawing">
    <cdr:from>
      <cdr:x>0.51163</cdr:x>
      <cdr:y>0.61376</cdr:y>
    </cdr:from>
    <cdr:to>
      <cdr:x>0.6155</cdr:x>
      <cdr:y>0.67196</cdr:y>
    </cdr:to>
    <cdr:sp macro="" textlink="">
      <cdr:nvSpPr>
        <cdr:cNvPr id="21" name="Rectangle 20">
          <a:extLst xmlns:a="http://schemas.openxmlformats.org/drawingml/2006/main">
            <a:ext uri="{FF2B5EF4-FFF2-40B4-BE49-F238E27FC236}">
              <a16:creationId xmlns:a16="http://schemas.microsoft.com/office/drawing/2014/main" id="{EAD3747C-F36C-4072-9B37-96029A8A28B9}"/>
            </a:ext>
          </a:extLst>
        </cdr:cNvPr>
        <cdr:cNvSpPr/>
      </cdr:nvSpPr>
      <cdr:spPr>
        <a:xfrm xmlns:a="http://schemas.openxmlformats.org/drawingml/2006/main">
          <a:off x="3143250" y="2209800"/>
          <a:ext cx="638176" cy="2095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(13,15)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0.35604</cdr:x>
      <cdr:y>0.77663</cdr:y>
    </cdr:from>
    <cdr:to>
      <cdr:x>0.41935</cdr:x>
      <cdr:y>0.84881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F725417F-7599-42AB-8947-370DF0AC5EA4}"/>
            </a:ext>
          </a:extLst>
        </cdr:cNvPr>
        <cdr:cNvSpPr/>
      </cdr:nvSpPr>
      <cdr:spPr>
        <a:xfrm xmlns:a="http://schemas.openxmlformats.org/drawingml/2006/main">
          <a:off x="2190750" y="2152650"/>
          <a:ext cx="389603" cy="200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(1)</a:t>
          </a:r>
        </a:p>
      </cdr:txBody>
    </cdr:sp>
  </cdr:relSizeAnchor>
  <cdr:relSizeAnchor xmlns:cdr="http://schemas.openxmlformats.org/drawingml/2006/chartDrawing">
    <cdr:from>
      <cdr:x>0.20588</cdr:x>
      <cdr:y>0.0756</cdr:y>
    </cdr:from>
    <cdr:to>
      <cdr:x>0.2692</cdr:x>
      <cdr:y>0.14778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0F722844-25C5-47BF-9324-1060D509EC64}"/>
            </a:ext>
          </a:extLst>
        </cdr:cNvPr>
        <cdr:cNvSpPr/>
      </cdr:nvSpPr>
      <cdr:spPr>
        <a:xfrm xmlns:a="http://schemas.openxmlformats.org/drawingml/2006/main">
          <a:off x="1266825" y="209550"/>
          <a:ext cx="389603" cy="200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(2)</a:t>
          </a:r>
        </a:p>
      </cdr:txBody>
    </cdr:sp>
  </cdr:relSizeAnchor>
  <cdr:relSizeAnchor xmlns:cdr="http://schemas.openxmlformats.org/drawingml/2006/chartDrawing">
    <cdr:from>
      <cdr:x>0.28173</cdr:x>
      <cdr:y>0.43299</cdr:y>
    </cdr:from>
    <cdr:to>
      <cdr:x>0.34505</cdr:x>
      <cdr:y>0.50517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99AA5FE2-5002-4323-BE19-4335D09BACFD}"/>
            </a:ext>
          </a:extLst>
        </cdr:cNvPr>
        <cdr:cNvSpPr/>
      </cdr:nvSpPr>
      <cdr:spPr>
        <a:xfrm xmlns:a="http://schemas.openxmlformats.org/drawingml/2006/main">
          <a:off x="1733550" y="1200150"/>
          <a:ext cx="389603" cy="200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(3)</a:t>
          </a:r>
        </a:p>
      </cdr:txBody>
    </cdr:sp>
  </cdr:relSizeAnchor>
  <cdr:relSizeAnchor xmlns:cdr="http://schemas.openxmlformats.org/drawingml/2006/chartDrawing">
    <cdr:from>
      <cdr:x>0.27864</cdr:x>
      <cdr:y>0.70447</cdr:y>
    </cdr:from>
    <cdr:to>
      <cdr:x>0.34196</cdr:x>
      <cdr:y>0.77665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97016AA8-00B9-4C92-B6C8-7674A1DDBDEB}"/>
            </a:ext>
          </a:extLst>
        </cdr:cNvPr>
        <cdr:cNvSpPr/>
      </cdr:nvSpPr>
      <cdr:spPr>
        <a:xfrm xmlns:a="http://schemas.openxmlformats.org/drawingml/2006/main">
          <a:off x="1714500" y="1952625"/>
          <a:ext cx="389603" cy="200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(4)</a:t>
          </a:r>
        </a:p>
      </cdr:txBody>
    </cdr:sp>
  </cdr:relSizeAnchor>
  <cdr:relSizeAnchor xmlns:cdr="http://schemas.openxmlformats.org/drawingml/2006/chartDrawing">
    <cdr:from>
      <cdr:x>0.12539</cdr:x>
      <cdr:y>0.01375</cdr:y>
    </cdr:from>
    <cdr:to>
      <cdr:x>0.1887</cdr:x>
      <cdr:y>0.08593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B39E75D1-65DB-407B-AD0B-643CEB8E3B62}"/>
            </a:ext>
          </a:extLst>
        </cdr:cNvPr>
        <cdr:cNvSpPr/>
      </cdr:nvSpPr>
      <cdr:spPr>
        <a:xfrm xmlns:a="http://schemas.openxmlformats.org/drawingml/2006/main">
          <a:off x="771525" y="38100"/>
          <a:ext cx="389603" cy="200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(5)</a:t>
          </a:r>
        </a:p>
      </cdr:txBody>
    </cdr:sp>
  </cdr:relSizeAnchor>
  <cdr:relSizeAnchor xmlns:cdr="http://schemas.openxmlformats.org/drawingml/2006/chartDrawing">
    <cdr:from>
      <cdr:x>0.42345</cdr:x>
      <cdr:y>0.50086</cdr:y>
    </cdr:from>
    <cdr:to>
      <cdr:x>0.48677</cdr:x>
      <cdr:y>0.57304</cdr:y>
    </cdr:to>
    <cdr:sp macro="" textlink="">
      <cdr:nvSpPr>
        <cdr:cNvPr id="8" name="Rectangle 7">
          <a:extLst xmlns:a="http://schemas.openxmlformats.org/drawingml/2006/main">
            <a:ext uri="{FF2B5EF4-FFF2-40B4-BE49-F238E27FC236}">
              <a16:creationId xmlns:a16="http://schemas.microsoft.com/office/drawing/2014/main" id="{7B4E701E-D45E-42B4-917C-B3B08D69E7CA}"/>
            </a:ext>
          </a:extLst>
        </cdr:cNvPr>
        <cdr:cNvSpPr/>
      </cdr:nvSpPr>
      <cdr:spPr>
        <a:xfrm xmlns:a="http://schemas.openxmlformats.org/drawingml/2006/main">
          <a:off x="2848543" y="1416903"/>
          <a:ext cx="425955" cy="2041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(6)</a:t>
          </a:r>
        </a:p>
      </cdr:txBody>
    </cdr:sp>
  </cdr:relSizeAnchor>
  <cdr:relSizeAnchor xmlns:cdr="http://schemas.openxmlformats.org/drawingml/2006/chartDrawing">
    <cdr:from>
      <cdr:x>0.28019</cdr:x>
      <cdr:y>0.36082</cdr:y>
    </cdr:from>
    <cdr:to>
      <cdr:x>0.3435</cdr:x>
      <cdr:y>0.43301</cdr:y>
    </cdr:to>
    <cdr:sp macro="" textlink="">
      <cdr:nvSpPr>
        <cdr:cNvPr id="9" name="Rectangle 8">
          <a:extLst xmlns:a="http://schemas.openxmlformats.org/drawingml/2006/main">
            <a:ext uri="{FF2B5EF4-FFF2-40B4-BE49-F238E27FC236}">
              <a16:creationId xmlns:a16="http://schemas.microsoft.com/office/drawing/2014/main" id="{23030029-4DBA-4905-B944-4BA0C6E42A59}"/>
            </a:ext>
          </a:extLst>
        </cdr:cNvPr>
        <cdr:cNvSpPr/>
      </cdr:nvSpPr>
      <cdr:spPr>
        <a:xfrm xmlns:a="http://schemas.openxmlformats.org/drawingml/2006/main">
          <a:off x="1724025" y="1000125"/>
          <a:ext cx="389603" cy="200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(7)</a:t>
          </a:r>
        </a:p>
      </cdr:txBody>
    </cdr:sp>
  </cdr:relSizeAnchor>
  <cdr:relSizeAnchor xmlns:cdr="http://schemas.openxmlformats.org/drawingml/2006/chartDrawing">
    <cdr:from>
      <cdr:x>0.50464</cdr:x>
      <cdr:y>0.63918</cdr:y>
    </cdr:from>
    <cdr:to>
      <cdr:x>0.56796</cdr:x>
      <cdr:y>0.71136</cdr:y>
    </cdr:to>
    <cdr:sp macro="" textlink="">
      <cdr:nvSpPr>
        <cdr:cNvPr id="10" name="Rectangle 9">
          <a:extLst xmlns:a="http://schemas.openxmlformats.org/drawingml/2006/main">
            <a:ext uri="{FF2B5EF4-FFF2-40B4-BE49-F238E27FC236}">
              <a16:creationId xmlns:a16="http://schemas.microsoft.com/office/drawing/2014/main" id="{88D067B4-E1BF-4E7D-B662-47E73CB84489}"/>
            </a:ext>
          </a:extLst>
        </cdr:cNvPr>
        <cdr:cNvSpPr/>
      </cdr:nvSpPr>
      <cdr:spPr>
        <a:xfrm xmlns:a="http://schemas.openxmlformats.org/drawingml/2006/main">
          <a:off x="3105150" y="1771650"/>
          <a:ext cx="389603" cy="200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(8)</a:t>
          </a:r>
        </a:p>
      </cdr:txBody>
    </cdr:sp>
  </cdr:relSizeAnchor>
  <cdr:relSizeAnchor xmlns:cdr="http://schemas.openxmlformats.org/drawingml/2006/chartDrawing">
    <cdr:from>
      <cdr:x>0.28019</cdr:x>
      <cdr:y>0.78007</cdr:y>
    </cdr:from>
    <cdr:to>
      <cdr:x>0.3435</cdr:x>
      <cdr:y>0.85225</cdr:y>
    </cdr:to>
    <cdr:sp macro="" textlink="">
      <cdr:nvSpPr>
        <cdr:cNvPr id="11" name="Rectangle 10">
          <a:extLst xmlns:a="http://schemas.openxmlformats.org/drawingml/2006/main">
            <a:ext uri="{FF2B5EF4-FFF2-40B4-BE49-F238E27FC236}">
              <a16:creationId xmlns:a16="http://schemas.microsoft.com/office/drawing/2014/main" id="{18BD8B07-6B55-4554-B0C1-D7956E50CA31}"/>
            </a:ext>
          </a:extLst>
        </cdr:cNvPr>
        <cdr:cNvSpPr/>
      </cdr:nvSpPr>
      <cdr:spPr>
        <a:xfrm xmlns:a="http://schemas.openxmlformats.org/drawingml/2006/main">
          <a:off x="1724025" y="2162175"/>
          <a:ext cx="389603" cy="200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(9)</a:t>
          </a:r>
        </a:p>
      </cdr:txBody>
    </cdr:sp>
  </cdr:relSizeAnchor>
  <cdr:relSizeAnchor xmlns:cdr="http://schemas.openxmlformats.org/drawingml/2006/chartDrawing">
    <cdr:from>
      <cdr:x>0.73375</cdr:x>
      <cdr:y>0.78694</cdr:y>
    </cdr:from>
    <cdr:to>
      <cdr:x>0.8065</cdr:x>
      <cdr:y>0.85225</cdr:y>
    </cdr:to>
    <cdr:sp macro="" textlink="">
      <cdr:nvSpPr>
        <cdr:cNvPr id="12" name="Rectangle 11">
          <a:extLst xmlns:a="http://schemas.openxmlformats.org/drawingml/2006/main">
            <a:ext uri="{FF2B5EF4-FFF2-40B4-BE49-F238E27FC236}">
              <a16:creationId xmlns:a16="http://schemas.microsoft.com/office/drawing/2014/main" id="{DBA23F8C-D392-4E40-8F4D-93475691AD0C}"/>
            </a:ext>
          </a:extLst>
        </cdr:cNvPr>
        <cdr:cNvSpPr/>
      </cdr:nvSpPr>
      <cdr:spPr>
        <a:xfrm xmlns:a="http://schemas.openxmlformats.org/drawingml/2006/main">
          <a:off x="4514850" y="2181225"/>
          <a:ext cx="447675" cy="1810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(10)</a:t>
          </a:r>
        </a:p>
      </cdr:txBody>
    </cdr:sp>
  </cdr:relSizeAnchor>
  <cdr:relSizeAnchor xmlns:cdr="http://schemas.openxmlformats.org/drawingml/2006/chartDrawing">
    <cdr:from>
      <cdr:x>0.58514</cdr:x>
      <cdr:y>0.77663</cdr:y>
    </cdr:from>
    <cdr:to>
      <cdr:x>0.65635</cdr:x>
      <cdr:y>0.85912</cdr:y>
    </cdr:to>
    <cdr:sp macro="" textlink="">
      <cdr:nvSpPr>
        <cdr:cNvPr id="13" name="Rectangle 12">
          <a:extLst xmlns:a="http://schemas.openxmlformats.org/drawingml/2006/main">
            <a:ext uri="{FF2B5EF4-FFF2-40B4-BE49-F238E27FC236}">
              <a16:creationId xmlns:a16="http://schemas.microsoft.com/office/drawing/2014/main" id="{FC0F7D24-2DDC-4B1A-8260-F03EAFA84032}"/>
            </a:ext>
          </a:extLst>
        </cdr:cNvPr>
        <cdr:cNvSpPr/>
      </cdr:nvSpPr>
      <cdr:spPr>
        <a:xfrm xmlns:a="http://schemas.openxmlformats.org/drawingml/2006/main">
          <a:off x="3600450" y="2152651"/>
          <a:ext cx="438150" cy="2286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(11)</a:t>
          </a:r>
        </a:p>
      </cdr:txBody>
    </cdr:sp>
  </cdr:relSizeAnchor>
  <cdr:relSizeAnchor xmlns:cdr="http://schemas.openxmlformats.org/drawingml/2006/chartDrawing">
    <cdr:from>
      <cdr:x>0.50464</cdr:x>
      <cdr:y>0.71478</cdr:y>
    </cdr:from>
    <cdr:to>
      <cdr:x>0.57585</cdr:x>
      <cdr:y>0.79727</cdr:y>
    </cdr:to>
    <cdr:sp macro="" textlink="">
      <cdr:nvSpPr>
        <cdr:cNvPr id="14" name="Rectangle 13">
          <a:extLst xmlns:a="http://schemas.openxmlformats.org/drawingml/2006/main">
            <a:ext uri="{FF2B5EF4-FFF2-40B4-BE49-F238E27FC236}">
              <a16:creationId xmlns:a16="http://schemas.microsoft.com/office/drawing/2014/main" id="{EF4F2F3F-7CAC-4ED5-A328-5FD9CA450F38}"/>
            </a:ext>
          </a:extLst>
        </cdr:cNvPr>
        <cdr:cNvSpPr/>
      </cdr:nvSpPr>
      <cdr:spPr>
        <a:xfrm xmlns:a="http://schemas.openxmlformats.org/drawingml/2006/main">
          <a:off x="3105150" y="1981200"/>
          <a:ext cx="438150" cy="2286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(12)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0.17209</cdr:x>
      <cdr:y>0.0618</cdr:y>
    </cdr:from>
    <cdr:to>
      <cdr:x>0.24341</cdr:x>
      <cdr:y>0.12923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CA4423B-7C56-417A-84C4-743615AEA7EE}"/>
            </a:ext>
          </a:extLst>
        </cdr:cNvPr>
        <cdr:cNvSpPr/>
      </cdr:nvSpPr>
      <cdr:spPr>
        <a:xfrm xmlns:a="http://schemas.openxmlformats.org/drawingml/2006/main">
          <a:off x="1057275" y="209550"/>
          <a:ext cx="438150" cy="2286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(1)</a:t>
          </a:r>
        </a:p>
      </cdr:txBody>
    </cdr:sp>
  </cdr:relSizeAnchor>
  <cdr:relSizeAnchor xmlns:cdr="http://schemas.openxmlformats.org/drawingml/2006/chartDrawing">
    <cdr:from>
      <cdr:x>0.50853</cdr:x>
      <cdr:y>0.03933</cdr:y>
    </cdr:from>
    <cdr:to>
      <cdr:x>0.51163</cdr:x>
      <cdr:y>0.92697</cdr:y>
    </cdr:to>
    <cdr:sp macro="" textlink="">
      <cdr:nv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05075794-29D5-491D-B25D-C4316AAEEE56}"/>
            </a:ext>
          </a:extLst>
        </cdr:cNvPr>
        <cdr:cNvSpPr/>
      </cdr:nvSpPr>
      <cdr:spPr>
        <a:xfrm xmlns:a="http://schemas.openxmlformats.org/drawingml/2006/main">
          <a:off x="3124201" y="133350"/>
          <a:ext cx="19049" cy="300989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0.05426</cdr:x>
      <cdr:y>0.4691</cdr:y>
    </cdr:from>
    <cdr:to>
      <cdr:x>0.96589</cdr:x>
      <cdr:y>0.47472</cdr:y>
    </cdr:to>
    <cdr:sp macro="" textlink="">
      <cdr:nv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B01639B9-0342-459A-AD6A-8D84EEED791A}"/>
            </a:ext>
          </a:extLst>
        </cdr:cNvPr>
        <cdr:cNvSpPr/>
      </cdr:nvSpPr>
      <cdr:spPr>
        <a:xfrm xmlns:a="http://schemas.openxmlformats.org/drawingml/2006/main" flipH="1">
          <a:off x="333374" y="1590675"/>
          <a:ext cx="5600701" cy="190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0.22791</cdr:x>
      <cdr:y>0.47191</cdr:y>
    </cdr:from>
    <cdr:to>
      <cdr:x>0.29922</cdr:x>
      <cdr:y>0.53934</cdr:y>
    </cdr:to>
    <cdr:sp macro="" textlink="">
      <cdr:nvSpPr>
        <cdr:cNvPr id="8" name="Rectangle 7">
          <a:extLst xmlns:a="http://schemas.openxmlformats.org/drawingml/2006/main">
            <a:ext uri="{FF2B5EF4-FFF2-40B4-BE49-F238E27FC236}">
              <a16:creationId xmlns:a16="http://schemas.microsoft.com/office/drawing/2014/main" id="{286F03DF-C651-4E02-9B18-9A89142030CE}"/>
            </a:ext>
          </a:extLst>
        </cdr:cNvPr>
        <cdr:cNvSpPr/>
      </cdr:nvSpPr>
      <cdr:spPr>
        <a:xfrm xmlns:a="http://schemas.openxmlformats.org/drawingml/2006/main">
          <a:off x="1400175" y="1600200"/>
          <a:ext cx="438150" cy="2286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(2)</a:t>
          </a:r>
        </a:p>
      </cdr:txBody>
    </cdr:sp>
  </cdr:relSizeAnchor>
  <cdr:relSizeAnchor xmlns:cdr="http://schemas.openxmlformats.org/drawingml/2006/chartDrawing">
    <cdr:from>
      <cdr:x>0.11163</cdr:x>
      <cdr:y>0.00562</cdr:y>
    </cdr:from>
    <cdr:to>
      <cdr:x>0.18295</cdr:x>
      <cdr:y>0.07305</cdr:y>
    </cdr:to>
    <cdr:sp macro="" textlink="">
      <cdr:nvSpPr>
        <cdr:cNvPr id="9" name="Rectangle 8">
          <a:extLst xmlns:a="http://schemas.openxmlformats.org/drawingml/2006/main">
            <a:ext uri="{FF2B5EF4-FFF2-40B4-BE49-F238E27FC236}">
              <a16:creationId xmlns:a16="http://schemas.microsoft.com/office/drawing/2014/main" id="{9383E905-FC5A-413E-9744-F0E3D925E8C1}"/>
            </a:ext>
          </a:extLst>
        </cdr:cNvPr>
        <cdr:cNvSpPr/>
      </cdr:nvSpPr>
      <cdr:spPr>
        <a:xfrm xmlns:a="http://schemas.openxmlformats.org/drawingml/2006/main">
          <a:off x="685800" y="19050"/>
          <a:ext cx="438150" cy="2286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(3)</a:t>
          </a:r>
        </a:p>
      </cdr:txBody>
    </cdr:sp>
  </cdr:relSizeAnchor>
  <cdr:relSizeAnchor xmlns:cdr="http://schemas.openxmlformats.org/drawingml/2006/chartDrawing">
    <cdr:from>
      <cdr:x>0.22946</cdr:x>
      <cdr:y>0.23876</cdr:y>
    </cdr:from>
    <cdr:to>
      <cdr:x>0.30078</cdr:x>
      <cdr:y>0.30619</cdr:y>
    </cdr:to>
    <cdr:sp macro="" textlink="">
      <cdr:nvSpPr>
        <cdr:cNvPr id="10" name="Rectangle 9">
          <a:extLst xmlns:a="http://schemas.openxmlformats.org/drawingml/2006/main">
            <a:ext uri="{FF2B5EF4-FFF2-40B4-BE49-F238E27FC236}">
              <a16:creationId xmlns:a16="http://schemas.microsoft.com/office/drawing/2014/main" id="{D490723A-C3DF-4CF0-A349-02035CFB5954}"/>
            </a:ext>
          </a:extLst>
        </cdr:cNvPr>
        <cdr:cNvSpPr/>
      </cdr:nvSpPr>
      <cdr:spPr>
        <a:xfrm xmlns:a="http://schemas.openxmlformats.org/drawingml/2006/main">
          <a:off x="1409700" y="809625"/>
          <a:ext cx="438150" cy="2286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(4)</a:t>
          </a:r>
        </a:p>
      </cdr:txBody>
    </cdr:sp>
  </cdr:relSizeAnchor>
  <cdr:relSizeAnchor xmlns:cdr="http://schemas.openxmlformats.org/drawingml/2006/chartDrawing">
    <cdr:from>
      <cdr:x>0.53488</cdr:x>
      <cdr:y>0.75843</cdr:y>
    </cdr:from>
    <cdr:to>
      <cdr:x>0.6062</cdr:x>
      <cdr:y>0.82586</cdr:y>
    </cdr:to>
    <cdr:sp macro="" textlink="">
      <cdr:nvSpPr>
        <cdr:cNvPr id="11" name="Rectangle 10">
          <a:extLst xmlns:a="http://schemas.openxmlformats.org/drawingml/2006/main">
            <a:ext uri="{FF2B5EF4-FFF2-40B4-BE49-F238E27FC236}">
              <a16:creationId xmlns:a16="http://schemas.microsoft.com/office/drawing/2014/main" id="{069B4FF8-BB14-4FE6-917A-1C06677F939B}"/>
            </a:ext>
          </a:extLst>
        </cdr:cNvPr>
        <cdr:cNvSpPr/>
      </cdr:nvSpPr>
      <cdr:spPr>
        <a:xfrm xmlns:a="http://schemas.openxmlformats.org/drawingml/2006/main">
          <a:off x="3286125" y="2571750"/>
          <a:ext cx="438150" cy="2286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(5)</a:t>
          </a:r>
        </a:p>
      </cdr:txBody>
    </cdr:sp>
  </cdr:relSizeAnchor>
  <cdr:relSizeAnchor xmlns:cdr="http://schemas.openxmlformats.org/drawingml/2006/chartDrawing">
    <cdr:from>
      <cdr:x>0.28837</cdr:x>
      <cdr:y>0.52809</cdr:y>
    </cdr:from>
    <cdr:to>
      <cdr:x>0.35969</cdr:x>
      <cdr:y>0.59552</cdr:y>
    </cdr:to>
    <cdr:sp macro="" textlink="">
      <cdr:nvSpPr>
        <cdr:cNvPr id="12" name="Rectangle 11">
          <a:extLst xmlns:a="http://schemas.openxmlformats.org/drawingml/2006/main">
            <a:ext uri="{FF2B5EF4-FFF2-40B4-BE49-F238E27FC236}">
              <a16:creationId xmlns:a16="http://schemas.microsoft.com/office/drawing/2014/main" id="{5EC81B25-4AA6-4C53-AE47-57F060EBA9B1}"/>
            </a:ext>
          </a:extLst>
        </cdr:cNvPr>
        <cdr:cNvSpPr/>
      </cdr:nvSpPr>
      <cdr:spPr>
        <a:xfrm xmlns:a="http://schemas.openxmlformats.org/drawingml/2006/main">
          <a:off x="1771650" y="1790700"/>
          <a:ext cx="438150" cy="2286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(6)</a:t>
          </a:r>
        </a:p>
      </cdr:txBody>
    </cdr:sp>
  </cdr:relSizeAnchor>
  <cdr:relSizeAnchor xmlns:cdr="http://schemas.openxmlformats.org/drawingml/2006/chartDrawing">
    <cdr:from>
      <cdr:x>0.53333</cdr:x>
      <cdr:y>0.69663</cdr:y>
    </cdr:from>
    <cdr:to>
      <cdr:x>0.60465</cdr:x>
      <cdr:y>0.76406</cdr:y>
    </cdr:to>
    <cdr:sp macro="" textlink="">
      <cdr:nvSpPr>
        <cdr:cNvPr id="13" name="Rectangle 12">
          <a:extLst xmlns:a="http://schemas.openxmlformats.org/drawingml/2006/main">
            <a:ext uri="{FF2B5EF4-FFF2-40B4-BE49-F238E27FC236}">
              <a16:creationId xmlns:a16="http://schemas.microsoft.com/office/drawing/2014/main" id="{08668EE9-32E0-4A11-B3F8-5FF7E4DA9F21}"/>
            </a:ext>
          </a:extLst>
        </cdr:cNvPr>
        <cdr:cNvSpPr/>
      </cdr:nvSpPr>
      <cdr:spPr>
        <a:xfrm xmlns:a="http://schemas.openxmlformats.org/drawingml/2006/main">
          <a:off x="3276600" y="2362200"/>
          <a:ext cx="438150" cy="2286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(7)</a:t>
          </a:r>
        </a:p>
      </cdr:txBody>
    </cdr:sp>
  </cdr:relSizeAnchor>
  <cdr:relSizeAnchor xmlns:cdr="http://schemas.openxmlformats.org/drawingml/2006/chartDrawing">
    <cdr:from>
      <cdr:x>0.35659</cdr:x>
      <cdr:y>0.4073</cdr:y>
    </cdr:from>
    <cdr:to>
      <cdr:x>0.42791</cdr:x>
      <cdr:y>0.47473</cdr:y>
    </cdr:to>
    <cdr:sp macro="" textlink="">
      <cdr:nvSpPr>
        <cdr:cNvPr id="14" name="Rectangle 13">
          <a:extLst xmlns:a="http://schemas.openxmlformats.org/drawingml/2006/main">
            <a:ext uri="{FF2B5EF4-FFF2-40B4-BE49-F238E27FC236}">
              <a16:creationId xmlns:a16="http://schemas.microsoft.com/office/drawing/2014/main" id="{BD561707-EB23-4E35-995B-2B2AEC54A607}"/>
            </a:ext>
          </a:extLst>
        </cdr:cNvPr>
        <cdr:cNvSpPr/>
      </cdr:nvSpPr>
      <cdr:spPr>
        <a:xfrm xmlns:a="http://schemas.openxmlformats.org/drawingml/2006/main">
          <a:off x="2190750" y="1381125"/>
          <a:ext cx="438150" cy="2286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(8)</a:t>
          </a:r>
        </a:p>
      </cdr:txBody>
    </cdr:sp>
  </cdr:relSizeAnchor>
  <cdr:relSizeAnchor xmlns:cdr="http://schemas.openxmlformats.org/drawingml/2006/chartDrawing">
    <cdr:from>
      <cdr:x>0.46512</cdr:x>
      <cdr:y>0.75281</cdr:y>
    </cdr:from>
    <cdr:to>
      <cdr:x>0.53643</cdr:x>
      <cdr:y>0.82024</cdr:y>
    </cdr:to>
    <cdr:sp macro="" textlink="">
      <cdr:nvSpPr>
        <cdr:cNvPr id="15" name="Rectangle 14">
          <a:extLst xmlns:a="http://schemas.openxmlformats.org/drawingml/2006/main">
            <a:ext uri="{FF2B5EF4-FFF2-40B4-BE49-F238E27FC236}">
              <a16:creationId xmlns:a16="http://schemas.microsoft.com/office/drawing/2014/main" id="{C3FA1EF0-4328-4A31-9DB5-610F21C79F2D}"/>
            </a:ext>
          </a:extLst>
        </cdr:cNvPr>
        <cdr:cNvSpPr/>
      </cdr:nvSpPr>
      <cdr:spPr>
        <a:xfrm xmlns:a="http://schemas.openxmlformats.org/drawingml/2006/main">
          <a:off x="2857500" y="2552700"/>
          <a:ext cx="438150" cy="2286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(9)</a:t>
          </a:r>
        </a:p>
      </cdr:txBody>
    </cdr:sp>
  </cdr:relSizeAnchor>
  <cdr:relSizeAnchor xmlns:cdr="http://schemas.openxmlformats.org/drawingml/2006/chartDrawing">
    <cdr:from>
      <cdr:x>0.53488</cdr:x>
      <cdr:y>0.8118</cdr:y>
    </cdr:from>
    <cdr:to>
      <cdr:x>0.6062</cdr:x>
      <cdr:y>0.87923</cdr:y>
    </cdr:to>
    <cdr:sp macro="" textlink="">
      <cdr:nvSpPr>
        <cdr:cNvPr id="16" name="Rectangle 15">
          <a:extLst xmlns:a="http://schemas.openxmlformats.org/drawingml/2006/main">
            <a:ext uri="{FF2B5EF4-FFF2-40B4-BE49-F238E27FC236}">
              <a16:creationId xmlns:a16="http://schemas.microsoft.com/office/drawing/2014/main" id="{57515A24-90FA-45B3-AA79-A777478B161C}"/>
            </a:ext>
          </a:extLst>
        </cdr:cNvPr>
        <cdr:cNvSpPr/>
      </cdr:nvSpPr>
      <cdr:spPr>
        <a:xfrm xmlns:a="http://schemas.openxmlformats.org/drawingml/2006/main">
          <a:off x="3286125" y="2752725"/>
          <a:ext cx="438150" cy="2286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(10)</a:t>
          </a:r>
        </a:p>
      </cdr:txBody>
    </cdr:sp>
  </cdr:relSizeAnchor>
  <cdr:relSizeAnchor xmlns:cdr="http://schemas.openxmlformats.org/drawingml/2006/chartDrawing">
    <cdr:from>
      <cdr:x>0.41085</cdr:x>
      <cdr:y>0.70225</cdr:y>
    </cdr:from>
    <cdr:to>
      <cdr:x>0.50853</cdr:x>
      <cdr:y>0.76687</cdr:y>
    </cdr:to>
    <cdr:sp macro="" textlink="">
      <cdr:nvSpPr>
        <cdr:cNvPr id="17" name="Rectangle 16">
          <a:extLst xmlns:a="http://schemas.openxmlformats.org/drawingml/2006/main">
            <a:ext uri="{FF2B5EF4-FFF2-40B4-BE49-F238E27FC236}">
              <a16:creationId xmlns:a16="http://schemas.microsoft.com/office/drawing/2014/main" id="{F1D1118C-2629-4FE7-AC3F-0CB30CF7D5E4}"/>
            </a:ext>
          </a:extLst>
        </cdr:cNvPr>
        <cdr:cNvSpPr/>
      </cdr:nvSpPr>
      <cdr:spPr>
        <a:xfrm xmlns:a="http://schemas.openxmlformats.org/drawingml/2006/main">
          <a:off x="2524127" y="2381251"/>
          <a:ext cx="600074" cy="2191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(11,12)</a:t>
          </a:r>
        </a:p>
      </cdr:txBody>
    </cdr:sp>
  </cdr:relSizeAnchor>
  <cdr:relSizeAnchor xmlns:cdr="http://schemas.openxmlformats.org/drawingml/2006/chartDrawing">
    <cdr:from>
      <cdr:x>0.71938</cdr:x>
      <cdr:y>0.8118</cdr:y>
    </cdr:from>
    <cdr:to>
      <cdr:x>0.7907</cdr:x>
      <cdr:y>0.87923</cdr:y>
    </cdr:to>
    <cdr:sp macro="" textlink="">
      <cdr:nvSpPr>
        <cdr:cNvPr id="18" name="Rectangle 17">
          <a:extLst xmlns:a="http://schemas.openxmlformats.org/drawingml/2006/main">
            <a:ext uri="{FF2B5EF4-FFF2-40B4-BE49-F238E27FC236}">
              <a16:creationId xmlns:a16="http://schemas.microsoft.com/office/drawing/2014/main" id="{A43D607A-602C-4872-BC09-FE31C13BE343}"/>
            </a:ext>
          </a:extLst>
        </cdr:cNvPr>
        <cdr:cNvSpPr/>
      </cdr:nvSpPr>
      <cdr:spPr>
        <a:xfrm xmlns:a="http://schemas.openxmlformats.org/drawingml/2006/main">
          <a:off x="4419600" y="2752725"/>
          <a:ext cx="438150" cy="2286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(13)</a:t>
          </a:r>
        </a:p>
      </cdr:txBody>
    </cdr:sp>
  </cdr:relSizeAnchor>
  <cdr:relSizeAnchor xmlns:cdr="http://schemas.openxmlformats.org/drawingml/2006/chartDrawing">
    <cdr:from>
      <cdr:x>0.29147</cdr:x>
      <cdr:y>0.35112</cdr:y>
    </cdr:from>
    <cdr:to>
      <cdr:x>0.36279</cdr:x>
      <cdr:y>0.41855</cdr:y>
    </cdr:to>
    <cdr:sp macro="" textlink="">
      <cdr:nvSpPr>
        <cdr:cNvPr id="19" name="Rectangle 18">
          <a:extLst xmlns:a="http://schemas.openxmlformats.org/drawingml/2006/main">
            <a:ext uri="{FF2B5EF4-FFF2-40B4-BE49-F238E27FC236}">
              <a16:creationId xmlns:a16="http://schemas.microsoft.com/office/drawing/2014/main" id="{C9FA4F46-8107-4DF7-BA7A-FC067A1F54C9}"/>
            </a:ext>
          </a:extLst>
        </cdr:cNvPr>
        <cdr:cNvSpPr/>
      </cdr:nvSpPr>
      <cdr:spPr>
        <a:xfrm xmlns:a="http://schemas.openxmlformats.org/drawingml/2006/main">
          <a:off x="1790700" y="1190625"/>
          <a:ext cx="438150" cy="2286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(14)</a:t>
          </a:r>
        </a:p>
      </cdr:txBody>
    </cdr:sp>
  </cdr:relSizeAnchor>
  <cdr:relSizeAnchor xmlns:cdr="http://schemas.openxmlformats.org/drawingml/2006/chartDrawing">
    <cdr:from>
      <cdr:x>0.65581</cdr:x>
      <cdr:y>0.80899</cdr:y>
    </cdr:from>
    <cdr:to>
      <cdr:x>0.72713</cdr:x>
      <cdr:y>0.87642</cdr:y>
    </cdr:to>
    <cdr:sp macro="" textlink="">
      <cdr:nvSpPr>
        <cdr:cNvPr id="20" name="Rectangle 19">
          <a:extLst xmlns:a="http://schemas.openxmlformats.org/drawingml/2006/main">
            <a:ext uri="{FF2B5EF4-FFF2-40B4-BE49-F238E27FC236}">
              <a16:creationId xmlns:a16="http://schemas.microsoft.com/office/drawing/2014/main" id="{3E5DA31F-7869-4C03-B2EB-C7503DB8665F}"/>
            </a:ext>
          </a:extLst>
        </cdr:cNvPr>
        <cdr:cNvSpPr/>
      </cdr:nvSpPr>
      <cdr:spPr>
        <a:xfrm xmlns:a="http://schemas.openxmlformats.org/drawingml/2006/main">
          <a:off x="4029075" y="2743200"/>
          <a:ext cx="438150" cy="2286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</a:rPr>
            <a:t>(15)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80"/>
  <sheetViews>
    <sheetView topLeftCell="A162" workbookViewId="0">
      <selection activeCell="F178" sqref="F178"/>
    </sheetView>
  </sheetViews>
  <sheetFormatPr defaultRowHeight="15" x14ac:dyDescent="0.25"/>
  <cols>
    <col min="1" max="1" width="21.375" customWidth="1"/>
    <col min="2" max="2" width="15" customWidth="1"/>
    <col min="3" max="3" width="13.75" customWidth="1"/>
    <col min="4" max="4" width="16" customWidth="1"/>
    <col min="5" max="5" width="21.375" customWidth="1"/>
    <col min="6" max="6" width="13.875" customWidth="1"/>
    <col min="7" max="7" width="19.875" customWidth="1"/>
    <col min="8" max="8" width="31" customWidth="1"/>
    <col min="9" max="9" width="22" customWidth="1"/>
    <col min="10" max="10" width="16.625" customWidth="1"/>
    <col min="11" max="11" width="22.625" customWidth="1"/>
    <col min="12" max="12" width="17.75" customWidth="1"/>
    <col min="13" max="13" width="17" customWidth="1"/>
    <col min="14" max="14" width="29.125" customWidth="1"/>
    <col min="15" max="15" width="18.75" customWidth="1"/>
    <col min="16" max="16" width="18.25" customWidth="1"/>
    <col min="17" max="17" width="22.875" customWidth="1"/>
    <col min="18" max="18" width="16.75" customWidth="1"/>
    <col min="19" max="19" width="17.25" customWidth="1"/>
    <col min="20" max="20" width="24.25" customWidth="1"/>
    <col min="21" max="21" width="19.75" customWidth="1"/>
    <col min="22" max="22" width="17.625" customWidth="1"/>
    <col min="23" max="23" width="23.625" customWidth="1"/>
    <col min="24" max="24" width="17.125" customWidth="1"/>
    <col min="25" max="25" width="19" customWidth="1"/>
    <col min="26" max="26" width="33.25" customWidth="1"/>
    <col min="27" max="27" width="20.25" customWidth="1"/>
    <col min="28" max="28" width="20" customWidth="1"/>
    <col min="29" max="29" width="21.375" customWidth="1"/>
    <col min="30" max="30" width="16.375" customWidth="1"/>
    <col min="31" max="31" width="17.625" customWidth="1"/>
    <col min="49" max="49" width="17.125" customWidth="1"/>
    <col min="50" max="50" width="37" customWidth="1"/>
    <col min="51" max="51" width="33" customWidth="1"/>
    <col min="52" max="52" width="18.375" customWidth="1"/>
    <col min="54" max="54" width="14" customWidth="1"/>
    <col min="55" max="55" width="15.875" customWidth="1"/>
    <col min="56" max="56" width="11" customWidth="1"/>
  </cols>
  <sheetData>
    <row r="1" spans="1:56" ht="30" customHeight="1" thickBot="1" x14ac:dyDescent="0.3">
      <c r="A1" t="s">
        <v>11</v>
      </c>
      <c r="M1" s="4"/>
      <c r="N1" s="4"/>
    </row>
    <row r="2" spans="1:56" ht="16.5" thickBot="1" x14ac:dyDescent="0.3">
      <c r="A2" s="3" t="s">
        <v>0</v>
      </c>
      <c r="B2" s="4" t="s">
        <v>31</v>
      </c>
      <c r="C2" s="4" t="s">
        <v>32</v>
      </c>
      <c r="D2" s="4" t="s">
        <v>33</v>
      </c>
      <c r="E2" s="4" t="s">
        <v>34</v>
      </c>
      <c r="F2" s="4" t="s">
        <v>35</v>
      </c>
      <c r="G2" s="4" t="s">
        <v>36</v>
      </c>
      <c r="H2" s="4" t="s">
        <v>8</v>
      </c>
      <c r="I2" s="4" t="s">
        <v>37</v>
      </c>
      <c r="M2" s="2"/>
      <c r="N2" s="1"/>
      <c r="AF2" s="207" t="s">
        <v>48</v>
      </c>
      <c r="AG2" s="209" t="s">
        <v>47</v>
      </c>
      <c r="AH2" s="210"/>
      <c r="AI2" s="210"/>
      <c r="AJ2" s="210"/>
      <c r="AK2" s="210"/>
      <c r="AL2" s="210"/>
      <c r="AM2" s="210"/>
      <c r="AN2" s="210"/>
      <c r="AO2" s="210"/>
      <c r="AP2" s="210"/>
      <c r="AQ2" s="210"/>
      <c r="AR2" s="210"/>
      <c r="AS2" s="210"/>
      <c r="AT2" s="210"/>
      <c r="AU2" s="206" t="s">
        <v>134</v>
      </c>
      <c r="AW2" s="59" t="s">
        <v>136</v>
      </c>
      <c r="AX2" s="60" t="s">
        <v>137</v>
      </c>
      <c r="AY2" s="60" t="s">
        <v>138</v>
      </c>
      <c r="AZ2" s="60" t="s">
        <v>139</v>
      </c>
      <c r="BA2" s="60" t="s">
        <v>140</v>
      </c>
      <c r="BB2" s="60" t="s">
        <v>141</v>
      </c>
      <c r="BC2" s="60" t="s">
        <v>142</v>
      </c>
      <c r="BD2" s="60" t="s">
        <v>143</v>
      </c>
    </row>
    <row r="3" spans="1:56" ht="16.5" thickBot="1" x14ac:dyDescent="0.3">
      <c r="A3" s="4" t="s">
        <v>31</v>
      </c>
      <c r="B3" s="4">
        <v>1</v>
      </c>
      <c r="C3" s="6">
        <f>1/3</f>
        <v>0.33333333333333331</v>
      </c>
      <c r="D3" s="5">
        <v>3</v>
      </c>
      <c r="E3" s="6">
        <f>1/3</f>
        <v>0.33333333333333331</v>
      </c>
      <c r="F3" s="5">
        <v>7</v>
      </c>
      <c r="G3" s="5">
        <v>5</v>
      </c>
      <c r="H3" s="9">
        <v>3</v>
      </c>
      <c r="I3" s="5">
        <v>5</v>
      </c>
      <c r="M3" s="2"/>
      <c r="N3" s="7"/>
      <c r="AF3" s="208"/>
      <c r="AG3" s="53">
        <v>1</v>
      </c>
      <c r="AH3" s="54">
        <v>2</v>
      </c>
      <c r="AI3" s="54">
        <v>3</v>
      </c>
      <c r="AJ3" s="54">
        <v>4</v>
      </c>
      <c r="AK3" s="54">
        <v>5</v>
      </c>
      <c r="AL3" s="54">
        <v>6</v>
      </c>
      <c r="AM3" s="54">
        <v>7</v>
      </c>
      <c r="AN3" s="54">
        <v>8</v>
      </c>
      <c r="AO3" s="54">
        <v>9</v>
      </c>
      <c r="AP3" s="54">
        <v>10</v>
      </c>
      <c r="AQ3" s="54">
        <v>11</v>
      </c>
      <c r="AR3" s="54">
        <v>12</v>
      </c>
      <c r="AS3" s="54">
        <v>13</v>
      </c>
      <c r="AT3" s="57">
        <v>14</v>
      </c>
      <c r="AU3" s="206"/>
      <c r="AW3" s="61">
        <v>1</v>
      </c>
      <c r="AX3" s="68" t="s">
        <v>144</v>
      </c>
      <c r="AY3" s="62" t="s">
        <v>155</v>
      </c>
      <c r="AZ3" s="63">
        <v>1</v>
      </c>
      <c r="BA3" s="63">
        <v>9</v>
      </c>
      <c r="BB3" s="63">
        <v>6</v>
      </c>
      <c r="BC3" s="64" t="s">
        <v>171</v>
      </c>
      <c r="BD3" s="63" t="s">
        <v>183</v>
      </c>
    </row>
    <row r="4" spans="1:56" ht="16.5" thickBot="1" x14ac:dyDescent="0.3">
      <c r="A4" s="4" t="s">
        <v>32</v>
      </c>
      <c r="B4" s="5">
        <v>3</v>
      </c>
      <c r="C4" s="4">
        <v>1</v>
      </c>
      <c r="D4" s="5">
        <v>5</v>
      </c>
      <c r="E4" s="5">
        <v>3</v>
      </c>
      <c r="F4" s="5">
        <v>9</v>
      </c>
      <c r="G4" s="5">
        <v>7</v>
      </c>
      <c r="H4" s="5">
        <v>5</v>
      </c>
      <c r="I4" s="5">
        <v>7</v>
      </c>
      <c r="M4" s="2"/>
      <c r="AF4" s="55">
        <v>1</v>
      </c>
      <c r="AG4" s="81">
        <v>1</v>
      </c>
      <c r="AH4" s="65">
        <v>1</v>
      </c>
      <c r="AI4" s="65">
        <v>0</v>
      </c>
      <c r="AJ4" s="65">
        <v>1</v>
      </c>
      <c r="AK4" s="65">
        <v>0</v>
      </c>
      <c r="AL4" s="65">
        <v>1</v>
      </c>
      <c r="AM4" s="65">
        <v>0</v>
      </c>
      <c r="AN4" s="65">
        <v>1</v>
      </c>
      <c r="AO4" s="65">
        <v>0</v>
      </c>
      <c r="AP4" s="65">
        <v>1</v>
      </c>
      <c r="AQ4" s="65">
        <v>1</v>
      </c>
      <c r="AR4" s="65">
        <v>1</v>
      </c>
      <c r="AS4" s="65">
        <v>1</v>
      </c>
      <c r="AT4" s="66">
        <v>1</v>
      </c>
      <c r="AU4" s="32">
        <f t="shared" ref="AU4:AU17" si="0">SUM(AG4:AT4)</f>
        <v>10</v>
      </c>
      <c r="AW4" s="61">
        <v>2</v>
      </c>
      <c r="AX4" s="62" t="s">
        <v>145</v>
      </c>
      <c r="AY4" s="62" t="s">
        <v>156</v>
      </c>
      <c r="AZ4" s="63" t="s">
        <v>168</v>
      </c>
      <c r="BA4" s="63">
        <v>10</v>
      </c>
      <c r="BB4" s="63">
        <v>5</v>
      </c>
      <c r="BC4" s="64" t="s">
        <v>172</v>
      </c>
      <c r="BD4" s="63" t="s">
        <v>183</v>
      </c>
    </row>
    <row r="5" spans="1:56" ht="16.5" thickBot="1" x14ac:dyDescent="0.3">
      <c r="A5" s="4" t="s">
        <v>33</v>
      </c>
      <c r="B5" s="6">
        <f>1/3</f>
        <v>0.33333333333333331</v>
      </c>
      <c r="C5" s="5">
        <f>1/5</f>
        <v>0.2</v>
      </c>
      <c r="D5" s="4">
        <v>1</v>
      </c>
      <c r="E5" s="6">
        <f>1/3</f>
        <v>0.33333333333333331</v>
      </c>
      <c r="F5" s="5">
        <v>5</v>
      </c>
      <c r="G5" s="5">
        <v>3</v>
      </c>
      <c r="H5" s="6">
        <v>3</v>
      </c>
      <c r="I5" s="5">
        <v>5</v>
      </c>
      <c r="M5" s="2"/>
      <c r="AF5" s="55">
        <v>2</v>
      </c>
      <c r="AG5" s="67">
        <v>0</v>
      </c>
      <c r="AH5" s="69">
        <v>1</v>
      </c>
      <c r="AI5" s="65">
        <v>0</v>
      </c>
      <c r="AJ5" s="65">
        <v>0</v>
      </c>
      <c r="AK5" s="65">
        <v>0</v>
      </c>
      <c r="AL5" s="65">
        <v>0</v>
      </c>
      <c r="AM5" s="65">
        <v>0</v>
      </c>
      <c r="AN5" s="65">
        <v>1</v>
      </c>
      <c r="AO5" s="65">
        <v>1</v>
      </c>
      <c r="AP5" s="65">
        <v>1</v>
      </c>
      <c r="AQ5" s="65">
        <v>1</v>
      </c>
      <c r="AR5" s="65">
        <v>1</v>
      </c>
      <c r="AS5" s="65">
        <v>1</v>
      </c>
      <c r="AT5" s="66">
        <v>1</v>
      </c>
      <c r="AU5" s="32">
        <f t="shared" si="0"/>
        <v>8</v>
      </c>
      <c r="AW5" s="61">
        <v>3</v>
      </c>
      <c r="AX5" s="62" t="s">
        <v>146</v>
      </c>
      <c r="AY5" s="62" t="s">
        <v>157</v>
      </c>
      <c r="AZ5" s="63">
        <v>3</v>
      </c>
      <c r="BA5" s="63">
        <v>8</v>
      </c>
      <c r="BB5" s="63">
        <v>7</v>
      </c>
      <c r="BC5" s="64" t="s">
        <v>173</v>
      </c>
      <c r="BD5" s="63" t="s">
        <v>184</v>
      </c>
    </row>
    <row r="6" spans="1:56" ht="16.5" thickBot="1" x14ac:dyDescent="0.3">
      <c r="A6" s="4" t="s">
        <v>34</v>
      </c>
      <c r="B6" s="5">
        <v>3</v>
      </c>
      <c r="C6" s="6">
        <f>1/3</f>
        <v>0.33333333333333331</v>
      </c>
      <c r="D6" s="9">
        <v>3</v>
      </c>
      <c r="E6" s="4">
        <v>1</v>
      </c>
      <c r="F6" s="5">
        <v>7</v>
      </c>
      <c r="G6" s="5">
        <v>5</v>
      </c>
      <c r="H6" s="5">
        <v>5</v>
      </c>
      <c r="I6" s="5">
        <v>7</v>
      </c>
      <c r="M6" s="2"/>
      <c r="AF6" s="55">
        <v>3</v>
      </c>
      <c r="AG6" s="67">
        <v>0</v>
      </c>
      <c r="AH6" s="65">
        <v>0</v>
      </c>
      <c r="AI6" s="69">
        <v>1</v>
      </c>
      <c r="AJ6" s="65">
        <v>0</v>
      </c>
      <c r="AK6" s="65">
        <v>0</v>
      </c>
      <c r="AL6" s="65">
        <v>0</v>
      </c>
      <c r="AM6" s="65">
        <v>0</v>
      </c>
      <c r="AN6" s="65">
        <v>1</v>
      </c>
      <c r="AO6" s="65">
        <v>0</v>
      </c>
      <c r="AP6" s="65">
        <v>1</v>
      </c>
      <c r="AQ6" s="65">
        <v>0</v>
      </c>
      <c r="AR6" s="65">
        <v>0</v>
      </c>
      <c r="AS6" s="65">
        <v>1</v>
      </c>
      <c r="AT6" s="66">
        <v>0</v>
      </c>
      <c r="AU6" s="32">
        <f t="shared" si="0"/>
        <v>4</v>
      </c>
      <c r="AW6" s="61">
        <v>4</v>
      </c>
      <c r="AX6" s="62" t="s">
        <v>147</v>
      </c>
      <c r="AY6" s="62" t="s">
        <v>158</v>
      </c>
      <c r="AZ6" s="63">
        <v>4</v>
      </c>
      <c r="BA6" s="63">
        <v>7</v>
      </c>
      <c r="BB6" s="63">
        <v>8</v>
      </c>
      <c r="BC6" s="64" t="s">
        <v>174</v>
      </c>
      <c r="BD6" s="63" t="s">
        <v>184</v>
      </c>
    </row>
    <row r="7" spans="1:56" ht="16.5" thickBot="1" x14ac:dyDescent="0.3">
      <c r="A7" s="4" t="s">
        <v>35</v>
      </c>
      <c r="B7" s="6">
        <f>1/7</f>
        <v>0.14285714285714285</v>
      </c>
      <c r="C7" s="6">
        <f>1/9</f>
        <v>0.1111111111111111</v>
      </c>
      <c r="D7" s="8">
        <f>1/5</f>
        <v>0.2</v>
      </c>
      <c r="E7" s="6">
        <f>1/7</f>
        <v>0.14285714285714285</v>
      </c>
      <c r="F7" s="4">
        <v>1</v>
      </c>
      <c r="G7" s="6">
        <f>1/3</f>
        <v>0.33333333333333331</v>
      </c>
      <c r="H7" s="5">
        <f>1/5</f>
        <v>0.2</v>
      </c>
      <c r="I7" s="6">
        <f>1/3</f>
        <v>0.33333333333333331</v>
      </c>
      <c r="M7" s="2"/>
      <c r="AF7" s="55">
        <v>4</v>
      </c>
      <c r="AG7" s="67">
        <v>0</v>
      </c>
      <c r="AH7" s="65">
        <v>0</v>
      </c>
      <c r="AI7" s="65">
        <v>0</v>
      </c>
      <c r="AJ7" s="69">
        <v>1</v>
      </c>
      <c r="AK7" s="65">
        <v>0</v>
      </c>
      <c r="AL7" s="65">
        <v>0</v>
      </c>
      <c r="AM7" s="65">
        <v>0</v>
      </c>
      <c r="AN7" s="65">
        <v>1</v>
      </c>
      <c r="AO7" s="65">
        <v>0</v>
      </c>
      <c r="AP7" s="65">
        <v>0</v>
      </c>
      <c r="AQ7" s="65">
        <v>1</v>
      </c>
      <c r="AR7" s="65">
        <v>0</v>
      </c>
      <c r="AS7" s="65">
        <v>0</v>
      </c>
      <c r="AT7" s="66">
        <v>1</v>
      </c>
      <c r="AU7" s="32">
        <f t="shared" si="0"/>
        <v>4</v>
      </c>
      <c r="AW7" s="61">
        <v>5</v>
      </c>
      <c r="AX7" s="62" t="s">
        <v>148</v>
      </c>
      <c r="AY7" s="62" t="s">
        <v>159</v>
      </c>
      <c r="AZ7" s="63" t="s">
        <v>159</v>
      </c>
      <c r="BA7" s="63">
        <v>11</v>
      </c>
      <c r="BB7" s="63">
        <v>4</v>
      </c>
      <c r="BC7" s="64" t="s">
        <v>171</v>
      </c>
      <c r="BD7" s="63" t="s">
        <v>183</v>
      </c>
    </row>
    <row r="8" spans="1:56" ht="16.5" thickBot="1" x14ac:dyDescent="0.3">
      <c r="A8" s="4" t="s">
        <v>36</v>
      </c>
      <c r="B8" s="6">
        <f>1/5</f>
        <v>0.2</v>
      </c>
      <c r="C8" s="6">
        <f>1/7</f>
        <v>0.14285714285714285</v>
      </c>
      <c r="D8" s="6">
        <f>1/3</f>
        <v>0.33333333333333331</v>
      </c>
      <c r="E8" s="5">
        <f>1/5</f>
        <v>0.2</v>
      </c>
      <c r="F8" s="9">
        <v>3</v>
      </c>
      <c r="G8" s="4">
        <v>1</v>
      </c>
      <c r="H8" s="6">
        <f>1/3</f>
        <v>0.33333333333333331</v>
      </c>
      <c r="I8" s="5">
        <v>3</v>
      </c>
      <c r="M8" s="2"/>
      <c r="AF8" s="55">
        <v>5</v>
      </c>
      <c r="AG8" s="67">
        <v>0</v>
      </c>
      <c r="AH8" s="65">
        <v>1</v>
      </c>
      <c r="AI8" s="65">
        <v>1</v>
      </c>
      <c r="AJ8" s="65">
        <v>0</v>
      </c>
      <c r="AK8" s="69">
        <v>1</v>
      </c>
      <c r="AL8" s="65">
        <v>0</v>
      </c>
      <c r="AM8" s="65">
        <v>0</v>
      </c>
      <c r="AN8" s="65">
        <v>1</v>
      </c>
      <c r="AO8" s="65">
        <v>1</v>
      </c>
      <c r="AP8" s="65">
        <v>1</v>
      </c>
      <c r="AQ8" s="65">
        <v>1</v>
      </c>
      <c r="AR8" s="65">
        <v>1</v>
      </c>
      <c r="AS8" s="65">
        <v>1</v>
      </c>
      <c r="AT8" s="66">
        <v>1</v>
      </c>
      <c r="AU8" s="32">
        <f t="shared" si="0"/>
        <v>10</v>
      </c>
      <c r="AW8" s="61">
        <v>6</v>
      </c>
      <c r="AX8" s="62" t="s">
        <v>149</v>
      </c>
      <c r="AY8" s="62" t="s">
        <v>160</v>
      </c>
      <c r="AZ8" s="63" t="s">
        <v>169</v>
      </c>
      <c r="BA8" s="63">
        <v>12</v>
      </c>
      <c r="BB8" s="63">
        <v>3</v>
      </c>
      <c r="BC8" s="64" t="s">
        <v>175</v>
      </c>
      <c r="BD8" s="63" t="s">
        <v>183</v>
      </c>
    </row>
    <row r="9" spans="1:56" ht="16.5" thickBot="1" x14ac:dyDescent="0.3">
      <c r="A9" s="4" t="s">
        <v>8</v>
      </c>
      <c r="B9" s="6">
        <f>1/3</f>
        <v>0.33333333333333331</v>
      </c>
      <c r="C9" s="8">
        <f>1/5</f>
        <v>0.2</v>
      </c>
      <c r="D9" s="6">
        <f>1/3</f>
        <v>0.33333333333333331</v>
      </c>
      <c r="E9" s="5">
        <f>1/5</f>
        <v>0.2</v>
      </c>
      <c r="F9" s="5">
        <v>5</v>
      </c>
      <c r="G9" s="5">
        <v>3</v>
      </c>
      <c r="H9" s="4">
        <v>1</v>
      </c>
      <c r="I9" s="5">
        <v>5</v>
      </c>
      <c r="M9" s="2"/>
      <c r="AF9" s="55">
        <v>6</v>
      </c>
      <c r="AG9" s="67">
        <v>0</v>
      </c>
      <c r="AH9" s="65">
        <v>1</v>
      </c>
      <c r="AI9" s="65">
        <v>1</v>
      </c>
      <c r="AJ9" s="65">
        <v>1</v>
      </c>
      <c r="AK9" s="65">
        <v>0</v>
      </c>
      <c r="AL9" s="69">
        <v>1</v>
      </c>
      <c r="AM9" s="65">
        <v>0</v>
      </c>
      <c r="AN9" s="65">
        <v>1</v>
      </c>
      <c r="AO9" s="65">
        <v>1</v>
      </c>
      <c r="AP9" s="65">
        <v>1</v>
      </c>
      <c r="AQ9" s="65">
        <v>1</v>
      </c>
      <c r="AR9" s="65">
        <v>0</v>
      </c>
      <c r="AS9" s="65">
        <v>0</v>
      </c>
      <c r="AT9" s="66">
        <v>1</v>
      </c>
      <c r="AU9" s="32">
        <f t="shared" si="0"/>
        <v>9</v>
      </c>
      <c r="AW9" s="61">
        <v>7</v>
      </c>
      <c r="AX9" s="62" t="s">
        <v>150</v>
      </c>
      <c r="AY9" s="62">
        <v>7</v>
      </c>
      <c r="AZ9" s="63">
        <v>7</v>
      </c>
      <c r="BA9" s="63">
        <v>6</v>
      </c>
      <c r="BB9" s="63">
        <v>9</v>
      </c>
      <c r="BC9" s="64" t="s">
        <v>176</v>
      </c>
      <c r="BD9" s="63" t="s">
        <v>183</v>
      </c>
    </row>
    <row r="10" spans="1:56" ht="16.5" thickBot="1" x14ac:dyDescent="0.3">
      <c r="A10" s="4" t="s">
        <v>37</v>
      </c>
      <c r="B10" s="8">
        <f>1/5</f>
        <v>0.2</v>
      </c>
      <c r="C10" s="6">
        <f>1/7</f>
        <v>0.14285714285714285</v>
      </c>
      <c r="D10" s="8">
        <f>1/5</f>
        <v>0.2</v>
      </c>
      <c r="E10" s="6">
        <f>1/7</f>
        <v>0.14285714285714285</v>
      </c>
      <c r="F10" s="5">
        <v>3</v>
      </c>
      <c r="G10" s="6">
        <f>1/3</f>
        <v>0.33333333333333331</v>
      </c>
      <c r="H10" s="8">
        <f>1/5</f>
        <v>0.2</v>
      </c>
      <c r="I10" s="4">
        <v>1</v>
      </c>
      <c r="AF10" s="55">
        <v>7</v>
      </c>
      <c r="AG10" s="67">
        <v>0</v>
      </c>
      <c r="AH10" s="65">
        <v>1</v>
      </c>
      <c r="AI10" s="65">
        <v>1</v>
      </c>
      <c r="AJ10" s="65">
        <v>0</v>
      </c>
      <c r="AK10" s="65">
        <v>0</v>
      </c>
      <c r="AL10" s="65">
        <v>0</v>
      </c>
      <c r="AM10" s="69">
        <v>1</v>
      </c>
      <c r="AN10" s="65">
        <v>0</v>
      </c>
      <c r="AO10" s="65">
        <v>0</v>
      </c>
      <c r="AP10" s="65">
        <v>1</v>
      </c>
      <c r="AQ10" s="65">
        <v>1</v>
      </c>
      <c r="AR10" s="65">
        <v>1</v>
      </c>
      <c r="AS10" s="65">
        <v>1</v>
      </c>
      <c r="AT10" s="66">
        <v>1</v>
      </c>
      <c r="AU10" s="32">
        <f t="shared" si="0"/>
        <v>8</v>
      </c>
      <c r="AW10" s="61">
        <v>8</v>
      </c>
      <c r="AX10" s="62" t="s">
        <v>151</v>
      </c>
      <c r="AY10" s="70" t="s">
        <v>161</v>
      </c>
      <c r="AZ10" s="63" t="s">
        <v>170</v>
      </c>
      <c r="BA10" s="63">
        <v>13</v>
      </c>
      <c r="BB10" s="63">
        <v>2</v>
      </c>
      <c r="BC10" s="64" t="s">
        <v>177</v>
      </c>
      <c r="BD10" s="63" t="s">
        <v>185</v>
      </c>
    </row>
    <row r="11" spans="1:56" ht="16.5" thickBot="1" x14ac:dyDescent="0.3">
      <c r="AF11" s="55">
        <v>8</v>
      </c>
      <c r="AG11" s="67">
        <v>0</v>
      </c>
      <c r="AH11" s="65">
        <v>0</v>
      </c>
      <c r="AI11" s="65">
        <v>0</v>
      </c>
      <c r="AJ11" s="65">
        <v>0</v>
      </c>
      <c r="AK11" s="65">
        <v>0</v>
      </c>
      <c r="AL11" s="65">
        <v>0</v>
      </c>
      <c r="AM11" s="65">
        <v>0</v>
      </c>
      <c r="AN11" s="69">
        <v>1</v>
      </c>
      <c r="AO11" s="65">
        <v>0</v>
      </c>
      <c r="AP11" s="65">
        <v>1</v>
      </c>
      <c r="AQ11" s="65">
        <v>1</v>
      </c>
      <c r="AR11" s="65">
        <v>0</v>
      </c>
      <c r="AS11" s="65">
        <v>0</v>
      </c>
      <c r="AT11" s="66">
        <v>1</v>
      </c>
      <c r="AU11" s="32">
        <f t="shared" si="0"/>
        <v>4</v>
      </c>
      <c r="AW11" s="61">
        <v>9</v>
      </c>
      <c r="AX11" s="70" t="s">
        <v>152</v>
      </c>
      <c r="AY11" s="62" t="s">
        <v>162</v>
      </c>
      <c r="AZ11" s="63" t="s">
        <v>162</v>
      </c>
      <c r="BA11" s="63">
        <v>14</v>
      </c>
      <c r="BB11" s="63">
        <v>1</v>
      </c>
      <c r="BC11" s="64" t="s">
        <v>178</v>
      </c>
      <c r="BD11" s="63" t="s">
        <v>183</v>
      </c>
    </row>
    <row r="12" spans="1:56" ht="16.5" thickBot="1" x14ac:dyDescent="0.3">
      <c r="A12" t="s">
        <v>12</v>
      </c>
      <c r="AF12" s="55">
        <v>9</v>
      </c>
      <c r="AG12" s="67">
        <v>1</v>
      </c>
      <c r="AH12" s="65">
        <v>1</v>
      </c>
      <c r="AI12" s="65">
        <v>1</v>
      </c>
      <c r="AJ12" s="65">
        <v>1</v>
      </c>
      <c r="AK12" s="65">
        <v>1</v>
      </c>
      <c r="AL12" s="65">
        <v>1</v>
      </c>
      <c r="AM12" s="65">
        <v>0</v>
      </c>
      <c r="AN12" s="65">
        <v>1</v>
      </c>
      <c r="AO12" s="69">
        <v>1</v>
      </c>
      <c r="AP12" s="65">
        <v>1</v>
      </c>
      <c r="AQ12" s="65">
        <v>1</v>
      </c>
      <c r="AR12" s="65">
        <v>1</v>
      </c>
      <c r="AS12" s="65">
        <v>1</v>
      </c>
      <c r="AT12" s="66">
        <v>1</v>
      </c>
      <c r="AU12" s="32">
        <f t="shared" si="0"/>
        <v>13</v>
      </c>
      <c r="AW12" s="61">
        <v>10</v>
      </c>
      <c r="AX12" s="62" t="s">
        <v>151</v>
      </c>
      <c r="AY12" s="62" t="s">
        <v>163</v>
      </c>
      <c r="AZ12" s="63">
        <v>8</v>
      </c>
      <c r="BA12" s="63">
        <v>5</v>
      </c>
      <c r="BB12" s="63">
        <v>10</v>
      </c>
      <c r="BC12" s="64" t="s">
        <v>182</v>
      </c>
      <c r="BD12" s="63" t="s">
        <v>185</v>
      </c>
    </row>
    <row r="13" spans="1:56" ht="16.5" thickBot="1" x14ac:dyDescent="0.3">
      <c r="A13" s="3" t="s">
        <v>0</v>
      </c>
      <c r="B13" s="4" t="s">
        <v>31</v>
      </c>
      <c r="C13" s="4" t="s">
        <v>32</v>
      </c>
      <c r="D13" s="4" t="s">
        <v>33</v>
      </c>
      <c r="E13" s="4" t="s">
        <v>34</v>
      </c>
      <c r="F13" s="4" t="s">
        <v>35</v>
      </c>
      <c r="G13" s="4" t="s">
        <v>36</v>
      </c>
      <c r="H13" s="4" t="s">
        <v>8</v>
      </c>
      <c r="I13" s="4" t="s">
        <v>37</v>
      </c>
      <c r="M13" s="4"/>
      <c r="N13" s="4"/>
      <c r="AF13" s="55">
        <v>10</v>
      </c>
      <c r="AG13" s="67">
        <v>0</v>
      </c>
      <c r="AH13" s="65">
        <v>0</v>
      </c>
      <c r="AI13" s="65">
        <v>0</v>
      </c>
      <c r="AJ13" s="65">
        <v>0</v>
      </c>
      <c r="AK13" s="65">
        <v>0</v>
      </c>
      <c r="AL13" s="65">
        <v>0</v>
      </c>
      <c r="AM13" s="65">
        <v>0</v>
      </c>
      <c r="AN13" s="65">
        <v>1</v>
      </c>
      <c r="AO13" s="65">
        <v>0</v>
      </c>
      <c r="AP13" s="69">
        <v>1</v>
      </c>
      <c r="AQ13" s="65">
        <v>1</v>
      </c>
      <c r="AR13" s="65">
        <v>0</v>
      </c>
      <c r="AS13" s="65">
        <v>0</v>
      </c>
      <c r="AT13" s="66">
        <v>1</v>
      </c>
      <c r="AU13" s="32">
        <f t="shared" si="0"/>
        <v>4</v>
      </c>
      <c r="AW13" s="61">
        <v>11</v>
      </c>
      <c r="AX13" s="62">
        <v>11</v>
      </c>
      <c r="AY13" s="70" t="s">
        <v>164</v>
      </c>
      <c r="AZ13" s="63">
        <v>11</v>
      </c>
      <c r="BA13" s="63">
        <v>4</v>
      </c>
      <c r="BB13" s="63">
        <v>11</v>
      </c>
      <c r="BC13" s="64" t="s">
        <v>179</v>
      </c>
      <c r="BD13" s="63" t="s">
        <v>185</v>
      </c>
    </row>
    <row r="14" spans="1:56" ht="16.5" thickBot="1" x14ac:dyDescent="0.3">
      <c r="A14" s="4" t="s">
        <v>31</v>
      </c>
      <c r="B14" s="4">
        <v>1</v>
      </c>
      <c r="C14" s="8">
        <f>1/5</f>
        <v>0.2</v>
      </c>
      <c r="D14" s="5">
        <f>1/5</f>
        <v>0.2</v>
      </c>
      <c r="E14" s="6">
        <f>1/3</f>
        <v>0.33333333333333331</v>
      </c>
      <c r="F14" s="6">
        <f>1/3</f>
        <v>0.33333333333333331</v>
      </c>
      <c r="G14" s="5">
        <v>5</v>
      </c>
      <c r="H14" s="9">
        <v>3</v>
      </c>
      <c r="I14" s="5">
        <v>3</v>
      </c>
      <c r="M14" s="2"/>
      <c r="N14" s="1"/>
      <c r="AF14" s="55">
        <v>11</v>
      </c>
      <c r="AG14" s="67">
        <v>0</v>
      </c>
      <c r="AH14" s="65">
        <v>0</v>
      </c>
      <c r="AI14" s="65">
        <v>0</v>
      </c>
      <c r="AJ14" s="65">
        <v>0</v>
      </c>
      <c r="AK14" s="65">
        <v>0</v>
      </c>
      <c r="AL14" s="65">
        <v>0</v>
      </c>
      <c r="AM14" s="65">
        <v>0</v>
      </c>
      <c r="AN14" s="65">
        <v>0</v>
      </c>
      <c r="AO14" s="65">
        <v>0</v>
      </c>
      <c r="AP14" s="65">
        <v>0</v>
      </c>
      <c r="AQ14" s="69">
        <v>1</v>
      </c>
      <c r="AR14" s="65">
        <v>0</v>
      </c>
      <c r="AS14" s="65">
        <v>0</v>
      </c>
      <c r="AT14" s="66">
        <v>0</v>
      </c>
      <c r="AU14" s="32">
        <f t="shared" si="0"/>
        <v>1</v>
      </c>
      <c r="AW14" s="61">
        <v>12</v>
      </c>
      <c r="AX14" s="62" t="s">
        <v>153</v>
      </c>
      <c r="AY14" s="62" t="s">
        <v>165</v>
      </c>
      <c r="AZ14" s="63">
        <v>12</v>
      </c>
      <c r="BA14" s="63">
        <v>3</v>
      </c>
      <c r="BB14" s="63">
        <v>12</v>
      </c>
      <c r="BC14" s="64" t="s">
        <v>181</v>
      </c>
      <c r="BD14" s="63" t="s">
        <v>184</v>
      </c>
    </row>
    <row r="15" spans="1:56" ht="16.5" thickBot="1" x14ac:dyDescent="0.3">
      <c r="A15" s="4" t="s">
        <v>32</v>
      </c>
      <c r="B15" s="5">
        <v>5</v>
      </c>
      <c r="C15" s="4">
        <v>1</v>
      </c>
      <c r="D15" s="5">
        <v>3</v>
      </c>
      <c r="E15" s="5">
        <v>5</v>
      </c>
      <c r="F15" s="5">
        <v>3</v>
      </c>
      <c r="G15" s="5">
        <v>9</v>
      </c>
      <c r="H15" s="5">
        <v>7</v>
      </c>
      <c r="I15" s="5">
        <v>7</v>
      </c>
      <c r="M15" s="1"/>
      <c r="N15" s="7"/>
      <c r="AF15" s="55">
        <v>12</v>
      </c>
      <c r="AG15" s="67">
        <v>0</v>
      </c>
      <c r="AH15" s="65">
        <v>0</v>
      </c>
      <c r="AI15" s="65">
        <v>0</v>
      </c>
      <c r="AJ15" s="65">
        <v>0</v>
      </c>
      <c r="AK15" s="65">
        <v>0</v>
      </c>
      <c r="AL15" s="65">
        <v>0</v>
      </c>
      <c r="AM15" s="65">
        <v>0</v>
      </c>
      <c r="AN15" s="65">
        <v>1</v>
      </c>
      <c r="AO15" s="65">
        <v>0</v>
      </c>
      <c r="AP15" s="65">
        <v>1</v>
      </c>
      <c r="AQ15" s="65">
        <v>1</v>
      </c>
      <c r="AR15" s="69">
        <v>1</v>
      </c>
      <c r="AS15" s="65">
        <v>0</v>
      </c>
      <c r="AT15" s="66">
        <v>1</v>
      </c>
      <c r="AU15" s="32">
        <f t="shared" si="0"/>
        <v>5</v>
      </c>
      <c r="AW15" s="61">
        <v>13</v>
      </c>
      <c r="AX15" s="62" t="s">
        <v>154</v>
      </c>
      <c r="AY15" s="62" t="s">
        <v>166</v>
      </c>
      <c r="AZ15" s="63">
        <v>13</v>
      </c>
      <c r="BA15" s="63">
        <v>2</v>
      </c>
      <c r="BB15" s="63">
        <v>13</v>
      </c>
      <c r="BC15" s="64" t="s">
        <v>180</v>
      </c>
      <c r="BD15" s="63" t="s">
        <v>184</v>
      </c>
    </row>
    <row r="16" spans="1:56" ht="16.5" thickBot="1" x14ac:dyDescent="0.3">
      <c r="A16" s="4" t="s">
        <v>33</v>
      </c>
      <c r="B16" s="9">
        <v>5</v>
      </c>
      <c r="C16" s="6">
        <f>1/3</f>
        <v>0.33333333333333331</v>
      </c>
      <c r="D16" s="4">
        <v>1</v>
      </c>
      <c r="E16" s="9">
        <v>3</v>
      </c>
      <c r="F16" s="5">
        <v>3</v>
      </c>
      <c r="G16" s="5">
        <v>7</v>
      </c>
      <c r="H16" s="9">
        <v>7</v>
      </c>
      <c r="I16" s="5">
        <v>5</v>
      </c>
      <c r="M16" s="2"/>
      <c r="AF16" s="55">
        <v>13</v>
      </c>
      <c r="AG16" s="67">
        <v>0</v>
      </c>
      <c r="AH16" s="65">
        <v>0</v>
      </c>
      <c r="AI16" s="65">
        <v>0</v>
      </c>
      <c r="AJ16" s="65">
        <v>0</v>
      </c>
      <c r="AK16" s="65">
        <v>0</v>
      </c>
      <c r="AL16" s="65">
        <v>0</v>
      </c>
      <c r="AM16" s="65">
        <v>0</v>
      </c>
      <c r="AN16" s="65">
        <v>1</v>
      </c>
      <c r="AO16" s="65">
        <v>0</v>
      </c>
      <c r="AP16" s="65">
        <v>1</v>
      </c>
      <c r="AQ16" s="65">
        <v>1</v>
      </c>
      <c r="AR16" s="65">
        <v>0</v>
      </c>
      <c r="AS16" s="69">
        <v>1</v>
      </c>
      <c r="AT16" s="66">
        <v>1</v>
      </c>
      <c r="AU16" s="32">
        <f t="shared" si="0"/>
        <v>5</v>
      </c>
      <c r="AW16" s="75">
        <v>14</v>
      </c>
      <c r="AX16" s="76">
        <v>14</v>
      </c>
      <c r="AY16" s="76" t="s">
        <v>167</v>
      </c>
      <c r="AZ16" s="77">
        <v>14</v>
      </c>
      <c r="BA16" s="77">
        <v>1</v>
      </c>
      <c r="BB16" s="77">
        <v>14</v>
      </c>
      <c r="BC16" s="78" t="s">
        <v>179</v>
      </c>
      <c r="BD16" s="77" t="s">
        <v>185</v>
      </c>
    </row>
    <row r="17" spans="1:56" ht="15.75" x14ac:dyDescent="0.25">
      <c r="A17" s="4" t="s">
        <v>34</v>
      </c>
      <c r="B17" s="5">
        <v>3</v>
      </c>
      <c r="C17" s="6">
        <f>1/7</f>
        <v>0.14285714285714285</v>
      </c>
      <c r="D17" s="6">
        <f>1/3</f>
        <v>0.33333333333333331</v>
      </c>
      <c r="E17" s="4">
        <v>1</v>
      </c>
      <c r="F17" s="6">
        <f>1/3</f>
        <v>0.33333333333333331</v>
      </c>
      <c r="G17" s="5">
        <v>5</v>
      </c>
      <c r="H17" s="5">
        <v>5</v>
      </c>
      <c r="I17" s="5">
        <v>3</v>
      </c>
      <c r="M17" s="2"/>
      <c r="AF17" s="56">
        <v>14</v>
      </c>
      <c r="AG17" s="79">
        <v>0</v>
      </c>
      <c r="AH17" s="80">
        <v>0</v>
      </c>
      <c r="AI17" s="80">
        <v>0</v>
      </c>
      <c r="AJ17" s="80">
        <v>0</v>
      </c>
      <c r="AK17" s="80">
        <v>0</v>
      </c>
      <c r="AL17" s="80">
        <v>0</v>
      </c>
      <c r="AM17" s="80">
        <v>0</v>
      </c>
      <c r="AN17" s="80">
        <v>0</v>
      </c>
      <c r="AO17" s="80">
        <v>0</v>
      </c>
      <c r="AP17" s="80">
        <v>0</v>
      </c>
      <c r="AQ17" s="80">
        <v>0</v>
      </c>
      <c r="AR17" s="80">
        <v>0</v>
      </c>
      <c r="AS17" s="80">
        <v>0</v>
      </c>
      <c r="AT17" s="82">
        <v>1</v>
      </c>
      <c r="AU17" s="32">
        <f t="shared" si="0"/>
        <v>1</v>
      </c>
      <c r="AW17" s="71"/>
      <c r="AX17" s="72"/>
      <c r="AY17" s="72"/>
      <c r="AZ17" s="73"/>
      <c r="BA17" s="73"/>
      <c r="BB17" s="73"/>
      <c r="BC17" s="74"/>
      <c r="BD17" s="73"/>
    </row>
    <row r="18" spans="1:56" x14ac:dyDescent="0.25">
      <c r="A18" s="4" t="s">
        <v>35</v>
      </c>
      <c r="B18" s="9">
        <v>3</v>
      </c>
      <c r="C18" s="6">
        <f>1/3</f>
        <v>0.33333333333333331</v>
      </c>
      <c r="D18" s="8">
        <f>1/3</f>
        <v>0.33333333333333331</v>
      </c>
      <c r="E18" s="9">
        <v>3</v>
      </c>
      <c r="F18" s="4">
        <v>1</v>
      </c>
      <c r="G18" s="9">
        <v>7</v>
      </c>
      <c r="H18" s="5">
        <v>5</v>
      </c>
      <c r="I18" s="9">
        <v>5</v>
      </c>
      <c r="M18" s="2"/>
      <c r="AF18" s="52" t="s">
        <v>135</v>
      </c>
      <c r="AG18" s="32">
        <f t="shared" ref="AG18:AT18" si="1">SUM(AG4:AG17)</f>
        <v>2</v>
      </c>
      <c r="AH18" s="32">
        <f t="shared" si="1"/>
        <v>6</v>
      </c>
      <c r="AI18" s="32">
        <f t="shared" si="1"/>
        <v>5</v>
      </c>
      <c r="AJ18" s="32">
        <f t="shared" si="1"/>
        <v>4</v>
      </c>
      <c r="AK18" s="32">
        <f t="shared" si="1"/>
        <v>2</v>
      </c>
      <c r="AL18" s="32">
        <f t="shared" si="1"/>
        <v>3</v>
      </c>
      <c r="AM18" s="32">
        <f t="shared" si="1"/>
        <v>1</v>
      </c>
      <c r="AN18" s="32">
        <f t="shared" si="1"/>
        <v>11</v>
      </c>
      <c r="AO18" s="32">
        <f t="shared" si="1"/>
        <v>4</v>
      </c>
      <c r="AP18" s="32">
        <f t="shared" si="1"/>
        <v>11</v>
      </c>
      <c r="AQ18" s="32">
        <f t="shared" si="1"/>
        <v>12</v>
      </c>
      <c r="AR18" s="32">
        <f t="shared" si="1"/>
        <v>6</v>
      </c>
      <c r="AS18" s="32">
        <f t="shared" si="1"/>
        <v>7</v>
      </c>
      <c r="AT18" s="58">
        <f t="shared" si="1"/>
        <v>12</v>
      </c>
      <c r="AU18" s="32"/>
    </row>
    <row r="19" spans="1:56" x14ac:dyDescent="0.25">
      <c r="A19" s="4" t="s">
        <v>36</v>
      </c>
      <c r="B19" s="8">
        <f>1/5</f>
        <v>0.2</v>
      </c>
      <c r="C19" s="6">
        <f>1/9</f>
        <v>0.1111111111111111</v>
      </c>
      <c r="D19" s="6">
        <f>1/7</f>
        <v>0.14285714285714285</v>
      </c>
      <c r="E19" s="5">
        <f>1/5</f>
        <v>0.2</v>
      </c>
      <c r="F19" s="6">
        <f>1/7</f>
        <v>0.14285714285714285</v>
      </c>
      <c r="G19" s="4">
        <v>1</v>
      </c>
      <c r="H19" s="6">
        <f>1/3</f>
        <v>0.33333333333333331</v>
      </c>
      <c r="I19" s="6">
        <f>1/3</f>
        <v>0.33333333333333331</v>
      </c>
      <c r="M19" s="2"/>
    </row>
    <row r="20" spans="1:56" ht="15.75" x14ac:dyDescent="0.25">
      <c r="A20" s="4" t="s">
        <v>8</v>
      </c>
      <c r="B20" s="6">
        <f>1/3</f>
        <v>0.33333333333333331</v>
      </c>
      <c r="C20" s="6">
        <f>1/7</f>
        <v>0.14285714285714285</v>
      </c>
      <c r="D20" s="6">
        <f>1/7</f>
        <v>0.14285714285714285</v>
      </c>
      <c r="E20" s="5">
        <f>1/5</f>
        <v>0.2</v>
      </c>
      <c r="F20" s="5">
        <f>1/5</f>
        <v>0.2</v>
      </c>
      <c r="G20" s="5">
        <v>3</v>
      </c>
      <c r="H20" s="4">
        <v>1</v>
      </c>
      <c r="I20" s="6">
        <f>1/3</f>
        <v>0.33333333333333331</v>
      </c>
      <c r="M20" s="2"/>
      <c r="AT20" s="83">
        <v>2</v>
      </c>
      <c r="AU20" s="84">
        <v>10</v>
      </c>
    </row>
    <row r="21" spans="1:56" ht="15.75" x14ac:dyDescent="0.25">
      <c r="A21" s="4" t="s">
        <v>37</v>
      </c>
      <c r="B21" s="8">
        <f>1/3</f>
        <v>0.33333333333333331</v>
      </c>
      <c r="C21" s="6">
        <f>1/7</f>
        <v>0.14285714285714285</v>
      </c>
      <c r="D21" s="8">
        <f>1/5</f>
        <v>0.2</v>
      </c>
      <c r="E21" s="6">
        <f>1/3</f>
        <v>0.33333333333333331</v>
      </c>
      <c r="F21" s="5">
        <f>1/5</f>
        <v>0.2</v>
      </c>
      <c r="G21" s="9">
        <v>3</v>
      </c>
      <c r="H21" s="9">
        <v>3</v>
      </c>
      <c r="I21" s="4">
        <v>1</v>
      </c>
      <c r="M21" s="2"/>
      <c r="AT21" s="83">
        <v>6</v>
      </c>
      <c r="AU21" s="84">
        <v>8</v>
      </c>
    </row>
    <row r="22" spans="1:56" ht="15.75" x14ac:dyDescent="0.25">
      <c r="AT22" s="83">
        <v>5</v>
      </c>
      <c r="AU22" s="84">
        <v>4</v>
      </c>
    </row>
    <row r="23" spans="1:56" ht="15.75" x14ac:dyDescent="0.25">
      <c r="A23" t="s">
        <v>17</v>
      </c>
      <c r="AT23" s="83">
        <v>4</v>
      </c>
      <c r="AU23" s="84">
        <v>4</v>
      </c>
    </row>
    <row r="24" spans="1:56" ht="15.75" x14ac:dyDescent="0.25">
      <c r="A24" s="3" t="s">
        <v>0</v>
      </c>
      <c r="B24" s="4" t="s">
        <v>31</v>
      </c>
      <c r="C24" s="4" t="s">
        <v>32</v>
      </c>
      <c r="D24" s="4" t="s">
        <v>33</v>
      </c>
      <c r="E24" s="4" t="s">
        <v>34</v>
      </c>
      <c r="F24" s="4" t="s">
        <v>35</v>
      </c>
      <c r="G24" s="4" t="s">
        <v>36</v>
      </c>
      <c r="H24" s="4" t="s">
        <v>8</v>
      </c>
      <c r="I24" s="4" t="s">
        <v>37</v>
      </c>
      <c r="AT24" s="83">
        <v>2</v>
      </c>
      <c r="AU24" s="84">
        <v>10</v>
      </c>
    </row>
    <row r="25" spans="1:56" ht="15.75" x14ac:dyDescent="0.25">
      <c r="A25" s="4" t="s">
        <v>31</v>
      </c>
      <c r="B25" s="4">
        <v>1</v>
      </c>
      <c r="C25" s="9">
        <v>3</v>
      </c>
      <c r="D25" s="6">
        <f>1/3</f>
        <v>0.33333333333333331</v>
      </c>
      <c r="E25" s="9">
        <v>3</v>
      </c>
      <c r="F25" s="5">
        <v>7</v>
      </c>
      <c r="G25" s="5">
        <v>5</v>
      </c>
      <c r="H25" s="9">
        <v>7</v>
      </c>
      <c r="I25" s="5">
        <v>5</v>
      </c>
      <c r="M25" s="4"/>
      <c r="N25" s="4"/>
      <c r="AT25" s="83">
        <v>3</v>
      </c>
      <c r="AU25" s="84">
        <v>9</v>
      </c>
    </row>
    <row r="26" spans="1:56" ht="15.75" x14ac:dyDescent="0.25">
      <c r="A26" s="4" t="s">
        <v>32</v>
      </c>
      <c r="B26" s="6">
        <f>1/3</f>
        <v>0.33333333333333331</v>
      </c>
      <c r="C26" s="4">
        <v>1</v>
      </c>
      <c r="D26" s="5">
        <f>1/5</f>
        <v>0.2</v>
      </c>
      <c r="E26" s="6">
        <f>1/3</f>
        <v>0.33333333333333331</v>
      </c>
      <c r="F26" s="5">
        <v>5</v>
      </c>
      <c r="G26" s="5">
        <v>3</v>
      </c>
      <c r="H26" s="5">
        <v>5</v>
      </c>
      <c r="I26" s="5">
        <v>3</v>
      </c>
      <c r="M26" s="2"/>
      <c r="N26" s="1"/>
      <c r="AT26" s="83">
        <v>1</v>
      </c>
      <c r="AU26" s="84">
        <v>8</v>
      </c>
    </row>
    <row r="27" spans="1:56" ht="15.75" x14ac:dyDescent="0.25">
      <c r="A27" s="4" t="s">
        <v>33</v>
      </c>
      <c r="B27" s="9">
        <v>3</v>
      </c>
      <c r="C27" s="5">
        <v>5</v>
      </c>
      <c r="D27" s="4">
        <v>1</v>
      </c>
      <c r="E27" s="9">
        <v>3</v>
      </c>
      <c r="F27" s="5">
        <v>9</v>
      </c>
      <c r="G27" s="5">
        <v>5</v>
      </c>
      <c r="H27" s="9">
        <v>7</v>
      </c>
      <c r="I27" s="5">
        <v>7</v>
      </c>
      <c r="M27" s="1"/>
      <c r="N27" s="7"/>
      <c r="AT27" s="83">
        <v>11</v>
      </c>
      <c r="AU27" s="84">
        <v>4</v>
      </c>
    </row>
    <row r="28" spans="1:56" ht="15.75" x14ac:dyDescent="0.25">
      <c r="A28" s="4" t="s">
        <v>34</v>
      </c>
      <c r="B28" s="6">
        <f>1/3</f>
        <v>0.33333333333333331</v>
      </c>
      <c r="C28" s="9">
        <v>3</v>
      </c>
      <c r="D28" s="6">
        <f>1/3</f>
        <v>0.33333333333333331</v>
      </c>
      <c r="E28" s="4">
        <v>1</v>
      </c>
      <c r="F28" s="5">
        <v>7</v>
      </c>
      <c r="G28" s="5">
        <v>3</v>
      </c>
      <c r="H28" s="5">
        <v>5</v>
      </c>
      <c r="I28" s="5">
        <v>5</v>
      </c>
      <c r="M28" s="2"/>
      <c r="AT28" s="83">
        <v>4</v>
      </c>
      <c r="AU28" s="84">
        <v>13</v>
      </c>
    </row>
    <row r="29" spans="1:56" ht="15.75" x14ac:dyDescent="0.25">
      <c r="A29" s="4" t="s">
        <v>35</v>
      </c>
      <c r="B29" s="6">
        <f>1/7</f>
        <v>0.14285714285714285</v>
      </c>
      <c r="C29" s="8">
        <f>1/5</f>
        <v>0.2</v>
      </c>
      <c r="D29" s="6">
        <f>1/9</f>
        <v>0.1111111111111111</v>
      </c>
      <c r="E29" s="6">
        <f>1/7</f>
        <v>0.14285714285714285</v>
      </c>
      <c r="F29" s="4">
        <v>1</v>
      </c>
      <c r="G29" s="8">
        <f>1/5</f>
        <v>0.2</v>
      </c>
      <c r="H29" s="6">
        <f>1/3</f>
        <v>0.33333333333333331</v>
      </c>
      <c r="I29" s="6">
        <f>1/3</f>
        <v>0.33333333333333331</v>
      </c>
      <c r="M29" s="2"/>
      <c r="AT29" s="83">
        <v>12</v>
      </c>
      <c r="AU29" s="84">
        <v>4</v>
      </c>
    </row>
    <row r="30" spans="1:56" ht="15.75" x14ac:dyDescent="0.25">
      <c r="A30" s="4" t="s">
        <v>36</v>
      </c>
      <c r="B30" s="8">
        <f>1/5</f>
        <v>0.2</v>
      </c>
      <c r="C30" s="6">
        <f>1/3</f>
        <v>0.33333333333333331</v>
      </c>
      <c r="D30" s="8">
        <f>1/5</f>
        <v>0.2</v>
      </c>
      <c r="E30" s="6">
        <f>1/3</f>
        <v>0.33333333333333331</v>
      </c>
      <c r="F30" s="9">
        <v>5</v>
      </c>
      <c r="G30" s="4">
        <v>1</v>
      </c>
      <c r="H30" s="9">
        <v>3</v>
      </c>
      <c r="I30" s="5">
        <v>3</v>
      </c>
      <c r="M30" s="2"/>
      <c r="AT30" s="83">
        <v>12</v>
      </c>
      <c r="AU30" s="84">
        <v>1</v>
      </c>
    </row>
    <row r="31" spans="1:56" ht="15.75" x14ac:dyDescent="0.25">
      <c r="A31" s="4" t="s">
        <v>8</v>
      </c>
      <c r="B31" s="6">
        <f>1/7</f>
        <v>0.14285714285714285</v>
      </c>
      <c r="C31" s="8">
        <f>1/5</f>
        <v>0.2</v>
      </c>
      <c r="D31" s="6">
        <f>1/7</f>
        <v>0.14285714285714285</v>
      </c>
      <c r="E31" s="5">
        <f>1/5</f>
        <v>0.2</v>
      </c>
      <c r="F31" s="5">
        <v>3</v>
      </c>
      <c r="G31" s="6">
        <f>1/3</f>
        <v>0.33333333333333331</v>
      </c>
      <c r="H31" s="4">
        <v>1</v>
      </c>
      <c r="I31" s="6">
        <f>1/3</f>
        <v>0.33333333333333331</v>
      </c>
      <c r="M31" s="2"/>
      <c r="AT31" s="83">
        <v>6</v>
      </c>
      <c r="AU31" s="84">
        <v>5</v>
      </c>
    </row>
    <row r="32" spans="1:56" ht="15.75" x14ac:dyDescent="0.25">
      <c r="A32" s="4" t="s">
        <v>37</v>
      </c>
      <c r="B32" s="8">
        <f>1/5</f>
        <v>0.2</v>
      </c>
      <c r="C32" s="6">
        <f>1/3</f>
        <v>0.33333333333333331</v>
      </c>
      <c r="D32" s="6">
        <f>1/7</f>
        <v>0.14285714285714285</v>
      </c>
      <c r="E32" s="8">
        <f>1/5</f>
        <v>0.2</v>
      </c>
      <c r="F32" s="5">
        <v>3</v>
      </c>
      <c r="G32" s="6">
        <f>1/3</f>
        <v>0.33333333333333331</v>
      </c>
      <c r="H32" s="9">
        <v>3</v>
      </c>
      <c r="I32" s="4">
        <v>1</v>
      </c>
      <c r="M32" s="2"/>
      <c r="AT32" s="83">
        <v>7</v>
      </c>
      <c r="AU32" s="84">
        <v>5</v>
      </c>
    </row>
    <row r="33" spans="1:47" ht="15.75" x14ac:dyDescent="0.25">
      <c r="M33" s="2"/>
      <c r="AT33" s="83">
        <v>12</v>
      </c>
      <c r="AU33" s="84">
        <v>1</v>
      </c>
    </row>
    <row r="34" spans="1:47" x14ac:dyDescent="0.25">
      <c r="A34" t="s">
        <v>13</v>
      </c>
    </row>
    <row r="35" spans="1:47" x14ac:dyDescent="0.25">
      <c r="A35" s="3" t="s">
        <v>0</v>
      </c>
      <c r="B35" s="4" t="s">
        <v>31</v>
      </c>
      <c r="C35" s="4" t="s">
        <v>32</v>
      </c>
      <c r="D35" s="4" t="s">
        <v>33</v>
      </c>
      <c r="E35" s="4" t="s">
        <v>34</v>
      </c>
      <c r="F35" s="4" t="s">
        <v>35</v>
      </c>
      <c r="G35" s="4" t="s">
        <v>36</v>
      </c>
      <c r="H35" s="4" t="s">
        <v>8</v>
      </c>
      <c r="I35" s="4" t="s">
        <v>37</v>
      </c>
    </row>
    <row r="36" spans="1:47" x14ac:dyDescent="0.25">
      <c r="A36" s="4" t="s">
        <v>31</v>
      </c>
      <c r="B36" s="4">
        <v>1</v>
      </c>
      <c r="C36" s="6">
        <f>1/7</f>
        <v>0.14285714285714285</v>
      </c>
      <c r="D36" s="6">
        <f>1/7</f>
        <v>0.14285714285714285</v>
      </c>
      <c r="E36" s="6">
        <f>1/3</f>
        <v>0.33333333333333331</v>
      </c>
      <c r="F36" s="8">
        <f>1/5</f>
        <v>0.2</v>
      </c>
      <c r="G36" s="5">
        <v>3</v>
      </c>
      <c r="H36" s="6">
        <f>1/3</f>
        <v>0.33333333333333331</v>
      </c>
      <c r="I36" s="5">
        <f>1/5</f>
        <v>0.2</v>
      </c>
    </row>
    <row r="37" spans="1:47" x14ac:dyDescent="0.25">
      <c r="A37" s="4" t="s">
        <v>32</v>
      </c>
      <c r="B37" s="5">
        <v>7</v>
      </c>
      <c r="C37" s="4">
        <v>1</v>
      </c>
      <c r="D37" s="6">
        <f>1/3</f>
        <v>0.33333333333333331</v>
      </c>
      <c r="E37" s="5">
        <v>5</v>
      </c>
      <c r="F37" s="5">
        <v>3</v>
      </c>
      <c r="G37" s="5">
        <v>7</v>
      </c>
      <c r="H37" s="5">
        <v>5</v>
      </c>
      <c r="I37" s="5">
        <v>3</v>
      </c>
      <c r="M37" s="4"/>
      <c r="N37" s="4"/>
    </row>
    <row r="38" spans="1:47" x14ac:dyDescent="0.25">
      <c r="A38" s="4" t="s">
        <v>33</v>
      </c>
      <c r="B38" s="9">
        <v>7</v>
      </c>
      <c r="C38" s="5">
        <v>3</v>
      </c>
      <c r="D38" s="4">
        <v>1</v>
      </c>
      <c r="E38" s="9">
        <v>7</v>
      </c>
      <c r="F38" s="5">
        <v>3</v>
      </c>
      <c r="G38" s="5">
        <v>9</v>
      </c>
      <c r="H38" s="9">
        <v>5</v>
      </c>
      <c r="I38" s="5">
        <v>5</v>
      </c>
      <c r="M38" s="2"/>
      <c r="N38" s="1"/>
    </row>
    <row r="39" spans="1:47" x14ac:dyDescent="0.25">
      <c r="A39" s="4" t="s">
        <v>34</v>
      </c>
      <c r="B39" s="5">
        <v>3</v>
      </c>
      <c r="C39" s="8">
        <v>0.2</v>
      </c>
      <c r="D39" s="6">
        <f>1/7</f>
        <v>0.14285714285714285</v>
      </c>
      <c r="E39" s="4">
        <v>1</v>
      </c>
      <c r="F39" s="5">
        <f>1/5</f>
        <v>0.2</v>
      </c>
      <c r="G39" s="5">
        <v>3</v>
      </c>
      <c r="H39" s="6">
        <f>1/3</f>
        <v>0.33333333333333331</v>
      </c>
      <c r="I39" s="6">
        <f>1/3</f>
        <v>0.33333333333333331</v>
      </c>
      <c r="M39" s="1"/>
      <c r="N39" s="7"/>
    </row>
    <row r="40" spans="1:47" x14ac:dyDescent="0.25">
      <c r="A40" s="4" t="s">
        <v>35</v>
      </c>
      <c r="B40" s="9">
        <v>5</v>
      </c>
      <c r="C40" s="6">
        <f>1/3</f>
        <v>0.33333333333333331</v>
      </c>
      <c r="D40" s="6">
        <f>1/3</f>
        <v>0.33333333333333331</v>
      </c>
      <c r="E40" s="9">
        <v>5</v>
      </c>
      <c r="F40" s="4">
        <v>1</v>
      </c>
      <c r="G40" s="9">
        <v>7</v>
      </c>
      <c r="H40" s="6">
        <f>1/3</f>
        <v>0.33333333333333331</v>
      </c>
      <c r="I40" s="6">
        <f>1/3</f>
        <v>0.33333333333333331</v>
      </c>
      <c r="M40" s="2"/>
    </row>
    <row r="41" spans="1:47" x14ac:dyDescent="0.25">
      <c r="A41" s="4" t="s">
        <v>36</v>
      </c>
      <c r="B41" s="6">
        <f>1/3</f>
        <v>0.33333333333333331</v>
      </c>
      <c r="C41" s="6">
        <f>1/7</f>
        <v>0.14285714285714285</v>
      </c>
      <c r="D41" s="6">
        <f>1/9</f>
        <v>0.1111111111111111</v>
      </c>
      <c r="E41" s="6">
        <f>1/3</f>
        <v>0.33333333333333331</v>
      </c>
      <c r="F41" s="6">
        <f>1/7</f>
        <v>0.14285714285714285</v>
      </c>
      <c r="G41" s="4">
        <v>1</v>
      </c>
      <c r="H41" s="8">
        <f>1/5</f>
        <v>0.2</v>
      </c>
      <c r="I41" s="5">
        <f>1/5</f>
        <v>0.2</v>
      </c>
      <c r="M41" s="2"/>
    </row>
    <row r="42" spans="1:47" x14ac:dyDescent="0.25">
      <c r="A42" s="4" t="s">
        <v>8</v>
      </c>
      <c r="B42" s="9">
        <v>3</v>
      </c>
      <c r="C42" s="8">
        <f>1/5</f>
        <v>0.2</v>
      </c>
      <c r="D42" s="8">
        <f>1/5</f>
        <v>0.2</v>
      </c>
      <c r="E42" s="5">
        <v>3</v>
      </c>
      <c r="F42" s="5">
        <v>3</v>
      </c>
      <c r="G42" s="5">
        <v>5</v>
      </c>
      <c r="H42" s="4">
        <v>1</v>
      </c>
      <c r="I42" s="6">
        <f>1/3</f>
        <v>0.33333333333333331</v>
      </c>
      <c r="M42" s="2"/>
    </row>
    <row r="43" spans="1:47" x14ac:dyDescent="0.25">
      <c r="A43" s="4" t="s">
        <v>37</v>
      </c>
      <c r="B43" s="9">
        <v>5</v>
      </c>
      <c r="C43" s="6">
        <f>1/3</f>
        <v>0.33333333333333331</v>
      </c>
      <c r="D43" s="8">
        <f>1/5</f>
        <v>0.2</v>
      </c>
      <c r="E43" s="9">
        <v>3</v>
      </c>
      <c r="F43" s="5">
        <v>3</v>
      </c>
      <c r="G43" s="9">
        <v>5</v>
      </c>
      <c r="H43" s="9">
        <v>3</v>
      </c>
      <c r="I43" s="4">
        <v>1</v>
      </c>
      <c r="M43" s="2"/>
    </row>
    <row r="44" spans="1:47" x14ac:dyDescent="0.25">
      <c r="M44" s="2"/>
    </row>
    <row r="45" spans="1:47" x14ac:dyDescent="0.25">
      <c r="A45" t="s">
        <v>38</v>
      </c>
      <c r="M45" s="2"/>
    </row>
    <row r="46" spans="1:47" x14ac:dyDescent="0.25">
      <c r="A46" s="3" t="s">
        <v>0</v>
      </c>
      <c r="B46" s="4" t="s">
        <v>31</v>
      </c>
      <c r="C46" s="4" t="s">
        <v>32</v>
      </c>
      <c r="D46" s="4" t="s">
        <v>33</v>
      </c>
      <c r="E46" s="4" t="s">
        <v>34</v>
      </c>
      <c r="F46" s="4" t="s">
        <v>35</v>
      </c>
      <c r="G46" s="4" t="s">
        <v>36</v>
      </c>
      <c r="H46" s="4" t="s">
        <v>8</v>
      </c>
      <c r="I46" s="4" t="s">
        <v>37</v>
      </c>
    </row>
    <row r="47" spans="1:47" x14ac:dyDescent="0.25">
      <c r="A47" s="4" t="s">
        <v>31</v>
      </c>
      <c r="B47" s="4">
        <v>1</v>
      </c>
      <c r="C47" s="9">
        <v>3</v>
      </c>
      <c r="D47" s="5">
        <v>7</v>
      </c>
      <c r="E47" s="9">
        <v>9</v>
      </c>
      <c r="F47" s="5">
        <v>3</v>
      </c>
      <c r="G47" s="5">
        <v>7</v>
      </c>
      <c r="H47" s="9">
        <v>5</v>
      </c>
      <c r="I47" s="5">
        <v>5</v>
      </c>
    </row>
    <row r="48" spans="1:47" x14ac:dyDescent="0.25">
      <c r="A48" s="4" t="s">
        <v>32</v>
      </c>
      <c r="B48" s="6">
        <f>1/3</f>
        <v>0.33333333333333331</v>
      </c>
      <c r="C48" s="4">
        <v>1</v>
      </c>
      <c r="D48" s="5">
        <v>7</v>
      </c>
      <c r="E48" s="5">
        <v>7</v>
      </c>
      <c r="F48" s="5">
        <v>3</v>
      </c>
      <c r="G48" s="5">
        <v>5</v>
      </c>
      <c r="H48" s="5">
        <v>5</v>
      </c>
      <c r="I48" s="5">
        <v>3</v>
      </c>
    </row>
    <row r="49" spans="1:14" x14ac:dyDescent="0.25">
      <c r="A49" s="4" t="s">
        <v>33</v>
      </c>
      <c r="B49" s="6">
        <f>1/7</f>
        <v>0.14285714285714285</v>
      </c>
      <c r="C49" s="6">
        <f>1/7</f>
        <v>0.14285714285714285</v>
      </c>
      <c r="D49" s="4">
        <v>1</v>
      </c>
      <c r="E49" s="9">
        <v>3</v>
      </c>
      <c r="F49" s="5">
        <f>1/5</f>
        <v>0.2</v>
      </c>
      <c r="G49" s="6">
        <f>1/3</f>
        <v>0.33333333333333331</v>
      </c>
      <c r="H49" s="6">
        <f>1/3</f>
        <v>0.33333333333333331</v>
      </c>
      <c r="I49" s="5">
        <f>1/5</f>
        <v>0.2</v>
      </c>
      <c r="M49" s="4"/>
      <c r="N49" s="4"/>
    </row>
    <row r="50" spans="1:14" x14ac:dyDescent="0.25">
      <c r="A50" s="4" t="s">
        <v>34</v>
      </c>
      <c r="B50" s="6">
        <f>1/9</f>
        <v>0.1111111111111111</v>
      </c>
      <c r="C50" s="6">
        <f>1/7</f>
        <v>0.14285714285714285</v>
      </c>
      <c r="D50" s="6">
        <f>1/3</f>
        <v>0.33333333333333331</v>
      </c>
      <c r="E50" s="4">
        <v>1</v>
      </c>
      <c r="F50" s="6">
        <f>1/7</f>
        <v>0.14285714285714285</v>
      </c>
      <c r="G50" s="6">
        <f>1/3</f>
        <v>0.33333333333333331</v>
      </c>
      <c r="H50" s="5">
        <f>1/5</f>
        <v>0.2</v>
      </c>
      <c r="I50" s="5">
        <f>1/5</f>
        <v>0.2</v>
      </c>
      <c r="M50" s="2"/>
      <c r="N50" s="1"/>
    </row>
    <row r="51" spans="1:14" x14ac:dyDescent="0.25">
      <c r="A51" s="4" t="s">
        <v>35</v>
      </c>
      <c r="B51" s="6">
        <f>1/3</f>
        <v>0.33333333333333331</v>
      </c>
      <c r="C51" s="6">
        <f>1/3</f>
        <v>0.33333333333333331</v>
      </c>
      <c r="D51" s="9">
        <v>5</v>
      </c>
      <c r="E51" s="9">
        <v>7</v>
      </c>
      <c r="F51" s="4">
        <v>1</v>
      </c>
      <c r="G51" s="9">
        <v>5</v>
      </c>
      <c r="H51" s="5">
        <v>3</v>
      </c>
      <c r="I51" s="9">
        <v>3</v>
      </c>
      <c r="M51" s="1"/>
      <c r="N51" s="7"/>
    </row>
    <row r="52" spans="1:14" x14ac:dyDescent="0.25">
      <c r="A52" s="4" t="s">
        <v>36</v>
      </c>
      <c r="B52" s="6">
        <f>1/7</f>
        <v>0.14285714285714285</v>
      </c>
      <c r="C52" s="8">
        <f>1/5</f>
        <v>0.2</v>
      </c>
      <c r="D52" s="9">
        <v>3</v>
      </c>
      <c r="E52" s="5">
        <v>3</v>
      </c>
      <c r="F52" s="8">
        <f>1/5</f>
        <v>0.2</v>
      </c>
      <c r="G52" s="4">
        <v>1</v>
      </c>
      <c r="H52" s="6">
        <f>1/3</f>
        <v>0.33333333333333331</v>
      </c>
      <c r="I52" s="6">
        <f>1/3</f>
        <v>0.33333333333333331</v>
      </c>
      <c r="M52" s="2"/>
    </row>
    <row r="53" spans="1:14" x14ac:dyDescent="0.25">
      <c r="A53" s="4" t="s">
        <v>8</v>
      </c>
      <c r="B53" s="8">
        <f>1/5</f>
        <v>0.2</v>
      </c>
      <c r="C53" s="8">
        <f>1/5</f>
        <v>0.2</v>
      </c>
      <c r="D53" s="9">
        <v>3</v>
      </c>
      <c r="E53" s="5">
        <v>5</v>
      </c>
      <c r="F53" s="6">
        <f>1/3</f>
        <v>0.33333333333333331</v>
      </c>
      <c r="G53" s="5">
        <v>3</v>
      </c>
      <c r="H53" s="4">
        <v>1</v>
      </c>
      <c r="I53" s="6">
        <f>1/3</f>
        <v>0.33333333333333331</v>
      </c>
      <c r="M53" s="2"/>
    </row>
    <row r="54" spans="1:14" x14ac:dyDescent="0.25">
      <c r="A54" s="4" t="s">
        <v>37</v>
      </c>
      <c r="B54" s="8">
        <f>1/5</f>
        <v>0.2</v>
      </c>
      <c r="C54" s="6">
        <f>1/3</f>
        <v>0.33333333333333331</v>
      </c>
      <c r="D54" s="9">
        <v>5</v>
      </c>
      <c r="E54" s="9">
        <v>5</v>
      </c>
      <c r="F54" s="6">
        <f>1/3</f>
        <v>0.33333333333333331</v>
      </c>
      <c r="G54" s="9">
        <v>3</v>
      </c>
      <c r="H54" s="9">
        <v>3</v>
      </c>
      <c r="I54" s="4">
        <v>1</v>
      </c>
      <c r="M54" s="2"/>
    </row>
    <row r="55" spans="1:14" x14ac:dyDescent="0.25">
      <c r="M55" s="2"/>
    </row>
    <row r="56" spans="1:14" x14ac:dyDescent="0.25">
      <c r="M56" s="2"/>
    </row>
    <row r="57" spans="1:14" x14ac:dyDescent="0.25">
      <c r="A57" t="s">
        <v>18</v>
      </c>
      <c r="M57" s="2"/>
    </row>
    <row r="58" spans="1:14" x14ac:dyDescent="0.25">
      <c r="A58" s="3" t="s">
        <v>0</v>
      </c>
      <c r="B58" s="4" t="s">
        <v>31</v>
      </c>
      <c r="C58" s="4" t="s">
        <v>32</v>
      </c>
      <c r="D58" s="4" t="s">
        <v>33</v>
      </c>
      <c r="E58" s="4" t="s">
        <v>34</v>
      </c>
      <c r="F58" s="4" t="s">
        <v>35</v>
      </c>
      <c r="G58" s="4" t="s">
        <v>36</v>
      </c>
      <c r="H58" s="4" t="s">
        <v>8</v>
      </c>
      <c r="I58" s="4" t="s">
        <v>37</v>
      </c>
      <c r="J58" s="4" t="s">
        <v>9</v>
      </c>
      <c r="K58" s="4" t="s">
        <v>10</v>
      </c>
      <c r="L58" s="4" t="s">
        <v>16</v>
      </c>
    </row>
    <row r="59" spans="1:14" x14ac:dyDescent="0.25">
      <c r="A59" s="4" t="s">
        <v>31</v>
      </c>
      <c r="B59" s="4">
        <f>(B3*B14*B25*B36*B47)^(1/5)</f>
        <v>1</v>
      </c>
      <c r="C59" s="4">
        <f t="shared" ref="C59:I59" si="2">(C3*C14*C25*C36*C47)^(1/5)</f>
        <v>0.61180164739673448</v>
      </c>
      <c r="D59" s="4">
        <f t="shared" si="2"/>
        <v>0.72477966367769553</v>
      </c>
      <c r="E59" s="4">
        <f t="shared" si="2"/>
        <v>1</v>
      </c>
      <c r="F59" s="4">
        <f t="shared" si="2"/>
        <v>1.5785022858581217</v>
      </c>
      <c r="G59" s="4">
        <f t="shared" si="2"/>
        <v>4.8286514945375503</v>
      </c>
      <c r="H59" s="4">
        <f t="shared" si="2"/>
        <v>2.5365174816357361</v>
      </c>
      <c r="I59" s="4">
        <f t="shared" si="2"/>
        <v>2.3714406097793117</v>
      </c>
      <c r="J59" s="4">
        <f>(B59*C59*D59*E59*F59*G59*H59*I59)^(1/8)</f>
        <v>1.4571935115782502</v>
      </c>
      <c r="K59" s="4">
        <f>J59/J67</f>
        <v>0.15261198570110915</v>
      </c>
      <c r="L59" s="16">
        <f>K59*30</f>
        <v>4.5783595710332747</v>
      </c>
    </row>
    <row r="60" spans="1:14" x14ac:dyDescent="0.25">
      <c r="A60" s="4" t="s">
        <v>32</v>
      </c>
      <c r="B60" s="4">
        <f t="shared" ref="B60:I66" si="3">(B4*B15*B26*B37*B48)^(1/5)</f>
        <v>1.6345166840512457</v>
      </c>
      <c r="C60" s="4">
        <f t="shared" si="3"/>
        <v>1</v>
      </c>
      <c r="D60" s="4">
        <f t="shared" si="3"/>
        <v>1.475773161594552</v>
      </c>
      <c r="E60" s="4">
        <f t="shared" si="3"/>
        <v>2.8093613917206541</v>
      </c>
      <c r="F60" s="4">
        <f t="shared" si="3"/>
        <v>4.1391889843836456</v>
      </c>
      <c r="G60" s="4">
        <f t="shared" si="3"/>
        <v>5.8090614380481993</v>
      </c>
      <c r="H60" s="4">
        <f t="shared" si="3"/>
        <v>5.3480518786253457</v>
      </c>
      <c r="I60" s="4">
        <f t="shared" si="3"/>
        <v>4.2102895953516448</v>
      </c>
      <c r="J60" s="4">
        <f t="shared" ref="J60:J66" si="4">(B60*C60*D60*E60*F60*G60*H60*I60)^(1/8)</f>
        <v>2.7897685412759952</v>
      </c>
      <c r="K60" s="4">
        <f>J60/J67</f>
        <v>0.29217266845327544</v>
      </c>
      <c r="L60" s="16">
        <f t="shared" ref="L60:L66" si="5">K60*30</f>
        <v>8.7651800535982627</v>
      </c>
    </row>
    <row r="61" spans="1:14" x14ac:dyDescent="0.25">
      <c r="A61" s="4" t="s">
        <v>33</v>
      </c>
      <c r="B61" s="4">
        <f t="shared" si="3"/>
        <v>1.3797296614612149</v>
      </c>
      <c r="C61" s="4">
        <f t="shared" si="3"/>
        <v>0.67761091340048096</v>
      </c>
      <c r="D61" s="4">
        <f t="shared" si="3"/>
        <v>1</v>
      </c>
      <c r="E61" s="4">
        <f t="shared" si="3"/>
        <v>2.2901720489235826</v>
      </c>
      <c r="F61" s="4">
        <f t="shared" si="3"/>
        <v>2.4082246852806923</v>
      </c>
      <c r="G61" s="4">
        <f t="shared" si="3"/>
        <v>3.1598183057492717</v>
      </c>
      <c r="H61" s="4">
        <f t="shared" si="3"/>
        <v>3.0049220937458307</v>
      </c>
      <c r="I61" s="4">
        <f t="shared" si="3"/>
        <v>2.8093613917206541</v>
      </c>
      <c r="J61" s="4">
        <f t="shared" si="4"/>
        <v>1.8505690968306978</v>
      </c>
      <c r="K61" s="4">
        <f>J61/J67</f>
        <v>0.19381024023265095</v>
      </c>
      <c r="L61" s="16">
        <f t="shared" si="5"/>
        <v>5.8143072069795281</v>
      </c>
      <c r="M61" s="4"/>
      <c r="N61" s="4"/>
    </row>
    <row r="62" spans="1:14" x14ac:dyDescent="0.25">
      <c r="A62" s="4" t="s">
        <v>34</v>
      </c>
      <c r="B62" s="4">
        <f t="shared" si="3"/>
        <v>1</v>
      </c>
      <c r="C62" s="4">
        <f t="shared" si="3"/>
        <v>0.33278732985500964</v>
      </c>
      <c r="D62" s="4">
        <f t="shared" si="3"/>
        <v>0.43664841707854041</v>
      </c>
      <c r="E62" s="4">
        <f t="shared" si="3"/>
        <v>1</v>
      </c>
      <c r="F62" s="4">
        <f t="shared" si="3"/>
        <v>0.85862070348448893</v>
      </c>
      <c r="G62" s="4">
        <f t="shared" si="3"/>
        <v>2.3714406097793117</v>
      </c>
      <c r="H62" s="4">
        <f t="shared" si="3"/>
        <v>1.5281421358157987</v>
      </c>
      <c r="I62" s="4">
        <f t="shared" si="3"/>
        <v>1.475773161594552</v>
      </c>
      <c r="J62" s="4">
        <f t="shared" si="4"/>
        <v>0.95068568623770688</v>
      </c>
      <c r="K62" s="4">
        <f>J62/J67</f>
        <v>9.9565383184570297E-2</v>
      </c>
      <c r="L62" s="16">
        <f t="shared" si="5"/>
        <v>2.9869614955371091</v>
      </c>
      <c r="M62" s="7"/>
      <c r="N62" s="7"/>
    </row>
    <row r="63" spans="1:14" x14ac:dyDescent="0.25">
      <c r="A63" s="4" t="s">
        <v>35</v>
      </c>
      <c r="B63" s="4">
        <f t="shared" si="3"/>
        <v>0.63351191123322936</v>
      </c>
      <c r="C63" s="4">
        <f t="shared" si="3"/>
        <v>0.24159322122589846</v>
      </c>
      <c r="D63" s="4">
        <f t="shared" si="3"/>
        <v>0.41524364653850571</v>
      </c>
      <c r="E63" s="4">
        <f t="shared" si="3"/>
        <v>1.1646586157796568</v>
      </c>
      <c r="F63" s="4">
        <f t="shared" si="3"/>
        <v>1</v>
      </c>
      <c r="G63" s="4">
        <f t="shared" si="3"/>
        <v>1.7482960045569467</v>
      </c>
      <c r="H63" s="4">
        <f t="shared" si="3"/>
        <v>0.8027415617602307</v>
      </c>
      <c r="I63" s="4">
        <f t="shared" si="3"/>
        <v>0.88908953613219999</v>
      </c>
      <c r="J63" s="4">
        <f t="shared" si="4"/>
        <v>0.74247985149650753</v>
      </c>
      <c r="K63" s="4">
        <f>J63/J67</f>
        <v>7.7759970504687442E-2</v>
      </c>
      <c r="L63" s="16">
        <f t="shared" si="5"/>
        <v>2.3327991151406233</v>
      </c>
      <c r="M63" s="7"/>
      <c r="N63" s="7"/>
    </row>
    <row r="64" spans="1:14" x14ac:dyDescent="0.25">
      <c r="A64" s="4" t="s">
        <v>36</v>
      </c>
      <c r="B64" s="4">
        <f t="shared" si="3"/>
        <v>0.20709715769118101</v>
      </c>
      <c r="C64" s="4">
        <f t="shared" si="3"/>
        <v>0.17214484829686919</v>
      </c>
      <c r="D64" s="4">
        <f t="shared" si="3"/>
        <v>0.31647389287558264</v>
      </c>
      <c r="E64" s="4">
        <f t="shared" si="3"/>
        <v>0.42168460634274996</v>
      </c>
      <c r="F64" s="4">
        <f t="shared" si="3"/>
        <v>0.57198552041158501</v>
      </c>
      <c r="G64" s="4">
        <f t="shared" si="3"/>
        <v>1</v>
      </c>
      <c r="H64" s="4">
        <f t="shared" si="3"/>
        <v>0.46704367745113418</v>
      </c>
      <c r="I64" s="4">
        <f t="shared" si="3"/>
        <v>0.72477966367769553</v>
      </c>
      <c r="J64" s="4">
        <f t="shared" si="4"/>
        <v>0.41739072294959489</v>
      </c>
      <c r="K64" s="4">
        <f>J64/J67</f>
        <v>4.3713361702776565E-2</v>
      </c>
      <c r="L64" s="16">
        <f t="shared" si="5"/>
        <v>1.3114008510832971</v>
      </c>
      <c r="M64" s="7"/>
    </row>
    <row r="65" spans="1:14" x14ac:dyDescent="0.25">
      <c r="A65" s="4" t="s">
        <v>8</v>
      </c>
      <c r="B65" s="4">
        <f t="shared" si="3"/>
        <v>0.39424131993568018</v>
      </c>
      <c r="C65" s="4">
        <f t="shared" si="3"/>
        <v>0.18698397522969398</v>
      </c>
      <c r="D65" s="4">
        <f t="shared" si="3"/>
        <v>0.33278732985500964</v>
      </c>
      <c r="E65" s="4">
        <f t="shared" si="3"/>
        <v>0.65438938994123741</v>
      </c>
      <c r="F65" s="4">
        <f t="shared" si="3"/>
        <v>1.2457309396155174</v>
      </c>
      <c r="G65" s="4">
        <f t="shared" si="3"/>
        <v>2.1411273683383238</v>
      </c>
      <c r="H65" s="4">
        <f t="shared" si="3"/>
        <v>1</v>
      </c>
      <c r="I65" s="4">
        <f t="shared" si="3"/>
        <v>0.57292397586249288</v>
      </c>
      <c r="J65" s="4">
        <f t="shared" si="4"/>
        <v>0.62909562362999183</v>
      </c>
      <c r="K65" s="4">
        <f>J65/J67</f>
        <v>6.5885231820767082E-2</v>
      </c>
      <c r="L65" s="16">
        <f t="shared" si="5"/>
        <v>1.9765569546230124</v>
      </c>
      <c r="M65" s="7"/>
    </row>
    <row r="66" spans="1:14" x14ac:dyDescent="0.25">
      <c r="A66" s="4" t="s">
        <v>37</v>
      </c>
      <c r="B66" s="4">
        <f t="shared" si="3"/>
        <v>0.42168460634274996</v>
      </c>
      <c r="C66" s="4">
        <f t="shared" si="3"/>
        <v>0.23751335326293146</v>
      </c>
      <c r="D66" s="4">
        <f t="shared" si="3"/>
        <v>0.35595278092275934</v>
      </c>
      <c r="E66" s="4">
        <f t="shared" si="3"/>
        <v>0.67761091340048096</v>
      </c>
      <c r="F66" s="4">
        <f t="shared" si="3"/>
        <v>1.1247461131420948</v>
      </c>
      <c r="G66" s="4">
        <f t="shared" si="3"/>
        <v>1.3797296614612149</v>
      </c>
      <c r="H66" s="4">
        <f t="shared" si="3"/>
        <v>1.7454322774580644</v>
      </c>
      <c r="I66" s="4">
        <f t="shared" si="3"/>
        <v>1</v>
      </c>
      <c r="J66" s="4">
        <f t="shared" si="4"/>
        <v>0.71117258750641266</v>
      </c>
      <c r="K66" s="4">
        <f>J66/J67</f>
        <v>7.4481158400163019E-2</v>
      </c>
      <c r="L66" s="16">
        <f t="shared" si="5"/>
        <v>2.2344347520048906</v>
      </c>
      <c r="M66" s="7"/>
    </row>
    <row r="67" spans="1:14" x14ac:dyDescent="0.25">
      <c r="J67" s="4">
        <f>SUM(J59:J66)</f>
        <v>9.5483556215051575</v>
      </c>
      <c r="K67">
        <f>SUM(K59:K66)</f>
        <v>0.99999999999999989</v>
      </c>
      <c r="M67" s="7"/>
    </row>
    <row r="68" spans="1:14" x14ac:dyDescent="0.25">
      <c r="M68" s="7"/>
    </row>
    <row r="69" spans="1:14" x14ac:dyDescent="0.25">
      <c r="A69" s="3" t="s">
        <v>11</v>
      </c>
      <c r="B69" s="5" t="s">
        <v>39</v>
      </c>
      <c r="C69" s="5" t="s">
        <v>40</v>
      </c>
      <c r="D69" s="5" t="s">
        <v>41</v>
      </c>
      <c r="E69" s="5" t="s">
        <v>42</v>
      </c>
      <c r="F69" s="5" t="s">
        <v>43</v>
      </c>
      <c r="G69" s="5" t="s">
        <v>44</v>
      </c>
      <c r="H69" s="5" t="s">
        <v>45</v>
      </c>
      <c r="I69" s="5" t="s">
        <v>46</v>
      </c>
      <c r="M69" s="7"/>
    </row>
    <row r="70" spans="1:14" x14ac:dyDescent="0.25">
      <c r="A70" s="4" t="s">
        <v>31</v>
      </c>
      <c r="B70" s="5">
        <v>7</v>
      </c>
      <c r="C70" s="5">
        <v>8</v>
      </c>
      <c r="D70" s="5">
        <v>6</v>
      </c>
      <c r="E70" s="5">
        <v>6</v>
      </c>
      <c r="F70" s="5">
        <v>7</v>
      </c>
      <c r="G70" s="5">
        <v>8</v>
      </c>
      <c r="H70" s="5">
        <v>7</v>
      </c>
      <c r="I70" s="5">
        <v>7</v>
      </c>
    </row>
    <row r="71" spans="1:14" x14ac:dyDescent="0.25">
      <c r="A71" s="4" t="s">
        <v>32</v>
      </c>
      <c r="B71" s="5">
        <v>7</v>
      </c>
      <c r="C71" s="5">
        <v>8</v>
      </c>
      <c r="D71" s="5">
        <v>7</v>
      </c>
      <c r="E71" s="5">
        <v>6</v>
      </c>
      <c r="F71" s="5">
        <v>8</v>
      </c>
      <c r="G71" s="5">
        <v>8</v>
      </c>
      <c r="H71" s="5">
        <v>8</v>
      </c>
      <c r="I71" s="5">
        <v>6</v>
      </c>
    </row>
    <row r="72" spans="1:14" x14ac:dyDescent="0.25">
      <c r="A72" s="4" t="s">
        <v>33</v>
      </c>
      <c r="B72" s="5">
        <v>7</v>
      </c>
      <c r="C72" s="5">
        <v>7</v>
      </c>
      <c r="D72" s="5">
        <v>6</v>
      </c>
      <c r="E72" s="5">
        <v>6</v>
      </c>
      <c r="F72" s="5">
        <v>7</v>
      </c>
      <c r="G72" s="5">
        <v>8</v>
      </c>
      <c r="H72" s="5">
        <v>7</v>
      </c>
      <c r="I72" s="5">
        <v>7</v>
      </c>
    </row>
    <row r="73" spans="1:14" x14ac:dyDescent="0.25">
      <c r="A73" s="4" t="s">
        <v>34</v>
      </c>
      <c r="B73" s="5">
        <v>8</v>
      </c>
      <c r="C73" s="5">
        <v>8</v>
      </c>
      <c r="D73" s="5">
        <v>6</v>
      </c>
      <c r="E73" s="5">
        <v>7</v>
      </c>
      <c r="F73" s="5">
        <v>7</v>
      </c>
      <c r="G73" s="5">
        <v>8</v>
      </c>
      <c r="H73" s="5">
        <v>7</v>
      </c>
      <c r="I73" s="5">
        <v>6</v>
      </c>
      <c r="M73" s="4"/>
      <c r="N73" s="4"/>
    </row>
    <row r="74" spans="1:14" x14ac:dyDescent="0.25">
      <c r="A74" s="4" t="s">
        <v>35</v>
      </c>
      <c r="B74" s="5">
        <v>7</v>
      </c>
      <c r="C74" s="5">
        <v>7</v>
      </c>
      <c r="D74" s="5">
        <v>6</v>
      </c>
      <c r="E74" s="5">
        <v>6</v>
      </c>
      <c r="F74" s="5">
        <v>6</v>
      </c>
      <c r="G74" s="5">
        <v>7</v>
      </c>
      <c r="H74" s="5">
        <v>7</v>
      </c>
      <c r="I74" s="5">
        <v>6</v>
      </c>
      <c r="M74" s="2"/>
      <c r="N74" s="1"/>
    </row>
    <row r="75" spans="1:14" x14ac:dyDescent="0.25">
      <c r="A75" s="4" t="s">
        <v>36</v>
      </c>
      <c r="B75" s="5">
        <v>8</v>
      </c>
      <c r="C75" s="5">
        <v>8</v>
      </c>
      <c r="D75" s="5">
        <v>5</v>
      </c>
      <c r="E75" s="5">
        <v>6</v>
      </c>
      <c r="F75" s="5">
        <v>7</v>
      </c>
      <c r="G75" s="5">
        <v>8</v>
      </c>
      <c r="H75" s="5">
        <v>8</v>
      </c>
      <c r="I75" s="5">
        <v>6</v>
      </c>
      <c r="M75" s="1"/>
      <c r="N75" s="7"/>
    </row>
    <row r="76" spans="1:14" x14ac:dyDescent="0.25">
      <c r="A76" s="4" t="s">
        <v>8</v>
      </c>
      <c r="B76" s="5">
        <v>7</v>
      </c>
      <c r="C76" s="5">
        <v>7</v>
      </c>
      <c r="D76" s="5">
        <v>5</v>
      </c>
      <c r="E76" s="5">
        <v>6</v>
      </c>
      <c r="F76" s="5">
        <v>7</v>
      </c>
      <c r="G76" s="5">
        <v>8</v>
      </c>
      <c r="H76" s="5">
        <v>7</v>
      </c>
      <c r="I76" s="5">
        <v>7</v>
      </c>
      <c r="M76" s="2"/>
    </row>
    <row r="77" spans="1:14" x14ac:dyDescent="0.25">
      <c r="A77" s="4" t="s">
        <v>37</v>
      </c>
      <c r="B77" s="5">
        <v>8</v>
      </c>
      <c r="C77" s="5">
        <v>8</v>
      </c>
      <c r="D77" s="5">
        <v>5</v>
      </c>
      <c r="E77" s="5">
        <v>7</v>
      </c>
      <c r="F77" s="5">
        <v>8</v>
      </c>
      <c r="G77" s="5">
        <v>8</v>
      </c>
      <c r="H77" s="5">
        <v>8</v>
      </c>
      <c r="I77" s="5">
        <v>6</v>
      </c>
      <c r="M77" s="2"/>
    </row>
    <row r="78" spans="1:14" x14ac:dyDescent="0.25">
      <c r="M78" s="2"/>
    </row>
    <row r="79" spans="1:14" x14ac:dyDescent="0.25">
      <c r="M79" s="2"/>
    </row>
    <row r="80" spans="1:14" x14ac:dyDescent="0.25">
      <c r="A80" s="3" t="s">
        <v>12</v>
      </c>
      <c r="B80" s="5" t="s">
        <v>39</v>
      </c>
      <c r="C80" s="5" t="s">
        <v>40</v>
      </c>
      <c r="D80" s="5" t="s">
        <v>41</v>
      </c>
      <c r="E80" s="5" t="s">
        <v>42</v>
      </c>
      <c r="F80" s="5" t="s">
        <v>43</v>
      </c>
      <c r="G80" s="5" t="s">
        <v>44</v>
      </c>
      <c r="H80" s="5" t="s">
        <v>45</v>
      </c>
      <c r="I80" s="5" t="s">
        <v>46</v>
      </c>
      <c r="M80" s="2"/>
    </row>
    <row r="81" spans="1:13" x14ac:dyDescent="0.25">
      <c r="A81" s="4" t="s">
        <v>31</v>
      </c>
      <c r="B81" s="5">
        <v>7</v>
      </c>
      <c r="C81" s="5">
        <v>8</v>
      </c>
      <c r="D81" s="5">
        <v>7</v>
      </c>
      <c r="E81" s="5">
        <v>8</v>
      </c>
      <c r="F81" s="5">
        <v>8</v>
      </c>
      <c r="G81" s="5">
        <v>8</v>
      </c>
      <c r="H81" s="5">
        <v>7</v>
      </c>
      <c r="I81" s="5">
        <v>6</v>
      </c>
      <c r="M81" s="2"/>
    </row>
    <row r="82" spans="1:13" x14ac:dyDescent="0.25">
      <c r="A82" s="4" t="s">
        <v>32</v>
      </c>
      <c r="B82" s="5">
        <v>7</v>
      </c>
      <c r="C82" s="5">
        <v>8</v>
      </c>
      <c r="D82" s="5">
        <v>6</v>
      </c>
      <c r="E82" s="5">
        <v>8</v>
      </c>
      <c r="F82" s="5">
        <v>7</v>
      </c>
      <c r="G82" s="5">
        <v>8</v>
      </c>
      <c r="H82" s="5">
        <v>8</v>
      </c>
      <c r="I82" s="5">
        <v>6</v>
      </c>
    </row>
    <row r="83" spans="1:13" x14ac:dyDescent="0.25">
      <c r="A83" s="4" t="s">
        <v>33</v>
      </c>
      <c r="B83" s="5">
        <v>7</v>
      </c>
      <c r="C83" s="5">
        <v>7</v>
      </c>
      <c r="D83" s="5">
        <v>6</v>
      </c>
      <c r="E83" s="5">
        <v>7</v>
      </c>
      <c r="F83" s="5">
        <v>7</v>
      </c>
      <c r="G83" s="5">
        <v>7</v>
      </c>
      <c r="H83" s="5">
        <v>8</v>
      </c>
      <c r="I83" s="5">
        <v>5</v>
      </c>
    </row>
    <row r="84" spans="1:13" x14ac:dyDescent="0.25">
      <c r="A84" s="4" t="s">
        <v>34</v>
      </c>
      <c r="B84" s="5">
        <v>8</v>
      </c>
      <c r="C84" s="5">
        <v>7</v>
      </c>
      <c r="D84" s="5">
        <v>6</v>
      </c>
      <c r="E84" s="5">
        <v>8</v>
      </c>
      <c r="F84" s="5">
        <v>6</v>
      </c>
      <c r="G84" s="5">
        <v>7</v>
      </c>
      <c r="H84" s="5">
        <v>8</v>
      </c>
      <c r="I84" s="5">
        <v>5</v>
      </c>
    </row>
    <row r="85" spans="1:13" x14ac:dyDescent="0.25">
      <c r="A85" s="4" t="s">
        <v>35</v>
      </c>
      <c r="B85" s="5">
        <v>8</v>
      </c>
      <c r="C85" s="5">
        <v>8</v>
      </c>
      <c r="D85" s="5">
        <v>5</v>
      </c>
      <c r="E85" s="5">
        <v>8</v>
      </c>
      <c r="F85" s="5">
        <v>5</v>
      </c>
      <c r="G85" s="5">
        <v>7</v>
      </c>
      <c r="H85" s="5">
        <v>5</v>
      </c>
      <c r="I85" s="5">
        <v>4</v>
      </c>
    </row>
    <row r="86" spans="1:13" x14ac:dyDescent="0.25">
      <c r="A86" s="4" t="s">
        <v>36</v>
      </c>
      <c r="B86" s="5">
        <v>7</v>
      </c>
      <c r="C86" s="5">
        <v>8</v>
      </c>
      <c r="D86" s="5">
        <v>7</v>
      </c>
      <c r="E86" s="5">
        <v>8</v>
      </c>
      <c r="F86" s="5">
        <v>5</v>
      </c>
      <c r="G86" s="5">
        <v>7</v>
      </c>
      <c r="H86" s="5">
        <v>7</v>
      </c>
      <c r="I86" s="5">
        <v>4</v>
      </c>
    </row>
    <row r="87" spans="1:13" x14ac:dyDescent="0.25">
      <c r="A87" s="4" t="s">
        <v>8</v>
      </c>
      <c r="B87" s="5">
        <v>8</v>
      </c>
      <c r="C87" s="5">
        <v>8</v>
      </c>
      <c r="D87" s="5">
        <v>6</v>
      </c>
      <c r="E87" s="5">
        <v>8</v>
      </c>
      <c r="F87" s="5">
        <v>7</v>
      </c>
      <c r="G87" s="5">
        <v>7</v>
      </c>
      <c r="H87" s="5">
        <v>5</v>
      </c>
      <c r="I87" s="5">
        <v>5</v>
      </c>
    </row>
    <row r="88" spans="1:13" x14ac:dyDescent="0.25">
      <c r="A88" s="4" t="s">
        <v>37</v>
      </c>
      <c r="B88" s="5">
        <v>8</v>
      </c>
      <c r="C88" s="5">
        <v>8</v>
      </c>
      <c r="D88" s="5">
        <v>7</v>
      </c>
      <c r="E88" s="5">
        <v>8</v>
      </c>
      <c r="F88" s="5">
        <v>7</v>
      </c>
      <c r="G88" s="5">
        <v>8</v>
      </c>
      <c r="H88" s="5">
        <v>5</v>
      </c>
      <c r="I88" s="5">
        <v>5</v>
      </c>
    </row>
    <row r="91" spans="1:13" x14ac:dyDescent="0.25">
      <c r="A91" s="3" t="s">
        <v>17</v>
      </c>
      <c r="B91" s="5" t="s">
        <v>39</v>
      </c>
      <c r="C91" s="5" t="s">
        <v>40</v>
      </c>
      <c r="D91" s="5" t="s">
        <v>41</v>
      </c>
      <c r="E91" s="5" t="s">
        <v>42</v>
      </c>
      <c r="F91" s="5" t="s">
        <v>43</v>
      </c>
      <c r="G91" s="5" t="s">
        <v>44</v>
      </c>
      <c r="H91" s="5" t="s">
        <v>45</v>
      </c>
      <c r="I91" s="5" t="s">
        <v>46</v>
      </c>
    </row>
    <row r="92" spans="1:13" x14ac:dyDescent="0.25">
      <c r="A92" s="4" t="s">
        <v>31</v>
      </c>
      <c r="B92" s="5">
        <v>3</v>
      </c>
      <c r="C92" s="5">
        <v>6</v>
      </c>
      <c r="D92" s="5">
        <v>6</v>
      </c>
      <c r="E92" s="5">
        <v>6</v>
      </c>
      <c r="F92" s="5">
        <v>6</v>
      </c>
      <c r="G92" s="5">
        <v>3</v>
      </c>
      <c r="H92" s="5">
        <v>3</v>
      </c>
      <c r="I92" s="5">
        <v>3</v>
      </c>
    </row>
    <row r="93" spans="1:13" x14ac:dyDescent="0.25">
      <c r="A93" s="4" t="s">
        <v>32</v>
      </c>
      <c r="B93" s="5">
        <v>2</v>
      </c>
      <c r="C93" s="5">
        <v>3</v>
      </c>
      <c r="D93" s="5">
        <v>4</v>
      </c>
      <c r="E93" s="5">
        <v>2</v>
      </c>
      <c r="F93" s="5">
        <v>3</v>
      </c>
      <c r="G93" s="5">
        <v>3</v>
      </c>
      <c r="H93" s="5">
        <v>4</v>
      </c>
      <c r="I93" s="5">
        <v>2</v>
      </c>
    </row>
    <row r="94" spans="1:13" x14ac:dyDescent="0.25">
      <c r="A94" s="4" t="s">
        <v>33</v>
      </c>
      <c r="B94" s="5">
        <v>5</v>
      </c>
      <c r="C94" s="5">
        <v>6</v>
      </c>
      <c r="D94" s="5">
        <v>6</v>
      </c>
      <c r="E94" s="5">
        <v>7</v>
      </c>
      <c r="F94" s="5">
        <v>7</v>
      </c>
      <c r="G94" s="5">
        <v>4</v>
      </c>
      <c r="H94" s="5">
        <v>6</v>
      </c>
      <c r="I94" s="5">
        <v>6</v>
      </c>
    </row>
    <row r="95" spans="1:13" x14ac:dyDescent="0.25">
      <c r="A95" s="4" t="s">
        <v>34</v>
      </c>
      <c r="B95" s="5">
        <v>7</v>
      </c>
      <c r="C95" s="5">
        <v>6</v>
      </c>
      <c r="D95" s="5">
        <v>6</v>
      </c>
      <c r="E95" s="5">
        <v>7</v>
      </c>
      <c r="F95" s="5">
        <v>6</v>
      </c>
      <c r="G95" s="5">
        <v>3</v>
      </c>
      <c r="H95" s="5">
        <v>3</v>
      </c>
      <c r="I95" s="5">
        <v>7</v>
      </c>
    </row>
    <row r="96" spans="1:13" x14ac:dyDescent="0.25">
      <c r="A96" s="4" t="s">
        <v>35</v>
      </c>
      <c r="B96" s="5">
        <v>3</v>
      </c>
      <c r="C96" s="5">
        <v>2</v>
      </c>
      <c r="D96" s="5">
        <v>3</v>
      </c>
      <c r="E96" s="5">
        <v>2</v>
      </c>
      <c r="F96" s="5">
        <v>3</v>
      </c>
      <c r="G96" s="5">
        <v>3</v>
      </c>
      <c r="H96" s="5">
        <v>3</v>
      </c>
      <c r="I96" s="5">
        <v>2</v>
      </c>
    </row>
    <row r="97" spans="1:9" x14ac:dyDescent="0.25">
      <c r="A97" s="4" t="s">
        <v>36</v>
      </c>
      <c r="B97" s="5">
        <v>6</v>
      </c>
      <c r="C97" s="5">
        <v>6</v>
      </c>
      <c r="D97" s="5">
        <v>5</v>
      </c>
      <c r="E97" s="5">
        <v>7</v>
      </c>
      <c r="F97" s="5">
        <v>7</v>
      </c>
      <c r="G97" s="5">
        <v>6</v>
      </c>
      <c r="H97" s="5">
        <v>6</v>
      </c>
      <c r="I97" s="5">
        <v>7</v>
      </c>
    </row>
    <row r="98" spans="1:9" x14ac:dyDescent="0.25">
      <c r="A98" s="4" t="s">
        <v>8</v>
      </c>
      <c r="B98" s="5">
        <v>6</v>
      </c>
      <c r="C98" s="5">
        <v>4</v>
      </c>
      <c r="D98" s="5">
        <v>6</v>
      </c>
      <c r="E98" s="5">
        <v>6</v>
      </c>
      <c r="F98" s="5">
        <v>7</v>
      </c>
      <c r="G98" s="5">
        <v>3</v>
      </c>
      <c r="H98" s="5">
        <v>4</v>
      </c>
      <c r="I98" s="5">
        <v>6</v>
      </c>
    </row>
    <row r="99" spans="1:9" x14ac:dyDescent="0.25">
      <c r="A99" s="4" t="s">
        <v>37</v>
      </c>
      <c r="B99" s="5">
        <v>3</v>
      </c>
      <c r="C99" s="5">
        <v>3</v>
      </c>
      <c r="D99" s="5">
        <v>5</v>
      </c>
      <c r="E99" s="5">
        <v>3</v>
      </c>
      <c r="F99" s="5">
        <v>2</v>
      </c>
      <c r="G99" s="5">
        <v>3</v>
      </c>
      <c r="H99" s="5">
        <v>3</v>
      </c>
      <c r="I99" s="5">
        <v>2</v>
      </c>
    </row>
    <row r="100" spans="1:9" x14ac:dyDescent="0.25">
      <c r="E100" s="5"/>
    </row>
    <row r="101" spans="1:9" x14ac:dyDescent="0.25">
      <c r="E101" s="5"/>
    </row>
    <row r="102" spans="1:9" x14ac:dyDescent="0.25">
      <c r="A102" s="3" t="s">
        <v>13</v>
      </c>
      <c r="B102" s="5" t="s">
        <v>39</v>
      </c>
      <c r="C102" s="5" t="s">
        <v>40</v>
      </c>
      <c r="D102" s="5" t="s">
        <v>41</v>
      </c>
      <c r="E102" s="5" t="s">
        <v>42</v>
      </c>
      <c r="F102" s="5" t="s">
        <v>43</v>
      </c>
      <c r="G102" s="5" t="s">
        <v>44</v>
      </c>
      <c r="H102" s="5" t="s">
        <v>45</v>
      </c>
      <c r="I102" s="5" t="s">
        <v>46</v>
      </c>
    </row>
    <row r="103" spans="1:9" x14ac:dyDescent="0.25">
      <c r="A103" s="4" t="s">
        <v>31</v>
      </c>
      <c r="B103" s="5">
        <v>9</v>
      </c>
      <c r="C103" s="5">
        <v>2</v>
      </c>
      <c r="D103" s="5">
        <v>9</v>
      </c>
      <c r="E103" s="5">
        <v>5</v>
      </c>
      <c r="F103" s="5">
        <v>7</v>
      </c>
      <c r="G103" s="5">
        <v>8</v>
      </c>
      <c r="H103" s="5">
        <v>7</v>
      </c>
      <c r="I103" s="5">
        <v>9</v>
      </c>
    </row>
    <row r="104" spans="1:9" x14ac:dyDescent="0.25">
      <c r="A104" s="4" t="s">
        <v>32</v>
      </c>
      <c r="B104" s="5">
        <v>8</v>
      </c>
      <c r="C104" s="5">
        <v>8</v>
      </c>
      <c r="D104" s="5">
        <v>6</v>
      </c>
      <c r="E104" s="5">
        <v>5</v>
      </c>
      <c r="F104" s="5">
        <v>8</v>
      </c>
      <c r="G104" s="5">
        <v>8</v>
      </c>
      <c r="H104" s="5">
        <v>8</v>
      </c>
      <c r="I104" s="5">
        <v>2</v>
      </c>
    </row>
    <row r="105" spans="1:9" x14ac:dyDescent="0.25">
      <c r="A105" s="4" t="s">
        <v>33</v>
      </c>
      <c r="B105" s="5">
        <v>8</v>
      </c>
      <c r="C105" s="5">
        <v>8</v>
      </c>
      <c r="D105" s="5">
        <v>7</v>
      </c>
      <c r="E105" s="5">
        <v>6</v>
      </c>
      <c r="F105" s="5">
        <v>8</v>
      </c>
      <c r="G105" s="5">
        <v>8</v>
      </c>
      <c r="H105" s="5">
        <v>8</v>
      </c>
      <c r="I105" s="5">
        <v>9</v>
      </c>
    </row>
    <row r="106" spans="1:9" x14ac:dyDescent="0.25">
      <c r="A106" s="4" t="s">
        <v>34</v>
      </c>
      <c r="B106" s="5">
        <v>8</v>
      </c>
      <c r="C106" s="5">
        <v>8</v>
      </c>
      <c r="D106" s="5">
        <v>6</v>
      </c>
      <c r="E106" s="5">
        <v>6</v>
      </c>
      <c r="F106" s="5">
        <v>8</v>
      </c>
      <c r="G106" s="5">
        <v>8</v>
      </c>
      <c r="H106" s="5">
        <v>7</v>
      </c>
      <c r="I106" s="5">
        <v>6</v>
      </c>
    </row>
    <row r="107" spans="1:9" x14ac:dyDescent="0.25">
      <c r="A107" s="4" t="s">
        <v>35</v>
      </c>
      <c r="B107" s="5">
        <v>8</v>
      </c>
      <c r="C107" s="5">
        <v>8</v>
      </c>
      <c r="D107" s="5">
        <v>6</v>
      </c>
      <c r="E107" s="5">
        <v>6</v>
      </c>
      <c r="F107" s="5">
        <v>8</v>
      </c>
      <c r="G107" s="5">
        <v>8</v>
      </c>
      <c r="H107" s="5">
        <v>7</v>
      </c>
      <c r="I107" s="5">
        <v>6</v>
      </c>
    </row>
    <row r="108" spans="1:9" x14ac:dyDescent="0.25">
      <c r="A108" s="4" t="s">
        <v>36</v>
      </c>
      <c r="B108" s="5">
        <v>8</v>
      </c>
      <c r="C108" s="5">
        <v>8</v>
      </c>
      <c r="D108" s="5">
        <v>6</v>
      </c>
      <c r="E108" s="5">
        <v>6</v>
      </c>
      <c r="F108" s="5">
        <v>8</v>
      </c>
      <c r="G108" s="5">
        <v>8</v>
      </c>
      <c r="H108" s="5">
        <v>8</v>
      </c>
      <c r="I108" s="5">
        <v>8</v>
      </c>
    </row>
    <row r="109" spans="1:9" x14ac:dyDescent="0.25">
      <c r="A109" s="4" t="s">
        <v>8</v>
      </c>
      <c r="B109" s="5">
        <v>8</v>
      </c>
      <c r="C109" s="5">
        <v>8</v>
      </c>
      <c r="D109" s="5">
        <v>6</v>
      </c>
      <c r="E109" s="5">
        <v>8</v>
      </c>
      <c r="F109" s="5">
        <v>7</v>
      </c>
      <c r="G109" s="5">
        <v>8</v>
      </c>
      <c r="H109" s="5">
        <v>7</v>
      </c>
      <c r="I109" s="5">
        <v>8</v>
      </c>
    </row>
    <row r="110" spans="1:9" x14ac:dyDescent="0.25">
      <c r="A110" s="4" t="s">
        <v>37</v>
      </c>
      <c r="B110" s="5">
        <v>8</v>
      </c>
      <c r="C110" s="5">
        <v>6</v>
      </c>
      <c r="D110" s="5">
        <v>6</v>
      </c>
      <c r="E110" s="5">
        <v>7</v>
      </c>
      <c r="F110" s="5">
        <v>7</v>
      </c>
      <c r="G110" s="5">
        <v>7</v>
      </c>
      <c r="H110" s="5">
        <v>8</v>
      </c>
      <c r="I110" s="5">
        <v>5</v>
      </c>
    </row>
    <row r="113" spans="1:9" x14ac:dyDescent="0.25">
      <c r="A113" s="3" t="s">
        <v>38</v>
      </c>
      <c r="B113" s="5" t="s">
        <v>39</v>
      </c>
      <c r="C113" s="5" t="s">
        <v>40</v>
      </c>
      <c r="D113" s="5" t="s">
        <v>41</v>
      </c>
      <c r="E113" s="5" t="s">
        <v>42</v>
      </c>
      <c r="F113" s="5" t="s">
        <v>43</v>
      </c>
      <c r="G113" s="5" t="s">
        <v>44</v>
      </c>
      <c r="H113" s="5" t="s">
        <v>45</v>
      </c>
      <c r="I113" s="5" t="s">
        <v>46</v>
      </c>
    </row>
    <row r="114" spans="1:9" x14ac:dyDescent="0.25">
      <c r="A114" s="4" t="s">
        <v>31</v>
      </c>
      <c r="B114" s="5">
        <v>7</v>
      </c>
      <c r="C114" s="5">
        <v>7</v>
      </c>
      <c r="D114" s="5">
        <v>4</v>
      </c>
      <c r="E114" s="5">
        <v>8</v>
      </c>
      <c r="F114" s="5">
        <v>6</v>
      </c>
      <c r="G114" s="5">
        <v>6</v>
      </c>
      <c r="H114" s="5">
        <v>7</v>
      </c>
      <c r="I114" s="5">
        <v>4</v>
      </c>
    </row>
    <row r="115" spans="1:9" x14ac:dyDescent="0.25">
      <c r="A115" s="4" t="s">
        <v>32</v>
      </c>
      <c r="B115" s="5">
        <v>8</v>
      </c>
      <c r="C115" s="5">
        <v>6</v>
      </c>
      <c r="D115" s="5">
        <v>5</v>
      </c>
      <c r="E115" s="5">
        <v>7</v>
      </c>
      <c r="F115" s="5">
        <v>7</v>
      </c>
      <c r="G115" s="5">
        <v>5</v>
      </c>
      <c r="H115" s="5">
        <v>8</v>
      </c>
      <c r="I115" s="5">
        <v>4</v>
      </c>
    </row>
    <row r="116" spans="1:9" x14ac:dyDescent="0.25">
      <c r="A116" s="4" t="s">
        <v>33</v>
      </c>
      <c r="B116" s="5">
        <v>5</v>
      </c>
      <c r="C116" s="5">
        <v>7</v>
      </c>
      <c r="D116" s="5">
        <v>4</v>
      </c>
      <c r="E116" s="5">
        <v>7</v>
      </c>
      <c r="F116" s="5">
        <v>8</v>
      </c>
      <c r="G116" s="5">
        <v>5</v>
      </c>
      <c r="H116" s="5">
        <v>7</v>
      </c>
      <c r="I116" s="5">
        <v>3</v>
      </c>
    </row>
    <row r="117" spans="1:9" x14ac:dyDescent="0.25">
      <c r="A117" s="4" t="s">
        <v>34</v>
      </c>
      <c r="B117" s="5">
        <v>6</v>
      </c>
      <c r="C117" s="5">
        <v>6</v>
      </c>
      <c r="D117" s="5">
        <v>5</v>
      </c>
      <c r="E117" s="5">
        <v>8</v>
      </c>
      <c r="F117" s="5">
        <v>7</v>
      </c>
      <c r="G117" s="5">
        <v>5</v>
      </c>
      <c r="H117" s="5">
        <v>7</v>
      </c>
      <c r="I117" s="5">
        <v>3</v>
      </c>
    </row>
    <row r="118" spans="1:9" x14ac:dyDescent="0.25">
      <c r="A118" s="4" t="s">
        <v>35</v>
      </c>
      <c r="B118" s="5">
        <v>6</v>
      </c>
      <c r="C118" s="5">
        <v>5</v>
      </c>
      <c r="D118" s="5">
        <v>6</v>
      </c>
      <c r="E118" s="5">
        <v>8</v>
      </c>
      <c r="F118" s="5">
        <v>6</v>
      </c>
      <c r="G118" s="5">
        <v>4</v>
      </c>
      <c r="H118" s="5">
        <v>6</v>
      </c>
      <c r="I118" s="5">
        <v>4</v>
      </c>
    </row>
    <row r="119" spans="1:9" x14ac:dyDescent="0.25">
      <c r="A119" s="4" t="s">
        <v>36</v>
      </c>
      <c r="B119" s="5">
        <v>4</v>
      </c>
      <c r="C119" s="5">
        <v>6</v>
      </c>
      <c r="D119" s="5">
        <v>4</v>
      </c>
      <c r="E119" s="5">
        <v>8</v>
      </c>
      <c r="F119" s="5">
        <v>7</v>
      </c>
      <c r="G119" s="5">
        <v>4</v>
      </c>
      <c r="H119" s="5">
        <v>6</v>
      </c>
      <c r="I119" s="5">
        <v>4</v>
      </c>
    </row>
    <row r="120" spans="1:9" x14ac:dyDescent="0.25">
      <c r="A120" s="4" t="s">
        <v>8</v>
      </c>
      <c r="B120" s="5">
        <v>5</v>
      </c>
      <c r="C120" s="5">
        <v>7</v>
      </c>
      <c r="D120" s="5">
        <v>7</v>
      </c>
      <c r="E120" s="5">
        <v>7</v>
      </c>
      <c r="F120" s="5">
        <v>7</v>
      </c>
      <c r="G120" s="5">
        <v>4</v>
      </c>
      <c r="H120" s="5">
        <v>7</v>
      </c>
      <c r="I120" s="5">
        <v>3</v>
      </c>
    </row>
    <row r="121" spans="1:9" x14ac:dyDescent="0.25">
      <c r="A121" s="4" t="s">
        <v>37</v>
      </c>
      <c r="B121" s="5">
        <v>7</v>
      </c>
      <c r="C121" s="5">
        <v>7</v>
      </c>
      <c r="D121" s="5">
        <v>7</v>
      </c>
      <c r="E121" s="5">
        <v>8</v>
      </c>
      <c r="F121" s="5">
        <v>8</v>
      </c>
      <c r="G121" s="5">
        <v>5</v>
      </c>
      <c r="H121" s="5">
        <v>7</v>
      </c>
      <c r="I121" s="5">
        <v>5</v>
      </c>
    </row>
    <row r="124" spans="1:9" x14ac:dyDescent="0.25">
      <c r="A124" s="3" t="s">
        <v>18</v>
      </c>
      <c r="B124" s="5" t="s">
        <v>39</v>
      </c>
      <c r="C124" s="5" t="s">
        <v>40</v>
      </c>
      <c r="D124" s="5" t="s">
        <v>41</v>
      </c>
      <c r="E124" s="5" t="s">
        <v>42</v>
      </c>
      <c r="F124" s="5" t="s">
        <v>43</v>
      </c>
      <c r="G124" s="5" t="s">
        <v>44</v>
      </c>
      <c r="H124" s="5" t="s">
        <v>45</v>
      </c>
      <c r="I124" s="5" t="s">
        <v>46</v>
      </c>
    </row>
    <row r="125" spans="1:9" x14ac:dyDescent="0.25">
      <c r="A125" s="4" t="s">
        <v>31</v>
      </c>
      <c r="B125" s="19">
        <f>(B70*B81*B92*B103*B114)^(1/5)</f>
        <v>6.2134323873607444</v>
      </c>
      <c r="C125" s="19">
        <f t="shared" ref="C125:I125" si="6">(C70*C81*C92*C103*C114)^(1/5)</f>
        <v>5.5730360454624401</v>
      </c>
      <c r="D125" s="19">
        <f t="shared" si="6"/>
        <v>6.1878618388652704</v>
      </c>
      <c r="E125" s="19">
        <f t="shared" si="6"/>
        <v>6.4906844463984195</v>
      </c>
      <c r="F125" s="19">
        <f t="shared" si="6"/>
        <v>6.7595488904708567</v>
      </c>
      <c r="G125" s="19">
        <f t="shared" si="6"/>
        <v>6.2073822956614393</v>
      </c>
      <c r="H125" s="19">
        <f t="shared" si="6"/>
        <v>5.9088461589087711</v>
      </c>
      <c r="I125" s="19">
        <f t="shared" si="6"/>
        <v>5.3868466094227516</v>
      </c>
    </row>
    <row r="126" spans="1:9" x14ac:dyDescent="0.25">
      <c r="A126" s="4" t="s">
        <v>32</v>
      </c>
      <c r="B126" s="19">
        <f t="shared" ref="B126:I132" si="7">(B71*B82*B93*B104*B115)^(1/5)</f>
        <v>5.747529512056273</v>
      </c>
      <c r="C126" s="19">
        <f t="shared" si="7"/>
        <v>6.2073822956614393</v>
      </c>
      <c r="D126" s="19">
        <f t="shared" si="7"/>
        <v>5.5015632119668663</v>
      </c>
      <c r="E126" s="19">
        <f t="shared" si="7"/>
        <v>5.0730349632714713</v>
      </c>
      <c r="F126" s="19">
        <f t="shared" si="7"/>
        <v>6.2330335099507135</v>
      </c>
      <c r="G126" s="19">
        <f t="shared" si="7"/>
        <v>5.9851114789553783</v>
      </c>
      <c r="H126" s="19">
        <f t="shared" si="7"/>
        <v>6.964404506368993</v>
      </c>
      <c r="I126" s="19">
        <f t="shared" si="7"/>
        <v>3.5652049159320072</v>
      </c>
    </row>
    <row r="127" spans="1:9" x14ac:dyDescent="0.25">
      <c r="A127" s="4" t="s">
        <v>33</v>
      </c>
      <c r="B127" s="19">
        <f t="shared" si="7"/>
        <v>6.284130787352046</v>
      </c>
      <c r="C127" s="19">
        <f t="shared" si="7"/>
        <v>6.9711924378814505</v>
      </c>
      <c r="D127" s="19">
        <f t="shared" si="7"/>
        <v>5.7058763567735395</v>
      </c>
      <c r="E127" s="19">
        <f t="shared" si="7"/>
        <v>6.5814157194373379</v>
      </c>
      <c r="F127" s="19">
        <f t="shared" si="7"/>
        <v>7.3840532307432207</v>
      </c>
      <c r="G127" s="19">
        <f t="shared" si="7"/>
        <v>6.1725071536637461</v>
      </c>
      <c r="H127" s="19">
        <f t="shared" si="7"/>
        <v>7.15987533952178</v>
      </c>
      <c r="I127" s="19">
        <f t="shared" si="7"/>
        <v>5.6326998785546243</v>
      </c>
    </row>
    <row r="128" spans="1:9" x14ac:dyDescent="0.25">
      <c r="A128" s="4" t="s">
        <v>34</v>
      </c>
      <c r="B128" s="19">
        <f t="shared" si="7"/>
        <v>7.353665149010177</v>
      </c>
      <c r="C128" s="19">
        <f t="shared" si="7"/>
        <v>6.9425034294250718</v>
      </c>
      <c r="D128" s="19">
        <f t="shared" si="7"/>
        <v>5.785155024015765</v>
      </c>
      <c r="E128" s="19">
        <f t="shared" si="7"/>
        <v>7.15987533952178</v>
      </c>
      <c r="F128" s="19">
        <f t="shared" si="7"/>
        <v>6.7595488904708567</v>
      </c>
      <c r="G128" s="19">
        <f t="shared" si="7"/>
        <v>5.8273869171523831</v>
      </c>
      <c r="H128" s="19">
        <f t="shared" si="7"/>
        <v>6.0687755036433773</v>
      </c>
      <c r="I128" s="19">
        <f t="shared" si="7"/>
        <v>5.1939571210173856</v>
      </c>
    </row>
    <row r="129" spans="1:29" x14ac:dyDescent="0.25">
      <c r="A129" s="4" t="s">
        <v>35</v>
      </c>
      <c r="B129" s="19">
        <f t="shared" si="7"/>
        <v>6.0438002711712695</v>
      </c>
      <c r="C129" s="19">
        <f t="shared" si="7"/>
        <v>5.3734795795713302</v>
      </c>
      <c r="D129" s="19">
        <f t="shared" si="7"/>
        <v>5.0362699649123268</v>
      </c>
      <c r="E129" s="19">
        <f t="shared" si="7"/>
        <v>5.4038401540824541</v>
      </c>
      <c r="F129" s="19">
        <f t="shared" si="7"/>
        <v>5.3345372167931995</v>
      </c>
      <c r="G129" s="19">
        <f t="shared" si="7"/>
        <v>5.4261708331312111</v>
      </c>
      <c r="H129" s="19">
        <f t="shared" si="7"/>
        <v>5.3565815103076675</v>
      </c>
      <c r="I129" s="19">
        <f t="shared" si="7"/>
        <v>4.0953450221584395</v>
      </c>
    </row>
    <row r="130" spans="1:29" x14ac:dyDescent="0.25">
      <c r="A130" s="4" t="s">
        <v>36</v>
      </c>
      <c r="B130" s="19">
        <f t="shared" si="7"/>
        <v>6.4017373377618858</v>
      </c>
      <c r="C130" s="19">
        <f t="shared" si="7"/>
        <v>7.1304098318640134</v>
      </c>
      <c r="D130" s="19">
        <f t="shared" si="7"/>
        <v>5.304566009275069</v>
      </c>
      <c r="E130" s="19">
        <f t="shared" si="7"/>
        <v>6.9425034294250718</v>
      </c>
      <c r="F130" s="19">
        <f t="shared" si="7"/>
        <v>6.7215714925650945</v>
      </c>
      <c r="G130" s="19">
        <f t="shared" si="7"/>
        <v>6.4017373377618858</v>
      </c>
      <c r="H130" s="19">
        <f t="shared" si="7"/>
        <v>6.9425034294250718</v>
      </c>
      <c r="I130" s="19">
        <f t="shared" si="7"/>
        <v>5.5730360454624401</v>
      </c>
    </row>
    <row r="131" spans="1:29" x14ac:dyDescent="0.25">
      <c r="A131" s="4" t="s">
        <v>8</v>
      </c>
      <c r="B131" s="19">
        <f t="shared" si="7"/>
        <v>6.6939097656641859</v>
      </c>
      <c r="C131" s="19">
        <f t="shared" si="7"/>
        <v>6.6021776957959526</v>
      </c>
      <c r="D131" s="19">
        <f t="shared" si="7"/>
        <v>5.966290000837807</v>
      </c>
      <c r="E131" s="19">
        <f t="shared" si="7"/>
        <v>6.9425034294250718</v>
      </c>
      <c r="F131" s="19">
        <f t="shared" si="7"/>
        <v>7.0000000000000009</v>
      </c>
      <c r="G131" s="19">
        <f t="shared" si="7"/>
        <v>5.5730360454624401</v>
      </c>
      <c r="H131" s="19">
        <f t="shared" si="7"/>
        <v>5.8514678490877126</v>
      </c>
      <c r="I131" s="19">
        <f t="shared" si="7"/>
        <v>5.5015632119668663</v>
      </c>
    </row>
    <row r="132" spans="1:29" x14ac:dyDescent="0.25">
      <c r="A132" s="4" t="s">
        <v>37</v>
      </c>
      <c r="B132" s="19">
        <f t="shared" si="7"/>
        <v>6.4017373377618858</v>
      </c>
      <c r="C132" s="19">
        <f t="shared" si="7"/>
        <v>6.0438002711712695</v>
      </c>
      <c r="D132" s="19">
        <f t="shared" si="7"/>
        <v>5.9327693956828655</v>
      </c>
      <c r="E132" s="19">
        <f t="shared" si="7"/>
        <v>6.2330335099507135</v>
      </c>
      <c r="F132" s="19">
        <f t="shared" si="7"/>
        <v>5.747529512056273</v>
      </c>
      <c r="G132" s="19">
        <f t="shared" si="7"/>
        <v>5.8273869171523831</v>
      </c>
      <c r="H132" s="19">
        <f t="shared" si="7"/>
        <v>5.8273869171523831</v>
      </c>
      <c r="I132" s="19">
        <f t="shared" si="7"/>
        <v>4.3173598837665557</v>
      </c>
    </row>
    <row r="133" spans="1:29" x14ac:dyDescent="0.25">
      <c r="A133" s="17"/>
      <c r="B133" s="18">
        <f>(B125^L59)+(B126^L60)+(B127^L61)+(B128^L62)+(B129^L63)+(B130^L64)+(B131^L65)+(B132^L66)</f>
        <v>4587942.2104391167</v>
      </c>
      <c r="C133" s="18">
        <f>(C125^L59)+(C126^L60)+(C127^L61)+(C128^L62)+(C129^L63)+(C130^L64)+(C131^L65)+(C132^L66)</f>
        <v>8995337.6758585647</v>
      </c>
      <c r="D133" s="18">
        <f>(D125^L59)+(D126^L60)+(D127^L61)+(D128^L62)+(D129^L63)+(D130^L64)+(D131^L65)+(D132^L66)</f>
        <v>3123323.1391202179</v>
      </c>
      <c r="E133" s="18">
        <f>(E125^L59)+(E126^L60)+(E127^L61)+(E128^L62)+(E129^L63)+(E130^L64)+(E131^L65)+(E132^L66)</f>
        <v>1582883.7114586418</v>
      </c>
      <c r="F133" s="18">
        <f>(F125^L59)+(F126^L60)+(F127^L61)+(F128^L62)+(F129^L63)+(F130^L64)+(F131^L65)+(F132^L66)</f>
        <v>9358840.9577522259</v>
      </c>
      <c r="G133" s="18">
        <f>(G125^L59)+(G126^L60)+(G127^L61)+(G128^L62)+(G129^L63)+(G130^L64)+(G131^L65)+(G132^L66)</f>
        <v>6518131.2037059972</v>
      </c>
      <c r="H133" s="18">
        <f>(H125^L59)+(H126^L60)+(H127^L61)+(H128^L62)+(H129^L63)+(H130^L64)+(H131^L65)+(H132^L66)</f>
        <v>24533232.274710335</v>
      </c>
      <c r="I133" s="18">
        <f>(I125^L59)+(I126^L60)+(I127^L61)+(I128^L62)+(I129^L63)+(I130^L64)+(I131^L65)+(I132^L66)</f>
        <v>94670.364258177797</v>
      </c>
    </row>
    <row r="136" spans="1:29" ht="15.75" x14ac:dyDescent="0.25">
      <c r="A136" s="21" t="s">
        <v>64</v>
      </c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</row>
    <row r="137" spans="1:29" ht="15.75" x14ac:dyDescent="0.25">
      <c r="A137" s="24" t="s">
        <v>53</v>
      </c>
      <c r="B137" s="22" t="s">
        <v>54</v>
      </c>
      <c r="C137" s="22" t="s">
        <v>55</v>
      </c>
      <c r="D137" s="22" t="s">
        <v>56</v>
      </c>
      <c r="E137" s="22" t="s">
        <v>6</v>
      </c>
      <c r="F137" s="21"/>
      <c r="G137" s="21"/>
      <c r="H137" s="24" t="s">
        <v>57</v>
      </c>
      <c r="I137" s="22" t="s">
        <v>58</v>
      </c>
      <c r="J137" s="22" t="s">
        <v>59</v>
      </c>
      <c r="K137" s="22" t="s">
        <v>60</v>
      </c>
      <c r="L137" s="21"/>
      <c r="M137" s="21"/>
      <c r="N137" s="24" t="s">
        <v>61</v>
      </c>
      <c r="O137" s="22" t="s">
        <v>58</v>
      </c>
      <c r="P137" s="22" t="s">
        <v>59</v>
      </c>
      <c r="Q137" s="22" t="s">
        <v>60</v>
      </c>
      <c r="R137" s="21"/>
      <c r="S137" s="21"/>
      <c r="T137" s="24" t="s">
        <v>62</v>
      </c>
      <c r="U137" s="22" t="s">
        <v>58</v>
      </c>
      <c r="V137" s="22" t="s">
        <v>59</v>
      </c>
      <c r="W137" s="22" t="s">
        <v>60</v>
      </c>
      <c r="X137" s="21"/>
      <c r="Y137" s="21"/>
      <c r="Z137" s="24" t="s">
        <v>63</v>
      </c>
      <c r="AA137" s="22" t="s">
        <v>58</v>
      </c>
      <c r="AB137" s="22" t="s">
        <v>59</v>
      </c>
      <c r="AC137" s="22" t="s">
        <v>60</v>
      </c>
    </row>
    <row r="138" spans="1:29" ht="15.75" x14ac:dyDescent="0.25">
      <c r="A138" s="22" t="s">
        <v>54</v>
      </c>
      <c r="B138" s="95">
        <v>1</v>
      </c>
      <c r="C138" s="96">
        <f>1/3</f>
        <v>0.33333333333333331</v>
      </c>
      <c r="D138" s="96">
        <v>3</v>
      </c>
      <c r="E138" s="96">
        <v>5</v>
      </c>
      <c r="F138" s="21"/>
      <c r="G138" s="21"/>
      <c r="H138" s="22" t="s">
        <v>58</v>
      </c>
      <c r="I138" s="95">
        <v>1</v>
      </c>
      <c r="J138" s="96">
        <v>5</v>
      </c>
      <c r="K138" s="96">
        <v>3</v>
      </c>
      <c r="L138" s="21"/>
      <c r="M138" s="21"/>
      <c r="N138" s="22" t="s">
        <v>58</v>
      </c>
      <c r="O138" s="95">
        <v>1</v>
      </c>
      <c r="P138" s="96">
        <f>1/5</f>
        <v>0.2</v>
      </c>
      <c r="Q138" s="96">
        <f>1/3</f>
        <v>0.33333333333333331</v>
      </c>
      <c r="R138" s="21"/>
      <c r="S138" s="21"/>
      <c r="T138" s="22" t="s">
        <v>58</v>
      </c>
      <c r="U138" s="95">
        <v>1</v>
      </c>
      <c r="V138" s="96">
        <v>5</v>
      </c>
      <c r="W138" s="96">
        <v>3</v>
      </c>
      <c r="X138" s="21"/>
      <c r="Y138" s="21"/>
      <c r="Z138" s="22" t="s">
        <v>58</v>
      </c>
      <c r="AA138" s="95">
        <v>1</v>
      </c>
      <c r="AB138" s="96">
        <v>5</v>
      </c>
      <c r="AC138" s="96">
        <v>3</v>
      </c>
    </row>
    <row r="139" spans="1:29" ht="15.75" x14ac:dyDescent="0.25">
      <c r="A139" s="22" t="s">
        <v>55</v>
      </c>
      <c r="B139" s="96">
        <v>3</v>
      </c>
      <c r="C139" s="95">
        <v>1</v>
      </c>
      <c r="D139" s="96">
        <v>5</v>
      </c>
      <c r="E139" s="96">
        <v>5</v>
      </c>
      <c r="F139" s="21"/>
      <c r="G139" s="21"/>
      <c r="H139" s="22" t="s">
        <v>59</v>
      </c>
      <c r="I139" s="96">
        <f>1/5</f>
        <v>0.2</v>
      </c>
      <c r="J139" s="95">
        <v>1</v>
      </c>
      <c r="K139" s="96">
        <f>1/3</f>
        <v>0.33333333333333331</v>
      </c>
      <c r="L139" s="21"/>
      <c r="M139" s="21"/>
      <c r="N139" s="22" t="s">
        <v>59</v>
      </c>
      <c r="O139" s="96">
        <v>5</v>
      </c>
      <c r="P139" s="95">
        <v>1</v>
      </c>
      <c r="Q139" s="96">
        <v>3</v>
      </c>
      <c r="R139" s="21"/>
      <c r="S139" s="21"/>
      <c r="T139" s="22" t="s">
        <v>59</v>
      </c>
      <c r="U139" s="96">
        <f>1/5</f>
        <v>0.2</v>
      </c>
      <c r="V139" s="95">
        <v>1</v>
      </c>
      <c r="W139" s="96">
        <f>1/3</f>
        <v>0.33333333333333331</v>
      </c>
      <c r="X139" s="21"/>
      <c r="Y139" s="21"/>
      <c r="Z139" s="22" t="s">
        <v>59</v>
      </c>
      <c r="AA139" s="96">
        <f>1/5</f>
        <v>0.2</v>
      </c>
      <c r="AB139" s="95">
        <v>1</v>
      </c>
      <c r="AC139" s="96">
        <f>1/3</f>
        <v>0.33333333333333331</v>
      </c>
    </row>
    <row r="140" spans="1:29" ht="15.75" x14ac:dyDescent="0.25">
      <c r="A140" s="22" t="s">
        <v>56</v>
      </c>
      <c r="B140" s="96">
        <f>1/3</f>
        <v>0.33333333333333331</v>
      </c>
      <c r="C140" s="96">
        <f>1/5</f>
        <v>0.2</v>
      </c>
      <c r="D140" s="95">
        <v>1</v>
      </c>
      <c r="E140" s="96">
        <v>3</v>
      </c>
      <c r="F140" s="21"/>
      <c r="G140" s="21"/>
      <c r="H140" s="22" t="s">
        <v>60</v>
      </c>
      <c r="I140" s="96">
        <f>1/3</f>
        <v>0.33333333333333331</v>
      </c>
      <c r="J140" s="96">
        <v>3</v>
      </c>
      <c r="K140" s="95">
        <v>1</v>
      </c>
      <c r="L140" s="21"/>
      <c r="M140" s="21"/>
      <c r="N140" s="22" t="s">
        <v>60</v>
      </c>
      <c r="O140" s="96">
        <v>3</v>
      </c>
      <c r="P140" s="96">
        <f>1/3</f>
        <v>0.33333333333333331</v>
      </c>
      <c r="Q140" s="95">
        <v>1</v>
      </c>
      <c r="R140" s="21"/>
      <c r="S140" s="21"/>
      <c r="T140" s="22" t="s">
        <v>60</v>
      </c>
      <c r="U140" s="96">
        <f>1/3</f>
        <v>0.33333333333333331</v>
      </c>
      <c r="V140" s="96">
        <v>3</v>
      </c>
      <c r="W140" s="95">
        <v>1</v>
      </c>
      <c r="X140" s="21"/>
      <c r="Y140" s="21"/>
      <c r="Z140" s="22" t="s">
        <v>60</v>
      </c>
      <c r="AA140" s="96">
        <f>1/3</f>
        <v>0.33333333333333331</v>
      </c>
      <c r="AB140" s="96">
        <v>3</v>
      </c>
      <c r="AC140" s="95">
        <v>1</v>
      </c>
    </row>
    <row r="141" spans="1:29" ht="15.75" x14ac:dyDescent="0.25">
      <c r="A141" s="22" t="s">
        <v>6</v>
      </c>
      <c r="B141" s="96">
        <f>1/5</f>
        <v>0.2</v>
      </c>
      <c r="C141" s="96">
        <f>1/5</f>
        <v>0.2</v>
      </c>
      <c r="D141" s="96">
        <f>1/3</f>
        <v>0.33333333333333331</v>
      </c>
      <c r="E141" s="95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</row>
    <row r="144" spans="1:29" ht="15.75" x14ac:dyDescent="0.25">
      <c r="A144" s="25" t="s">
        <v>65</v>
      </c>
    </row>
    <row r="145" spans="1:29" ht="15.75" x14ac:dyDescent="0.25">
      <c r="A145" s="24" t="s">
        <v>53</v>
      </c>
      <c r="B145" s="22" t="s">
        <v>54</v>
      </c>
      <c r="C145" s="22" t="s">
        <v>55</v>
      </c>
      <c r="D145" s="22" t="s">
        <v>56</v>
      </c>
      <c r="E145" s="22" t="s">
        <v>6</v>
      </c>
      <c r="F145" s="21"/>
      <c r="G145" s="21"/>
      <c r="H145" s="24" t="s">
        <v>57</v>
      </c>
      <c r="I145" s="22" t="s">
        <v>58</v>
      </c>
      <c r="J145" s="22" t="s">
        <v>59</v>
      </c>
      <c r="K145" s="22" t="s">
        <v>60</v>
      </c>
      <c r="L145" s="21"/>
      <c r="M145" s="21"/>
      <c r="N145" s="24" t="s">
        <v>61</v>
      </c>
      <c r="O145" s="22" t="s">
        <v>58</v>
      </c>
      <c r="P145" s="22" t="s">
        <v>59</v>
      </c>
      <c r="Q145" s="22" t="s">
        <v>60</v>
      </c>
      <c r="R145" s="21"/>
      <c r="S145" s="21"/>
      <c r="T145" s="24" t="s">
        <v>62</v>
      </c>
      <c r="U145" s="22" t="s">
        <v>58</v>
      </c>
      <c r="V145" s="22" t="s">
        <v>59</v>
      </c>
      <c r="W145" s="22" t="s">
        <v>60</v>
      </c>
      <c r="X145" s="21"/>
      <c r="Y145" s="21"/>
      <c r="Z145" s="24" t="s">
        <v>63</v>
      </c>
      <c r="AA145" s="22" t="s">
        <v>58</v>
      </c>
      <c r="AB145" s="22" t="s">
        <v>59</v>
      </c>
      <c r="AC145" s="22" t="s">
        <v>60</v>
      </c>
    </row>
    <row r="146" spans="1:29" ht="15.75" x14ac:dyDescent="0.25">
      <c r="A146" s="22" t="s">
        <v>54</v>
      </c>
      <c r="B146" s="95">
        <v>1</v>
      </c>
      <c r="C146" s="96">
        <f>1/3</f>
        <v>0.33333333333333331</v>
      </c>
      <c r="D146" s="96">
        <v>3</v>
      </c>
      <c r="E146" s="96">
        <v>5</v>
      </c>
      <c r="F146" s="21"/>
      <c r="G146" s="21"/>
      <c r="H146" s="22" t="s">
        <v>58</v>
      </c>
      <c r="I146" s="95">
        <v>1</v>
      </c>
      <c r="J146" s="96">
        <v>5</v>
      </c>
      <c r="K146" s="96">
        <v>3</v>
      </c>
      <c r="L146" s="21"/>
      <c r="M146" s="21"/>
      <c r="N146" s="22" t="s">
        <v>58</v>
      </c>
      <c r="O146" s="95">
        <v>1</v>
      </c>
      <c r="P146" s="96">
        <f>1/5</f>
        <v>0.2</v>
      </c>
      <c r="Q146" s="96">
        <f>1/3</f>
        <v>0.33333333333333331</v>
      </c>
      <c r="R146" s="21"/>
      <c r="S146" s="21"/>
      <c r="T146" s="22" t="s">
        <v>58</v>
      </c>
      <c r="U146" s="95">
        <v>1</v>
      </c>
      <c r="V146" s="96">
        <v>5</v>
      </c>
      <c r="W146" s="96">
        <v>3</v>
      </c>
      <c r="X146" s="21"/>
      <c r="Y146" s="21"/>
      <c r="Z146" s="22" t="s">
        <v>58</v>
      </c>
      <c r="AA146" s="95">
        <v>1</v>
      </c>
      <c r="AB146" s="96">
        <v>5</v>
      </c>
      <c r="AC146" s="96">
        <v>3</v>
      </c>
    </row>
    <row r="147" spans="1:29" ht="15.75" x14ac:dyDescent="0.25">
      <c r="A147" s="22" t="s">
        <v>55</v>
      </c>
      <c r="B147" s="96">
        <v>3</v>
      </c>
      <c r="C147" s="95">
        <v>1</v>
      </c>
      <c r="D147" s="96">
        <v>5</v>
      </c>
      <c r="E147" s="96">
        <v>5</v>
      </c>
      <c r="F147" s="21"/>
      <c r="G147" s="21"/>
      <c r="H147" s="22" t="s">
        <v>59</v>
      </c>
      <c r="I147" s="96">
        <f>1/5</f>
        <v>0.2</v>
      </c>
      <c r="J147" s="95">
        <v>1</v>
      </c>
      <c r="K147" s="96">
        <f>1/3</f>
        <v>0.33333333333333331</v>
      </c>
      <c r="L147" s="21"/>
      <c r="M147" s="21"/>
      <c r="N147" s="22" t="s">
        <v>59</v>
      </c>
      <c r="O147" s="96">
        <v>5</v>
      </c>
      <c r="P147" s="95">
        <v>1</v>
      </c>
      <c r="Q147" s="96">
        <v>3</v>
      </c>
      <c r="R147" s="21"/>
      <c r="S147" s="21"/>
      <c r="T147" s="22" t="s">
        <v>59</v>
      </c>
      <c r="U147" s="96">
        <f>1/5</f>
        <v>0.2</v>
      </c>
      <c r="V147" s="95">
        <v>1</v>
      </c>
      <c r="W147" s="96">
        <f>1/3</f>
        <v>0.33333333333333331</v>
      </c>
      <c r="X147" s="21"/>
      <c r="Y147" s="21"/>
      <c r="Z147" s="22" t="s">
        <v>59</v>
      </c>
      <c r="AA147" s="96">
        <f>1/5</f>
        <v>0.2</v>
      </c>
      <c r="AB147" s="95">
        <v>1</v>
      </c>
      <c r="AC147" s="96">
        <f>1/3</f>
        <v>0.33333333333333331</v>
      </c>
    </row>
    <row r="148" spans="1:29" ht="15.75" x14ac:dyDescent="0.25">
      <c r="A148" s="22" t="s">
        <v>56</v>
      </c>
      <c r="B148" s="96">
        <f>1/3</f>
        <v>0.33333333333333331</v>
      </c>
      <c r="C148" s="96">
        <f>1/5</f>
        <v>0.2</v>
      </c>
      <c r="D148" s="95">
        <v>1</v>
      </c>
      <c r="E148" s="96">
        <v>3</v>
      </c>
      <c r="F148" s="21"/>
      <c r="G148" s="21"/>
      <c r="H148" s="22" t="s">
        <v>60</v>
      </c>
      <c r="I148" s="96">
        <f>1/3</f>
        <v>0.33333333333333331</v>
      </c>
      <c r="J148" s="96">
        <v>3</v>
      </c>
      <c r="K148" s="95">
        <v>1</v>
      </c>
      <c r="L148" s="21"/>
      <c r="M148" s="21"/>
      <c r="N148" s="22" t="s">
        <v>60</v>
      </c>
      <c r="O148" s="96">
        <v>3</v>
      </c>
      <c r="P148" s="96">
        <f>1/3</f>
        <v>0.33333333333333331</v>
      </c>
      <c r="Q148" s="95">
        <v>1</v>
      </c>
      <c r="R148" s="21"/>
      <c r="S148" s="21"/>
      <c r="T148" s="22" t="s">
        <v>60</v>
      </c>
      <c r="U148" s="96">
        <f>1/3</f>
        <v>0.33333333333333331</v>
      </c>
      <c r="V148" s="96">
        <v>3</v>
      </c>
      <c r="W148" s="95">
        <v>1</v>
      </c>
      <c r="X148" s="21"/>
      <c r="Y148" s="21"/>
      <c r="Z148" s="22" t="s">
        <v>60</v>
      </c>
      <c r="AA148" s="96">
        <f>1/3</f>
        <v>0.33333333333333331</v>
      </c>
      <c r="AB148" s="96">
        <v>3</v>
      </c>
      <c r="AC148" s="95">
        <v>1</v>
      </c>
    </row>
    <row r="149" spans="1:29" ht="15.75" x14ac:dyDescent="0.25">
      <c r="A149" s="22" t="s">
        <v>6</v>
      </c>
      <c r="B149" s="96">
        <f>1/5</f>
        <v>0.2</v>
      </c>
      <c r="C149" s="96">
        <f>1/5</f>
        <v>0.2</v>
      </c>
      <c r="D149" s="96">
        <f>1/3</f>
        <v>0.33333333333333331</v>
      </c>
      <c r="E149" s="95">
        <v>1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</row>
    <row r="152" spans="1:29" ht="15.75" x14ac:dyDescent="0.25">
      <c r="A152" s="21" t="s">
        <v>66</v>
      </c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</row>
    <row r="153" spans="1:29" ht="15.75" x14ac:dyDescent="0.25">
      <c r="A153" s="24" t="s">
        <v>53</v>
      </c>
      <c r="B153" s="22" t="s">
        <v>54</v>
      </c>
      <c r="C153" s="22" t="s">
        <v>55</v>
      </c>
      <c r="D153" s="22" t="s">
        <v>56</v>
      </c>
      <c r="E153" s="22" t="s">
        <v>6</v>
      </c>
      <c r="F153" s="21"/>
      <c r="G153" s="21"/>
      <c r="H153" s="24" t="s">
        <v>57</v>
      </c>
      <c r="I153" s="22" t="s">
        <v>58</v>
      </c>
      <c r="J153" s="22" t="s">
        <v>59</v>
      </c>
      <c r="K153" s="22" t="s">
        <v>60</v>
      </c>
      <c r="L153" s="21"/>
      <c r="M153" s="21"/>
      <c r="N153" s="24" t="s">
        <v>61</v>
      </c>
      <c r="O153" s="22" t="s">
        <v>58</v>
      </c>
      <c r="P153" s="22" t="s">
        <v>59</v>
      </c>
      <c r="Q153" s="22" t="s">
        <v>60</v>
      </c>
      <c r="R153" s="21"/>
      <c r="S153" s="21"/>
      <c r="T153" s="24" t="s">
        <v>62</v>
      </c>
      <c r="U153" s="22" t="s">
        <v>58</v>
      </c>
      <c r="V153" s="22" t="s">
        <v>59</v>
      </c>
      <c r="W153" s="22" t="s">
        <v>60</v>
      </c>
      <c r="X153" s="21"/>
      <c r="Y153" s="21"/>
      <c r="Z153" s="24" t="s">
        <v>63</v>
      </c>
      <c r="AA153" s="22" t="s">
        <v>58</v>
      </c>
      <c r="AB153" s="22" t="s">
        <v>59</v>
      </c>
      <c r="AC153" s="22" t="s">
        <v>60</v>
      </c>
    </row>
    <row r="154" spans="1:29" ht="15.75" x14ac:dyDescent="0.25">
      <c r="A154" s="22" t="s">
        <v>54</v>
      </c>
      <c r="B154" s="95">
        <v>1</v>
      </c>
      <c r="C154" s="96">
        <f>1/5</f>
        <v>0.2</v>
      </c>
      <c r="D154" s="96">
        <v>3</v>
      </c>
      <c r="E154" s="96">
        <v>1</v>
      </c>
      <c r="F154" s="21"/>
      <c r="G154" s="21"/>
      <c r="H154" s="22" t="s">
        <v>58</v>
      </c>
      <c r="I154" s="95">
        <v>1</v>
      </c>
      <c r="J154" s="96">
        <v>7</v>
      </c>
      <c r="K154" s="96">
        <v>5</v>
      </c>
      <c r="L154" s="21"/>
      <c r="M154" s="21"/>
      <c r="N154" s="22" t="s">
        <v>58</v>
      </c>
      <c r="O154" s="95">
        <v>1</v>
      </c>
      <c r="P154" s="96">
        <f>1/7</f>
        <v>0.14285714285714285</v>
      </c>
      <c r="Q154" s="96">
        <f>1/7</f>
        <v>0.14285714285714285</v>
      </c>
      <c r="R154" s="21"/>
      <c r="S154" s="21"/>
      <c r="T154" s="22" t="s">
        <v>58</v>
      </c>
      <c r="U154" s="95">
        <v>1</v>
      </c>
      <c r="V154" s="96">
        <v>9</v>
      </c>
      <c r="W154" s="96">
        <v>7</v>
      </c>
      <c r="X154" s="21"/>
      <c r="Y154" s="21"/>
      <c r="Z154" s="22" t="s">
        <v>58</v>
      </c>
      <c r="AA154" s="95">
        <v>1</v>
      </c>
      <c r="AB154" s="96">
        <v>1</v>
      </c>
      <c r="AC154" s="96">
        <v>1</v>
      </c>
    </row>
    <row r="155" spans="1:29" ht="15.75" x14ac:dyDescent="0.25">
      <c r="A155" s="22" t="s">
        <v>55</v>
      </c>
      <c r="B155" s="96">
        <v>5</v>
      </c>
      <c r="C155" s="95">
        <v>1</v>
      </c>
      <c r="D155" s="96">
        <v>7</v>
      </c>
      <c r="E155" s="96">
        <v>5</v>
      </c>
      <c r="F155" s="21"/>
      <c r="G155" s="21"/>
      <c r="H155" s="22" t="s">
        <v>59</v>
      </c>
      <c r="I155" s="96">
        <f>1/7</f>
        <v>0.14285714285714285</v>
      </c>
      <c r="J155" s="95">
        <v>1</v>
      </c>
      <c r="K155" s="96">
        <v>4</v>
      </c>
      <c r="L155" s="21"/>
      <c r="M155" s="21"/>
      <c r="N155" s="22" t="s">
        <v>59</v>
      </c>
      <c r="O155" s="96">
        <v>7</v>
      </c>
      <c r="P155" s="95">
        <v>1</v>
      </c>
      <c r="Q155" s="96">
        <v>5</v>
      </c>
      <c r="R155" s="21"/>
      <c r="S155" s="21"/>
      <c r="T155" s="22" t="s">
        <v>59</v>
      </c>
      <c r="U155" s="96">
        <f>1/9</f>
        <v>0.1111111111111111</v>
      </c>
      <c r="V155" s="95">
        <v>1</v>
      </c>
      <c r="W155" s="96">
        <v>4</v>
      </c>
      <c r="X155" s="21"/>
      <c r="Y155" s="21"/>
      <c r="Z155" s="22" t="s">
        <v>59</v>
      </c>
      <c r="AA155" s="96">
        <v>1</v>
      </c>
      <c r="AB155" s="95">
        <v>1</v>
      </c>
      <c r="AC155" s="96">
        <v>1</v>
      </c>
    </row>
    <row r="156" spans="1:29" ht="15.75" x14ac:dyDescent="0.25">
      <c r="A156" s="22" t="s">
        <v>56</v>
      </c>
      <c r="B156" s="96">
        <f>1/3</f>
        <v>0.33333333333333331</v>
      </c>
      <c r="C156" s="96">
        <f>1/7</f>
        <v>0.14285714285714285</v>
      </c>
      <c r="D156" s="95">
        <v>1</v>
      </c>
      <c r="E156" s="96">
        <v>1</v>
      </c>
      <c r="F156" s="21"/>
      <c r="G156" s="21"/>
      <c r="H156" s="22" t="s">
        <v>60</v>
      </c>
      <c r="I156" s="96">
        <f>1/5</f>
        <v>0.2</v>
      </c>
      <c r="J156" s="96">
        <f>1/4</f>
        <v>0.25</v>
      </c>
      <c r="K156" s="95">
        <v>1</v>
      </c>
      <c r="L156" s="21"/>
      <c r="M156" s="21"/>
      <c r="N156" s="22" t="s">
        <v>60</v>
      </c>
      <c r="O156" s="96">
        <v>7</v>
      </c>
      <c r="P156" s="96">
        <f>1/5</f>
        <v>0.2</v>
      </c>
      <c r="Q156" s="95">
        <v>1</v>
      </c>
      <c r="R156" s="21"/>
      <c r="S156" s="21"/>
      <c r="T156" s="22" t="s">
        <v>60</v>
      </c>
      <c r="U156" s="96">
        <f>1/7</f>
        <v>0.14285714285714285</v>
      </c>
      <c r="V156" s="96">
        <f>1/4</f>
        <v>0.25</v>
      </c>
      <c r="W156" s="95">
        <v>1</v>
      </c>
      <c r="X156" s="21"/>
      <c r="Y156" s="21"/>
      <c r="Z156" s="22" t="s">
        <v>60</v>
      </c>
      <c r="AA156" s="96">
        <v>1</v>
      </c>
      <c r="AB156" s="96">
        <v>1</v>
      </c>
      <c r="AC156" s="95">
        <v>1</v>
      </c>
    </row>
    <row r="157" spans="1:29" ht="15.75" x14ac:dyDescent="0.25">
      <c r="A157" s="22" t="s">
        <v>6</v>
      </c>
      <c r="B157" s="96">
        <v>1</v>
      </c>
      <c r="C157" s="96">
        <f>1/5</f>
        <v>0.2</v>
      </c>
      <c r="D157" s="96">
        <v>1</v>
      </c>
      <c r="E157" s="95">
        <v>1</v>
      </c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</row>
    <row r="159" spans="1:29" ht="15.75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</row>
    <row r="160" spans="1:29" ht="15.75" x14ac:dyDescent="0.25">
      <c r="A160" s="21" t="s">
        <v>68</v>
      </c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</row>
    <row r="161" spans="1:31" ht="15.75" x14ac:dyDescent="0.25">
      <c r="A161" s="24" t="s">
        <v>53</v>
      </c>
      <c r="B161" s="22" t="s">
        <v>54</v>
      </c>
      <c r="C161" s="22" t="s">
        <v>55</v>
      </c>
      <c r="D161" s="22" t="s">
        <v>56</v>
      </c>
      <c r="E161" s="22" t="s">
        <v>6</v>
      </c>
      <c r="F161" s="21"/>
      <c r="G161" s="21"/>
      <c r="H161" s="24" t="s">
        <v>57</v>
      </c>
      <c r="I161" s="22" t="s">
        <v>58</v>
      </c>
      <c r="J161" s="22" t="s">
        <v>59</v>
      </c>
      <c r="K161" s="22" t="s">
        <v>60</v>
      </c>
      <c r="L161" s="21"/>
      <c r="M161" s="21"/>
      <c r="N161" s="24" t="s">
        <v>61</v>
      </c>
      <c r="O161" s="22" t="s">
        <v>58</v>
      </c>
      <c r="P161" s="22" t="s">
        <v>59</v>
      </c>
      <c r="Q161" s="22" t="s">
        <v>60</v>
      </c>
      <c r="R161" s="21"/>
      <c r="S161" s="21"/>
      <c r="T161" s="24" t="s">
        <v>62</v>
      </c>
      <c r="U161" s="22" t="s">
        <v>58</v>
      </c>
      <c r="V161" s="22" t="s">
        <v>59</v>
      </c>
      <c r="W161" s="22" t="s">
        <v>60</v>
      </c>
      <c r="X161" s="21"/>
      <c r="Y161" s="21"/>
      <c r="Z161" s="24" t="s">
        <v>63</v>
      </c>
      <c r="AA161" s="22" t="s">
        <v>58</v>
      </c>
      <c r="AB161" s="22" t="s">
        <v>59</v>
      </c>
      <c r="AC161" s="22" t="s">
        <v>60</v>
      </c>
    </row>
    <row r="162" spans="1:31" ht="15.75" x14ac:dyDescent="0.25">
      <c r="A162" s="22" t="s">
        <v>54</v>
      </c>
      <c r="B162" s="95">
        <v>1</v>
      </c>
      <c r="C162" s="96">
        <v>1</v>
      </c>
      <c r="D162" s="96">
        <v>3</v>
      </c>
      <c r="E162" s="96">
        <v>1</v>
      </c>
      <c r="F162" s="21"/>
      <c r="G162" s="21"/>
      <c r="H162" s="22" t="s">
        <v>58</v>
      </c>
      <c r="I162" s="95">
        <v>1</v>
      </c>
      <c r="J162" s="96">
        <v>5</v>
      </c>
      <c r="K162" s="96">
        <v>5</v>
      </c>
      <c r="L162" s="21"/>
      <c r="M162" s="21"/>
      <c r="N162" s="22" t="s">
        <v>58</v>
      </c>
      <c r="O162" s="95">
        <v>1</v>
      </c>
      <c r="P162" s="96">
        <f>1/7</f>
        <v>0.14285714285714285</v>
      </c>
      <c r="Q162" s="96">
        <f>1/7</f>
        <v>0.14285714285714285</v>
      </c>
      <c r="R162" s="21"/>
      <c r="S162" s="21"/>
      <c r="T162" s="22" t="s">
        <v>58</v>
      </c>
      <c r="U162" s="95">
        <v>1</v>
      </c>
      <c r="V162" s="96">
        <v>5</v>
      </c>
      <c r="W162" s="96">
        <v>5</v>
      </c>
      <c r="X162" s="21"/>
      <c r="Y162" s="21"/>
      <c r="Z162" s="22" t="s">
        <v>58</v>
      </c>
      <c r="AA162" s="95">
        <v>1</v>
      </c>
      <c r="AB162" s="96">
        <v>1</v>
      </c>
      <c r="AC162" s="96">
        <v>1</v>
      </c>
    </row>
    <row r="163" spans="1:31" ht="15.75" x14ac:dyDescent="0.25">
      <c r="A163" s="22" t="s">
        <v>55</v>
      </c>
      <c r="B163" s="96">
        <v>1</v>
      </c>
      <c r="C163" s="95">
        <v>1</v>
      </c>
      <c r="D163" s="96">
        <v>5</v>
      </c>
      <c r="E163" s="96">
        <v>3</v>
      </c>
      <c r="F163" s="21"/>
      <c r="G163" s="21"/>
      <c r="H163" s="22" t="s">
        <v>59</v>
      </c>
      <c r="I163" s="96">
        <f>1/5</f>
        <v>0.2</v>
      </c>
      <c r="J163" s="95">
        <v>1</v>
      </c>
      <c r="K163" s="96">
        <v>3</v>
      </c>
      <c r="L163" s="21"/>
      <c r="M163" s="21"/>
      <c r="N163" s="22" t="s">
        <v>59</v>
      </c>
      <c r="O163" s="96">
        <v>7</v>
      </c>
      <c r="P163" s="95">
        <v>1</v>
      </c>
      <c r="Q163" s="96">
        <v>3</v>
      </c>
      <c r="R163" s="21"/>
      <c r="S163" s="21"/>
      <c r="T163" s="22" t="s">
        <v>59</v>
      </c>
      <c r="U163" s="96">
        <f>1/5</f>
        <v>0.2</v>
      </c>
      <c r="V163" s="95">
        <v>1</v>
      </c>
      <c r="W163" s="96">
        <v>3</v>
      </c>
      <c r="X163" s="21"/>
      <c r="Y163" s="21"/>
      <c r="Z163" s="22" t="s">
        <v>59</v>
      </c>
      <c r="AA163" s="96">
        <v>1</v>
      </c>
      <c r="AB163" s="95">
        <v>1</v>
      </c>
      <c r="AC163" s="96">
        <v>1</v>
      </c>
    </row>
    <row r="164" spans="1:31" ht="15.75" x14ac:dyDescent="0.25">
      <c r="A164" s="22" t="s">
        <v>56</v>
      </c>
      <c r="B164" s="96">
        <f>1/3</f>
        <v>0.33333333333333331</v>
      </c>
      <c r="C164" s="96">
        <f>1/5</f>
        <v>0.2</v>
      </c>
      <c r="D164" s="95">
        <v>1</v>
      </c>
      <c r="E164" s="96">
        <f>1/3</f>
        <v>0.33333333333333331</v>
      </c>
      <c r="F164" s="21"/>
      <c r="G164" s="21"/>
      <c r="H164" s="22" t="s">
        <v>60</v>
      </c>
      <c r="I164" s="96">
        <f>1/5</f>
        <v>0.2</v>
      </c>
      <c r="J164" s="96">
        <f>1/3</f>
        <v>0.33333333333333331</v>
      </c>
      <c r="K164" s="95">
        <v>1</v>
      </c>
      <c r="L164" s="21"/>
      <c r="M164" s="21"/>
      <c r="N164" s="22" t="s">
        <v>60</v>
      </c>
      <c r="O164" s="96">
        <v>7</v>
      </c>
      <c r="P164" s="96">
        <f>1/3</f>
        <v>0.33333333333333331</v>
      </c>
      <c r="Q164" s="95">
        <v>1</v>
      </c>
      <c r="R164" s="21"/>
      <c r="S164" s="21"/>
      <c r="T164" s="22" t="s">
        <v>60</v>
      </c>
      <c r="U164" s="96">
        <f>1/5</f>
        <v>0.2</v>
      </c>
      <c r="V164" s="96">
        <f>1/3</f>
        <v>0.33333333333333331</v>
      </c>
      <c r="W164" s="95">
        <v>1</v>
      </c>
      <c r="X164" s="21"/>
      <c r="Y164" s="21"/>
      <c r="Z164" s="22" t="s">
        <v>60</v>
      </c>
      <c r="AA164" s="96">
        <v>1</v>
      </c>
      <c r="AB164" s="96">
        <v>1</v>
      </c>
      <c r="AC164" s="95">
        <v>1</v>
      </c>
    </row>
    <row r="165" spans="1:31" ht="15.75" x14ac:dyDescent="0.25">
      <c r="A165" s="22" t="s">
        <v>6</v>
      </c>
      <c r="B165" s="96">
        <v>1</v>
      </c>
      <c r="C165" s="96">
        <f>1/3</f>
        <v>0.33333333333333331</v>
      </c>
      <c r="D165" s="96">
        <v>3</v>
      </c>
      <c r="E165" s="95">
        <v>1</v>
      </c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</row>
    <row r="166" spans="1:31" ht="15.75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</row>
    <row r="167" spans="1:31" ht="15.75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</row>
    <row r="168" spans="1:31" ht="15.75" x14ac:dyDescent="0.25">
      <c r="A168" s="21" t="s">
        <v>18</v>
      </c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</row>
    <row r="169" spans="1:31" ht="15.75" x14ac:dyDescent="0.25">
      <c r="A169" s="24" t="s">
        <v>53</v>
      </c>
      <c r="B169" s="22" t="s">
        <v>54</v>
      </c>
      <c r="C169" s="22" t="s">
        <v>55</v>
      </c>
      <c r="D169" s="22" t="s">
        <v>56</v>
      </c>
      <c r="E169" s="22" t="s">
        <v>6</v>
      </c>
      <c r="F169" s="21" t="s">
        <v>69</v>
      </c>
      <c r="G169" s="21" t="s">
        <v>10</v>
      </c>
      <c r="H169" s="24" t="s">
        <v>57</v>
      </c>
      <c r="I169" s="22" t="s">
        <v>58</v>
      </c>
      <c r="J169" s="22" t="s">
        <v>59</v>
      </c>
      <c r="K169" s="22" t="s">
        <v>60</v>
      </c>
      <c r="L169" s="21" t="s">
        <v>69</v>
      </c>
      <c r="M169" s="21" t="s">
        <v>10</v>
      </c>
      <c r="N169" s="24" t="s">
        <v>61</v>
      </c>
      <c r="O169" s="22" t="s">
        <v>58</v>
      </c>
      <c r="P169" s="22" t="s">
        <v>59</v>
      </c>
      <c r="Q169" s="22" t="s">
        <v>60</v>
      </c>
      <c r="R169" s="21" t="s">
        <v>69</v>
      </c>
      <c r="S169" s="21" t="s">
        <v>10</v>
      </c>
      <c r="T169" s="24" t="s">
        <v>62</v>
      </c>
      <c r="U169" s="22" t="s">
        <v>58</v>
      </c>
      <c r="V169" s="22" t="s">
        <v>59</v>
      </c>
      <c r="W169" s="22" t="s">
        <v>60</v>
      </c>
      <c r="X169" s="21" t="s">
        <v>69</v>
      </c>
      <c r="Y169" s="21" t="s">
        <v>10</v>
      </c>
      <c r="Z169" s="24" t="s">
        <v>63</v>
      </c>
      <c r="AA169" s="22" t="s">
        <v>58</v>
      </c>
      <c r="AB169" s="22" t="s">
        <v>59</v>
      </c>
      <c r="AC169" s="22" t="s">
        <v>60</v>
      </c>
      <c r="AD169" s="29" t="s">
        <v>69</v>
      </c>
      <c r="AE169" s="29" t="s">
        <v>10</v>
      </c>
    </row>
    <row r="170" spans="1:31" ht="15.75" x14ac:dyDescent="0.25">
      <c r="A170" s="22" t="s">
        <v>54</v>
      </c>
      <c r="B170" s="95">
        <f>(B138*B146*B154*B162)^(1/4)</f>
        <v>1</v>
      </c>
      <c r="C170" s="95">
        <f t="shared" ref="C170:E170" si="8">(C138*C146*C154*C162)^(1/4)</f>
        <v>0.3860973950960897</v>
      </c>
      <c r="D170" s="95">
        <f t="shared" si="8"/>
        <v>3.0000000000000004</v>
      </c>
      <c r="E170" s="95">
        <f t="shared" si="8"/>
        <v>2.2360679774997898</v>
      </c>
      <c r="F170" s="30">
        <f>(B170*C170*D170*E170)^(1/4)</f>
        <v>1.268603140287428</v>
      </c>
      <c r="G170" s="30">
        <f>F170/F174</f>
        <v>0.24706894134126858</v>
      </c>
      <c r="H170" s="22" t="s">
        <v>58</v>
      </c>
      <c r="I170" s="95">
        <f>(I138*I146*I154*I162)^(1/4)</f>
        <v>1</v>
      </c>
      <c r="J170" s="95">
        <f t="shared" ref="J170:K170" si="9">(J138*J146*J154*J162)^(1/4)</f>
        <v>5.4387865296863858</v>
      </c>
      <c r="K170" s="95">
        <f t="shared" si="9"/>
        <v>3.872983346207417</v>
      </c>
      <c r="L170" s="30">
        <f>(I170*J170*K170)^(1/3)</f>
        <v>2.7617384575935722</v>
      </c>
      <c r="M170" s="30">
        <f>L170/L173</f>
        <v>0.69637852264177613</v>
      </c>
      <c r="N170" s="22" t="s">
        <v>58</v>
      </c>
      <c r="O170" s="95">
        <f>(O138*O146*O154*O162)^(1/4)</f>
        <v>1</v>
      </c>
      <c r="P170" s="95">
        <f t="shared" ref="P170:Q170" si="10">(P138*P146*P154*P162)^(1/4)</f>
        <v>0.16903085094570333</v>
      </c>
      <c r="Q170" s="95">
        <f t="shared" si="10"/>
        <v>0.21821789023599239</v>
      </c>
      <c r="R170" s="30">
        <f>(O170*P170*Q170)^(1/3)</f>
        <v>0.33287826828684058</v>
      </c>
      <c r="S170" s="30">
        <f>R170/R173</f>
        <v>8.0048496258176782E-2</v>
      </c>
      <c r="T170" s="22" t="s">
        <v>58</v>
      </c>
      <c r="U170" s="95">
        <f>(U138*U146*U154*U162)^(1/4)</f>
        <v>1</v>
      </c>
      <c r="V170" s="95">
        <f t="shared" ref="V170:W170" si="11">(V138*V146*V154*V162)^(1/4)</f>
        <v>5.7914609264413457</v>
      </c>
      <c r="W170" s="95">
        <f t="shared" si="11"/>
        <v>4.2128659306105209</v>
      </c>
      <c r="X170" s="30">
        <f>(U170*V170*W170)^(1/3)</f>
        <v>2.9003823683480996</v>
      </c>
      <c r="Y170" s="30">
        <f>X170/X173</f>
        <v>0.71170809256431311</v>
      </c>
      <c r="Z170" s="22" t="s">
        <v>58</v>
      </c>
      <c r="AA170" s="95">
        <f>(AA138*AA146*AA154*AA162)^(1/4)</f>
        <v>1</v>
      </c>
      <c r="AB170" s="95">
        <f t="shared" ref="AB170:AC170" si="12">(AB138*AB146*AB154*AB162)^(1/4)</f>
        <v>2.2360679774997898</v>
      </c>
      <c r="AC170" s="95">
        <f t="shared" si="12"/>
        <v>1.7320508075688774</v>
      </c>
      <c r="AD170" s="30">
        <f>(AA170*AB170*AC170)^(1/3)</f>
        <v>1.5704178024750197</v>
      </c>
      <c r="AE170" s="30">
        <f>AD170/AD173</f>
        <v>0.48965521284138486</v>
      </c>
    </row>
    <row r="171" spans="1:31" ht="15.75" x14ac:dyDescent="0.25">
      <c r="A171" s="22" t="s">
        <v>55</v>
      </c>
      <c r="B171" s="95">
        <f t="shared" ref="B171:E171" si="13">(B139*B147*B155*B163)^(1/4)</f>
        <v>2.5900200641113513</v>
      </c>
      <c r="C171" s="95">
        <f t="shared" si="13"/>
        <v>1</v>
      </c>
      <c r="D171" s="95">
        <f t="shared" si="13"/>
        <v>5.4387865296863858</v>
      </c>
      <c r="E171" s="95">
        <f t="shared" si="13"/>
        <v>4.4005586839669668</v>
      </c>
      <c r="F171" s="30">
        <f t="shared" ref="F171:F173" si="14">(B171*C171*D171*E171)^(1/4)</f>
        <v>2.8059390920842144</v>
      </c>
      <c r="G171" s="30">
        <f>F171/F174</f>
        <v>0.54647539402452905</v>
      </c>
      <c r="H171" s="22" t="s">
        <v>59</v>
      </c>
      <c r="I171" s="95">
        <f t="shared" ref="I171:K171" si="15">(I139*I147*I155*I163)^(1/4)</f>
        <v>0.1838645430449837</v>
      </c>
      <c r="J171" s="95">
        <f t="shared" si="15"/>
        <v>1</v>
      </c>
      <c r="K171" s="95">
        <f t="shared" si="15"/>
        <v>1.074569931823542</v>
      </c>
      <c r="L171" s="30">
        <f t="shared" ref="L171:L172" si="16">(I171*J171*K171)^(1/3)</f>
        <v>0.58243065306658881</v>
      </c>
      <c r="M171" s="30">
        <f>L171/L173</f>
        <v>0.14686119049709248</v>
      </c>
      <c r="N171" s="22" t="s">
        <v>59</v>
      </c>
      <c r="O171" s="95">
        <f t="shared" ref="O171:Q171" si="17">(O139*O147*O155*O163)^(1/4)</f>
        <v>5.9160797830996152</v>
      </c>
      <c r="P171" s="95">
        <f t="shared" si="17"/>
        <v>1</v>
      </c>
      <c r="Q171" s="95">
        <f t="shared" si="17"/>
        <v>3.4086580994024982</v>
      </c>
      <c r="R171" s="30">
        <f t="shared" ref="R171:R172" si="18">(O171*P171*Q171)^(1/3)</f>
        <v>2.7219020212561502</v>
      </c>
      <c r="S171" s="30">
        <f>R171/R173</f>
        <v>0.65454607441028978</v>
      </c>
      <c r="T171" s="22" t="s">
        <v>59</v>
      </c>
      <c r="U171" s="95">
        <f t="shared" ref="U171:W171" si="19">(U139*U147*U155*U163)^(1/4)</f>
        <v>0.1726680042740901</v>
      </c>
      <c r="V171" s="95">
        <f t="shared" si="19"/>
        <v>1</v>
      </c>
      <c r="W171" s="95">
        <f t="shared" si="19"/>
        <v>1.074569931823542</v>
      </c>
      <c r="X171" s="30">
        <f t="shared" ref="X171:X172" si="20">(U171*V171*W171)^(1/3)</f>
        <v>0.57035972530669965</v>
      </c>
      <c r="Y171" s="30">
        <f>X171/X173</f>
        <v>0.13995728170307845</v>
      </c>
      <c r="Z171" s="22" t="s">
        <v>59</v>
      </c>
      <c r="AA171" s="95">
        <f t="shared" ref="AA171:AC171" si="21">(AA139*AA147*AA155*AA163)^(1/4)</f>
        <v>0.44721359549995798</v>
      </c>
      <c r="AB171" s="95">
        <f t="shared" si="21"/>
        <v>1</v>
      </c>
      <c r="AC171" s="95">
        <f t="shared" si="21"/>
        <v>0.57735026918962573</v>
      </c>
      <c r="AD171" s="30">
        <f t="shared" ref="AD171:AD172" si="22">(AA171*AB171*AC171)^(1/3)</f>
        <v>0.63677321947317056</v>
      </c>
      <c r="AE171" s="30">
        <f>AD171/AD173</f>
        <v>0.19854546084578592</v>
      </c>
    </row>
    <row r="172" spans="1:31" ht="15.75" x14ac:dyDescent="0.25">
      <c r="A172" s="22" t="s">
        <v>56</v>
      </c>
      <c r="B172" s="95">
        <f t="shared" ref="B172:E172" si="23">(B140*B148*B156*B164)^(1/4)</f>
        <v>0.33333333333333331</v>
      </c>
      <c r="C172" s="95">
        <f t="shared" si="23"/>
        <v>0.1838645430449837</v>
      </c>
      <c r="D172" s="95">
        <f t="shared" si="23"/>
        <v>1</v>
      </c>
      <c r="E172" s="95">
        <f t="shared" si="23"/>
        <v>1.3160740129524926</v>
      </c>
      <c r="F172" s="30">
        <f t="shared" si="14"/>
        <v>0.53292275140245304</v>
      </c>
      <c r="G172" s="30">
        <f>F172/F174</f>
        <v>0.10379026807063389</v>
      </c>
      <c r="H172" s="22" t="s">
        <v>60</v>
      </c>
      <c r="I172" s="95">
        <f t="shared" ref="I172:K172" si="24">(I140*I148*I156*I164)^(1/4)</f>
        <v>0.25819888974716115</v>
      </c>
      <c r="J172" s="95">
        <f t="shared" si="24"/>
        <v>0.93060485910209956</v>
      </c>
      <c r="K172" s="95">
        <f t="shared" si="24"/>
        <v>1</v>
      </c>
      <c r="L172" s="30">
        <f t="shared" si="16"/>
        <v>0.6216890653166951</v>
      </c>
      <c r="M172" s="30">
        <f>L172/L173</f>
        <v>0.15676028686113136</v>
      </c>
      <c r="N172" s="22" t="s">
        <v>60</v>
      </c>
      <c r="O172" s="95">
        <f t="shared" ref="O172:Q172" si="25">(O140*O148*O156*O164)^(1/4)</f>
        <v>4.5825756949558398</v>
      </c>
      <c r="P172" s="95">
        <f t="shared" si="25"/>
        <v>0.29337057893113111</v>
      </c>
      <c r="Q172" s="95">
        <f t="shared" si="25"/>
        <v>1</v>
      </c>
      <c r="R172" s="30">
        <f t="shared" si="18"/>
        <v>1.103677193695962</v>
      </c>
      <c r="S172" s="30">
        <f>R172/R173</f>
        <v>0.26540542933153333</v>
      </c>
      <c r="T172" s="22" t="s">
        <v>60</v>
      </c>
      <c r="U172" s="95">
        <f t="shared" ref="U172:W172" si="26">(U140*U148*U156*U164)^(1/4)</f>
        <v>0.23736810439041953</v>
      </c>
      <c r="V172" s="95">
        <f t="shared" si="26"/>
        <v>0.93060485910209956</v>
      </c>
      <c r="W172" s="95">
        <f t="shared" si="26"/>
        <v>1</v>
      </c>
      <c r="X172" s="30">
        <f t="shared" si="20"/>
        <v>0.60449942551621982</v>
      </c>
      <c r="Y172" s="30">
        <f>X172/X173</f>
        <v>0.14833462573260844</v>
      </c>
      <c r="Z172" s="22" t="s">
        <v>60</v>
      </c>
      <c r="AA172" s="95">
        <f t="shared" ref="AA172:AC172" si="27">(AA140*AA148*AA156*AA164)^(1/4)</f>
        <v>0.57735026918962573</v>
      </c>
      <c r="AB172" s="95">
        <f t="shared" si="27"/>
        <v>1.7320508075688774</v>
      </c>
      <c r="AC172" s="95">
        <f t="shared" si="27"/>
        <v>1</v>
      </c>
      <c r="AD172" s="30">
        <f t="shared" si="22"/>
        <v>1</v>
      </c>
      <c r="AE172" s="30">
        <f>AD172/AD173</f>
        <v>0.31179932631282919</v>
      </c>
    </row>
    <row r="173" spans="1:31" ht="15.75" x14ac:dyDescent="0.25">
      <c r="A173" s="22" t="s">
        <v>6</v>
      </c>
      <c r="B173" s="95">
        <f t="shared" ref="B173:E173" si="28">(B141*B149*B157*B165)^(1/4)</f>
        <v>0.44721359549995798</v>
      </c>
      <c r="C173" s="95">
        <f t="shared" si="28"/>
        <v>0.22724387329349988</v>
      </c>
      <c r="D173" s="95">
        <f t="shared" si="28"/>
        <v>0.75983568565159254</v>
      </c>
      <c r="E173" s="95">
        <f t="shared" si="28"/>
        <v>1</v>
      </c>
      <c r="F173" s="30">
        <f t="shared" si="14"/>
        <v>0.5271469727127629</v>
      </c>
      <c r="G173" s="30">
        <f>F173/F174</f>
        <v>0.10266539656356834</v>
      </c>
      <c r="H173" s="21"/>
      <c r="I173" s="21"/>
      <c r="J173" s="21"/>
      <c r="K173" s="21"/>
      <c r="L173" s="30">
        <f>SUM(L170:L172)</f>
        <v>3.9658581759768561</v>
      </c>
      <c r="M173" s="30">
        <f>SUM(M170:M172)</f>
        <v>1</v>
      </c>
      <c r="N173" s="21"/>
      <c r="O173" s="21"/>
      <c r="P173" s="21"/>
      <c r="Q173" s="21"/>
      <c r="R173" s="30">
        <f>SUM(R170:R172)</f>
        <v>4.1584574832389531</v>
      </c>
      <c r="S173" s="30">
        <f>SUM(S170:S172)</f>
        <v>0.99999999999999989</v>
      </c>
      <c r="T173" s="21"/>
      <c r="U173" s="21"/>
      <c r="V173" s="21"/>
      <c r="W173" s="21"/>
      <c r="X173" s="30">
        <f>SUM(X170:X172)</f>
        <v>4.0752415191710192</v>
      </c>
      <c r="Y173" s="30">
        <f>SUM(Y170:Y172)</f>
        <v>1</v>
      </c>
      <c r="Z173" s="21"/>
      <c r="AA173" s="30"/>
      <c r="AB173" s="30"/>
      <c r="AC173" s="30"/>
      <c r="AD173" s="30">
        <f>SUM(AD170:AD172)</f>
        <v>3.2071910219481903</v>
      </c>
      <c r="AE173" s="30">
        <f>SUM(AE170:AE172)</f>
        <v>1</v>
      </c>
    </row>
    <row r="174" spans="1:31" ht="15.75" x14ac:dyDescent="0.25">
      <c r="F174" s="30">
        <f>SUM(F170:F173)</f>
        <v>5.1346119564868591</v>
      </c>
      <c r="G174" s="97">
        <f>SUM(G170:G173)</f>
        <v>0.99999999999999978</v>
      </c>
    </row>
    <row r="177" spans="1:6" ht="15.75" x14ac:dyDescent="0.25">
      <c r="A177" s="21" t="s">
        <v>70</v>
      </c>
      <c r="B177" s="21" t="s">
        <v>54</v>
      </c>
      <c r="C177" s="21" t="s">
        <v>55</v>
      </c>
      <c r="D177" s="21" t="s">
        <v>56</v>
      </c>
      <c r="E177" s="21" t="s">
        <v>6</v>
      </c>
      <c r="F177" s="21" t="s">
        <v>74</v>
      </c>
    </row>
    <row r="178" spans="1:6" ht="15.75" x14ac:dyDescent="0.25">
      <c r="A178" s="21" t="s">
        <v>71</v>
      </c>
      <c r="B178" s="30">
        <f>M170</f>
        <v>0.69637852264177613</v>
      </c>
      <c r="C178" s="30">
        <f>S170</f>
        <v>8.0048496258176782E-2</v>
      </c>
      <c r="D178" s="30">
        <f>Y170</f>
        <v>0.71170809256431311</v>
      </c>
      <c r="E178" s="30">
        <f>AE170</f>
        <v>0.48965521284138486</v>
      </c>
      <c r="F178" s="30">
        <f>(B178*G170)+(C178*G171)+(D178*G172)+(E178*G173)</f>
        <v>0.33993705821672726</v>
      </c>
    </row>
    <row r="179" spans="1:6" ht="15.75" x14ac:dyDescent="0.25">
      <c r="A179" s="21" t="s">
        <v>72</v>
      </c>
      <c r="B179" s="30">
        <f>M171</f>
        <v>0.14686119049709248</v>
      </c>
      <c r="C179" s="30">
        <f t="shared" ref="C179:C180" si="29">S171</f>
        <v>0.65454607441028978</v>
      </c>
      <c r="D179" s="30">
        <f t="shared" ref="D179:D180" si="30">Y171</f>
        <v>0.13995728170307845</v>
      </c>
      <c r="E179" s="30">
        <f t="shared" ref="E179:E180" si="31">AE171</f>
        <v>0.19854546084578592</v>
      </c>
      <c r="F179" s="31">
        <f>(B179*G170)+(C179*G171)+(D179*G172)+(E179*G173)</f>
        <v>0.42888811504083563</v>
      </c>
    </row>
    <row r="180" spans="1:6" ht="15.75" x14ac:dyDescent="0.25">
      <c r="A180" s="21" t="s">
        <v>73</v>
      </c>
      <c r="B180" s="30">
        <f>M172</f>
        <v>0.15676028686113136</v>
      </c>
      <c r="C180" s="30">
        <f t="shared" si="29"/>
        <v>0.26540542933153333</v>
      </c>
      <c r="D180" s="30">
        <f t="shared" si="30"/>
        <v>0.14833462573260844</v>
      </c>
      <c r="E180" s="30">
        <f t="shared" si="31"/>
        <v>0.31179932631282919</v>
      </c>
      <c r="F180" s="30">
        <f>(B180*G170)+(C180*G171)+(D180*G172)+(E180*G173)</f>
        <v>0.23117482674243689</v>
      </c>
    </row>
  </sheetData>
  <mergeCells count="3">
    <mergeCell ref="AU2:AU3"/>
    <mergeCell ref="AF2:AF3"/>
    <mergeCell ref="AG2:AT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1"/>
  <sheetViews>
    <sheetView tabSelected="1" topLeftCell="A42" zoomScale="60" zoomScaleNormal="60" workbookViewId="0">
      <selection activeCell="B74" sqref="B74"/>
    </sheetView>
  </sheetViews>
  <sheetFormatPr defaultColWidth="9.125" defaultRowHeight="15" x14ac:dyDescent="0.25"/>
  <cols>
    <col min="1" max="1" width="21.875" style="5" customWidth="1"/>
    <col min="2" max="2" width="23.75" style="5" customWidth="1"/>
    <col min="3" max="3" width="20.875" style="5" customWidth="1"/>
    <col min="4" max="4" width="19" style="5" customWidth="1"/>
    <col min="5" max="5" width="22.25" style="5" customWidth="1"/>
    <col min="6" max="6" width="20.125" style="5" customWidth="1"/>
    <col min="7" max="7" width="31.125" style="5" customWidth="1"/>
    <col min="8" max="8" width="21.625" style="5" customWidth="1"/>
    <col min="9" max="9" width="18.375" style="5" customWidth="1"/>
    <col min="10" max="10" width="19" style="5" customWidth="1"/>
    <col min="11" max="11" width="18.125" style="5" customWidth="1"/>
    <col min="12" max="12" width="18.75" style="5" customWidth="1"/>
    <col min="13" max="13" width="18.375" style="5" customWidth="1"/>
    <col min="14" max="14" width="13.25" style="5" customWidth="1"/>
    <col min="15" max="16384" width="9.125" style="5"/>
  </cols>
  <sheetData>
    <row r="1" spans="1:12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/>
      <c r="K1" s="4" t="s">
        <v>336</v>
      </c>
      <c r="L1" s="4" t="s">
        <v>337</v>
      </c>
    </row>
    <row r="2" spans="1:12" x14ac:dyDescent="0.25">
      <c r="A2" s="4" t="s">
        <v>1</v>
      </c>
      <c r="B2" s="18">
        <v>1</v>
      </c>
      <c r="C2" s="19">
        <f>1/3</f>
        <v>0.33333333333333331</v>
      </c>
      <c r="D2" s="19">
        <v>3</v>
      </c>
      <c r="E2" s="19">
        <v>5</v>
      </c>
      <c r="F2" s="19">
        <v>5</v>
      </c>
      <c r="G2" s="19">
        <v>7</v>
      </c>
      <c r="H2" s="19">
        <f>1/3</f>
        <v>0.33333333333333331</v>
      </c>
      <c r="I2" s="19">
        <v>9</v>
      </c>
      <c r="J2" s="5">
        <f>PRODUCT(B2:I2)</f>
        <v>525</v>
      </c>
      <c r="K2" s="6">
        <f>POWER(J2,1/8)</f>
        <v>2.1878619377581385</v>
      </c>
      <c r="L2" s="6">
        <f>K2/K10</f>
        <v>0.17645458675767955</v>
      </c>
    </row>
    <row r="3" spans="1:12" x14ac:dyDescent="0.25">
      <c r="A3" s="4" t="s">
        <v>2</v>
      </c>
      <c r="B3" s="19">
        <v>3</v>
      </c>
      <c r="C3" s="18">
        <v>1</v>
      </c>
      <c r="D3" s="19">
        <v>5</v>
      </c>
      <c r="E3" s="19">
        <v>5</v>
      </c>
      <c r="F3" s="19">
        <v>7</v>
      </c>
      <c r="G3" s="19">
        <v>7</v>
      </c>
      <c r="H3" s="19">
        <v>3</v>
      </c>
      <c r="I3" s="19">
        <v>9</v>
      </c>
      <c r="J3" s="5">
        <f t="shared" ref="J3:J8" si="0">PRODUCT(B3:I3)</f>
        <v>99225</v>
      </c>
      <c r="K3" s="6">
        <f t="shared" ref="K3:K9" si="1">POWER(J3,1/8)</f>
        <v>4.2128659306105209</v>
      </c>
      <c r="L3" s="6">
        <f>K3/K10</f>
        <v>0.33977441813038428</v>
      </c>
    </row>
    <row r="4" spans="1:12" x14ac:dyDescent="0.25">
      <c r="A4" s="4" t="s">
        <v>3</v>
      </c>
      <c r="B4" s="19">
        <f>1/3</f>
        <v>0.33333333333333331</v>
      </c>
      <c r="C4" s="19">
        <f>1/5</f>
        <v>0.2</v>
      </c>
      <c r="D4" s="18">
        <v>1</v>
      </c>
      <c r="E4" s="19">
        <v>3</v>
      </c>
      <c r="F4" s="19">
        <v>3</v>
      </c>
      <c r="G4" s="19">
        <v>5</v>
      </c>
      <c r="H4" s="19">
        <f>1/3</f>
        <v>0.33333333333333331</v>
      </c>
      <c r="I4" s="19">
        <v>7</v>
      </c>
      <c r="J4" s="5">
        <f t="shared" si="0"/>
        <v>7</v>
      </c>
      <c r="K4" s="6">
        <f t="shared" si="1"/>
        <v>1.2753731068584542</v>
      </c>
      <c r="L4" s="6">
        <f>K4/K10</f>
        <v>0.10286089384742728</v>
      </c>
    </row>
    <row r="5" spans="1:12" x14ac:dyDescent="0.25">
      <c r="A5" s="4" t="s">
        <v>4</v>
      </c>
      <c r="B5" s="19">
        <f>1/5</f>
        <v>0.2</v>
      </c>
      <c r="C5" s="19">
        <f>1/5</f>
        <v>0.2</v>
      </c>
      <c r="D5" s="19">
        <f>1/3</f>
        <v>0.33333333333333331</v>
      </c>
      <c r="E5" s="18">
        <v>1</v>
      </c>
      <c r="F5" s="19">
        <v>3</v>
      </c>
      <c r="G5" s="19">
        <v>5</v>
      </c>
      <c r="H5" s="19">
        <f>1/5</f>
        <v>0.2</v>
      </c>
      <c r="I5" s="19">
        <v>7</v>
      </c>
      <c r="J5" s="5">
        <f t="shared" si="0"/>
        <v>0.28000000000000003</v>
      </c>
      <c r="K5" s="6">
        <f t="shared" si="1"/>
        <v>0.85289340043924944</v>
      </c>
      <c r="L5" s="6">
        <f>K5/K10</f>
        <v>6.8787225521675877E-2</v>
      </c>
    </row>
    <row r="6" spans="1:12" x14ac:dyDescent="0.25">
      <c r="A6" s="4" t="s">
        <v>5</v>
      </c>
      <c r="B6" s="19">
        <f>1/5</f>
        <v>0.2</v>
      </c>
      <c r="C6" s="19">
        <f>1/7</f>
        <v>0.14285714285714285</v>
      </c>
      <c r="D6" s="19">
        <f>1/3</f>
        <v>0.33333333333333331</v>
      </c>
      <c r="E6" s="19">
        <f>1/3</f>
        <v>0.33333333333333331</v>
      </c>
      <c r="F6" s="18">
        <v>1</v>
      </c>
      <c r="G6" s="19">
        <v>3</v>
      </c>
      <c r="H6" s="19">
        <f>1/5</f>
        <v>0.2</v>
      </c>
      <c r="I6" s="19">
        <v>5</v>
      </c>
      <c r="J6" s="13">
        <f t="shared" si="0"/>
        <v>9.5238095238095247E-3</v>
      </c>
      <c r="K6" s="6">
        <f t="shared" si="1"/>
        <v>0.55892217140852951</v>
      </c>
      <c r="L6" s="6">
        <f>K6/K10</f>
        <v>4.5077972738378352E-2</v>
      </c>
    </row>
    <row r="7" spans="1:12" x14ac:dyDescent="0.25">
      <c r="A7" s="4" t="s">
        <v>6</v>
      </c>
      <c r="B7" s="19">
        <f>1/7</f>
        <v>0.14285714285714285</v>
      </c>
      <c r="C7" s="19">
        <f>1/7</f>
        <v>0.14285714285714285</v>
      </c>
      <c r="D7" s="19">
        <f>1/5</f>
        <v>0.2</v>
      </c>
      <c r="E7" s="19">
        <f>1/5</f>
        <v>0.2</v>
      </c>
      <c r="F7" s="19">
        <f>1/3</f>
        <v>0.33333333333333331</v>
      </c>
      <c r="G7" s="18">
        <v>1</v>
      </c>
      <c r="H7" s="19">
        <f>1/7</f>
        <v>0.14285714285714285</v>
      </c>
      <c r="I7" s="19">
        <v>3</v>
      </c>
      <c r="J7" s="14">
        <f t="shared" si="0"/>
        <v>1.1661807580174924E-4</v>
      </c>
      <c r="K7" s="6">
        <f t="shared" si="1"/>
        <v>0.32236340463006868</v>
      </c>
      <c r="L7" s="6">
        <f>K7/K10</f>
        <v>2.5999127444067086E-2</v>
      </c>
    </row>
    <row r="8" spans="1:12" x14ac:dyDescent="0.25">
      <c r="A8" s="4" t="s">
        <v>7</v>
      </c>
      <c r="B8" s="19">
        <v>3</v>
      </c>
      <c r="C8" s="19">
        <f>1/3</f>
        <v>0.33333333333333331</v>
      </c>
      <c r="D8" s="19">
        <v>3</v>
      </c>
      <c r="E8" s="19">
        <v>5</v>
      </c>
      <c r="F8" s="19">
        <v>5</v>
      </c>
      <c r="G8" s="19">
        <v>7</v>
      </c>
      <c r="H8" s="18">
        <v>1</v>
      </c>
      <c r="I8" s="19">
        <v>7</v>
      </c>
      <c r="J8" s="5">
        <f t="shared" si="0"/>
        <v>3675</v>
      </c>
      <c r="K8" s="6">
        <f t="shared" si="1"/>
        <v>2.7903402769359551</v>
      </c>
      <c r="L8" s="6">
        <f>K8/K10</f>
        <v>0.22504543453256642</v>
      </c>
    </row>
    <row r="9" spans="1:12" x14ac:dyDescent="0.25">
      <c r="A9" s="4" t="s">
        <v>8</v>
      </c>
      <c r="B9" s="19">
        <f>1/9</f>
        <v>0.1111111111111111</v>
      </c>
      <c r="C9" s="19">
        <f>1/9</f>
        <v>0.1111111111111111</v>
      </c>
      <c r="D9" s="19">
        <f>1/7</f>
        <v>0.14285714285714285</v>
      </c>
      <c r="E9" s="19">
        <f>1/7</f>
        <v>0.14285714285714285</v>
      </c>
      <c r="F9" s="19">
        <f>1/5</f>
        <v>0.2</v>
      </c>
      <c r="G9" s="19">
        <f>1/3</f>
        <v>0.33333333333333331</v>
      </c>
      <c r="H9" s="19">
        <f>1/7</f>
        <v>0.14285714285714285</v>
      </c>
      <c r="I9" s="18">
        <v>1</v>
      </c>
      <c r="J9" s="14">
        <f>PRODUCT(B9:I9)</f>
        <v>2.3995488848096554E-6</v>
      </c>
      <c r="K9" s="6">
        <f t="shared" si="1"/>
        <v>0.1983883659198579</v>
      </c>
      <c r="L9" s="6">
        <f>K9/K10</f>
        <v>1.6000341027821156E-2</v>
      </c>
    </row>
    <row r="10" spans="1:12" x14ac:dyDescent="0.25">
      <c r="A10" s="4" t="s">
        <v>11</v>
      </c>
      <c r="K10" s="6">
        <f>SUM(K2:K9)</f>
        <v>12.399008594560774</v>
      </c>
      <c r="L10" s="6">
        <f>SUM(L2:L9)</f>
        <v>0.99999999999999978</v>
      </c>
    </row>
    <row r="13" spans="1:12" x14ac:dyDescent="0.25">
      <c r="A13" s="3" t="s">
        <v>0</v>
      </c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6</v>
      </c>
      <c r="H13" s="4" t="s">
        <v>7</v>
      </c>
      <c r="I13" s="4" t="s">
        <v>8</v>
      </c>
      <c r="J13" s="4"/>
      <c r="K13" s="4" t="s">
        <v>336</v>
      </c>
      <c r="L13" s="4" t="s">
        <v>337</v>
      </c>
    </row>
    <row r="14" spans="1:12" x14ac:dyDescent="0.25">
      <c r="A14" s="4" t="s">
        <v>1</v>
      </c>
      <c r="B14" s="18">
        <v>1</v>
      </c>
      <c r="C14" s="19">
        <v>3</v>
      </c>
      <c r="D14" s="19">
        <v>5</v>
      </c>
      <c r="E14" s="19">
        <v>5</v>
      </c>
      <c r="F14" s="19">
        <f>1/3</f>
        <v>0.33333333333333331</v>
      </c>
      <c r="G14" s="19">
        <v>7</v>
      </c>
      <c r="H14" s="19">
        <v>3</v>
      </c>
      <c r="I14" s="19">
        <f>1/3</f>
        <v>0.33333333333333331</v>
      </c>
      <c r="J14" s="5">
        <f>PRODUCT(B14:I14)</f>
        <v>175</v>
      </c>
      <c r="K14" s="6">
        <f>POWER(J14,1/8)</f>
        <v>1.9071276209431109</v>
      </c>
      <c r="L14" s="6">
        <f>K14/K22</f>
        <v>0.157991990475703</v>
      </c>
    </row>
    <row r="15" spans="1:12" x14ac:dyDescent="0.25">
      <c r="A15" s="4" t="s">
        <v>2</v>
      </c>
      <c r="B15" s="19">
        <f>1/3</f>
        <v>0.33333333333333331</v>
      </c>
      <c r="C15" s="18">
        <v>1</v>
      </c>
      <c r="D15" s="19">
        <v>5</v>
      </c>
      <c r="E15" s="19">
        <v>3</v>
      </c>
      <c r="F15" s="19">
        <f>1/5</f>
        <v>0.2</v>
      </c>
      <c r="G15" s="19">
        <v>5</v>
      </c>
      <c r="H15" s="19">
        <v>3</v>
      </c>
      <c r="I15" s="19">
        <f>1/3</f>
        <v>0.33333333333333331</v>
      </c>
      <c r="J15" s="5">
        <f t="shared" ref="J15:J21" si="2">PRODUCT(B15:I15)</f>
        <v>5</v>
      </c>
      <c r="K15" s="6">
        <f t="shared" ref="K15:K21" si="3">POWER(J15,1/8)</f>
        <v>1.2228445449938519</v>
      </c>
      <c r="L15" s="6">
        <f>K15/K22</f>
        <v>0.10130399328514424</v>
      </c>
    </row>
    <row r="16" spans="1:12" x14ac:dyDescent="0.25">
      <c r="A16" s="4" t="s">
        <v>3</v>
      </c>
      <c r="B16" s="19">
        <f>1/5</f>
        <v>0.2</v>
      </c>
      <c r="C16" s="19">
        <f>1/5</f>
        <v>0.2</v>
      </c>
      <c r="D16" s="18">
        <v>1</v>
      </c>
      <c r="E16" s="19">
        <f>1/3</f>
        <v>0.33333333333333331</v>
      </c>
      <c r="F16" s="19">
        <f>1/7</f>
        <v>0.14285714285714285</v>
      </c>
      <c r="G16" s="19">
        <v>3</v>
      </c>
      <c r="H16" s="19">
        <f>1/3</f>
        <v>0.33333333333333331</v>
      </c>
      <c r="I16" s="19">
        <f>1/7</f>
        <v>0.14285714285714285</v>
      </c>
      <c r="J16" s="5">
        <f t="shared" si="2"/>
        <v>2.7210884353741496E-4</v>
      </c>
      <c r="K16" s="6">
        <f t="shared" si="3"/>
        <v>0.35837923004074973</v>
      </c>
      <c r="L16" s="6">
        <f>K16/K22</f>
        <v>2.9689176160789761E-2</v>
      </c>
    </row>
    <row r="17" spans="1:12" x14ac:dyDescent="0.25">
      <c r="A17" s="4" t="s">
        <v>4</v>
      </c>
      <c r="B17" s="19">
        <f>1/5</f>
        <v>0.2</v>
      </c>
      <c r="C17" s="19">
        <f>1/3</f>
        <v>0.33333333333333331</v>
      </c>
      <c r="D17" s="19">
        <v>3</v>
      </c>
      <c r="E17" s="18">
        <v>1</v>
      </c>
      <c r="F17" s="19">
        <f>1/7</f>
        <v>0.14285714285714285</v>
      </c>
      <c r="G17" s="19">
        <v>3</v>
      </c>
      <c r="H17" s="19">
        <f>1/3</f>
        <v>0.33333333333333331</v>
      </c>
      <c r="I17" s="19">
        <f>1/5</f>
        <v>0.2</v>
      </c>
      <c r="J17" s="5">
        <f t="shared" si="2"/>
        <v>5.7142857142857143E-3</v>
      </c>
      <c r="K17" s="6">
        <f t="shared" si="3"/>
        <v>0.5243487583203692</v>
      </c>
      <c r="L17" s="6">
        <f>K17/K22</f>
        <v>4.3438573864045378E-2</v>
      </c>
    </row>
    <row r="18" spans="1:12" x14ac:dyDescent="0.25">
      <c r="A18" s="4" t="s">
        <v>5</v>
      </c>
      <c r="B18" s="19">
        <v>3</v>
      </c>
      <c r="C18" s="19">
        <v>5</v>
      </c>
      <c r="D18" s="19">
        <v>7</v>
      </c>
      <c r="E18" s="19">
        <v>7</v>
      </c>
      <c r="F18" s="18">
        <v>1</v>
      </c>
      <c r="G18" s="19">
        <v>9</v>
      </c>
      <c r="H18" s="19">
        <v>5</v>
      </c>
      <c r="I18" s="19">
        <v>3</v>
      </c>
      <c r="J18" s="5">
        <f t="shared" si="2"/>
        <v>99225</v>
      </c>
      <c r="K18" s="6">
        <f t="shared" si="3"/>
        <v>4.2128659306105209</v>
      </c>
      <c r="L18" s="6">
        <f>K18/K22</f>
        <v>0.34900604798292401</v>
      </c>
    </row>
    <row r="19" spans="1:12" x14ac:dyDescent="0.25">
      <c r="A19" s="4" t="s">
        <v>6</v>
      </c>
      <c r="B19" s="19">
        <f>1/7</f>
        <v>0.14285714285714285</v>
      </c>
      <c r="C19" s="19">
        <f>1/5</f>
        <v>0.2</v>
      </c>
      <c r="D19" s="19">
        <f>1/3</f>
        <v>0.33333333333333331</v>
      </c>
      <c r="E19" s="19">
        <f>1/3</f>
        <v>0.33333333333333331</v>
      </c>
      <c r="F19" s="19">
        <f>1/9</f>
        <v>0.1111111111111111</v>
      </c>
      <c r="G19" s="18">
        <v>1</v>
      </c>
      <c r="H19" s="19">
        <f>1/5</f>
        <v>0.2</v>
      </c>
      <c r="I19" s="19">
        <f>1/7</f>
        <v>0.14285714285714285</v>
      </c>
      <c r="J19" s="15">
        <f t="shared" si="2"/>
        <v>1.0078105316200551E-5</v>
      </c>
      <c r="K19" s="6">
        <f t="shared" si="3"/>
        <v>0.23736810439041953</v>
      </c>
      <c r="L19" s="6">
        <f>K19/K22</f>
        <v>1.9664263091916868E-2</v>
      </c>
    </row>
    <row r="20" spans="1:12" x14ac:dyDescent="0.25">
      <c r="A20" s="4" t="s">
        <v>7</v>
      </c>
      <c r="B20" s="19">
        <f>1/3</f>
        <v>0.33333333333333331</v>
      </c>
      <c r="C20" s="19">
        <f>1/3</f>
        <v>0.33333333333333331</v>
      </c>
      <c r="D20" s="19">
        <v>3</v>
      </c>
      <c r="E20" s="19">
        <v>3</v>
      </c>
      <c r="F20" s="19">
        <f>1/5</f>
        <v>0.2</v>
      </c>
      <c r="G20" s="19">
        <v>5</v>
      </c>
      <c r="H20" s="18">
        <v>1</v>
      </c>
      <c r="I20" s="19">
        <f>1/5</f>
        <v>0.2</v>
      </c>
      <c r="J20" s="5">
        <f t="shared" si="2"/>
        <v>0.2</v>
      </c>
      <c r="K20" s="6">
        <f t="shared" si="3"/>
        <v>0.81776543395794254</v>
      </c>
      <c r="L20" s="6">
        <f>K20/K22</f>
        <v>6.7746063364836767E-2</v>
      </c>
    </row>
    <row r="21" spans="1:12" x14ac:dyDescent="0.25">
      <c r="A21" s="4" t="s">
        <v>8</v>
      </c>
      <c r="B21" s="19">
        <v>3</v>
      </c>
      <c r="C21" s="19">
        <v>3</v>
      </c>
      <c r="D21" s="19">
        <v>7</v>
      </c>
      <c r="E21" s="19">
        <v>5</v>
      </c>
      <c r="F21" s="19">
        <f>1/3</f>
        <v>0.33333333333333331</v>
      </c>
      <c r="G21" s="19">
        <v>7</v>
      </c>
      <c r="H21" s="19">
        <v>5</v>
      </c>
      <c r="I21" s="18">
        <v>1</v>
      </c>
      <c r="J21" s="5">
        <f t="shared" si="2"/>
        <v>3675</v>
      </c>
      <c r="K21" s="6">
        <f t="shared" si="3"/>
        <v>2.7903402769359551</v>
      </c>
      <c r="L21" s="6">
        <f>K21/K22</f>
        <v>0.23115989177463983</v>
      </c>
    </row>
    <row r="22" spans="1:12" x14ac:dyDescent="0.25">
      <c r="A22" s="4" t="s">
        <v>12</v>
      </c>
      <c r="K22" s="6">
        <f>SUM(K14:K21)</f>
        <v>12.071039900192922</v>
      </c>
      <c r="L22" s="6">
        <f>SUM(L14:L21)</f>
        <v>0.99999999999999978</v>
      </c>
    </row>
    <row r="25" spans="1:12" x14ac:dyDescent="0.25">
      <c r="A25" s="3" t="s">
        <v>0</v>
      </c>
      <c r="B25" s="4" t="s">
        <v>1</v>
      </c>
      <c r="C25" s="4" t="s">
        <v>2</v>
      </c>
      <c r="D25" s="4" t="s">
        <v>3</v>
      </c>
      <c r="E25" s="4" t="s">
        <v>4</v>
      </c>
      <c r="F25" s="4" t="s">
        <v>5</v>
      </c>
      <c r="G25" s="4" t="s">
        <v>6</v>
      </c>
      <c r="H25" s="4" t="s">
        <v>7</v>
      </c>
      <c r="I25" s="4" t="s">
        <v>8</v>
      </c>
      <c r="J25" s="4"/>
      <c r="K25" s="4" t="s">
        <v>336</v>
      </c>
      <c r="L25" s="4" t="s">
        <v>337</v>
      </c>
    </row>
    <row r="26" spans="1:12" x14ac:dyDescent="0.25">
      <c r="A26" s="4" t="s">
        <v>1</v>
      </c>
      <c r="B26" s="18">
        <v>1</v>
      </c>
      <c r="C26" s="19">
        <f>1/3</f>
        <v>0.33333333333333331</v>
      </c>
      <c r="D26" s="19">
        <f>1/3</f>
        <v>0.33333333333333331</v>
      </c>
      <c r="E26" s="19">
        <f>1/5</f>
        <v>0.2</v>
      </c>
      <c r="F26" s="19">
        <f>1/5</f>
        <v>0.2</v>
      </c>
      <c r="G26" s="19">
        <v>3</v>
      </c>
      <c r="H26" s="19">
        <v>7</v>
      </c>
      <c r="I26" s="19">
        <v>7</v>
      </c>
      <c r="J26" s="5">
        <f>PRODUCT(B26:I26)</f>
        <v>0.65333333333333332</v>
      </c>
      <c r="K26" s="6">
        <f>POWER(J26,1/8)</f>
        <v>0.94818231773863215</v>
      </c>
      <c r="L26" s="6">
        <f>K26/K34</f>
        <v>9.5169168182237002E-2</v>
      </c>
    </row>
    <row r="27" spans="1:12" x14ac:dyDescent="0.25">
      <c r="A27" s="4" t="s">
        <v>2</v>
      </c>
      <c r="B27" s="19">
        <v>3</v>
      </c>
      <c r="C27" s="18">
        <v>1</v>
      </c>
      <c r="D27" s="19">
        <v>3</v>
      </c>
      <c r="E27" s="19">
        <f>1/3</f>
        <v>0.33333333333333331</v>
      </c>
      <c r="F27" s="19">
        <f>1/3</f>
        <v>0.33333333333333331</v>
      </c>
      <c r="G27" s="19">
        <v>5</v>
      </c>
      <c r="H27" s="19">
        <f>1/5</f>
        <v>0.2</v>
      </c>
      <c r="I27" s="19">
        <f>1/5</f>
        <v>0.2</v>
      </c>
      <c r="J27" s="5">
        <f t="shared" ref="J27:J33" si="4">PRODUCT(B27:I27)</f>
        <v>0.2</v>
      </c>
      <c r="K27" s="6">
        <f t="shared" ref="K27:K33" si="5">POWER(J27,1/8)</f>
        <v>0.81776543395794254</v>
      </c>
      <c r="L27" s="6">
        <f>K27/K34</f>
        <v>8.2079210571627981E-2</v>
      </c>
    </row>
    <row r="28" spans="1:12" x14ac:dyDescent="0.25">
      <c r="A28" s="4" t="s">
        <v>3</v>
      </c>
      <c r="B28" s="19">
        <v>3</v>
      </c>
      <c r="C28" s="19">
        <f>1/3</f>
        <v>0.33333333333333331</v>
      </c>
      <c r="D28" s="18">
        <v>1</v>
      </c>
      <c r="E28" s="19">
        <f>1/5</f>
        <v>0.2</v>
      </c>
      <c r="F28" s="19">
        <f>1/3</f>
        <v>0.33333333333333331</v>
      </c>
      <c r="G28" s="19">
        <v>3</v>
      </c>
      <c r="H28" s="19">
        <f>1/5</f>
        <v>0.2</v>
      </c>
      <c r="I28" s="19">
        <f>1/7</f>
        <v>0.14285714285714285</v>
      </c>
      <c r="J28" s="5">
        <f t="shared" si="4"/>
        <v>5.7142857142857151E-3</v>
      </c>
      <c r="K28" s="6">
        <f t="shared" si="5"/>
        <v>0.52434875832036931</v>
      </c>
      <c r="L28" s="6">
        <f>K28/K34</f>
        <v>5.2628945122866005E-2</v>
      </c>
    </row>
    <row r="29" spans="1:12" x14ac:dyDescent="0.25">
      <c r="A29" s="4" t="s">
        <v>4</v>
      </c>
      <c r="B29" s="19">
        <v>5</v>
      </c>
      <c r="C29" s="19">
        <v>3</v>
      </c>
      <c r="D29" s="19">
        <v>5</v>
      </c>
      <c r="E29" s="18">
        <v>1</v>
      </c>
      <c r="F29" s="19">
        <v>3</v>
      </c>
      <c r="G29" s="19">
        <v>7</v>
      </c>
      <c r="H29" s="19">
        <f>1/3</f>
        <v>0.33333333333333331</v>
      </c>
      <c r="I29" s="19">
        <f>1/3</f>
        <v>0.33333333333333331</v>
      </c>
      <c r="J29" s="5">
        <f t="shared" si="4"/>
        <v>175</v>
      </c>
      <c r="K29" s="6">
        <f t="shared" si="5"/>
        <v>1.9071276209431109</v>
      </c>
      <c r="L29" s="6">
        <f>K29/K34</f>
        <v>0.19141861845240099</v>
      </c>
    </row>
    <row r="30" spans="1:12" x14ac:dyDescent="0.25">
      <c r="A30" s="4" t="s">
        <v>5</v>
      </c>
      <c r="B30" s="19">
        <v>5</v>
      </c>
      <c r="C30" s="19">
        <v>3</v>
      </c>
      <c r="D30" s="19">
        <v>3</v>
      </c>
      <c r="E30" s="19">
        <f>1/3</f>
        <v>0.33333333333333331</v>
      </c>
      <c r="F30" s="18">
        <v>1</v>
      </c>
      <c r="G30" s="19">
        <v>5</v>
      </c>
      <c r="H30" s="19">
        <f>1/3</f>
        <v>0.33333333333333331</v>
      </c>
      <c r="I30" s="19">
        <f>1/5</f>
        <v>0.2</v>
      </c>
      <c r="J30" s="5">
        <f t="shared" si="4"/>
        <v>5</v>
      </c>
      <c r="K30" s="6">
        <f t="shared" si="5"/>
        <v>1.2228445449938519</v>
      </c>
      <c r="L30" s="6">
        <f>K30/K34</f>
        <v>0.12273704749188383</v>
      </c>
    </row>
    <row r="31" spans="1:12" x14ac:dyDescent="0.25">
      <c r="A31" s="4" t="s">
        <v>6</v>
      </c>
      <c r="B31" s="19">
        <f>1/3</f>
        <v>0.33333333333333331</v>
      </c>
      <c r="C31" s="19">
        <f>1/5</f>
        <v>0.2</v>
      </c>
      <c r="D31" s="19">
        <f>1/3</f>
        <v>0.33333333333333331</v>
      </c>
      <c r="E31" s="19">
        <f>1/7</f>
        <v>0.14285714285714285</v>
      </c>
      <c r="F31" s="19">
        <f>1/5</f>
        <v>0.2</v>
      </c>
      <c r="G31" s="18">
        <v>1</v>
      </c>
      <c r="H31" s="19">
        <f>1/7</f>
        <v>0.14285714285714285</v>
      </c>
      <c r="I31" s="19">
        <f>1/9</f>
        <v>0.1111111111111111</v>
      </c>
      <c r="J31" s="15">
        <f t="shared" si="4"/>
        <v>1.0078105316200553E-5</v>
      </c>
      <c r="K31" s="6">
        <f t="shared" si="5"/>
        <v>0.23736810439041953</v>
      </c>
      <c r="L31" s="6">
        <f>K31/K34</f>
        <v>2.3824663912428733E-2</v>
      </c>
    </row>
    <row r="32" spans="1:12" x14ac:dyDescent="0.25">
      <c r="A32" s="4" t="s">
        <v>7</v>
      </c>
      <c r="B32" s="19">
        <f>1/7</f>
        <v>0.14285714285714285</v>
      </c>
      <c r="C32" s="19">
        <v>5</v>
      </c>
      <c r="D32" s="19">
        <v>5</v>
      </c>
      <c r="E32" s="19">
        <v>3</v>
      </c>
      <c r="F32" s="19">
        <v>3</v>
      </c>
      <c r="G32" s="19">
        <v>7</v>
      </c>
      <c r="H32" s="18">
        <v>1</v>
      </c>
      <c r="I32" s="19">
        <f>1/3</f>
        <v>0.33333333333333331</v>
      </c>
      <c r="J32" s="5">
        <f t="shared" si="4"/>
        <v>74.999999999999986</v>
      </c>
      <c r="K32" s="6">
        <f t="shared" si="5"/>
        <v>1.7154681449629754</v>
      </c>
      <c r="L32" s="6">
        <f>K32/K34</f>
        <v>0.1721817348256586</v>
      </c>
    </row>
    <row r="33" spans="1:12" x14ac:dyDescent="0.25">
      <c r="A33" s="4" t="s">
        <v>8</v>
      </c>
      <c r="B33" s="19">
        <f>1/7</f>
        <v>0.14285714285714285</v>
      </c>
      <c r="C33" s="19">
        <v>5</v>
      </c>
      <c r="D33" s="19">
        <v>7</v>
      </c>
      <c r="E33" s="19">
        <v>3</v>
      </c>
      <c r="F33" s="19">
        <v>5</v>
      </c>
      <c r="G33" s="19">
        <v>9</v>
      </c>
      <c r="H33" s="19">
        <v>3</v>
      </c>
      <c r="I33" s="18">
        <v>1</v>
      </c>
      <c r="J33" s="5">
        <f t="shared" si="4"/>
        <v>2024.9999999999995</v>
      </c>
      <c r="K33" s="6">
        <f t="shared" si="5"/>
        <v>2.5900200641113513</v>
      </c>
      <c r="L33" s="6">
        <f>K33/K34</f>
        <v>0.25996061144089677</v>
      </c>
    </row>
    <row r="34" spans="1:12" x14ac:dyDescent="0.25">
      <c r="A34" s="4" t="s">
        <v>13</v>
      </c>
      <c r="K34" s="6">
        <f>SUM(K26:K33)</f>
        <v>9.9631249894186542</v>
      </c>
      <c r="L34" s="6">
        <f>SUM(L26:L33)</f>
        <v>0.99999999999999989</v>
      </c>
    </row>
    <row r="37" spans="1:12" x14ac:dyDescent="0.25">
      <c r="A37" s="3" t="s">
        <v>0</v>
      </c>
      <c r="B37" s="4" t="s">
        <v>1</v>
      </c>
      <c r="C37" s="4" t="s">
        <v>2</v>
      </c>
      <c r="D37" s="4" t="s">
        <v>3</v>
      </c>
      <c r="E37" s="4" t="s">
        <v>4</v>
      </c>
      <c r="F37" s="4" t="s">
        <v>5</v>
      </c>
      <c r="G37" s="4" t="s">
        <v>6</v>
      </c>
      <c r="H37" s="4" t="s">
        <v>7</v>
      </c>
      <c r="I37" s="4" t="s">
        <v>8</v>
      </c>
      <c r="J37" s="4"/>
      <c r="K37" s="4" t="s">
        <v>336</v>
      </c>
      <c r="L37" s="4" t="s">
        <v>337</v>
      </c>
    </row>
    <row r="38" spans="1:12" x14ac:dyDescent="0.25">
      <c r="A38" s="4" t="s">
        <v>1</v>
      </c>
      <c r="B38" s="18">
        <v>1</v>
      </c>
      <c r="C38" s="19">
        <v>3</v>
      </c>
      <c r="D38" s="19">
        <v>3</v>
      </c>
      <c r="E38" s="19">
        <f>1/3</f>
        <v>0.33333333333333331</v>
      </c>
      <c r="F38" s="19">
        <f>1/3</f>
        <v>0.33333333333333331</v>
      </c>
      <c r="G38" s="19">
        <v>5</v>
      </c>
      <c r="H38" s="19">
        <v>7</v>
      </c>
      <c r="I38" s="19">
        <v>5</v>
      </c>
      <c r="J38" s="5">
        <f>PRODUCT(B38:I38)</f>
        <v>175</v>
      </c>
      <c r="K38" s="6">
        <f>POWER(J38,1/8)</f>
        <v>1.9071276209431109</v>
      </c>
      <c r="L38" s="6">
        <f>K38/K46</f>
        <v>0.15554040657284091</v>
      </c>
    </row>
    <row r="39" spans="1:12" x14ac:dyDescent="0.25">
      <c r="A39" s="4" t="s">
        <v>2</v>
      </c>
      <c r="B39" s="19">
        <f>1/3</f>
        <v>0.33333333333333331</v>
      </c>
      <c r="C39" s="18">
        <v>1</v>
      </c>
      <c r="D39" s="19">
        <f>1/3</f>
        <v>0.33333333333333331</v>
      </c>
      <c r="E39" s="19">
        <f>1/5</f>
        <v>0.2</v>
      </c>
      <c r="F39" s="19">
        <f>1/5</f>
        <v>0.2</v>
      </c>
      <c r="G39" s="19">
        <v>3</v>
      </c>
      <c r="H39" s="19">
        <v>5</v>
      </c>
      <c r="I39" s="19">
        <v>3</v>
      </c>
      <c r="J39" s="5">
        <f t="shared" ref="J39:J45" si="6">PRODUCT(B39:I39)</f>
        <v>0.2</v>
      </c>
      <c r="K39" s="6">
        <f t="shared" ref="K39:K45" si="7">POWER(J39,1/8)</f>
        <v>0.81776543395794254</v>
      </c>
      <c r="L39" s="6">
        <f>K39/K46</f>
        <v>6.6694838186095493E-2</v>
      </c>
    </row>
    <row r="40" spans="1:12" x14ac:dyDescent="0.25">
      <c r="A40" s="4" t="s">
        <v>3</v>
      </c>
      <c r="B40" s="19">
        <f>1/3</f>
        <v>0.33333333333333331</v>
      </c>
      <c r="C40" s="19">
        <v>3</v>
      </c>
      <c r="D40" s="18">
        <v>1</v>
      </c>
      <c r="E40" s="19">
        <f>1/3</f>
        <v>0.33333333333333331</v>
      </c>
      <c r="F40" s="19">
        <f>1/5</f>
        <v>0.2</v>
      </c>
      <c r="G40" s="19">
        <v>5</v>
      </c>
      <c r="H40" s="19">
        <v>5</v>
      </c>
      <c r="I40" s="19">
        <v>3</v>
      </c>
      <c r="J40" s="5">
        <f t="shared" si="6"/>
        <v>5</v>
      </c>
      <c r="K40" s="6">
        <f t="shared" si="7"/>
        <v>1.2228445449938519</v>
      </c>
      <c r="L40" s="6">
        <f>K40/K46</f>
        <v>9.9732044995324412E-2</v>
      </c>
    </row>
    <row r="41" spans="1:12" x14ac:dyDescent="0.25">
      <c r="A41" s="4" t="s">
        <v>4</v>
      </c>
      <c r="B41" s="19">
        <v>3</v>
      </c>
      <c r="C41" s="19">
        <v>5</v>
      </c>
      <c r="D41" s="19">
        <v>3</v>
      </c>
      <c r="E41" s="18">
        <v>1</v>
      </c>
      <c r="F41" s="19">
        <f>1/7</f>
        <v>0.14285714285714285</v>
      </c>
      <c r="G41" s="19">
        <v>7</v>
      </c>
      <c r="H41" s="19">
        <v>7</v>
      </c>
      <c r="I41" s="19">
        <v>5</v>
      </c>
      <c r="J41" s="5">
        <f t="shared" si="6"/>
        <v>1574.9999999999998</v>
      </c>
      <c r="K41" s="6">
        <f t="shared" si="7"/>
        <v>2.5099211013071399</v>
      </c>
      <c r="L41" s="6">
        <f>K41/K46</f>
        <v>0.20470268705458095</v>
      </c>
    </row>
    <row r="42" spans="1:12" x14ac:dyDescent="0.25">
      <c r="A42" s="4" t="s">
        <v>5</v>
      </c>
      <c r="B42" s="19">
        <v>3</v>
      </c>
      <c r="C42" s="19">
        <v>5</v>
      </c>
      <c r="D42" s="19">
        <v>5</v>
      </c>
      <c r="E42" s="19">
        <v>7</v>
      </c>
      <c r="F42" s="18">
        <v>1</v>
      </c>
      <c r="G42" s="19">
        <v>7</v>
      </c>
      <c r="H42" s="19">
        <v>9</v>
      </c>
      <c r="I42" s="19">
        <v>7</v>
      </c>
      <c r="J42" s="5">
        <f t="shared" si="6"/>
        <v>231525</v>
      </c>
      <c r="K42" s="6">
        <f t="shared" si="7"/>
        <v>4.6835454235560485</v>
      </c>
      <c r="L42" s="6">
        <f>K42/K46</f>
        <v>0.38197787677262446</v>
      </c>
    </row>
    <row r="43" spans="1:12" x14ac:dyDescent="0.25">
      <c r="A43" s="4" t="s">
        <v>6</v>
      </c>
      <c r="B43" s="19">
        <f>1/5</f>
        <v>0.2</v>
      </c>
      <c r="C43" s="19">
        <f>1/3</f>
        <v>0.33333333333333331</v>
      </c>
      <c r="D43" s="19">
        <f>1/5</f>
        <v>0.2</v>
      </c>
      <c r="E43" s="19">
        <f>1/7</f>
        <v>0.14285714285714285</v>
      </c>
      <c r="F43" s="19">
        <f>1/7</f>
        <v>0.14285714285714285</v>
      </c>
      <c r="G43" s="18">
        <v>1</v>
      </c>
      <c r="H43" s="19">
        <v>3</v>
      </c>
      <c r="I43" s="19">
        <f>1/3</f>
        <v>0.33333333333333331</v>
      </c>
      <c r="J43" s="5">
        <f t="shared" si="6"/>
        <v>2.7210884353741496E-4</v>
      </c>
      <c r="K43" s="6">
        <f t="shared" si="7"/>
        <v>0.35837923004074973</v>
      </c>
      <c r="L43" s="6">
        <f>K43/K46</f>
        <v>2.922848504508271E-2</v>
      </c>
    </row>
    <row r="44" spans="1:12" x14ac:dyDescent="0.25">
      <c r="A44" s="4" t="s">
        <v>7</v>
      </c>
      <c r="B44" s="19">
        <f>1/7</f>
        <v>0.14285714285714285</v>
      </c>
      <c r="C44" s="19">
        <f>1/5</f>
        <v>0.2</v>
      </c>
      <c r="D44" s="19">
        <f>1/5</f>
        <v>0.2</v>
      </c>
      <c r="E44" s="19">
        <f>1/7</f>
        <v>0.14285714285714285</v>
      </c>
      <c r="F44" s="19">
        <f>1/9</f>
        <v>0.1111111111111111</v>
      </c>
      <c r="G44" s="19">
        <f>1/3</f>
        <v>0.33333333333333331</v>
      </c>
      <c r="H44" s="18">
        <v>1</v>
      </c>
      <c r="I44" s="19">
        <f>1/3</f>
        <v>0.33333333333333331</v>
      </c>
      <c r="J44" s="15">
        <f t="shared" si="6"/>
        <v>1.0078105316200551E-5</v>
      </c>
      <c r="K44" s="6">
        <f t="shared" si="7"/>
        <v>0.23736810439041953</v>
      </c>
      <c r="L44" s="6">
        <f>K44/K46</f>
        <v>1.9359129960087613E-2</v>
      </c>
    </row>
    <row r="45" spans="1:12" x14ac:dyDescent="0.25">
      <c r="A45" s="4" t="s">
        <v>8</v>
      </c>
      <c r="B45" s="19">
        <f>1/5</f>
        <v>0.2</v>
      </c>
      <c r="C45" s="19">
        <f>1/3</f>
        <v>0.33333333333333331</v>
      </c>
      <c r="D45" s="19">
        <f>1/3</f>
        <v>0.33333333333333331</v>
      </c>
      <c r="E45" s="19">
        <f>1/5</f>
        <v>0.2</v>
      </c>
      <c r="F45" s="19">
        <f>1/7</f>
        <v>0.14285714285714285</v>
      </c>
      <c r="G45" s="19">
        <v>3</v>
      </c>
      <c r="H45" s="19">
        <v>3</v>
      </c>
      <c r="I45" s="18">
        <v>1</v>
      </c>
      <c r="J45" s="5">
        <f t="shared" si="6"/>
        <v>5.7142857142857143E-3</v>
      </c>
      <c r="K45" s="6">
        <f t="shared" si="7"/>
        <v>0.5243487583203692</v>
      </c>
      <c r="L45" s="6">
        <f>K45/K46</f>
        <v>4.2764531413363317E-2</v>
      </c>
    </row>
    <row r="46" spans="1:12" x14ac:dyDescent="0.25">
      <c r="A46" s="4" t="s">
        <v>14</v>
      </c>
      <c r="K46" s="6">
        <f>SUM(K38:K45)</f>
        <v>12.261300217509634</v>
      </c>
      <c r="L46" s="6">
        <f>SUM(L38:L45)</f>
        <v>0.99999999999999978</v>
      </c>
    </row>
    <row r="49" spans="1:12" x14ac:dyDescent="0.25">
      <c r="A49" s="3" t="s">
        <v>0</v>
      </c>
      <c r="B49" s="4" t="s">
        <v>1</v>
      </c>
      <c r="C49" s="4" t="s">
        <v>2</v>
      </c>
      <c r="D49" s="4" t="s">
        <v>3</v>
      </c>
      <c r="E49" s="4" t="s">
        <v>4</v>
      </c>
      <c r="F49" s="4" t="s">
        <v>5</v>
      </c>
      <c r="G49" s="4" t="s">
        <v>6</v>
      </c>
      <c r="H49" s="4" t="s">
        <v>7</v>
      </c>
      <c r="I49" s="4" t="s">
        <v>8</v>
      </c>
      <c r="J49" s="4"/>
      <c r="K49" s="4" t="s">
        <v>336</v>
      </c>
      <c r="L49" s="4" t="s">
        <v>337</v>
      </c>
    </row>
    <row r="50" spans="1:12" x14ac:dyDescent="0.25">
      <c r="A50" s="4" t="s">
        <v>1</v>
      </c>
      <c r="B50" s="18">
        <v>1</v>
      </c>
      <c r="C50" s="19">
        <f>1/3</f>
        <v>0.33333333333333331</v>
      </c>
      <c r="D50" s="19">
        <f>1/3</f>
        <v>0.33333333333333331</v>
      </c>
      <c r="E50" s="19">
        <f>1/5</f>
        <v>0.2</v>
      </c>
      <c r="F50" s="19">
        <f>1/9</f>
        <v>0.1111111111111111</v>
      </c>
      <c r="G50" s="19">
        <f>1/5</f>
        <v>0.2</v>
      </c>
      <c r="H50" s="19">
        <f>1/7</f>
        <v>0.14285714285714285</v>
      </c>
      <c r="I50" s="19">
        <f>1/7</f>
        <v>0.14285714285714285</v>
      </c>
      <c r="J50" s="15">
        <f>PRODUCT(B50:I50)</f>
        <v>1.0078105316200553E-5</v>
      </c>
      <c r="K50" s="6">
        <f>POWER(J50,1/8)</f>
        <v>0.23736810439041953</v>
      </c>
      <c r="L50" s="6">
        <f>K50/K58</f>
        <v>1.9664263091916868E-2</v>
      </c>
    </row>
    <row r="51" spans="1:12" x14ac:dyDescent="0.25">
      <c r="A51" s="4" t="s">
        <v>2</v>
      </c>
      <c r="B51" s="19">
        <v>3</v>
      </c>
      <c r="C51" s="18">
        <v>1</v>
      </c>
      <c r="D51" s="19">
        <v>3</v>
      </c>
      <c r="E51" s="19">
        <f>1/3</f>
        <v>0.33333333333333331</v>
      </c>
      <c r="F51" s="19">
        <f>1/7</f>
        <v>0.14285714285714285</v>
      </c>
      <c r="G51" s="19">
        <f>1/3</f>
        <v>0.33333333333333331</v>
      </c>
      <c r="H51" s="19">
        <f>1/5</f>
        <v>0.2</v>
      </c>
      <c r="I51" s="19">
        <f>1/5</f>
        <v>0.2</v>
      </c>
      <c r="J51" s="5">
        <f t="shared" ref="J51:J57" si="8">PRODUCT(B51:I51)</f>
        <v>5.7142857142857143E-3</v>
      </c>
      <c r="K51" s="6">
        <f t="shared" ref="K51:K57" si="9">POWER(J51,1/8)</f>
        <v>0.5243487583203692</v>
      </c>
      <c r="L51" s="6">
        <f>K51/K58</f>
        <v>4.3438573864045385E-2</v>
      </c>
    </row>
    <row r="52" spans="1:12" x14ac:dyDescent="0.25">
      <c r="A52" s="4" t="s">
        <v>3</v>
      </c>
      <c r="B52" s="19">
        <v>3</v>
      </c>
      <c r="C52" s="19">
        <f>1/3</f>
        <v>0.33333333333333331</v>
      </c>
      <c r="D52" s="18">
        <v>1</v>
      </c>
      <c r="E52" s="19">
        <f>1/3</f>
        <v>0.33333333333333331</v>
      </c>
      <c r="F52" s="19">
        <f>1/7</f>
        <v>0.14285714285714285</v>
      </c>
      <c r="G52" s="19">
        <f>1/5</f>
        <v>0.2</v>
      </c>
      <c r="H52" s="19">
        <f>1/7</f>
        <v>0.14285714285714285</v>
      </c>
      <c r="I52" s="19">
        <f>1/5</f>
        <v>0.2</v>
      </c>
      <c r="J52" s="5">
        <f t="shared" si="8"/>
        <v>2.7210884353741501E-4</v>
      </c>
      <c r="K52" s="6">
        <f t="shared" si="9"/>
        <v>0.35837923004074973</v>
      </c>
      <c r="L52" s="6">
        <f>K52/K58</f>
        <v>2.9689176160789768E-2</v>
      </c>
    </row>
    <row r="53" spans="1:12" x14ac:dyDescent="0.25">
      <c r="A53" s="4" t="s">
        <v>4</v>
      </c>
      <c r="B53" s="19">
        <v>5</v>
      </c>
      <c r="C53" s="19">
        <v>3</v>
      </c>
      <c r="D53" s="19">
        <v>3</v>
      </c>
      <c r="E53" s="18">
        <v>1</v>
      </c>
      <c r="F53" s="19">
        <f>1/5</f>
        <v>0.2</v>
      </c>
      <c r="G53" s="19">
        <f>1/3</f>
        <v>0.33333333333333331</v>
      </c>
      <c r="H53" s="19">
        <f>1/5</f>
        <v>0.2</v>
      </c>
      <c r="I53" s="19">
        <f>1/3</f>
        <v>0.33333333333333331</v>
      </c>
      <c r="J53" s="5">
        <f t="shared" si="8"/>
        <v>0.2</v>
      </c>
      <c r="K53" s="6">
        <f t="shared" si="9"/>
        <v>0.81776543395794254</v>
      </c>
      <c r="L53" s="6">
        <f>K53/K58</f>
        <v>6.7746063364836781E-2</v>
      </c>
    </row>
    <row r="54" spans="1:12" x14ac:dyDescent="0.25">
      <c r="A54" s="4" t="s">
        <v>5</v>
      </c>
      <c r="B54" s="19">
        <v>9</v>
      </c>
      <c r="C54" s="19">
        <v>7</v>
      </c>
      <c r="D54" s="19">
        <v>7</v>
      </c>
      <c r="E54" s="19">
        <v>5</v>
      </c>
      <c r="F54" s="18">
        <v>1</v>
      </c>
      <c r="G54" s="19">
        <v>5</v>
      </c>
      <c r="H54" s="19">
        <v>3</v>
      </c>
      <c r="I54" s="19">
        <v>3</v>
      </c>
      <c r="J54" s="5">
        <f t="shared" si="8"/>
        <v>99225</v>
      </c>
      <c r="K54" s="6">
        <f t="shared" si="9"/>
        <v>4.2128659306105209</v>
      </c>
      <c r="L54" s="6">
        <f>K54/K58</f>
        <v>0.34900604798292406</v>
      </c>
    </row>
    <row r="55" spans="1:12" x14ac:dyDescent="0.25">
      <c r="A55" s="4" t="s">
        <v>6</v>
      </c>
      <c r="B55" s="19">
        <v>5</v>
      </c>
      <c r="C55" s="19">
        <v>3</v>
      </c>
      <c r="D55" s="19">
        <v>5</v>
      </c>
      <c r="E55" s="19">
        <v>3</v>
      </c>
      <c r="F55" s="19">
        <f>1/5</f>
        <v>0.2</v>
      </c>
      <c r="G55" s="18">
        <v>1</v>
      </c>
      <c r="H55" s="19">
        <f>1/3</f>
        <v>0.33333333333333331</v>
      </c>
      <c r="I55" s="19">
        <f>1/3</f>
        <v>0.33333333333333331</v>
      </c>
      <c r="J55" s="5">
        <f t="shared" si="8"/>
        <v>5</v>
      </c>
      <c r="K55" s="6">
        <f t="shared" si="9"/>
        <v>1.2228445449938519</v>
      </c>
      <c r="L55" s="6">
        <f>K55/K58</f>
        <v>0.10130399328514425</v>
      </c>
    </row>
    <row r="56" spans="1:12" x14ac:dyDescent="0.25">
      <c r="A56" s="4" t="s">
        <v>7</v>
      </c>
      <c r="B56" s="19">
        <v>7</v>
      </c>
      <c r="C56" s="19">
        <v>5</v>
      </c>
      <c r="D56" s="19">
        <v>7</v>
      </c>
      <c r="E56" s="19">
        <v>5</v>
      </c>
      <c r="F56" s="19">
        <f>1/3</f>
        <v>0.33333333333333331</v>
      </c>
      <c r="G56" s="19">
        <v>3</v>
      </c>
      <c r="H56" s="18">
        <v>1</v>
      </c>
      <c r="I56" s="19">
        <v>3</v>
      </c>
      <c r="J56" s="5">
        <f t="shared" si="8"/>
        <v>3675</v>
      </c>
      <c r="K56" s="6">
        <f t="shared" si="9"/>
        <v>2.7903402769359551</v>
      </c>
      <c r="L56" s="6">
        <f>K56/K58</f>
        <v>0.23115989177463989</v>
      </c>
    </row>
    <row r="57" spans="1:12" x14ac:dyDescent="0.25">
      <c r="A57" s="4" t="s">
        <v>8</v>
      </c>
      <c r="B57" s="19">
        <v>7</v>
      </c>
      <c r="C57" s="19">
        <v>5</v>
      </c>
      <c r="D57" s="19">
        <v>5</v>
      </c>
      <c r="E57" s="19">
        <v>3</v>
      </c>
      <c r="F57" s="19">
        <f>1/3</f>
        <v>0.33333333333333331</v>
      </c>
      <c r="G57" s="19">
        <v>3</v>
      </c>
      <c r="H57" s="19">
        <f>1/3</f>
        <v>0.33333333333333331</v>
      </c>
      <c r="I57" s="18">
        <v>1</v>
      </c>
      <c r="J57" s="5">
        <f t="shared" si="8"/>
        <v>175</v>
      </c>
      <c r="K57" s="6">
        <f t="shared" si="9"/>
        <v>1.9071276209431109</v>
      </c>
      <c r="L57" s="6">
        <f>K57/K58</f>
        <v>0.15799199047570303</v>
      </c>
    </row>
    <row r="58" spans="1:12" x14ac:dyDescent="0.25">
      <c r="A58" s="4" t="s">
        <v>15</v>
      </c>
      <c r="K58" s="6">
        <f>SUM(K50:K57)</f>
        <v>12.07103990019292</v>
      </c>
      <c r="L58" s="6">
        <f>SUM(L50:L57)</f>
        <v>1.0000000000000002</v>
      </c>
    </row>
    <row r="61" spans="1:12" x14ac:dyDescent="0.25">
      <c r="A61" s="3" t="s">
        <v>0</v>
      </c>
      <c r="B61" s="4" t="s">
        <v>1</v>
      </c>
      <c r="C61" s="4" t="s">
        <v>2</v>
      </c>
      <c r="D61" s="4" t="s">
        <v>3</v>
      </c>
      <c r="E61" s="4" t="s">
        <v>4</v>
      </c>
      <c r="F61" s="4" t="s">
        <v>5</v>
      </c>
      <c r="G61" s="4" t="s">
        <v>6</v>
      </c>
      <c r="H61" s="4" t="s">
        <v>7</v>
      </c>
      <c r="I61" s="4" t="s">
        <v>8</v>
      </c>
      <c r="J61" s="4"/>
      <c r="K61" s="4" t="s">
        <v>336</v>
      </c>
      <c r="L61" s="4" t="s">
        <v>337</v>
      </c>
    </row>
    <row r="62" spans="1:12" x14ac:dyDescent="0.25">
      <c r="A62" s="4" t="s">
        <v>1</v>
      </c>
      <c r="B62" s="18">
        <v>1</v>
      </c>
      <c r="C62" s="19">
        <f>1/3</f>
        <v>0.33333333333333331</v>
      </c>
      <c r="D62" s="19">
        <f>1/3</f>
        <v>0.33333333333333331</v>
      </c>
      <c r="E62" s="19">
        <f>1/7</f>
        <v>0.14285714285714285</v>
      </c>
      <c r="F62" s="19">
        <f>1/7</f>
        <v>0.14285714285714285</v>
      </c>
      <c r="G62" s="19">
        <v>3</v>
      </c>
      <c r="H62" s="19">
        <f>1/5</f>
        <v>0.2</v>
      </c>
      <c r="I62" s="19">
        <f>1/5</f>
        <v>0.2</v>
      </c>
      <c r="J62" s="5">
        <f>PRODUCT(B62:I62)</f>
        <v>2.7210884353741496E-4</v>
      </c>
      <c r="K62" s="6">
        <f>POWER(J62,1/8)</f>
        <v>0.35837923004074973</v>
      </c>
      <c r="L62" s="6">
        <f>K62/K70</f>
        <v>2.9689176160789768E-2</v>
      </c>
    </row>
    <row r="63" spans="1:12" x14ac:dyDescent="0.25">
      <c r="A63" s="4" t="s">
        <v>2</v>
      </c>
      <c r="B63" s="19">
        <v>3</v>
      </c>
      <c r="C63" s="18">
        <v>1</v>
      </c>
      <c r="D63" s="19">
        <f>1/3</f>
        <v>0.33333333333333331</v>
      </c>
      <c r="E63" s="19">
        <f>1/5</f>
        <v>0.2</v>
      </c>
      <c r="F63" s="19">
        <f>1/7</f>
        <v>0.14285714285714285</v>
      </c>
      <c r="G63" s="19">
        <v>3</v>
      </c>
      <c r="H63" s="19">
        <f>1/5</f>
        <v>0.2</v>
      </c>
      <c r="I63" s="19">
        <f>1/3</f>
        <v>0.33333333333333331</v>
      </c>
      <c r="J63" s="5">
        <f t="shared" ref="J63:J69" si="10">PRODUCT(B63:I63)</f>
        <v>5.7142857142857143E-3</v>
      </c>
      <c r="K63" s="6">
        <f t="shared" ref="K63:K69" si="11">POWER(J63,1/8)</f>
        <v>0.5243487583203692</v>
      </c>
      <c r="L63" s="6">
        <f>K63/K70</f>
        <v>4.3438573864045385E-2</v>
      </c>
    </row>
    <row r="64" spans="1:12" x14ac:dyDescent="0.25">
      <c r="A64" s="4" t="s">
        <v>3</v>
      </c>
      <c r="B64" s="19">
        <v>3</v>
      </c>
      <c r="C64" s="19">
        <v>3</v>
      </c>
      <c r="D64" s="18">
        <v>1</v>
      </c>
      <c r="E64" s="19">
        <f>1/5</f>
        <v>0.2</v>
      </c>
      <c r="F64" s="19">
        <f>1/5</f>
        <v>0.2</v>
      </c>
      <c r="G64" s="19">
        <v>5</v>
      </c>
      <c r="H64" s="19">
        <f>1/3</f>
        <v>0.33333333333333331</v>
      </c>
      <c r="I64" s="19">
        <f>1/3</f>
        <v>0.33333333333333331</v>
      </c>
      <c r="J64" s="5">
        <f t="shared" si="10"/>
        <v>0.2</v>
      </c>
      <c r="K64" s="6">
        <f t="shared" si="11"/>
        <v>0.81776543395794254</v>
      </c>
      <c r="L64" s="6">
        <f>K64/K70</f>
        <v>6.7746063364836781E-2</v>
      </c>
    </row>
    <row r="65" spans="1:15" x14ac:dyDescent="0.25">
      <c r="A65" s="4" t="s">
        <v>4</v>
      </c>
      <c r="B65" s="19">
        <v>7</v>
      </c>
      <c r="C65" s="19">
        <v>5</v>
      </c>
      <c r="D65" s="19">
        <v>5</v>
      </c>
      <c r="E65" s="18">
        <v>1</v>
      </c>
      <c r="F65" s="19">
        <f>1/3</f>
        <v>0.33333333333333331</v>
      </c>
      <c r="G65" s="19">
        <v>7</v>
      </c>
      <c r="H65" s="19">
        <v>3</v>
      </c>
      <c r="I65" s="19">
        <v>3</v>
      </c>
      <c r="J65" s="5">
        <f t="shared" si="10"/>
        <v>3675</v>
      </c>
      <c r="K65" s="6">
        <f t="shared" si="11"/>
        <v>2.7903402769359551</v>
      </c>
      <c r="L65" s="6">
        <f>K65/K70</f>
        <v>0.23115989177463989</v>
      </c>
    </row>
    <row r="66" spans="1:15" x14ac:dyDescent="0.25">
      <c r="A66" s="4" t="s">
        <v>5</v>
      </c>
      <c r="B66" s="19">
        <v>7</v>
      </c>
      <c r="C66" s="19">
        <v>7</v>
      </c>
      <c r="D66" s="19">
        <v>5</v>
      </c>
      <c r="E66" s="19">
        <v>3</v>
      </c>
      <c r="F66" s="18">
        <v>1</v>
      </c>
      <c r="G66" s="19">
        <v>9</v>
      </c>
      <c r="H66" s="19">
        <v>3</v>
      </c>
      <c r="I66" s="19">
        <v>5</v>
      </c>
      <c r="J66" s="5">
        <f t="shared" si="10"/>
        <v>99225</v>
      </c>
      <c r="K66" s="6">
        <f t="shared" si="11"/>
        <v>4.2128659306105209</v>
      </c>
      <c r="L66" s="6">
        <f>K66/K70</f>
        <v>0.34900604798292406</v>
      </c>
    </row>
    <row r="67" spans="1:15" x14ac:dyDescent="0.25">
      <c r="A67" s="4" t="s">
        <v>6</v>
      </c>
      <c r="B67" s="19">
        <f>1/3</f>
        <v>0.33333333333333331</v>
      </c>
      <c r="C67" s="19">
        <f>1/3</f>
        <v>0.33333333333333331</v>
      </c>
      <c r="D67" s="19">
        <f>1/5</f>
        <v>0.2</v>
      </c>
      <c r="E67" s="19">
        <f>1/7</f>
        <v>0.14285714285714285</v>
      </c>
      <c r="F67" s="19">
        <f>1/9</f>
        <v>0.1111111111111111</v>
      </c>
      <c r="G67" s="18">
        <v>1</v>
      </c>
      <c r="H67" s="19">
        <f>1/7</f>
        <v>0.14285714285714285</v>
      </c>
      <c r="I67" s="19">
        <f>1/5</f>
        <v>0.2</v>
      </c>
      <c r="J67" s="15">
        <f t="shared" si="10"/>
        <v>1.0078105316200553E-5</v>
      </c>
      <c r="K67" s="6">
        <f t="shared" si="11"/>
        <v>0.23736810439041953</v>
      </c>
      <c r="L67" s="6">
        <f>K67/K70</f>
        <v>1.9664263091916868E-2</v>
      </c>
    </row>
    <row r="68" spans="1:15" x14ac:dyDescent="0.25">
      <c r="A68" s="4" t="s">
        <v>7</v>
      </c>
      <c r="B68" s="19">
        <v>5</v>
      </c>
      <c r="C68" s="19">
        <v>5</v>
      </c>
      <c r="D68" s="19">
        <v>3</v>
      </c>
      <c r="E68" s="19">
        <f>1/3</f>
        <v>0.33333333333333331</v>
      </c>
      <c r="F68" s="19">
        <f>1/3</f>
        <v>0.33333333333333331</v>
      </c>
      <c r="G68" s="19">
        <v>7</v>
      </c>
      <c r="H68" s="18">
        <v>1</v>
      </c>
      <c r="I68" s="19">
        <v>3</v>
      </c>
      <c r="J68" s="5">
        <f t="shared" si="10"/>
        <v>175</v>
      </c>
      <c r="K68" s="6">
        <f t="shared" si="11"/>
        <v>1.9071276209431109</v>
      </c>
      <c r="L68" s="6">
        <f>K68/K70</f>
        <v>0.15799199047570303</v>
      </c>
    </row>
    <row r="69" spans="1:15" x14ac:dyDescent="0.25">
      <c r="A69" s="4" t="s">
        <v>8</v>
      </c>
      <c r="B69" s="19">
        <v>5</v>
      </c>
      <c r="C69" s="19">
        <v>3</v>
      </c>
      <c r="D69" s="19">
        <v>3</v>
      </c>
      <c r="E69" s="19">
        <f>1/3</f>
        <v>0.33333333333333331</v>
      </c>
      <c r="F69" s="19">
        <f>1/5</f>
        <v>0.2</v>
      </c>
      <c r="G69" s="19">
        <v>5</v>
      </c>
      <c r="H69" s="19">
        <f>1/3</f>
        <v>0.33333333333333331</v>
      </c>
      <c r="I69" s="18">
        <v>1</v>
      </c>
      <c r="J69" s="5">
        <f t="shared" si="10"/>
        <v>5</v>
      </c>
      <c r="K69" s="6">
        <f t="shared" si="11"/>
        <v>1.2228445449938519</v>
      </c>
      <c r="L69" s="6">
        <f>K69/K70</f>
        <v>0.10130399328514425</v>
      </c>
    </row>
    <row r="70" spans="1:15" x14ac:dyDescent="0.25">
      <c r="A70" s="4" t="s">
        <v>17</v>
      </c>
      <c r="K70" s="6">
        <f>SUM(K62:K69)</f>
        <v>12.07103990019292</v>
      </c>
      <c r="L70" s="6">
        <f>SUM(L62:L69)</f>
        <v>1</v>
      </c>
    </row>
    <row r="73" spans="1:15" x14ac:dyDescent="0.25">
      <c r="A73" s="3" t="s">
        <v>0</v>
      </c>
      <c r="B73" s="4" t="s">
        <v>1</v>
      </c>
      <c r="C73" s="4" t="s">
        <v>2</v>
      </c>
      <c r="D73" s="4" t="s">
        <v>3</v>
      </c>
      <c r="E73" s="4" t="s">
        <v>4</v>
      </c>
      <c r="F73" s="4" t="s">
        <v>5</v>
      </c>
      <c r="G73" s="4" t="s">
        <v>6</v>
      </c>
      <c r="H73" s="4" t="s">
        <v>7</v>
      </c>
      <c r="I73" s="4" t="s">
        <v>8</v>
      </c>
      <c r="J73" s="4"/>
      <c r="K73" s="4" t="s">
        <v>336</v>
      </c>
      <c r="L73" s="4" t="s">
        <v>337</v>
      </c>
      <c r="M73" s="4" t="s">
        <v>16</v>
      </c>
      <c r="O73" s="5">
        <v>6</v>
      </c>
    </row>
    <row r="74" spans="1:15" x14ac:dyDescent="0.25">
      <c r="A74" s="4" t="s">
        <v>1</v>
      </c>
      <c r="B74" s="18">
        <f>(B2*B14*B26*B38*B50*B62)^(1/6)</f>
        <v>1</v>
      </c>
      <c r="C74" s="18">
        <f t="shared" ref="C74:I74" si="12">(C2*C14*C26*C38*C50*C62)^(1/6)</f>
        <v>0.69336127435063466</v>
      </c>
      <c r="D74" s="18">
        <f t="shared" si="12"/>
        <v>1.088866888787003</v>
      </c>
      <c r="E74" s="18">
        <f t="shared" si="12"/>
        <v>0.60204661309096108</v>
      </c>
      <c r="F74" s="18">
        <f t="shared" si="12"/>
        <v>0.34759177413276887</v>
      </c>
      <c r="G74" s="18">
        <f t="shared" si="12"/>
        <v>2.7589241763811208</v>
      </c>
      <c r="H74" s="18">
        <f t="shared" si="12"/>
        <v>1.0576809264052165</v>
      </c>
      <c r="I74" s="18">
        <f t="shared" si="12"/>
        <v>1.2009369551760027</v>
      </c>
      <c r="J74" s="19">
        <f>PRODUCT(B74:I74)</f>
        <v>0.55366698538834103</v>
      </c>
      <c r="K74" s="6">
        <f>(B74*C74*D74*E74*F74*G74*H74*I74)^(1/8)</f>
        <v>0.92876550807428804</v>
      </c>
      <c r="L74" s="6">
        <f>K74/K82</f>
        <v>0.10169022713169752</v>
      </c>
      <c r="M74" s="5">
        <f>L74*30</f>
        <v>3.0507068139509257</v>
      </c>
      <c r="O74" s="5">
        <v>0.2</v>
      </c>
    </row>
    <row r="75" spans="1:15" x14ac:dyDescent="0.25">
      <c r="A75" s="4" t="s">
        <v>2</v>
      </c>
      <c r="B75" s="18">
        <f t="shared" ref="B75:I75" si="13">(B3*B15*B27*B39*B51*B63)^(1/6)</f>
        <v>1.4422495703074083</v>
      </c>
      <c r="C75" s="18">
        <f t="shared" si="13"/>
        <v>1</v>
      </c>
      <c r="D75" s="18">
        <f t="shared" si="13"/>
        <v>1.7099759466766968</v>
      </c>
      <c r="E75" s="18">
        <f t="shared" si="13"/>
        <v>0.63677321947317056</v>
      </c>
      <c r="F75" s="18">
        <f t="shared" si="13"/>
        <v>0.35207899518178976</v>
      </c>
      <c r="G75" s="18">
        <f t="shared" si="13"/>
        <v>2.8402716824491838</v>
      </c>
      <c r="H75" s="18">
        <f t="shared" si="13"/>
        <v>0.84343266530174932</v>
      </c>
      <c r="I75" s="18">
        <f t="shared" si="13"/>
        <v>0.70231219188199634</v>
      </c>
      <c r="J75" s="19">
        <f t="shared" ref="J75:J81" si="14">PRODUCT(B75:I75)</f>
        <v>0.93024176544834025</v>
      </c>
      <c r="K75" s="6">
        <f t="shared" ref="K75:K81" si="15">(B75*C75*D75*E75*F75*G75*H75*I75)^(1/8)</f>
        <v>0.99100188208985451</v>
      </c>
      <c r="L75" s="13">
        <f>K75/K82</f>
        <v>0.10850446706037284</v>
      </c>
      <c r="M75" s="5">
        <f t="shared" ref="M75:M81" si="16">L75*30</f>
        <v>3.2551340118111853</v>
      </c>
    </row>
    <row r="76" spans="1:15" x14ac:dyDescent="0.25">
      <c r="A76" s="4" t="s">
        <v>3</v>
      </c>
      <c r="B76" s="18">
        <f t="shared" ref="B76:I76" si="17">(B4*B16*B28*B40*B52*B64)^(1/6)</f>
        <v>0.9183859021684454</v>
      </c>
      <c r="C76" s="18">
        <f t="shared" si="17"/>
        <v>0.58480354764257325</v>
      </c>
      <c r="D76" s="18">
        <f t="shared" si="17"/>
        <v>1</v>
      </c>
      <c r="E76" s="18">
        <f t="shared" si="17"/>
        <v>0.40548013303822666</v>
      </c>
      <c r="F76" s="18">
        <f t="shared" si="17"/>
        <v>0.30571070873287992</v>
      </c>
      <c r="G76" s="18">
        <f t="shared" si="17"/>
        <v>2.4662120743304703</v>
      </c>
      <c r="H76" s="18">
        <f t="shared" si="17"/>
        <v>0.41743580687123227</v>
      </c>
      <c r="I76" s="18">
        <f t="shared" si="17"/>
        <v>0.55291112191099934</v>
      </c>
      <c r="J76" s="19">
        <f t="shared" si="14"/>
        <v>3.7895782932346606E-2</v>
      </c>
      <c r="K76" s="6">
        <f t="shared" si="15"/>
        <v>0.66423821908083702</v>
      </c>
      <c r="L76" s="13">
        <f>K76/K82</f>
        <v>7.2727222082069193E-2</v>
      </c>
      <c r="M76" s="5">
        <f t="shared" si="16"/>
        <v>2.1818166624620758</v>
      </c>
    </row>
    <row r="77" spans="1:15" x14ac:dyDescent="0.25">
      <c r="A77" s="4" t="s">
        <v>4</v>
      </c>
      <c r="B77" s="18">
        <f t="shared" ref="B77:I77" si="18">(B5*B17*B29*B41*B53*B65)^(1/6)</f>
        <v>1.661000956165023</v>
      </c>
      <c r="C77" s="18">
        <f t="shared" si="18"/>
        <v>1.5704178024750197</v>
      </c>
      <c r="D77" s="18">
        <f t="shared" si="18"/>
        <v>2.4662120743304703</v>
      </c>
      <c r="E77" s="18">
        <f t="shared" si="18"/>
        <v>1</v>
      </c>
      <c r="F77" s="18">
        <f t="shared" si="18"/>
        <v>0.48009353940137001</v>
      </c>
      <c r="G77" s="18">
        <f t="shared" si="18"/>
        <v>3.4597444452931598</v>
      </c>
      <c r="H77" s="18">
        <f t="shared" si="18"/>
        <v>0.67350288868241526</v>
      </c>
      <c r="I77" s="18">
        <f t="shared" si="18"/>
        <v>1.1516737396642032</v>
      </c>
      <c r="J77" s="19">
        <f t="shared" si="14"/>
        <v>8.2880873857579687</v>
      </c>
      <c r="K77" s="6">
        <f t="shared" si="15"/>
        <v>1.3025871518794392</v>
      </c>
      <c r="L77" s="6">
        <f>K77/K82</f>
        <v>0.14261983480426169</v>
      </c>
      <c r="M77" s="5">
        <f>L77*30</f>
        <v>4.2785950441278509</v>
      </c>
      <c r="O77" s="5">
        <f>(O73*O74)^(1/2)</f>
        <v>1.0954451150103324</v>
      </c>
    </row>
    <row r="78" spans="1:15" x14ac:dyDescent="0.25">
      <c r="A78" s="4" t="s">
        <v>5</v>
      </c>
      <c r="B78" s="18">
        <f t="shared" ref="B78:I78" si="19">(B6*B18*B30*B42*B54*B66)^(1/6)</f>
        <v>2.8769380474983053</v>
      </c>
      <c r="C78" s="18">
        <f t="shared" si="19"/>
        <v>2.8402716824491838</v>
      </c>
      <c r="D78" s="18">
        <f t="shared" si="19"/>
        <v>3.2710663101885888</v>
      </c>
      <c r="E78" s="18">
        <f t="shared" si="19"/>
        <v>2.0829274254490131</v>
      </c>
      <c r="F78" s="18">
        <f t="shared" si="19"/>
        <v>1</v>
      </c>
      <c r="G78" s="18">
        <f t="shared" si="19"/>
        <v>5.9080031797349619</v>
      </c>
      <c r="H78" s="18">
        <f t="shared" si="19"/>
        <v>1.7320508075688772</v>
      </c>
      <c r="I78" s="18">
        <f t="shared" si="19"/>
        <v>2.6084654714895819</v>
      </c>
      <c r="J78" s="19">
        <f t="shared" si="14"/>
        <v>1486.0736037997069</v>
      </c>
      <c r="K78" s="6">
        <f t="shared" si="15"/>
        <v>2.4917532880598343</v>
      </c>
      <c r="L78" s="6">
        <f>K78/K82</f>
        <v>0.27282124025507126</v>
      </c>
      <c r="M78" s="5">
        <f t="shared" si="16"/>
        <v>8.1846372076521376</v>
      </c>
    </row>
    <row r="79" spans="1:15" x14ac:dyDescent="0.25">
      <c r="A79" s="4" t="s">
        <v>6</v>
      </c>
      <c r="B79" s="18">
        <f t="shared" ref="B79:I79" si="20">(B7*B19*B31*B43*B55*B67)^(1/6)</f>
        <v>0.36246012433429736</v>
      </c>
      <c r="C79" s="18">
        <f t="shared" si="20"/>
        <v>0.35207899518178976</v>
      </c>
      <c r="D79" s="18">
        <f t="shared" si="20"/>
        <v>0.40548013303822666</v>
      </c>
      <c r="E79" s="18">
        <f t="shared" si="20"/>
        <v>0.28903868936344668</v>
      </c>
      <c r="F79" s="18">
        <f t="shared" si="20"/>
        <v>0.16926192650506677</v>
      </c>
      <c r="G79" s="18">
        <f t="shared" si="20"/>
        <v>1</v>
      </c>
      <c r="H79" s="18">
        <f t="shared" si="20"/>
        <v>0.28903868936344668</v>
      </c>
      <c r="I79" s="18">
        <f t="shared" si="20"/>
        <v>0.31922338507325337</v>
      </c>
      <c r="J79" s="19">
        <f t="shared" si="14"/>
        <v>2.3358011517374643E-4</v>
      </c>
      <c r="K79" s="6">
        <f t="shared" si="15"/>
        <v>0.35160454759460247</v>
      </c>
      <c r="L79" s="15">
        <f>K79/K82</f>
        <v>3.8497065184480345E-2</v>
      </c>
      <c r="M79" s="5">
        <f t="shared" si="16"/>
        <v>1.1549119555344103</v>
      </c>
    </row>
    <row r="80" spans="1:15" x14ac:dyDescent="0.25">
      <c r="A80" s="4" t="s">
        <v>7</v>
      </c>
      <c r="B80" s="18">
        <f t="shared" ref="B80:I80" si="21">(B8*B20*B32*B44*B56*B68)^(1/6)</f>
        <v>0.94546471911783547</v>
      </c>
      <c r="C80" s="18">
        <f t="shared" si="21"/>
        <v>1.1856311014966876</v>
      </c>
      <c r="D80" s="18">
        <f t="shared" si="21"/>
        <v>2.3955779153091989</v>
      </c>
      <c r="E80" s="18">
        <f t="shared" si="21"/>
        <v>1.4847746265146931</v>
      </c>
      <c r="F80" s="18">
        <f t="shared" si="21"/>
        <v>0.57735026918962584</v>
      </c>
      <c r="G80" s="18">
        <f t="shared" si="21"/>
        <v>3.4597444452931598</v>
      </c>
      <c r="H80" s="18">
        <f t="shared" si="21"/>
        <v>1</v>
      </c>
      <c r="I80" s="18">
        <f t="shared" si="21"/>
        <v>1.0576809264052165</v>
      </c>
      <c r="J80" s="19">
        <f t="shared" si="14"/>
        <v>8.4237179013598062</v>
      </c>
      <c r="K80" s="6">
        <f t="shared" si="15"/>
        <v>1.3052327937058412</v>
      </c>
      <c r="L80" s="6">
        <f>K80/K82</f>
        <v>0.14290950524948934</v>
      </c>
      <c r="M80" s="5">
        <f t="shared" si="16"/>
        <v>4.2872851574846802</v>
      </c>
    </row>
    <row r="81" spans="1:13" x14ac:dyDescent="0.25">
      <c r="A81" s="4" t="s">
        <v>8</v>
      </c>
      <c r="B81" s="18">
        <f t="shared" ref="B81:I81" si="22">(B9*B21*B33*B45*B57*B69)^(1/6)</f>
        <v>0.8326831776556044</v>
      </c>
      <c r="C81" s="18">
        <f t="shared" si="22"/>
        <v>1.4238682049934022</v>
      </c>
      <c r="D81" s="18">
        <f t="shared" si="22"/>
        <v>1.8086089434116457</v>
      </c>
      <c r="E81" s="18">
        <f t="shared" si="22"/>
        <v>0.86830146903546912</v>
      </c>
      <c r="F81" s="18">
        <f t="shared" si="22"/>
        <v>0.38336716009084959</v>
      </c>
      <c r="G81" s="18">
        <f t="shared" si="22"/>
        <v>3.1326025810124345</v>
      </c>
      <c r="H81" s="18">
        <f t="shared" si="22"/>
        <v>0.94546471911783547</v>
      </c>
      <c r="I81" s="18">
        <f t="shared" si="22"/>
        <v>1</v>
      </c>
      <c r="J81" s="19">
        <f t="shared" si="14"/>
        <v>2.114123382275225</v>
      </c>
      <c r="K81" s="6">
        <f t="shared" si="15"/>
        <v>1.0980984820344528</v>
      </c>
      <c r="L81" s="13">
        <f>K81/K82</f>
        <v>0.12023043823255772</v>
      </c>
      <c r="M81" s="5">
        <f t="shared" si="16"/>
        <v>3.6069131469767317</v>
      </c>
    </row>
    <row r="82" spans="1:13" x14ac:dyDescent="0.25">
      <c r="A82" s="4" t="s">
        <v>18</v>
      </c>
      <c r="K82" s="6">
        <f>SUM(K74:K81)</f>
        <v>9.1332818725191505</v>
      </c>
      <c r="L82" s="6">
        <f>SUM(L74:L81)</f>
        <v>0.99999999999999989</v>
      </c>
    </row>
    <row r="85" spans="1:13" x14ac:dyDescent="0.25">
      <c r="A85" s="3" t="s">
        <v>11</v>
      </c>
      <c r="B85" s="5" t="s">
        <v>19</v>
      </c>
      <c r="C85" s="5" t="s">
        <v>20</v>
      </c>
      <c r="D85" s="5" t="s">
        <v>21</v>
      </c>
      <c r="E85" s="5" t="s">
        <v>22</v>
      </c>
      <c r="F85" s="5" t="s">
        <v>23</v>
      </c>
      <c r="G85" s="5" t="s">
        <v>25</v>
      </c>
      <c r="H85" s="5" t="s">
        <v>24</v>
      </c>
      <c r="I85" s="5" t="s">
        <v>26</v>
      </c>
      <c r="J85" s="5" t="s">
        <v>27</v>
      </c>
      <c r="K85" s="5" t="s">
        <v>28</v>
      </c>
      <c r="L85" s="5" t="s">
        <v>29</v>
      </c>
    </row>
    <row r="86" spans="1:13" x14ac:dyDescent="0.25">
      <c r="A86" s="4" t="s">
        <v>1</v>
      </c>
      <c r="B86" s="5">
        <v>7</v>
      </c>
      <c r="C86" s="5">
        <v>9</v>
      </c>
      <c r="D86" s="5">
        <v>7</v>
      </c>
      <c r="E86" s="5">
        <v>7</v>
      </c>
      <c r="F86" s="5">
        <v>7</v>
      </c>
      <c r="G86" s="5">
        <v>7</v>
      </c>
      <c r="H86" s="5">
        <v>7</v>
      </c>
      <c r="I86" s="5">
        <v>7</v>
      </c>
      <c r="J86" s="5">
        <v>7</v>
      </c>
      <c r="K86" s="5">
        <v>5</v>
      </c>
      <c r="L86" s="5">
        <v>8</v>
      </c>
    </row>
    <row r="87" spans="1:13" x14ac:dyDescent="0.25">
      <c r="A87" s="4" t="s">
        <v>2</v>
      </c>
      <c r="B87" s="5">
        <v>8</v>
      </c>
      <c r="C87" s="5">
        <v>5</v>
      </c>
      <c r="D87" s="5">
        <v>6</v>
      </c>
      <c r="E87" s="5">
        <v>6</v>
      </c>
      <c r="F87" s="5">
        <v>3</v>
      </c>
      <c r="G87" s="5">
        <v>6</v>
      </c>
      <c r="H87" s="5">
        <v>7</v>
      </c>
      <c r="I87" s="5">
        <v>7</v>
      </c>
      <c r="J87" s="5">
        <v>7</v>
      </c>
      <c r="K87" s="5">
        <v>5</v>
      </c>
      <c r="L87" s="5">
        <v>7</v>
      </c>
    </row>
    <row r="88" spans="1:13" x14ac:dyDescent="0.25">
      <c r="A88" s="4" t="s">
        <v>3</v>
      </c>
      <c r="B88" s="5">
        <v>6</v>
      </c>
      <c r="C88" s="5">
        <v>7</v>
      </c>
      <c r="D88" s="5">
        <v>7</v>
      </c>
      <c r="E88" s="5">
        <v>7</v>
      </c>
      <c r="F88" s="5">
        <v>7</v>
      </c>
      <c r="G88" s="5">
        <v>7</v>
      </c>
      <c r="H88" s="5">
        <v>7</v>
      </c>
      <c r="I88" s="5">
        <v>7</v>
      </c>
      <c r="J88" s="5">
        <v>7</v>
      </c>
      <c r="K88" s="5">
        <v>6</v>
      </c>
      <c r="L88" s="5">
        <v>7</v>
      </c>
    </row>
    <row r="89" spans="1:13" x14ac:dyDescent="0.25">
      <c r="A89" s="4" t="s">
        <v>4</v>
      </c>
      <c r="B89" s="5">
        <v>9</v>
      </c>
      <c r="C89" s="5">
        <v>7</v>
      </c>
      <c r="D89" s="5">
        <v>7</v>
      </c>
      <c r="E89" s="5">
        <v>7</v>
      </c>
      <c r="F89" s="5">
        <v>6</v>
      </c>
      <c r="G89" s="5">
        <v>6</v>
      </c>
      <c r="H89" s="5">
        <v>8</v>
      </c>
      <c r="I89" s="5">
        <v>5</v>
      </c>
      <c r="J89" s="5">
        <v>7</v>
      </c>
      <c r="K89" s="5">
        <v>6</v>
      </c>
      <c r="L89" s="5">
        <v>8</v>
      </c>
    </row>
    <row r="90" spans="1:13" x14ac:dyDescent="0.25">
      <c r="A90" s="4" t="s">
        <v>5</v>
      </c>
      <c r="B90" s="5">
        <v>8</v>
      </c>
      <c r="C90" s="5">
        <v>7</v>
      </c>
      <c r="D90" s="5">
        <v>5</v>
      </c>
      <c r="E90" s="5">
        <v>5</v>
      </c>
      <c r="F90" s="5">
        <v>5</v>
      </c>
      <c r="G90" s="5">
        <v>6</v>
      </c>
      <c r="H90" s="5">
        <v>8</v>
      </c>
      <c r="I90" s="5">
        <v>5</v>
      </c>
      <c r="J90" s="5">
        <v>7</v>
      </c>
      <c r="K90" s="5">
        <v>6</v>
      </c>
      <c r="L90" s="5">
        <v>7</v>
      </c>
    </row>
    <row r="91" spans="1:13" x14ac:dyDescent="0.25">
      <c r="A91" s="4" t="s">
        <v>6</v>
      </c>
      <c r="B91" s="5">
        <v>6</v>
      </c>
      <c r="C91" s="5">
        <v>5</v>
      </c>
      <c r="D91" s="5">
        <v>5</v>
      </c>
      <c r="E91" s="5">
        <v>5</v>
      </c>
      <c r="F91" s="5">
        <v>5</v>
      </c>
      <c r="G91" s="5">
        <v>5</v>
      </c>
      <c r="H91" s="5">
        <v>5</v>
      </c>
      <c r="I91" s="5">
        <v>5</v>
      </c>
      <c r="J91" s="5">
        <v>5</v>
      </c>
      <c r="K91" s="5">
        <v>7</v>
      </c>
      <c r="L91" s="5">
        <v>5</v>
      </c>
    </row>
    <row r="92" spans="1:13" x14ac:dyDescent="0.25">
      <c r="A92" s="4" t="s">
        <v>7</v>
      </c>
      <c r="B92" s="5">
        <v>7</v>
      </c>
      <c r="C92" s="5">
        <v>7</v>
      </c>
      <c r="D92" s="5">
        <v>7</v>
      </c>
      <c r="E92" s="5">
        <v>7</v>
      </c>
      <c r="F92" s="5">
        <v>7</v>
      </c>
      <c r="G92" s="5">
        <v>7</v>
      </c>
      <c r="H92" s="5">
        <v>7</v>
      </c>
      <c r="I92" s="5">
        <v>7</v>
      </c>
      <c r="J92" s="5">
        <v>7</v>
      </c>
      <c r="K92" s="5">
        <v>7</v>
      </c>
      <c r="L92" s="5">
        <v>7</v>
      </c>
    </row>
    <row r="93" spans="1:13" x14ac:dyDescent="0.25">
      <c r="A93" s="4" t="s">
        <v>8</v>
      </c>
      <c r="B93" s="5">
        <v>7</v>
      </c>
      <c r="C93" s="5">
        <v>8</v>
      </c>
      <c r="D93" s="5">
        <v>5</v>
      </c>
      <c r="E93" s="5">
        <v>5</v>
      </c>
      <c r="F93" s="5">
        <v>5</v>
      </c>
      <c r="G93" s="5">
        <v>6</v>
      </c>
      <c r="H93" s="5">
        <v>7</v>
      </c>
      <c r="I93" s="5">
        <v>4</v>
      </c>
      <c r="J93" s="5">
        <v>7</v>
      </c>
      <c r="K93" s="5">
        <v>7</v>
      </c>
      <c r="L93" s="5">
        <v>7</v>
      </c>
    </row>
    <row r="96" spans="1:13" x14ac:dyDescent="0.25">
      <c r="A96" s="3" t="s">
        <v>12</v>
      </c>
      <c r="B96" s="5" t="s">
        <v>19</v>
      </c>
      <c r="C96" s="5" t="s">
        <v>20</v>
      </c>
      <c r="D96" s="5" t="s">
        <v>21</v>
      </c>
      <c r="E96" s="5" t="s">
        <v>22</v>
      </c>
      <c r="F96" s="5" t="s">
        <v>23</v>
      </c>
      <c r="G96" s="5" t="s">
        <v>25</v>
      </c>
      <c r="H96" s="5" t="s">
        <v>24</v>
      </c>
      <c r="I96" s="5" t="s">
        <v>26</v>
      </c>
      <c r="J96" s="5" t="s">
        <v>27</v>
      </c>
      <c r="K96" s="5" t="s">
        <v>28</v>
      </c>
      <c r="L96" s="5" t="s">
        <v>29</v>
      </c>
    </row>
    <row r="97" spans="1:12" x14ac:dyDescent="0.25">
      <c r="A97" s="4" t="s">
        <v>1</v>
      </c>
      <c r="B97" s="5">
        <v>4</v>
      </c>
      <c r="C97" s="5">
        <v>5</v>
      </c>
      <c r="D97" s="5">
        <v>5</v>
      </c>
      <c r="E97" s="5">
        <v>6</v>
      </c>
      <c r="F97" s="5">
        <v>5</v>
      </c>
      <c r="G97" s="5">
        <v>5</v>
      </c>
      <c r="H97" s="5">
        <v>5</v>
      </c>
      <c r="I97" s="5">
        <v>4</v>
      </c>
      <c r="J97" s="5">
        <v>4</v>
      </c>
      <c r="K97" s="5">
        <v>3</v>
      </c>
      <c r="L97" s="5">
        <v>4</v>
      </c>
    </row>
    <row r="98" spans="1:12" x14ac:dyDescent="0.25">
      <c r="A98" s="4" t="s">
        <v>2</v>
      </c>
      <c r="B98" s="5">
        <v>4</v>
      </c>
      <c r="C98" s="5">
        <v>6</v>
      </c>
      <c r="D98" s="5">
        <v>4</v>
      </c>
      <c r="E98" s="5">
        <v>6</v>
      </c>
      <c r="F98" s="5">
        <v>6</v>
      </c>
      <c r="G98" s="5">
        <v>5</v>
      </c>
      <c r="H98" s="5">
        <v>5</v>
      </c>
      <c r="I98" s="5">
        <v>4</v>
      </c>
      <c r="J98" s="5">
        <v>4</v>
      </c>
      <c r="K98" s="5">
        <v>4</v>
      </c>
      <c r="L98" s="5">
        <v>4</v>
      </c>
    </row>
    <row r="99" spans="1:12" x14ac:dyDescent="0.25">
      <c r="A99" s="4" t="s">
        <v>3</v>
      </c>
      <c r="B99" s="5">
        <v>4</v>
      </c>
      <c r="C99" s="5">
        <v>4</v>
      </c>
      <c r="D99" s="5">
        <v>4</v>
      </c>
      <c r="E99" s="5">
        <v>4</v>
      </c>
      <c r="F99" s="5">
        <v>4</v>
      </c>
      <c r="G99" s="5">
        <v>4</v>
      </c>
      <c r="H99" s="5">
        <v>4</v>
      </c>
      <c r="I99" s="5">
        <v>3</v>
      </c>
      <c r="J99" s="5">
        <v>4</v>
      </c>
      <c r="K99" s="5">
        <v>3</v>
      </c>
      <c r="L99" s="5">
        <v>4</v>
      </c>
    </row>
    <row r="100" spans="1:12" x14ac:dyDescent="0.25">
      <c r="A100" s="4" t="s">
        <v>4</v>
      </c>
      <c r="B100" s="5">
        <v>3</v>
      </c>
      <c r="C100" s="5">
        <v>5</v>
      </c>
      <c r="D100" s="5">
        <v>6</v>
      </c>
      <c r="E100" s="5">
        <v>6</v>
      </c>
      <c r="F100" s="5">
        <v>6</v>
      </c>
      <c r="G100" s="5">
        <v>6</v>
      </c>
      <c r="H100" s="5">
        <v>6</v>
      </c>
      <c r="I100" s="5">
        <v>4</v>
      </c>
      <c r="J100" s="5">
        <v>5</v>
      </c>
      <c r="K100" s="5">
        <v>5</v>
      </c>
      <c r="L100" s="5">
        <v>5</v>
      </c>
    </row>
    <row r="101" spans="1:12" x14ac:dyDescent="0.25">
      <c r="A101" s="4" t="s">
        <v>5</v>
      </c>
      <c r="B101" s="5">
        <v>5</v>
      </c>
      <c r="C101" s="5">
        <v>7</v>
      </c>
      <c r="D101" s="5">
        <v>7</v>
      </c>
      <c r="E101" s="5">
        <v>7</v>
      </c>
      <c r="F101" s="5">
        <v>8</v>
      </c>
      <c r="G101" s="5">
        <v>7</v>
      </c>
      <c r="H101" s="5">
        <v>7</v>
      </c>
      <c r="I101" s="5">
        <v>7</v>
      </c>
      <c r="J101" s="5">
        <v>7</v>
      </c>
      <c r="K101" s="5">
        <v>7</v>
      </c>
      <c r="L101" s="5">
        <v>7</v>
      </c>
    </row>
    <row r="102" spans="1:12" x14ac:dyDescent="0.25">
      <c r="A102" s="4" t="s">
        <v>6</v>
      </c>
      <c r="B102" s="5">
        <v>3</v>
      </c>
      <c r="C102" s="5">
        <v>3</v>
      </c>
      <c r="D102" s="5">
        <v>3</v>
      </c>
      <c r="E102" s="5">
        <v>3</v>
      </c>
      <c r="F102" s="5">
        <v>3</v>
      </c>
      <c r="G102" s="5">
        <v>2</v>
      </c>
      <c r="H102" s="5">
        <v>2</v>
      </c>
      <c r="I102" s="5">
        <v>3</v>
      </c>
      <c r="J102" s="5">
        <v>3</v>
      </c>
      <c r="K102" s="5">
        <v>3</v>
      </c>
      <c r="L102" s="5">
        <v>3</v>
      </c>
    </row>
    <row r="103" spans="1:12" x14ac:dyDescent="0.25">
      <c r="A103" s="4" t="s">
        <v>7</v>
      </c>
      <c r="B103" s="5">
        <v>5</v>
      </c>
      <c r="C103" s="5">
        <v>5</v>
      </c>
      <c r="D103" s="5">
        <v>5</v>
      </c>
      <c r="E103" s="5">
        <v>5</v>
      </c>
      <c r="F103" s="5">
        <v>5</v>
      </c>
      <c r="G103" s="5">
        <v>5</v>
      </c>
      <c r="H103" s="5">
        <v>5</v>
      </c>
      <c r="I103" s="5">
        <v>5</v>
      </c>
      <c r="J103" s="5">
        <v>5</v>
      </c>
      <c r="K103" s="5">
        <v>5</v>
      </c>
      <c r="L103" s="5">
        <v>5</v>
      </c>
    </row>
    <row r="104" spans="1:12" x14ac:dyDescent="0.25">
      <c r="A104" s="4" t="s">
        <v>8</v>
      </c>
      <c r="B104" s="5">
        <v>7</v>
      </c>
      <c r="C104" s="5">
        <v>7</v>
      </c>
      <c r="D104" s="5">
        <v>7</v>
      </c>
      <c r="E104" s="5">
        <v>7</v>
      </c>
      <c r="F104" s="5">
        <v>8</v>
      </c>
      <c r="G104" s="5">
        <v>8</v>
      </c>
      <c r="H104" s="5">
        <v>8</v>
      </c>
      <c r="I104" s="5">
        <v>7</v>
      </c>
      <c r="J104" s="5">
        <v>7</v>
      </c>
      <c r="K104" s="5">
        <v>7</v>
      </c>
      <c r="L104" s="5">
        <v>7</v>
      </c>
    </row>
    <row r="107" spans="1:12" x14ac:dyDescent="0.25">
      <c r="A107" s="3" t="s">
        <v>13</v>
      </c>
      <c r="B107" s="5" t="s">
        <v>19</v>
      </c>
      <c r="C107" s="5" t="s">
        <v>20</v>
      </c>
      <c r="D107" s="5" t="s">
        <v>21</v>
      </c>
      <c r="E107" s="5" t="s">
        <v>22</v>
      </c>
      <c r="F107" s="5" t="s">
        <v>23</v>
      </c>
      <c r="G107" s="5" t="s">
        <v>25</v>
      </c>
      <c r="H107" s="5" t="s">
        <v>24</v>
      </c>
      <c r="I107" s="5" t="s">
        <v>26</v>
      </c>
      <c r="J107" s="5" t="s">
        <v>27</v>
      </c>
      <c r="K107" s="5" t="s">
        <v>28</v>
      </c>
      <c r="L107" s="5" t="s">
        <v>29</v>
      </c>
    </row>
    <row r="108" spans="1:12" x14ac:dyDescent="0.25">
      <c r="A108" s="4" t="s">
        <v>1</v>
      </c>
      <c r="B108" s="5">
        <v>5</v>
      </c>
      <c r="C108" s="5">
        <v>5</v>
      </c>
      <c r="D108" s="5">
        <v>7</v>
      </c>
      <c r="E108" s="5">
        <v>6</v>
      </c>
      <c r="F108" s="5">
        <v>5</v>
      </c>
      <c r="G108" s="5">
        <v>5</v>
      </c>
      <c r="H108" s="5">
        <v>5</v>
      </c>
      <c r="I108" s="5">
        <v>5</v>
      </c>
      <c r="J108" s="5">
        <v>5</v>
      </c>
      <c r="K108" s="5">
        <v>5</v>
      </c>
      <c r="L108" s="5">
        <v>5</v>
      </c>
    </row>
    <row r="109" spans="1:12" x14ac:dyDescent="0.25">
      <c r="A109" s="4" t="s">
        <v>2</v>
      </c>
      <c r="B109" s="5">
        <v>5</v>
      </c>
      <c r="C109" s="5">
        <v>5</v>
      </c>
      <c r="D109" s="5">
        <v>4</v>
      </c>
      <c r="E109" s="5">
        <v>4</v>
      </c>
      <c r="F109" s="5">
        <v>5</v>
      </c>
      <c r="G109" s="5">
        <v>5</v>
      </c>
      <c r="H109" s="5">
        <v>6</v>
      </c>
      <c r="I109" s="5">
        <v>5</v>
      </c>
      <c r="J109" s="5">
        <v>5</v>
      </c>
      <c r="K109" s="5">
        <v>5</v>
      </c>
      <c r="L109" s="5">
        <v>5</v>
      </c>
    </row>
    <row r="110" spans="1:12" x14ac:dyDescent="0.25">
      <c r="A110" s="4" t="s">
        <v>3</v>
      </c>
      <c r="B110" s="5">
        <v>5</v>
      </c>
      <c r="C110" s="5">
        <v>5</v>
      </c>
      <c r="D110" s="5">
        <v>4</v>
      </c>
      <c r="E110" s="5">
        <v>4</v>
      </c>
      <c r="F110" s="5">
        <v>5</v>
      </c>
      <c r="G110" s="5">
        <v>5</v>
      </c>
      <c r="H110" s="5">
        <v>5</v>
      </c>
      <c r="I110" s="5">
        <v>5</v>
      </c>
      <c r="J110" s="5">
        <v>5</v>
      </c>
      <c r="K110" s="5">
        <v>5</v>
      </c>
      <c r="L110" s="5">
        <v>5</v>
      </c>
    </row>
    <row r="111" spans="1:12" x14ac:dyDescent="0.25">
      <c r="A111" s="4" t="s">
        <v>4</v>
      </c>
      <c r="B111" s="5">
        <v>8</v>
      </c>
      <c r="C111" s="5">
        <v>8</v>
      </c>
      <c r="D111" s="5">
        <v>6</v>
      </c>
      <c r="E111" s="5">
        <v>6</v>
      </c>
      <c r="F111" s="5">
        <v>6</v>
      </c>
      <c r="G111" s="5">
        <v>7</v>
      </c>
      <c r="H111" s="5">
        <v>9</v>
      </c>
      <c r="I111" s="5">
        <v>8</v>
      </c>
      <c r="J111" s="5">
        <v>7</v>
      </c>
      <c r="K111" s="5">
        <v>8</v>
      </c>
      <c r="L111" s="5">
        <v>7</v>
      </c>
    </row>
    <row r="112" spans="1:12" x14ac:dyDescent="0.25">
      <c r="A112" s="4" t="s">
        <v>5</v>
      </c>
      <c r="B112" s="5">
        <v>8</v>
      </c>
      <c r="C112" s="5">
        <v>8</v>
      </c>
      <c r="D112" s="5">
        <v>7</v>
      </c>
      <c r="E112" s="5">
        <v>7</v>
      </c>
      <c r="F112" s="5">
        <v>6</v>
      </c>
      <c r="G112" s="5">
        <v>8</v>
      </c>
      <c r="H112" s="5">
        <v>9</v>
      </c>
      <c r="I112" s="5">
        <v>9</v>
      </c>
      <c r="J112" s="5">
        <v>8</v>
      </c>
      <c r="K112" s="5">
        <v>8</v>
      </c>
      <c r="L112" s="5">
        <v>7</v>
      </c>
    </row>
    <row r="113" spans="1:12" x14ac:dyDescent="0.25">
      <c r="A113" s="4" t="s">
        <v>6</v>
      </c>
      <c r="B113" s="5">
        <v>2</v>
      </c>
      <c r="C113" s="5">
        <v>8</v>
      </c>
      <c r="D113" s="5">
        <v>7</v>
      </c>
      <c r="E113" s="5">
        <v>5</v>
      </c>
      <c r="F113" s="5">
        <v>8</v>
      </c>
      <c r="G113" s="5">
        <v>2</v>
      </c>
      <c r="H113" s="5">
        <v>8</v>
      </c>
      <c r="I113" s="5">
        <v>8</v>
      </c>
      <c r="J113" s="5">
        <v>8</v>
      </c>
      <c r="K113" s="5">
        <v>8</v>
      </c>
      <c r="L113" s="5">
        <v>8</v>
      </c>
    </row>
    <row r="114" spans="1:12" x14ac:dyDescent="0.25">
      <c r="A114" s="4" t="s">
        <v>7</v>
      </c>
      <c r="B114" s="5">
        <v>8</v>
      </c>
      <c r="C114" s="5">
        <v>8</v>
      </c>
      <c r="D114" s="5">
        <v>3</v>
      </c>
      <c r="E114" s="5">
        <v>4</v>
      </c>
      <c r="F114" s="5">
        <v>7</v>
      </c>
      <c r="G114" s="5">
        <v>8</v>
      </c>
      <c r="H114" s="5">
        <v>8</v>
      </c>
      <c r="I114" s="5">
        <v>9</v>
      </c>
      <c r="J114" s="5">
        <v>9</v>
      </c>
      <c r="K114" s="5">
        <v>9</v>
      </c>
      <c r="L114" s="5">
        <v>8</v>
      </c>
    </row>
    <row r="115" spans="1:12" x14ac:dyDescent="0.25">
      <c r="A115" s="4" t="s">
        <v>8</v>
      </c>
      <c r="B115" s="5">
        <v>9</v>
      </c>
      <c r="C115" s="5">
        <v>9</v>
      </c>
      <c r="D115" s="5">
        <v>5</v>
      </c>
      <c r="E115" s="5">
        <v>6</v>
      </c>
      <c r="F115" s="5">
        <v>6</v>
      </c>
      <c r="G115" s="5">
        <v>9</v>
      </c>
      <c r="H115" s="5">
        <v>9</v>
      </c>
      <c r="I115" s="5">
        <v>9</v>
      </c>
      <c r="J115" s="5">
        <v>9</v>
      </c>
      <c r="K115" s="5">
        <v>9</v>
      </c>
      <c r="L115" s="5">
        <v>8</v>
      </c>
    </row>
    <row r="118" spans="1:12" x14ac:dyDescent="0.25">
      <c r="A118" s="3" t="s">
        <v>30</v>
      </c>
      <c r="B118" s="5" t="s">
        <v>19</v>
      </c>
      <c r="C118" s="5" t="s">
        <v>20</v>
      </c>
      <c r="D118" s="5" t="s">
        <v>21</v>
      </c>
      <c r="E118" s="5" t="s">
        <v>22</v>
      </c>
      <c r="F118" s="5" t="s">
        <v>23</v>
      </c>
      <c r="G118" s="5" t="s">
        <v>25</v>
      </c>
      <c r="H118" s="5" t="s">
        <v>24</v>
      </c>
      <c r="I118" s="5" t="s">
        <v>26</v>
      </c>
      <c r="J118" s="5" t="s">
        <v>27</v>
      </c>
      <c r="K118" s="5" t="s">
        <v>28</v>
      </c>
      <c r="L118" s="5" t="s">
        <v>29</v>
      </c>
    </row>
    <row r="119" spans="1:12" x14ac:dyDescent="0.25">
      <c r="A119" s="4" t="s">
        <v>1</v>
      </c>
      <c r="B119" s="5">
        <v>6</v>
      </c>
      <c r="C119" s="5">
        <v>4</v>
      </c>
      <c r="D119" s="5">
        <v>7</v>
      </c>
      <c r="E119" s="5">
        <v>6</v>
      </c>
      <c r="F119" s="5">
        <v>6</v>
      </c>
      <c r="G119" s="5">
        <v>6</v>
      </c>
      <c r="H119" s="5">
        <v>4</v>
      </c>
      <c r="I119" s="5">
        <v>3</v>
      </c>
      <c r="J119" s="5">
        <v>5</v>
      </c>
      <c r="K119" s="5">
        <v>3</v>
      </c>
      <c r="L119" s="5">
        <v>4</v>
      </c>
    </row>
    <row r="120" spans="1:12" x14ac:dyDescent="0.25">
      <c r="A120" s="4" t="s">
        <v>2</v>
      </c>
      <c r="B120" s="5">
        <v>8</v>
      </c>
      <c r="C120" s="5">
        <v>3</v>
      </c>
      <c r="D120" s="5">
        <v>4</v>
      </c>
      <c r="E120" s="5">
        <v>4</v>
      </c>
      <c r="F120" s="5">
        <v>4</v>
      </c>
      <c r="G120" s="5">
        <v>4</v>
      </c>
      <c r="H120" s="5">
        <v>7</v>
      </c>
      <c r="I120" s="5">
        <v>7</v>
      </c>
      <c r="J120" s="5">
        <v>5</v>
      </c>
      <c r="K120" s="5">
        <v>7</v>
      </c>
      <c r="L120" s="5">
        <v>7</v>
      </c>
    </row>
    <row r="121" spans="1:12" x14ac:dyDescent="0.25">
      <c r="A121" s="4" t="s">
        <v>3</v>
      </c>
      <c r="B121" s="5">
        <v>7</v>
      </c>
      <c r="C121" s="5">
        <v>7</v>
      </c>
      <c r="D121" s="5">
        <v>4</v>
      </c>
      <c r="E121" s="5">
        <v>4</v>
      </c>
      <c r="F121" s="5">
        <v>5</v>
      </c>
      <c r="G121" s="5">
        <v>4</v>
      </c>
      <c r="H121" s="5">
        <v>3</v>
      </c>
      <c r="I121" s="5">
        <v>3</v>
      </c>
      <c r="J121" s="5">
        <v>3</v>
      </c>
      <c r="K121" s="5">
        <v>3</v>
      </c>
      <c r="L121" s="5">
        <v>3</v>
      </c>
    </row>
    <row r="122" spans="1:12" x14ac:dyDescent="0.25">
      <c r="A122" s="4" t="s">
        <v>4</v>
      </c>
      <c r="B122" s="5">
        <v>7</v>
      </c>
      <c r="C122" s="5">
        <v>7</v>
      </c>
      <c r="D122" s="5">
        <v>6</v>
      </c>
      <c r="E122" s="5">
        <v>6</v>
      </c>
      <c r="F122" s="5">
        <v>6</v>
      </c>
      <c r="G122" s="5">
        <v>7</v>
      </c>
      <c r="H122" s="5">
        <v>6</v>
      </c>
      <c r="I122" s="5">
        <v>6</v>
      </c>
      <c r="J122" s="5">
        <v>5</v>
      </c>
      <c r="K122" s="5">
        <v>5</v>
      </c>
      <c r="L122" s="5">
        <v>6</v>
      </c>
    </row>
    <row r="123" spans="1:12" x14ac:dyDescent="0.25">
      <c r="A123" s="4" t="s">
        <v>5</v>
      </c>
      <c r="B123" s="5">
        <v>8</v>
      </c>
      <c r="C123" s="5">
        <v>8</v>
      </c>
      <c r="D123" s="5">
        <v>7</v>
      </c>
      <c r="E123" s="5">
        <v>7</v>
      </c>
      <c r="F123" s="5">
        <v>8</v>
      </c>
      <c r="G123" s="5">
        <v>8</v>
      </c>
      <c r="H123" s="5">
        <v>7</v>
      </c>
      <c r="I123" s="5">
        <v>7</v>
      </c>
      <c r="J123" s="5">
        <v>5</v>
      </c>
      <c r="K123" s="5">
        <v>6</v>
      </c>
      <c r="L123" s="5">
        <v>6</v>
      </c>
    </row>
    <row r="124" spans="1:12" x14ac:dyDescent="0.25">
      <c r="A124" s="4" t="s">
        <v>6</v>
      </c>
      <c r="B124" s="5">
        <v>7</v>
      </c>
      <c r="C124" s="5">
        <v>5</v>
      </c>
      <c r="D124" s="5">
        <v>7</v>
      </c>
      <c r="E124" s="5">
        <v>5</v>
      </c>
      <c r="F124" s="5">
        <v>4</v>
      </c>
      <c r="G124" s="5">
        <v>3</v>
      </c>
      <c r="H124" s="5">
        <v>7</v>
      </c>
      <c r="I124" s="5">
        <v>7</v>
      </c>
      <c r="J124" s="5">
        <v>7</v>
      </c>
      <c r="K124" s="5">
        <v>7</v>
      </c>
      <c r="L124" s="5">
        <v>7</v>
      </c>
    </row>
    <row r="125" spans="1:12" x14ac:dyDescent="0.25">
      <c r="A125" s="4" t="s">
        <v>7</v>
      </c>
      <c r="B125" s="5">
        <v>8</v>
      </c>
      <c r="C125" s="5">
        <v>6</v>
      </c>
      <c r="D125" s="5">
        <v>3</v>
      </c>
      <c r="E125" s="5">
        <v>4</v>
      </c>
      <c r="F125" s="5">
        <v>4</v>
      </c>
      <c r="G125" s="5">
        <v>4</v>
      </c>
      <c r="H125" s="5">
        <v>5</v>
      </c>
      <c r="I125" s="5">
        <v>4</v>
      </c>
      <c r="J125" s="5">
        <v>5</v>
      </c>
      <c r="K125" s="5">
        <v>5</v>
      </c>
      <c r="L125" s="5">
        <v>5</v>
      </c>
    </row>
    <row r="126" spans="1:12" x14ac:dyDescent="0.25">
      <c r="A126" s="4" t="s">
        <v>8</v>
      </c>
      <c r="B126" s="5">
        <v>8</v>
      </c>
      <c r="C126" s="5">
        <v>8</v>
      </c>
      <c r="D126" s="5">
        <v>5</v>
      </c>
      <c r="E126" s="5">
        <v>6</v>
      </c>
      <c r="F126" s="5">
        <v>8</v>
      </c>
      <c r="G126" s="5">
        <v>8</v>
      </c>
      <c r="H126" s="5">
        <v>7</v>
      </c>
      <c r="I126" s="5">
        <v>6</v>
      </c>
      <c r="J126" s="5">
        <v>5</v>
      </c>
      <c r="K126" s="5">
        <v>6</v>
      </c>
      <c r="L126" s="5">
        <v>6</v>
      </c>
    </row>
    <row r="129" spans="1:12" x14ac:dyDescent="0.25">
      <c r="A129" s="3" t="s">
        <v>15</v>
      </c>
      <c r="B129" s="5" t="s">
        <v>19</v>
      </c>
      <c r="C129" s="5" t="s">
        <v>20</v>
      </c>
      <c r="D129" s="5" t="s">
        <v>21</v>
      </c>
      <c r="E129" s="5" t="s">
        <v>22</v>
      </c>
      <c r="F129" s="5" t="s">
        <v>23</v>
      </c>
      <c r="G129" s="5" t="s">
        <v>25</v>
      </c>
      <c r="H129" s="5" t="s">
        <v>24</v>
      </c>
      <c r="I129" s="5" t="s">
        <v>26</v>
      </c>
      <c r="J129" s="5" t="s">
        <v>27</v>
      </c>
      <c r="K129" s="5" t="s">
        <v>28</v>
      </c>
      <c r="L129" s="5" t="s">
        <v>29</v>
      </c>
    </row>
    <row r="130" spans="1:12" x14ac:dyDescent="0.25">
      <c r="A130" s="4" t="s">
        <v>1</v>
      </c>
      <c r="B130" s="5">
        <v>3</v>
      </c>
      <c r="C130" s="5">
        <v>3</v>
      </c>
      <c r="D130" s="5">
        <v>4</v>
      </c>
      <c r="E130" s="5">
        <v>4</v>
      </c>
      <c r="F130" s="5">
        <v>5</v>
      </c>
      <c r="G130" s="5">
        <v>5</v>
      </c>
      <c r="H130" s="5">
        <v>3</v>
      </c>
      <c r="I130" s="5">
        <v>2</v>
      </c>
      <c r="J130" s="5">
        <v>2</v>
      </c>
      <c r="K130" s="5">
        <v>2</v>
      </c>
      <c r="L130" s="5">
        <v>2</v>
      </c>
    </row>
    <row r="131" spans="1:12" x14ac:dyDescent="0.25">
      <c r="A131" s="4" t="s">
        <v>2</v>
      </c>
      <c r="B131" s="5">
        <v>5</v>
      </c>
      <c r="C131" s="5">
        <v>2</v>
      </c>
      <c r="D131" s="5">
        <v>5</v>
      </c>
      <c r="E131" s="5">
        <v>5</v>
      </c>
      <c r="F131" s="5">
        <v>6</v>
      </c>
      <c r="G131" s="5">
        <v>6</v>
      </c>
      <c r="H131" s="5">
        <v>4</v>
      </c>
      <c r="I131" s="5">
        <v>4</v>
      </c>
      <c r="J131" s="5">
        <v>3</v>
      </c>
      <c r="K131" s="5">
        <v>2</v>
      </c>
      <c r="L131" s="5">
        <v>2</v>
      </c>
    </row>
    <row r="132" spans="1:12" x14ac:dyDescent="0.25">
      <c r="A132" s="4" t="s">
        <v>3</v>
      </c>
      <c r="B132" s="5">
        <v>7</v>
      </c>
      <c r="C132" s="5">
        <v>5</v>
      </c>
      <c r="D132" s="5">
        <v>7</v>
      </c>
      <c r="E132" s="5">
        <v>7</v>
      </c>
      <c r="F132" s="5">
        <v>7</v>
      </c>
      <c r="G132" s="5">
        <v>7</v>
      </c>
      <c r="H132" s="5">
        <v>7</v>
      </c>
      <c r="I132" s="5">
        <v>7</v>
      </c>
      <c r="J132" s="5">
        <v>7</v>
      </c>
      <c r="K132" s="5">
        <v>7</v>
      </c>
      <c r="L132" s="5">
        <v>5</v>
      </c>
    </row>
    <row r="133" spans="1:12" x14ac:dyDescent="0.25">
      <c r="A133" s="4" t="s">
        <v>4</v>
      </c>
      <c r="B133" s="5">
        <v>5</v>
      </c>
      <c r="C133" s="5">
        <v>8</v>
      </c>
      <c r="D133" s="5">
        <v>6</v>
      </c>
      <c r="E133" s="5">
        <v>6</v>
      </c>
      <c r="F133" s="5">
        <v>7</v>
      </c>
      <c r="G133" s="5">
        <v>8</v>
      </c>
      <c r="H133" s="5">
        <v>5</v>
      </c>
      <c r="I133" s="5">
        <v>3</v>
      </c>
      <c r="J133" s="5">
        <v>3</v>
      </c>
      <c r="K133" s="5">
        <v>2</v>
      </c>
      <c r="L133" s="5">
        <v>2</v>
      </c>
    </row>
    <row r="134" spans="1:12" x14ac:dyDescent="0.25">
      <c r="A134" s="4" t="s">
        <v>5</v>
      </c>
      <c r="B134" s="5">
        <v>9</v>
      </c>
      <c r="C134" s="5">
        <v>7</v>
      </c>
      <c r="D134" s="5">
        <v>9</v>
      </c>
      <c r="E134" s="5">
        <v>9</v>
      </c>
      <c r="F134" s="5">
        <v>9</v>
      </c>
      <c r="G134" s="5">
        <v>9</v>
      </c>
      <c r="H134" s="5">
        <v>8</v>
      </c>
      <c r="I134" s="5">
        <v>7</v>
      </c>
      <c r="J134" s="5">
        <v>7</v>
      </c>
      <c r="K134" s="5">
        <v>7</v>
      </c>
      <c r="L134" s="5">
        <v>6</v>
      </c>
    </row>
    <row r="135" spans="1:12" x14ac:dyDescent="0.25">
      <c r="A135" s="4" t="s">
        <v>6</v>
      </c>
      <c r="B135" s="5">
        <v>8</v>
      </c>
      <c r="C135" s="5">
        <v>5</v>
      </c>
      <c r="D135" s="5">
        <v>8</v>
      </c>
      <c r="E135" s="5">
        <v>8</v>
      </c>
      <c r="F135" s="5">
        <v>8</v>
      </c>
      <c r="G135" s="5">
        <v>8</v>
      </c>
      <c r="H135" s="5">
        <v>8</v>
      </c>
      <c r="I135" s="5">
        <v>8</v>
      </c>
      <c r="J135" s="5">
        <v>8</v>
      </c>
      <c r="K135" s="5">
        <v>8</v>
      </c>
      <c r="L135" s="5">
        <v>6</v>
      </c>
    </row>
    <row r="136" spans="1:12" x14ac:dyDescent="0.25">
      <c r="A136" s="4" t="s">
        <v>7</v>
      </c>
      <c r="B136" s="5">
        <v>9</v>
      </c>
      <c r="C136" s="5">
        <v>5</v>
      </c>
      <c r="D136" s="5">
        <v>9</v>
      </c>
      <c r="E136" s="5">
        <v>9</v>
      </c>
      <c r="F136" s="5">
        <v>9</v>
      </c>
      <c r="G136" s="5">
        <v>9</v>
      </c>
      <c r="H136" s="5">
        <v>9</v>
      </c>
      <c r="I136" s="5">
        <v>9</v>
      </c>
      <c r="J136" s="5">
        <v>9</v>
      </c>
      <c r="K136" s="5">
        <v>7</v>
      </c>
      <c r="L136" s="5">
        <v>5</v>
      </c>
    </row>
    <row r="137" spans="1:12" x14ac:dyDescent="0.25">
      <c r="A137" s="4" t="s">
        <v>8</v>
      </c>
      <c r="B137" s="5">
        <v>9</v>
      </c>
      <c r="C137" s="5">
        <v>5</v>
      </c>
      <c r="D137" s="5">
        <v>9</v>
      </c>
      <c r="E137" s="5">
        <v>9</v>
      </c>
      <c r="F137" s="5">
        <v>9</v>
      </c>
      <c r="G137" s="5">
        <v>9</v>
      </c>
      <c r="H137" s="5">
        <v>9</v>
      </c>
      <c r="I137" s="5">
        <v>7</v>
      </c>
      <c r="J137" s="5">
        <v>9</v>
      </c>
      <c r="K137" s="5">
        <v>7</v>
      </c>
      <c r="L137" s="5">
        <v>7</v>
      </c>
    </row>
    <row r="140" spans="1:12" x14ac:dyDescent="0.25">
      <c r="A140" s="3" t="s">
        <v>17</v>
      </c>
      <c r="B140" s="5" t="s">
        <v>19</v>
      </c>
      <c r="C140" s="5" t="s">
        <v>20</v>
      </c>
      <c r="D140" s="5" t="s">
        <v>21</v>
      </c>
      <c r="E140" s="5" t="s">
        <v>22</v>
      </c>
      <c r="F140" s="5" t="s">
        <v>23</v>
      </c>
      <c r="G140" s="5" t="s">
        <v>25</v>
      </c>
      <c r="H140" s="5" t="s">
        <v>24</v>
      </c>
      <c r="I140" s="5" t="s">
        <v>26</v>
      </c>
      <c r="J140" s="5" t="s">
        <v>27</v>
      </c>
      <c r="K140" s="5" t="s">
        <v>28</v>
      </c>
      <c r="L140" s="5" t="s">
        <v>29</v>
      </c>
    </row>
    <row r="141" spans="1:12" x14ac:dyDescent="0.25">
      <c r="A141" s="4" t="s">
        <v>1</v>
      </c>
      <c r="B141" s="5">
        <v>5</v>
      </c>
      <c r="C141" s="5">
        <v>7</v>
      </c>
      <c r="D141" s="5">
        <v>7</v>
      </c>
      <c r="E141" s="5">
        <v>7</v>
      </c>
      <c r="F141" s="5">
        <v>7</v>
      </c>
      <c r="G141" s="5">
        <v>8</v>
      </c>
      <c r="H141" s="5">
        <v>6</v>
      </c>
      <c r="I141" s="5">
        <v>6</v>
      </c>
      <c r="J141" s="5">
        <v>4</v>
      </c>
      <c r="K141" s="5">
        <v>5</v>
      </c>
      <c r="L141" s="5">
        <v>6</v>
      </c>
    </row>
    <row r="142" spans="1:12" x14ac:dyDescent="0.25">
      <c r="A142" s="4" t="s">
        <v>2</v>
      </c>
      <c r="B142" s="5">
        <v>7</v>
      </c>
      <c r="C142" s="5">
        <v>2</v>
      </c>
      <c r="D142" s="5">
        <v>3</v>
      </c>
      <c r="E142" s="5">
        <v>2</v>
      </c>
      <c r="F142" s="5">
        <v>2</v>
      </c>
      <c r="G142" s="5">
        <v>2</v>
      </c>
      <c r="H142" s="5">
        <v>4</v>
      </c>
      <c r="I142" s="5">
        <v>3</v>
      </c>
      <c r="J142" s="5">
        <v>6</v>
      </c>
      <c r="K142" s="5">
        <v>5</v>
      </c>
      <c r="L142" s="5">
        <v>4</v>
      </c>
    </row>
    <row r="143" spans="1:12" x14ac:dyDescent="0.25">
      <c r="A143" s="4" t="s">
        <v>3</v>
      </c>
      <c r="B143" s="5">
        <v>4</v>
      </c>
      <c r="C143" s="5">
        <v>7</v>
      </c>
      <c r="D143" s="5">
        <v>5</v>
      </c>
      <c r="E143" s="5">
        <v>6</v>
      </c>
      <c r="F143" s="5">
        <v>4</v>
      </c>
      <c r="G143" s="5">
        <v>7</v>
      </c>
      <c r="H143" s="5">
        <v>4</v>
      </c>
      <c r="I143" s="5">
        <v>6</v>
      </c>
      <c r="J143" s="5">
        <v>4</v>
      </c>
      <c r="K143" s="5">
        <v>4</v>
      </c>
      <c r="L143" s="5">
        <v>4</v>
      </c>
    </row>
    <row r="144" spans="1:12" x14ac:dyDescent="0.25">
      <c r="A144" s="4" t="s">
        <v>4</v>
      </c>
      <c r="B144" s="5">
        <v>6</v>
      </c>
      <c r="C144" s="5">
        <v>6</v>
      </c>
      <c r="D144" s="5">
        <v>5</v>
      </c>
      <c r="E144" s="5">
        <v>6</v>
      </c>
      <c r="F144" s="5">
        <v>3</v>
      </c>
      <c r="G144" s="5">
        <v>6</v>
      </c>
      <c r="H144" s="5">
        <v>3</v>
      </c>
      <c r="I144" s="5">
        <v>5</v>
      </c>
      <c r="J144" s="5">
        <v>3</v>
      </c>
      <c r="K144" s="5">
        <v>4</v>
      </c>
      <c r="L144" s="5">
        <v>5</v>
      </c>
    </row>
    <row r="145" spans="1:12" x14ac:dyDescent="0.25">
      <c r="A145" s="4" t="s">
        <v>5</v>
      </c>
      <c r="B145" s="5">
        <v>6</v>
      </c>
      <c r="C145" s="5">
        <v>7</v>
      </c>
      <c r="D145" s="5">
        <v>6</v>
      </c>
      <c r="E145" s="5">
        <v>4</v>
      </c>
      <c r="F145" s="5">
        <v>4</v>
      </c>
      <c r="G145" s="5">
        <v>4</v>
      </c>
      <c r="H145" s="5">
        <v>3</v>
      </c>
      <c r="I145" s="5">
        <v>3</v>
      </c>
      <c r="J145" s="5">
        <v>3</v>
      </c>
      <c r="K145" s="5">
        <v>5</v>
      </c>
      <c r="L145" s="5">
        <v>3</v>
      </c>
    </row>
    <row r="146" spans="1:12" x14ac:dyDescent="0.25">
      <c r="A146" s="4" t="s">
        <v>6</v>
      </c>
      <c r="B146" s="5">
        <v>7</v>
      </c>
      <c r="C146" s="5">
        <v>6</v>
      </c>
      <c r="D146" s="5">
        <v>7</v>
      </c>
      <c r="E146" s="5">
        <v>3</v>
      </c>
      <c r="F146" s="5">
        <v>5</v>
      </c>
      <c r="G146" s="5">
        <v>2</v>
      </c>
      <c r="H146" s="5">
        <v>7</v>
      </c>
      <c r="I146" s="5">
        <v>4</v>
      </c>
      <c r="J146" s="5">
        <v>6</v>
      </c>
      <c r="K146" s="5">
        <v>6</v>
      </c>
      <c r="L146" s="5">
        <v>4</v>
      </c>
    </row>
    <row r="147" spans="1:12" x14ac:dyDescent="0.25">
      <c r="A147" s="4" t="s">
        <v>7</v>
      </c>
      <c r="B147" s="5">
        <v>8</v>
      </c>
      <c r="C147" s="5">
        <v>6</v>
      </c>
      <c r="D147" s="5">
        <v>4</v>
      </c>
      <c r="E147" s="5">
        <v>5</v>
      </c>
      <c r="F147" s="5">
        <v>5</v>
      </c>
      <c r="G147" s="5">
        <v>5</v>
      </c>
      <c r="H147" s="5">
        <v>5</v>
      </c>
      <c r="I147" s="5">
        <v>4</v>
      </c>
      <c r="J147" s="5">
        <v>3</v>
      </c>
      <c r="K147" s="5">
        <v>5</v>
      </c>
      <c r="L147" s="5">
        <v>4</v>
      </c>
    </row>
    <row r="148" spans="1:12" x14ac:dyDescent="0.25">
      <c r="A148" s="4" t="s">
        <v>8</v>
      </c>
      <c r="B148" s="5">
        <v>7</v>
      </c>
      <c r="C148" s="5">
        <v>5</v>
      </c>
      <c r="D148" s="5">
        <v>5</v>
      </c>
      <c r="E148" s="5">
        <v>5</v>
      </c>
      <c r="F148" s="5">
        <v>4</v>
      </c>
      <c r="G148" s="5">
        <v>4</v>
      </c>
      <c r="H148" s="5">
        <v>6</v>
      </c>
      <c r="I148" s="5">
        <v>3</v>
      </c>
      <c r="J148" s="5">
        <v>6</v>
      </c>
      <c r="K148" s="5">
        <v>6</v>
      </c>
      <c r="L148" s="5">
        <v>3</v>
      </c>
    </row>
    <row r="151" spans="1:12" x14ac:dyDescent="0.25">
      <c r="A151" s="3" t="s">
        <v>18</v>
      </c>
      <c r="B151" s="4" t="s">
        <v>19</v>
      </c>
      <c r="C151" s="4" t="s">
        <v>20</v>
      </c>
      <c r="D151" s="4" t="s">
        <v>21</v>
      </c>
      <c r="E151" s="4" t="s">
        <v>22</v>
      </c>
      <c r="F151" s="4" t="s">
        <v>23</v>
      </c>
      <c r="G151" s="4" t="s">
        <v>25</v>
      </c>
      <c r="H151" s="4" t="s">
        <v>24</v>
      </c>
      <c r="I151" s="4" t="s">
        <v>26</v>
      </c>
      <c r="J151" s="4" t="s">
        <v>27</v>
      </c>
      <c r="K151" s="4" t="s">
        <v>28</v>
      </c>
      <c r="L151" s="4" t="s">
        <v>29</v>
      </c>
    </row>
    <row r="152" spans="1:12" x14ac:dyDescent="0.25">
      <c r="A152" s="4" t="s">
        <v>1</v>
      </c>
      <c r="B152" s="19">
        <f>(B86*B97*B108*B119*B130*B141)^(1/6)</f>
        <v>4.8238643963637298</v>
      </c>
      <c r="C152" s="19">
        <f>(C86*C97*C108*C119*C130*C141)^(1/6)</f>
        <v>5.1611161634164002</v>
      </c>
      <c r="D152" s="19">
        <f t="shared" ref="D152:L152" si="23">(D86*D97*D108*D119*D130*D141)^(1/6)</f>
        <v>6.0288853623997296</v>
      </c>
      <c r="E152" s="19">
        <f t="shared" si="23"/>
        <v>5.9036187547454508</v>
      </c>
      <c r="F152" s="19">
        <f t="shared" si="23"/>
        <v>5.766021054917756</v>
      </c>
      <c r="G152" s="19">
        <f t="shared" si="23"/>
        <v>5.8957837857968025</v>
      </c>
      <c r="H152" s="19">
        <f t="shared" si="23"/>
        <v>4.8238643963637298</v>
      </c>
      <c r="I152" s="19">
        <f t="shared" si="23"/>
        <v>4.1406808334652876</v>
      </c>
      <c r="J152" s="19">
        <f t="shared" si="23"/>
        <v>4.2140337012003135</v>
      </c>
      <c r="K152" s="19">
        <f t="shared" si="23"/>
        <v>3.619904276502969</v>
      </c>
      <c r="L152" s="19">
        <f t="shared" si="23"/>
        <v>4.44181230970465</v>
      </c>
    </row>
    <row r="153" spans="1:12" x14ac:dyDescent="0.25">
      <c r="A153" s="4" t="s">
        <v>2</v>
      </c>
      <c r="B153" s="19">
        <f t="shared" ref="B153:L153" si="24">(B87*B98*B109*B120*B131*B142)^(1/6)</f>
        <v>5.959543612534774</v>
      </c>
      <c r="C153" s="19">
        <f t="shared" si="24"/>
        <v>3.4877505632064345</v>
      </c>
      <c r="D153" s="19">
        <f t="shared" si="24"/>
        <v>4.2338657260509169</v>
      </c>
      <c r="E153" s="19">
        <f t="shared" si="24"/>
        <v>4.2338657260509169</v>
      </c>
      <c r="F153" s="19">
        <f t="shared" si="24"/>
        <v>4.0356543087298045</v>
      </c>
      <c r="G153" s="19">
        <f t="shared" si="24"/>
        <v>4.394290351366485</v>
      </c>
      <c r="H153" s="19">
        <f t="shared" si="24"/>
        <v>5.3526997885764862</v>
      </c>
      <c r="I153" s="19">
        <f t="shared" si="24"/>
        <v>4.7687133802328567</v>
      </c>
      <c r="J153" s="19">
        <f t="shared" si="24"/>
        <v>4.8238643963637298</v>
      </c>
      <c r="K153" s="19">
        <f t="shared" si="24"/>
        <v>4.3737068749201615</v>
      </c>
      <c r="L153" s="19">
        <f t="shared" si="24"/>
        <v>4.4571030689883502</v>
      </c>
    </row>
    <row r="154" spans="1:12" x14ac:dyDescent="0.25">
      <c r="A154" s="4" t="s">
        <v>3</v>
      </c>
      <c r="B154" s="19">
        <f t="shared" ref="B154:L154" si="25">(B88*B99*B110*B121*B132*B143)^(1/6)</f>
        <v>5.3526997885764862</v>
      </c>
      <c r="C154" s="19">
        <f t="shared" si="25"/>
        <v>5.7000984057548925</v>
      </c>
      <c r="D154" s="19">
        <f t="shared" si="25"/>
        <v>5.0029290403426563</v>
      </c>
      <c r="E154" s="19">
        <f t="shared" si="25"/>
        <v>5.1572860153964601</v>
      </c>
      <c r="F154" s="19">
        <f t="shared" si="25"/>
        <v>5.1924941018511026</v>
      </c>
      <c r="G154" s="19">
        <f t="shared" si="25"/>
        <v>5.492001971999497</v>
      </c>
      <c r="H154" s="19">
        <f t="shared" si="25"/>
        <v>4.7687133802328567</v>
      </c>
      <c r="I154" s="19">
        <f t="shared" si="25"/>
        <v>4.8632505065352865</v>
      </c>
      <c r="J154" s="19">
        <f t="shared" si="25"/>
        <v>4.7687133802328567</v>
      </c>
      <c r="K154" s="19">
        <f t="shared" si="25"/>
        <v>4.4301690555927475</v>
      </c>
      <c r="L154" s="19">
        <f t="shared" si="25"/>
        <v>4.508650256595323</v>
      </c>
    </row>
    <row r="155" spans="1:12" x14ac:dyDescent="0.25">
      <c r="A155" s="4" t="s">
        <v>4</v>
      </c>
      <c r="B155" s="19">
        <f t="shared" ref="B155:L155" si="26">(B89*B100*B111*B122*B133*B144)^(1/6)</f>
        <v>5.9718951528454323</v>
      </c>
      <c r="C155" s="19">
        <f t="shared" si="26"/>
        <v>6.7439791373953524</v>
      </c>
      <c r="D155" s="19">
        <f t="shared" si="26"/>
        <v>5.9718951528454323</v>
      </c>
      <c r="E155" s="19">
        <f t="shared" si="26"/>
        <v>6.1561479502963747</v>
      </c>
      <c r="F155" s="19">
        <f t="shared" si="26"/>
        <v>5.484504317601318</v>
      </c>
      <c r="G155" s="19">
        <f t="shared" si="26"/>
        <v>6.6265879998892094</v>
      </c>
      <c r="H155" s="19">
        <f t="shared" si="26"/>
        <v>5.8204206926748023</v>
      </c>
      <c r="I155" s="19">
        <f t="shared" si="26"/>
        <v>4.9324241486609397</v>
      </c>
      <c r="J155" s="19">
        <f t="shared" si="26"/>
        <v>4.7176939803165325</v>
      </c>
      <c r="K155" s="19">
        <f t="shared" si="26"/>
        <v>4.6101162006669876</v>
      </c>
      <c r="L155" s="19">
        <f t="shared" si="26"/>
        <v>5.060788802128565</v>
      </c>
    </row>
    <row r="156" spans="1:12" x14ac:dyDescent="0.25">
      <c r="A156" s="4" t="s">
        <v>5</v>
      </c>
      <c r="B156" s="19">
        <f t="shared" ref="B156:L156" si="27">(B90*B101*B112*B123*B134*B145)^(1/6)</f>
        <v>7.1907185010098393</v>
      </c>
      <c r="C156" s="19">
        <f t="shared" si="27"/>
        <v>7.3186114200459427</v>
      </c>
      <c r="D156" s="19">
        <f t="shared" si="27"/>
        <v>6.7263012488788769</v>
      </c>
      <c r="E156" s="19">
        <f t="shared" si="27"/>
        <v>6.2867728774788105</v>
      </c>
      <c r="F156" s="19">
        <f t="shared" si="27"/>
        <v>6.4062018950576896</v>
      </c>
      <c r="G156" s="19">
        <f t="shared" si="27"/>
        <v>6.7757175551034683</v>
      </c>
      <c r="H156" s="19">
        <f t="shared" si="27"/>
        <v>6.6265879998892094</v>
      </c>
      <c r="I156" s="19">
        <f t="shared" si="27"/>
        <v>5.992453160451956</v>
      </c>
      <c r="J156" s="19">
        <f t="shared" si="27"/>
        <v>5.875965370951957</v>
      </c>
      <c r="K156" s="19">
        <f t="shared" si="27"/>
        <v>6.4282549860642799</v>
      </c>
      <c r="L156" s="19">
        <f t="shared" si="27"/>
        <v>5.7736835808114897</v>
      </c>
    </row>
    <row r="157" spans="1:12" x14ac:dyDescent="0.25">
      <c r="A157" s="4" t="s">
        <v>6</v>
      </c>
      <c r="B157" s="19">
        <f t="shared" ref="B157:L157" si="28">(B91*B102*B113*B124*B135*B146)^(1/6)</f>
        <v>4.9158440243686625</v>
      </c>
      <c r="C157" s="19">
        <f t="shared" si="28"/>
        <v>5.1193177223228652</v>
      </c>
      <c r="D157" s="19">
        <f t="shared" si="28"/>
        <v>5.875965370951957</v>
      </c>
      <c r="E157" s="19">
        <f t="shared" si="28"/>
        <v>4.5607935965705622</v>
      </c>
      <c r="F157" s="19">
        <f t="shared" si="28"/>
        <v>5.1746804735448917</v>
      </c>
      <c r="G157" s="19">
        <f t="shared" si="28"/>
        <v>3.140835604950039</v>
      </c>
      <c r="H157" s="19">
        <f t="shared" si="28"/>
        <v>5.6155979781694638</v>
      </c>
      <c r="I157" s="19">
        <f t="shared" si="28"/>
        <v>5.4731608371099432</v>
      </c>
      <c r="J157" s="19">
        <f t="shared" si="28"/>
        <v>5.8558069921449407</v>
      </c>
      <c r="K157" s="19">
        <f t="shared" si="28"/>
        <v>6.1935753643020046</v>
      </c>
      <c r="L157" s="19">
        <f t="shared" si="28"/>
        <v>5.2169309429791646</v>
      </c>
    </row>
    <row r="158" spans="1:12" x14ac:dyDescent="0.25">
      <c r="A158" s="4" t="s">
        <v>7</v>
      </c>
      <c r="B158" s="19">
        <f t="shared" ref="B158:L158" si="29">(B92*B103*B114*B125*B136*B147)^(1/6)</f>
        <v>7.3778544935249943</v>
      </c>
      <c r="C158" s="19">
        <f t="shared" si="29"/>
        <v>6.0776882948170901</v>
      </c>
      <c r="D158" s="19">
        <f t="shared" si="29"/>
        <v>4.7398963239353167</v>
      </c>
      <c r="E158" s="19">
        <f t="shared" si="29"/>
        <v>5.4146047111090896</v>
      </c>
      <c r="F158" s="19">
        <f t="shared" si="29"/>
        <v>5.9439219527631293</v>
      </c>
      <c r="G158" s="19">
        <f t="shared" si="29"/>
        <v>6.0776882948170901</v>
      </c>
      <c r="H158" s="19">
        <f t="shared" si="29"/>
        <v>6.3079768610041613</v>
      </c>
      <c r="I158" s="19">
        <f t="shared" si="29"/>
        <v>5.9718951528454323</v>
      </c>
      <c r="J158" s="19">
        <f t="shared" si="29"/>
        <v>5.9080031797349619</v>
      </c>
      <c r="K158" s="19">
        <f t="shared" si="29"/>
        <v>6.1691420031558062</v>
      </c>
      <c r="L158" s="19">
        <f t="shared" si="29"/>
        <v>5.5105253577818356</v>
      </c>
    </row>
    <row r="159" spans="1:12" x14ac:dyDescent="0.25">
      <c r="A159" s="4" t="s">
        <v>8</v>
      </c>
      <c r="B159" s="19">
        <f t="shared" ref="B159:L159" si="30">(B93*B104*B115*B126*B137*B148)^(1/6)</f>
        <v>7.7829610016311364</v>
      </c>
      <c r="C159" s="19">
        <f t="shared" si="30"/>
        <v>6.8219744523862902</v>
      </c>
      <c r="D159" s="19">
        <f t="shared" si="30"/>
        <v>5.8327061112117438</v>
      </c>
      <c r="E159" s="19">
        <f t="shared" si="30"/>
        <v>6.1981751306029444</v>
      </c>
      <c r="F159" s="19">
        <f t="shared" si="30"/>
        <v>6.4062018950576896</v>
      </c>
      <c r="G159" s="19">
        <f t="shared" si="30"/>
        <v>7.0655510580028853</v>
      </c>
      <c r="H159" s="19">
        <f t="shared" si="30"/>
        <v>7.5855496630061703</v>
      </c>
      <c r="I159" s="19">
        <f t="shared" si="30"/>
        <v>5.6272366688654971</v>
      </c>
      <c r="J159" s="19">
        <f t="shared" si="30"/>
        <v>7.0140209533478037</v>
      </c>
      <c r="K159" s="19">
        <f t="shared" si="30"/>
        <v>6.9338299796894312</v>
      </c>
      <c r="L159" s="19">
        <f t="shared" si="30"/>
        <v>6.0572584160595744</v>
      </c>
    </row>
    <row r="160" spans="1:12" x14ac:dyDescent="0.25">
      <c r="B160" s="19">
        <f>(B152^M74)+(B153^M75)+(B154+M76)+(B155^M77)+(B156^M78)+(B157^M79)+(B158^M80)+(B159^M81)</f>
        <v>10298393.584663495</v>
      </c>
      <c r="C160" s="19">
        <f>(C152^M74)+(C153^M75)+(C154+M76)+(C155^M77)+(C156^M78)+(C157^M79)+(C158^M80)+(C159^M81)</f>
        <v>11893038.259625262</v>
      </c>
      <c r="D160" s="19">
        <f>(D152^M74)+(D153^M75)+(D154+M76)+(D155^M77)+(D156^M78)+(D157^M79)+(D158^M80)+(D159^M81)</f>
        <v>5961116.1225618459</v>
      </c>
      <c r="E160" s="19">
        <f>(E152^M74)+(E153^M75)+(E154+M76)+(E155^M77)+(E156^M78)+(E157^M79)+(E158^M80)+(E159^M81)</f>
        <v>3431276.1099620881</v>
      </c>
      <c r="F160" s="19">
        <f>(F152^M74)+(F153^M75)+(F154+M76)+(F155^M77)+(F156^M78)+(F157^M79)+(F158^M80)+(F159^M81)</f>
        <v>4001659.240542206</v>
      </c>
      <c r="G160" s="19">
        <f>(G152^M74)+(G153^M75)+(G154+M76)+(G155^M77)+(G156^M78)+(G157^M79)+(G158^M80)+(G159^M81)</f>
        <v>6332175.3381252065</v>
      </c>
      <c r="H160" s="19">
        <f>(H152^M74)+(H153^M75)+(H154+M76)+(H155^M77)+(H156^M78)+(H157^M79)+(H158^M80)+(H159^M81)</f>
        <v>5278244.7479036106</v>
      </c>
      <c r="I160" s="19">
        <f>(I152^M74)+(I153^M75)+(I154+M76)+(I155^M77)+(I156^M78)+(I157^M79)+(I158^M80)+(I159^M81)</f>
        <v>2318067.8526883139</v>
      </c>
      <c r="J160" s="19">
        <f>(J152^M74)+(J153^M75)+(J154+M76)+(J155^M77)+(J156^M78)+(J157^M79)+(J158^M80)+(J159^M81)</f>
        <v>1974944.2417102393</v>
      </c>
      <c r="K160" s="19">
        <f>(K152^M74)+(K153^M75)+(K154+M76)+(K155^M77)+(K156^M78)+(K157^M79)+(K158^M80)+(K159^M81)</f>
        <v>4115414.1935840831</v>
      </c>
      <c r="L160" s="19">
        <f>(L152^M74)+(L153^M75)+(L154+M76)+(L155^M77)+(L156^M78)+(L157^M79)+(L158^M80)+(L159^M81)</f>
        <v>1710369.5035911368</v>
      </c>
    </row>
    <row r="162" spans="1:12" x14ac:dyDescent="0.25">
      <c r="A162" s="3" t="s">
        <v>18</v>
      </c>
      <c r="B162" s="4" t="s">
        <v>19</v>
      </c>
      <c r="C162" s="4" t="s">
        <v>20</v>
      </c>
      <c r="D162" s="4" t="s">
        <v>21</v>
      </c>
      <c r="E162" s="4" t="s">
        <v>22</v>
      </c>
      <c r="F162" s="4" t="s">
        <v>23</v>
      </c>
      <c r="G162" s="4" t="s">
        <v>25</v>
      </c>
      <c r="H162" s="4" t="s">
        <v>24</v>
      </c>
      <c r="I162" s="4" t="s">
        <v>26</v>
      </c>
      <c r="J162" s="4" t="s">
        <v>27</v>
      </c>
      <c r="K162" s="4" t="s">
        <v>28</v>
      </c>
      <c r="L162" s="4" t="s">
        <v>29</v>
      </c>
    </row>
    <row r="163" spans="1:12" x14ac:dyDescent="0.25">
      <c r="A163" s="4" t="s">
        <v>1</v>
      </c>
      <c r="B163" s="10">
        <f>B152^L74</f>
        <v>1.1735310961925545</v>
      </c>
      <c r="C163" s="11">
        <f>C152^L74</f>
        <v>1.1816233433906982</v>
      </c>
      <c r="D163" s="10">
        <f>D152^L74</f>
        <v>1.2004455896489441</v>
      </c>
      <c r="E163" s="10">
        <f>E152^L74</f>
        <v>1.1978851896885796</v>
      </c>
      <c r="F163" s="10">
        <f>F152^L74</f>
        <v>1.1950158788214165</v>
      </c>
      <c r="G163" s="10">
        <f>G152^L74</f>
        <v>1.1977234292150483</v>
      </c>
      <c r="H163" s="10">
        <f>H152^L74</f>
        <v>1.1735310961925545</v>
      </c>
      <c r="I163" s="10">
        <f>I152^L74</f>
        <v>1.1554473663918687</v>
      </c>
      <c r="J163" s="10">
        <f>J152^L74</f>
        <v>1.1575124794682374</v>
      </c>
      <c r="K163" s="5">
        <f>K152*L74</f>
        <v>0.36810888807259012</v>
      </c>
      <c r="L163" s="10">
        <f>L152^L74</f>
        <v>1.1637254820669796</v>
      </c>
    </row>
    <row r="164" spans="1:12" x14ac:dyDescent="0.25">
      <c r="A164" s="4" t="s">
        <v>2</v>
      </c>
      <c r="B164" s="10">
        <f>B153^L75</f>
        <v>1.2137076063158885</v>
      </c>
      <c r="C164" s="11">
        <f t="shared" ref="C164:C170" si="31">C153^L75</f>
        <v>1.145166411490071</v>
      </c>
      <c r="D164" s="10">
        <f t="shared" ref="D164:D170" si="32">D153^L75</f>
        <v>1.169509551038713</v>
      </c>
      <c r="E164" s="10">
        <f t="shared" ref="E164:E170" si="33">E153^L75</f>
        <v>1.169509551038713</v>
      </c>
      <c r="F164" s="10">
        <f t="shared" ref="F164:F170" si="34">F153^L75</f>
        <v>1.1634410178942038</v>
      </c>
      <c r="G164" s="10">
        <f t="shared" ref="G164:G170" si="35">G153^L75</f>
        <v>1.1742384609450434</v>
      </c>
      <c r="H164" s="10">
        <f t="shared" ref="H164:H170" si="36">H153^L75</f>
        <v>1.1996468354842462</v>
      </c>
      <c r="I164" s="10">
        <f t="shared" ref="I164:I170" si="37">I153^L75</f>
        <v>1.1847032036300553</v>
      </c>
      <c r="J164" s="10">
        <f t="shared" ref="J164:J170" si="38">J153^L75</f>
        <v>1.1861822476782455</v>
      </c>
      <c r="K164" s="5">
        <f t="shared" ref="K164:K170" si="39">K153*L75</f>
        <v>0.47456673354150092</v>
      </c>
      <c r="L164" s="10">
        <f t="shared" ref="L164:L170" si="40">L153^L75</f>
        <v>1.1760481818134925</v>
      </c>
    </row>
    <row r="165" spans="1:12" x14ac:dyDescent="0.25">
      <c r="A165" s="4" t="s">
        <v>3</v>
      </c>
      <c r="B165" s="10">
        <f t="shared" ref="B165:B170" si="41">B154^L76</f>
        <v>1.1297623098860203</v>
      </c>
      <c r="C165" s="11">
        <f t="shared" si="31"/>
        <v>1.1349408392749805</v>
      </c>
      <c r="D165" s="10">
        <f t="shared" si="32"/>
        <v>1.1242234607456998</v>
      </c>
      <c r="E165" s="10">
        <f t="shared" si="33"/>
        <v>1.1267106932692583</v>
      </c>
      <c r="F165" s="10">
        <f t="shared" si="34"/>
        <v>1.1272683408682189</v>
      </c>
      <c r="G165" s="10">
        <f t="shared" si="35"/>
        <v>1.1318752348607892</v>
      </c>
      <c r="H165" s="10">
        <f t="shared" si="36"/>
        <v>1.1203100610409478</v>
      </c>
      <c r="I165" s="10">
        <f t="shared" si="37"/>
        <v>1.1219106388098794</v>
      </c>
      <c r="J165" s="10">
        <f t="shared" si="38"/>
        <v>1.1203100610409478</v>
      </c>
      <c r="K165" s="5">
        <f t="shared" si="39"/>
        <v>0.32219388876720451</v>
      </c>
      <c r="L165" s="10">
        <f t="shared" si="40"/>
        <v>1.1157502389589138</v>
      </c>
    </row>
    <row r="166" spans="1:12" x14ac:dyDescent="0.25">
      <c r="A166" s="4" t="s">
        <v>4</v>
      </c>
      <c r="B166" s="10">
        <f t="shared" si="41"/>
        <v>1.2902949279241944</v>
      </c>
      <c r="C166" s="11">
        <f t="shared" si="31"/>
        <v>1.312864466685945</v>
      </c>
      <c r="D166" s="10">
        <f t="shared" si="32"/>
        <v>1.2902949279241944</v>
      </c>
      <c r="E166" s="10">
        <f t="shared" si="33"/>
        <v>1.2958989146406188</v>
      </c>
      <c r="F166" s="10">
        <f t="shared" si="34"/>
        <v>1.2747224995727648</v>
      </c>
      <c r="G166" s="10">
        <f t="shared" si="35"/>
        <v>1.3095806209545462</v>
      </c>
      <c r="H166" s="10">
        <f t="shared" si="36"/>
        <v>1.2855757354082233</v>
      </c>
      <c r="I166" s="10">
        <f t="shared" si="37"/>
        <v>1.2555793428400743</v>
      </c>
      <c r="J166" s="10">
        <f t="shared" si="38"/>
        <v>1.2476340761934852</v>
      </c>
      <c r="K166" s="5">
        <f t="shared" si="39"/>
        <v>0.65749401096757631</v>
      </c>
      <c r="L166" s="10">
        <f t="shared" si="40"/>
        <v>1.2601884222390856</v>
      </c>
    </row>
    <row r="167" spans="1:12" x14ac:dyDescent="0.25">
      <c r="A167" s="4" t="s">
        <v>5</v>
      </c>
      <c r="B167" s="10">
        <f t="shared" si="41"/>
        <v>1.7129539116670447</v>
      </c>
      <c r="C167" s="11">
        <f t="shared" si="31"/>
        <v>1.7212125619787642</v>
      </c>
      <c r="D167" s="10">
        <f t="shared" si="32"/>
        <v>1.6820347375528784</v>
      </c>
      <c r="E167" s="10">
        <f t="shared" si="33"/>
        <v>1.6513078851416505</v>
      </c>
      <c r="F167" s="10">
        <f t="shared" si="34"/>
        <v>1.6598077266827773</v>
      </c>
      <c r="G167" s="10">
        <f t="shared" si="35"/>
        <v>1.6853971451966796</v>
      </c>
      <c r="H167" s="10">
        <f t="shared" si="36"/>
        <v>1.6751949230670846</v>
      </c>
      <c r="I167" s="10">
        <f t="shared" si="37"/>
        <v>1.629847852253115</v>
      </c>
      <c r="J167" s="10">
        <f t="shared" si="38"/>
        <v>1.6211423406737264</v>
      </c>
      <c r="K167" s="5">
        <f t="shared" si="39"/>
        <v>1.7537644979739027</v>
      </c>
      <c r="L167" s="10">
        <f t="shared" si="40"/>
        <v>1.6133944037078687</v>
      </c>
    </row>
    <row r="168" spans="1:12" x14ac:dyDescent="0.25">
      <c r="A168" s="4" t="s">
        <v>6</v>
      </c>
      <c r="B168" s="10">
        <f t="shared" si="41"/>
        <v>1.0632233282712811</v>
      </c>
      <c r="C168" s="11">
        <f t="shared" si="31"/>
        <v>1.0648846916381869</v>
      </c>
      <c r="D168" s="10">
        <f t="shared" si="32"/>
        <v>1.070550831572824</v>
      </c>
      <c r="E168" s="10">
        <f t="shared" si="33"/>
        <v>1.0601592865577414</v>
      </c>
      <c r="F168" s="10">
        <f t="shared" si="34"/>
        <v>1.0653257416999071</v>
      </c>
      <c r="G168" s="10">
        <f t="shared" si="35"/>
        <v>1.0450444945686224</v>
      </c>
      <c r="H168" s="10">
        <f t="shared" si="36"/>
        <v>1.0686845898102926</v>
      </c>
      <c r="I168" s="10">
        <f t="shared" si="37"/>
        <v>1.0676281211707683</v>
      </c>
      <c r="J168" s="10">
        <f t="shared" si="38"/>
        <v>1.0704092102699416</v>
      </c>
      <c r="K168" s="5">
        <f t="shared" si="39"/>
        <v>0.23843447452452587</v>
      </c>
      <c r="L168" s="10">
        <f t="shared" si="40"/>
        <v>1.0656592902456579</v>
      </c>
    </row>
    <row r="169" spans="1:12" x14ac:dyDescent="0.25">
      <c r="A169" s="4" t="s">
        <v>7</v>
      </c>
      <c r="B169" s="10">
        <f t="shared" si="41"/>
        <v>1.3305630509757338</v>
      </c>
      <c r="C169" s="11">
        <f t="shared" si="31"/>
        <v>1.2942067787936935</v>
      </c>
      <c r="D169" s="10">
        <f t="shared" si="32"/>
        <v>1.2490326495807913</v>
      </c>
      <c r="E169" s="10">
        <f t="shared" si="33"/>
        <v>1.2730154141344769</v>
      </c>
      <c r="F169" s="10">
        <f t="shared" si="34"/>
        <v>1.2900971133975088</v>
      </c>
      <c r="G169" s="10">
        <f t="shared" si="35"/>
        <v>1.2942067787936935</v>
      </c>
      <c r="H169" s="10">
        <f t="shared" si="36"/>
        <v>1.3011036561114722</v>
      </c>
      <c r="I169" s="10">
        <f t="shared" si="37"/>
        <v>1.2909630345438894</v>
      </c>
      <c r="J169" s="10">
        <f t="shared" si="38"/>
        <v>1.28898009749598</v>
      </c>
      <c r="K169" s="5">
        <f t="shared" si="39"/>
        <v>0.88162903148483984</v>
      </c>
      <c r="L169" s="10">
        <f t="shared" si="40"/>
        <v>1.2762140622127078</v>
      </c>
    </row>
    <row r="170" spans="1:12" x14ac:dyDescent="0.25">
      <c r="A170" s="4" t="s">
        <v>8</v>
      </c>
      <c r="B170" s="10">
        <f t="shared" si="41"/>
        <v>1.2798018580787829</v>
      </c>
      <c r="C170" s="11">
        <f t="shared" si="31"/>
        <v>1.2596833104007403</v>
      </c>
      <c r="D170" s="10">
        <f t="shared" si="32"/>
        <v>1.2361776778151916</v>
      </c>
      <c r="E170" s="10">
        <f t="shared" si="33"/>
        <v>1.2452433440337538</v>
      </c>
      <c r="F170" s="10">
        <f t="shared" si="34"/>
        <v>1.2501955427688121</v>
      </c>
      <c r="G170" s="10">
        <f t="shared" si="35"/>
        <v>1.2650077913697759</v>
      </c>
      <c r="H170" s="10">
        <f t="shared" si="36"/>
        <v>1.2758547339922925</v>
      </c>
      <c r="I170" s="10">
        <f t="shared" si="37"/>
        <v>1.2308590364633183</v>
      </c>
      <c r="J170" s="10">
        <f t="shared" si="38"/>
        <v>1.2638949838664204</v>
      </c>
      <c r="K170" s="5">
        <f t="shared" si="39"/>
        <v>0.83365741708810714</v>
      </c>
      <c r="L170" s="10">
        <f t="shared" si="40"/>
        <v>1.2418049840149479</v>
      </c>
    </row>
    <row r="171" spans="1:12" x14ac:dyDescent="0.25">
      <c r="B171" s="12">
        <f>SUM(B163:B170)</f>
        <v>10.1938380893115</v>
      </c>
      <c r="C171" s="10">
        <f>SUM(C163:C170)</f>
        <v>10.114582403653079</v>
      </c>
      <c r="D171" s="10">
        <f t="shared" ref="D171:L171" si="42">SUM(D163:D170)</f>
        <v>10.022269425879237</v>
      </c>
      <c r="E171" s="10">
        <f t="shared" si="42"/>
        <v>10.019730278504792</v>
      </c>
      <c r="F171" s="10">
        <f t="shared" si="42"/>
        <v>10.025873861705611</v>
      </c>
      <c r="G171" s="10">
        <f t="shared" si="42"/>
        <v>10.103073955904197</v>
      </c>
      <c r="H171" s="10">
        <f t="shared" si="42"/>
        <v>10.099901631107112</v>
      </c>
      <c r="I171" s="10">
        <f t="shared" si="42"/>
        <v>9.9369385961029693</v>
      </c>
      <c r="J171" s="10">
        <f t="shared" si="42"/>
        <v>9.9560654966869837</v>
      </c>
      <c r="K171" s="10">
        <f t="shared" si="42"/>
        <v>5.5298489424202462</v>
      </c>
      <c r="L171" s="10">
        <f t="shared" si="42"/>
        <v>9.9127850652596532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workbookViewId="0">
      <selection activeCell="E24" sqref="E24"/>
    </sheetView>
  </sheetViews>
  <sheetFormatPr defaultRowHeight="15" x14ac:dyDescent="0.25"/>
  <cols>
    <col min="1" max="1" width="43.125" customWidth="1"/>
    <col min="2" max="2" width="16.125" customWidth="1"/>
    <col min="3" max="4" width="15.375" customWidth="1"/>
    <col min="5" max="5" width="15.75" customWidth="1"/>
    <col min="6" max="7" width="7.625" customWidth="1"/>
    <col min="8" max="8" width="7.25" customWidth="1"/>
    <col min="9" max="9" width="7.75" customWidth="1"/>
    <col min="10" max="10" width="36" customWidth="1"/>
    <col min="11" max="11" width="10.875" customWidth="1"/>
    <col min="12" max="12" width="17.75" customWidth="1"/>
    <col min="15" max="15" width="46.375" customWidth="1"/>
    <col min="24" max="24" width="37.875" customWidth="1"/>
  </cols>
  <sheetData>
    <row r="1" spans="1:24" x14ac:dyDescent="0.25">
      <c r="A1" t="s">
        <v>76</v>
      </c>
      <c r="O1" t="s">
        <v>95</v>
      </c>
    </row>
    <row r="2" spans="1:24" x14ac:dyDescent="0.25">
      <c r="A2" s="206" t="s">
        <v>53</v>
      </c>
      <c r="B2" s="211" t="s">
        <v>77</v>
      </c>
      <c r="C2" s="211"/>
      <c r="D2" s="211"/>
      <c r="E2" s="211"/>
      <c r="F2" s="212" t="s">
        <v>78</v>
      </c>
      <c r="G2" s="213"/>
      <c r="H2" s="213"/>
      <c r="I2" s="214"/>
      <c r="J2" s="218" t="s">
        <v>79</v>
      </c>
      <c r="L2" s="206" t="s">
        <v>75</v>
      </c>
      <c r="M2" s="206"/>
      <c r="O2" s="206" t="s">
        <v>53</v>
      </c>
      <c r="P2" s="211" t="s">
        <v>77</v>
      </c>
      <c r="Q2" s="211"/>
      <c r="R2" s="211"/>
      <c r="S2" s="211"/>
      <c r="T2" s="212" t="s">
        <v>78</v>
      </c>
      <c r="U2" s="213"/>
      <c r="V2" s="213"/>
      <c r="W2" s="214"/>
      <c r="X2" s="218" t="s">
        <v>79</v>
      </c>
    </row>
    <row r="3" spans="1:24" x14ac:dyDescent="0.25">
      <c r="A3" s="206"/>
      <c r="B3" s="28">
        <v>1</v>
      </c>
      <c r="C3" s="28">
        <v>2</v>
      </c>
      <c r="D3" s="28">
        <v>3</v>
      </c>
      <c r="E3" s="28">
        <v>4</v>
      </c>
      <c r="F3" s="215"/>
      <c r="G3" s="216"/>
      <c r="H3" s="216"/>
      <c r="I3" s="217"/>
      <c r="J3" s="219"/>
      <c r="L3" s="32" t="s">
        <v>86</v>
      </c>
      <c r="M3" s="32">
        <v>1</v>
      </c>
      <c r="O3" s="206"/>
      <c r="P3" s="28">
        <v>1</v>
      </c>
      <c r="Q3" s="28">
        <v>2</v>
      </c>
      <c r="R3" s="28">
        <v>3</v>
      </c>
      <c r="S3" s="28">
        <v>4</v>
      </c>
      <c r="T3" s="215"/>
      <c r="U3" s="216"/>
      <c r="V3" s="216"/>
      <c r="W3" s="217"/>
      <c r="X3" s="219"/>
    </row>
    <row r="4" spans="1:24" x14ac:dyDescent="0.25">
      <c r="A4" s="32" t="s">
        <v>80</v>
      </c>
      <c r="B4" s="46" t="s">
        <v>91</v>
      </c>
      <c r="C4" s="46" t="s">
        <v>91</v>
      </c>
      <c r="D4" s="46" t="s">
        <v>91</v>
      </c>
      <c r="E4" s="46" t="s">
        <v>94</v>
      </c>
      <c r="F4" s="50" t="s">
        <v>91</v>
      </c>
      <c r="G4" s="50" t="s">
        <v>91</v>
      </c>
      <c r="H4" s="50" t="s">
        <v>91</v>
      </c>
      <c r="I4" s="50" t="s">
        <v>94</v>
      </c>
      <c r="J4" s="32" t="s">
        <v>114</v>
      </c>
      <c r="L4" s="32" t="s">
        <v>87</v>
      </c>
      <c r="M4" s="32">
        <v>2</v>
      </c>
      <c r="O4" s="32" t="s">
        <v>80</v>
      </c>
      <c r="P4" s="32" t="s">
        <v>91</v>
      </c>
      <c r="Q4" s="32" t="s">
        <v>93</v>
      </c>
      <c r="R4" s="32" t="s">
        <v>91</v>
      </c>
      <c r="S4" s="32" t="s">
        <v>94</v>
      </c>
      <c r="T4" s="49" t="s">
        <v>93</v>
      </c>
      <c r="U4" s="49" t="s">
        <v>91</v>
      </c>
      <c r="V4" s="49" t="s">
        <v>91</v>
      </c>
      <c r="W4" s="49" t="s">
        <v>94</v>
      </c>
      <c r="X4" s="32" t="s">
        <v>119</v>
      </c>
    </row>
    <row r="5" spans="1:24" x14ac:dyDescent="0.25">
      <c r="A5" s="32" t="s">
        <v>81</v>
      </c>
      <c r="B5" s="46" t="s">
        <v>91</v>
      </c>
      <c r="C5" s="46" t="s">
        <v>91</v>
      </c>
      <c r="D5" s="46" t="s">
        <v>93</v>
      </c>
      <c r="E5" s="46" t="s">
        <v>91</v>
      </c>
      <c r="F5" s="50" t="s">
        <v>93</v>
      </c>
      <c r="G5" s="50" t="s">
        <v>91</v>
      </c>
      <c r="H5" s="50" t="s">
        <v>91</v>
      </c>
      <c r="I5" s="50" t="s">
        <v>91</v>
      </c>
      <c r="J5" s="32" t="s">
        <v>115</v>
      </c>
      <c r="L5" s="32" t="s">
        <v>88</v>
      </c>
      <c r="M5" s="32">
        <v>3</v>
      </c>
      <c r="O5" s="32" t="s">
        <v>81</v>
      </c>
      <c r="P5" s="32" t="s">
        <v>93</v>
      </c>
      <c r="Q5" s="32" t="s">
        <v>93</v>
      </c>
      <c r="R5" s="32" t="s">
        <v>93</v>
      </c>
      <c r="S5" s="32" t="s">
        <v>92</v>
      </c>
      <c r="T5" s="49" t="s">
        <v>93</v>
      </c>
      <c r="U5" s="49" t="s">
        <v>93</v>
      </c>
      <c r="V5" s="49" t="s">
        <v>93</v>
      </c>
      <c r="W5" s="49" t="s">
        <v>92</v>
      </c>
      <c r="X5" s="32" t="s">
        <v>120</v>
      </c>
    </row>
    <row r="6" spans="1:24" x14ac:dyDescent="0.25">
      <c r="A6" s="32" t="s">
        <v>82</v>
      </c>
      <c r="B6" s="46" t="s">
        <v>91</v>
      </c>
      <c r="C6" s="46" t="s">
        <v>91</v>
      </c>
      <c r="D6" s="46" t="s">
        <v>91</v>
      </c>
      <c r="E6" s="46" t="s">
        <v>94</v>
      </c>
      <c r="F6" s="50" t="s">
        <v>91</v>
      </c>
      <c r="G6" s="50" t="s">
        <v>91</v>
      </c>
      <c r="H6" s="50" t="s">
        <v>91</v>
      </c>
      <c r="I6" s="50" t="s">
        <v>94</v>
      </c>
      <c r="J6" s="32" t="s">
        <v>114</v>
      </c>
      <c r="L6" s="32" t="s">
        <v>89</v>
      </c>
      <c r="M6" s="32">
        <v>4</v>
      </c>
      <c r="O6" s="32" t="s">
        <v>82</v>
      </c>
      <c r="P6" s="32" t="s">
        <v>92</v>
      </c>
      <c r="Q6" s="32" t="s">
        <v>91</v>
      </c>
      <c r="R6" s="32" t="s">
        <v>91</v>
      </c>
      <c r="S6" s="32" t="s">
        <v>94</v>
      </c>
      <c r="T6" s="49" t="s">
        <v>91</v>
      </c>
      <c r="U6" s="49" t="s">
        <v>91</v>
      </c>
      <c r="V6" s="49" t="s">
        <v>92</v>
      </c>
      <c r="W6" s="49" t="s">
        <v>94</v>
      </c>
      <c r="X6" s="32" t="s">
        <v>121</v>
      </c>
    </row>
    <row r="7" spans="1:24" x14ac:dyDescent="0.25">
      <c r="A7" s="32" t="s">
        <v>83</v>
      </c>
      <c r="B7" s="46" t="s">
        <v>93</v>
      </c>
      <c r="C7" s="46" t="s">
        <v>93</v>
      </c>
      <c r="D7" s="46" t="s">
        <v>93</v>
      </c>
      <c r="E7" s="46" t="s">
        <v>94</v>
      </c>
      <c r="F7" s="50" t="s">
        <v>93</v>
      </c>
      <c r="G7" s="50" t="s">
        <v>93</v>
      </c>
      <c r="H7" s="50" t="s">
        <v>93</v>
      </c>
      <c r="I7" s="50" t="s">
        <v>94</v>
      </c>
      <c r="J7" s="32" t="s">
        <v>116</v>
      </c>
      <c r="L7" s="32" t="s">
        <v>90</v>
      </c>
      <c r="M7" s="32">
        <v>5</v>
      </c>
      <c r="O7" s="32" t="s">
        <v>83</v>
      </c>
      <c r="P7" s="32" t="s">
        <v>92</v>
      </c>
      <c r="Q7" s="32" t="s">
        <v>91</v>
      </c>
      <c r="R7" s="32" t="s">
        <v>91</v>
      </c>
      <c r="S7" s="32" t="s">
        <v>94</v>
      </c>
      <c r="T7" s="49" t="s">
        <v>91</v>
      </c>
      <c r="U7" s="49" t="s">
        <v>91</v>
      </c>
      <c r="V7" s="49" t="s">
        <v>92</v>
      </c>
      <c r="W7" s="49" t="s">
        <v>94</v>
      </c>
      <c r="X7" s="32" t="s">
        <v>121</v>
      </c>
    </row>
    <row r="8" spans="1:24" x14ac:dyDescent="0.25">
      <c r="A8" s="32" t="s">
        <v>84</v>
      </c>
      <c r="B8" s="46" t="s">
        <v>93</v>
      </c>
      <c r="C8" s="46" t="s">
        <v>91</v>
      </c>
      <c r="D8" s="46" t="s">
        <v>93</v>
      </c>
      <c r="E8" s="46" t="s">
        <v>94</v>
      </c>
      <c r="F8" s="50" t="s">
        <v>93</v>
      </c>
      <c r="G8" s="50" t="s">
        <v>93</v>
      </c>
      <c r="H8" s="50" t="s">
        <v>91</v>
      </c>
      <c r="I8" s="50" t="s">
        <v>94</v>
      </c>
      <c r="J8" s="32" t="s">
        <v>117</v>
      </c>
      <c r="O8" s="32" t="s">
        <v>84</v>
      </c>
      <c r="P8" s="32" t="s">
        <v>91</v>
      </c>
      <c r="Q8" s="32" t="s">
        <v>91</v>
      </c>
      <c r="R8" s="32" t="s">
        <v>92</v>
      </c>
      <c r="S8" s="32" t="s">
        <v>94</v>
      </c>
      <c r="T8" s="49" t="s">
        <v>91</v>
      </c>
      <c r="U8" s="49" t="s">
        <v>91</v>
      </c>
      <c r="V8" s="49" t="s">
        <v>92</v>
      </c>
      <c r="W8" s="49" t="s">
        <v>94</v>
      </c>
      <c r="X8" s="32" t="s">
        <v>121</v>
      </c>
    </row>
    <row r="9" spans="1:24" x14ac:dyDescent="0.25">
      <c r="A9" s="32" t="s">
        <v>85</v>
      </c>
      <c r="B9" s="46" t="s">
        <v>93</v>
      </c>
      <c r="C9" s="46" t="s">
        <v>94</v>
      </c>
      <c r="D9" s="46" t="s">
        <v>91</v>
      </c>
      <c r="E9" s="46" t="s">
        <v>94</v>
      </c>
      <c r="F9" s="50" t="s">
        <v>93</v>
      </c>
      <c r="G9" s="50" t="s">
        <v>91</v>
      </c>
      <c r="H9" s="50" t="s">
        <v>94</v>
      </c>
      <c r="I9" s="50" t="s">
        <v>94</v>
      </c>
      <c r="J9" s="32" t="s">
        <v>118</v>
      </c>
      <c r="O9" s="32" t="s">
        <v>85</v>
      </c>
      <c r="P9" s="32" t="s">
        <v>92</v>
      </c>
      <c r="Q9" s="32" t="s">
        <v>92</v>
      </c>
      <c r="R9" s="32" t="s">
        <v>92</v>
      </c>
      <c r="S9" s="32" t="s">
        <v>94</v>
      </c>
      <c r="T9" s="49" t="s">
        <v>92</v>
      </c>
      <c r="U9" s="49" t="s">
        <v>92</v>
      </c>
      <c r="V9" s="49" t="s">
        <v>92</v>
      </c>
      <c r="W9" s="49" t="s">
        <v>94</v>
      </c>
      <c r="X9" s="32" t="s">
        <v>122</v>
      </c>
    </row>
    <row r="11" spans="1:24" x14ac:dyDescent="0.25">
      <c r="A11" t="s">
        <v>96</v>
      </c>
      <c r="O11" t="s">
        <v>96</v>
      </c>
    </row>
    <row r="12" spans="1:24" x14ac:dyDescent="0.25">
      <c r="A12" t="s">
        <v>97</v>
      </c>
      <c r="O12" t="s">
        <v>97</v>
      </c>
    </row>
    <row r="13" spans="1:24" x14ac:dyDescent="0.25">
      <c r="A13" t="s">
        <v>98</v>
      </c>
      <c r="O13" t="s">
        <v>98</v>
      </c>
    </row>
    <row r="14" spans="1:24" x14ac:dyDescent="0.25">
      <c r="A14" t="s">
        <v>99</v>
      </c>
      <c r="O14" t="s">
        <v>99</v>
      </c>
    </row>
    <row r="17" spans="1:10" x14ac:dyDescent="0.25">
      <c r="A17" s="47" t="s">
        <v>53</v>
      </c>
      <c r="B17" s="48" t="s">
        <v>76</v>
      </c>
      <c r="C17" s="48" t="s">
        <v>123</v>
      </c>
      <c r="D17" s="48" t="s">
        <v>124</v>
      </c>
      <c r="E17" s="48" t="s">
        <v>125</v>
      </c>
    </row>
    <row r="18" spans="1:10" x14ac:dyDescent="0.25">
      <c r="A18" s="32" t="s">
        <v>80</v>
      </c>
      <c r="B18" s="46" t="s">
        <v>91</v>
      </c>
      <c r="C18" s="46" t="s">
        <v>94</v>
      </c>
      <c r="D18" s="46" t="s">
        <v>91</v>
      </c>
      <c r="E18" s="46" t="s">
        <v>91</v>
      </c>
    </row>
    <row r="19" spans="1:10" x14ac:dyDescent="0.25">
      <c r="A19" s="32" t="s">
        <v>81</v>
      </c>
      <c r="B19" s="46" t="s">
        <v>91</v>
      </c>
      <c r="C19" s="46" t="s">
        <v>94</v>
      </c>
      <c r="D19" s="46" t="s">
        <v>91</v>
      </c>
      <c r="E19" s="46" t="s">
        <v>91</v>
      </c>
    </row>
    <row r="20" spans="1:10" x14ac:dyDescent="0.25">
      <c r="A20" s="32" t="s">
        <v>82</v>
      </c>
      <c r="B20" s="46" t="s">
        <v>91</v>
      </c>
      <c r="C20" s="46" t="s">
        <v>94</v>
      </c>
      <c r="D20" s="46" t="s">
        <v>92</v>
      </c>
      <c r="E20" s="46" t="s">
        <v>92</v>
      </c>
      <c r="J20" s="51" t="s">
        <v>126</v>
      </c>
    </row>
    <row r="21" spans="1:10" x14ac:dyDescent="0.25">
      <c r="A21" s="32" t="s">
        <v>83</v>
      </c>
      <c r="B21" s="46" t="s">
        <v>91</v>
      </c>
      <c r="C21" s="46" t="s">
        <v>94</v>
      </c>
      <c r="D21" s="46" t="s">
        <v>92</v>
      </c>
      <c r="E21" s="46" t="s">
        <v>92</v>
      </c>
    </row>
    <row r="22" spans="1:10" x14ac:dyDescent="0.25">
      <c r="A22" s="32" t="s">
        <v>84</v>
      </c>
      <c r="B22" s="46" t="s">
        <v>91</v>
      </c>
      <c r="C22" s="46" t="s">
        <v>94</v>
      </c>
      <c r="D22" s="46" t="s">
        <v>92</v>
      </c>
      <c r="E22" s="46" t="s">
        <v>92</v>
      </c>
    </row>
    <row r="23" spans="1:10" x14ac:dyDescent="0.25">
      <c r="A23" s="32" t="s">
        <v>85</v>
      </c>
      <c r="B23" s="46" t="s">
        <v>92</v>
      </c>
      <c r="C23" s="46" t="s">
        <v>92</v>
      </c>
      <c r="D23" s="46" t="s">
        <v>92</v>
      </c>
      <c r="E23" s="46" t="s">
        <v>92</v>
      </c>
    </row>
  </sheetData>
  <mergeCells count="9">
    <mergeCell ref="O2:O3"/>
    <mergeCell ref="P2:S2"/>
    <mergeCell ref="T2:W3"/>
    <mergeCell ref="X2:X3"/>
    <mergeCell ref="A2:A3"/>
    <mergeCell ref="B2:E2"/>
    <mergeCell ref="F2:I3"/>
    <mergeCell ref="L2:M2"/>
    <mergeCell ref="J2:J3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topLeftCell="B46" workbookViewId="0">
      <selection activeCell="B59" sqref="B59:I66"/>
    </sheetView>
  </sheetViews>
  <sheetFormatPr defaultRowHeight="15" x14ac:dyDescent="0.25"/>
  <cols>
    <col min="1" max="1" width="19.625" customWidth="1"/>
    <col min="2" max="2" width="18.875" customWidth="1"/>
    <col min="3" max="3" width="12.375" customWidth="1"/>
    <col min="4" max="4" width="16.125" customWidth="1"/>
    <col min="5" max="5" width="21.125" customWidth="1"/>
    <col min="6" max="6" width="16.125" customWidth="1"/>
    <col min="7" max="7" width="19.375" customWidth="1"/>
    <col min="8" max="8" width="16.875" customWidth="1"/>
    <col min="9" max="9" width="15.125" customWidth="1"/>
    <col min="10" max="10" width="15.625" customWidth="1"/>
    <col min="11" max="11" width="10.625" customWidth="1"/>
  </cols>
  <sheetData>
    <row r="1" spans="1:9" x14ac:dyDescent="0.25">
      <c r="A1" t="s">
        <v>11</v>
      </c>
    </row>
    <row r="2" spans="1:9" x14ac:dyDescent="0.25">
      <c r="A2" s="3" t="s">
        <v>0</v>
      </c>
      <c r="B2" s="4" t="s">
        <v>31</v>
      </c>
      <c r="C2" s="4" t="s">
        <v>32</v>
      </c>
      <c r="D2" s="4" t="s">
        <v>33</v>
      </c>
      <c r="E2" s="4" t="s">
        <v>34</v>
      </c>
      <c r="F2" s="4" t="s">
        <v>35</v>
      </c>
      <c r="G2" s="4" t="s">
        <v>36</v>
      </c>
      <c r="H2" s="4" t="s">
        <v>8</v>
      </c>
      <c r="I2" s="4" t="s">
        <v>37</v>
      </c>
    </row>
    <row r="3" spans="1:9" x14ac:dyDescent="0.25">
      <c r="A3" s="4" t="s">
        <v>31</v>
      </c>
      <c r="B3" s="19">
        <v>1</v>
      </c>
      <c r="C3" s="19">
        <f>1/3</f>
        <v>0.33333333333333331</v>
      </c>
      <c r="D3" s="19">
        <v>3</v>
      </c>
      <c r="E3" s="19">
        <f>1/3</f>
        <v>0.33333333333333331</v>
      </c>
      <c r="F3" s="19">
        <v>7</v>
      </c>
      <c r="G3" s="19">
        <v>5</v>
      </c>
      <c r="H3" s="19">
        <v>3</v>
      </c>
      <c r="I3" s="19">
        <v>5</v>
      </c>
    </row>
    <row r="4" spans="1:9" x14ac:dyDescent="0.25">
      <c r="A4" s="4" t="s">
        <v>32</v>
      </c>
      <c r="B4" s="19">
        <v>3</v>
      </c>
      <c r="C4" s="19">
        <v>1</v>
      </c>
      <c r="D4" s="19">
        <v>5</v>
      </c>
      <c r="E4" s="19">
        <v>3</v>
      </c>
      <c r="F4" s="19">
        <v>9</v>
      </c>
      <c r="G4" s="19">
        <v>7</v>
      </c>
      <c r="H4" s="19">
        <v>5</v>
      </c>
      <c r="I4" s="19">
        <v>7</v>
      </c>
    </row>
    <row r="5" spans="1:9" x14ac:dyDescent="0.25">
      <c r="A5" s="4" t="s">
        <v>33</v>
      </c>
      <c r="B5" s="19">
        <f>1/3</f>
        <v>0.33333333333333331</v>
      </c>
      <c r="C5" s="19">
        <f>1/5</f>
        <v>0.2</v>
      </c>
      <c r="D5" s="19">
        <v>1</v>
      </c>
      <c r="E5" s="19">
        <f>1/3</f>
        <v>0.33333333333333331</v>
      </c>
      <c r="F5" s="19">
        <v>5</v>
      </c>
      <c r="G5" s="19">
        <v>3</v>
      </c>
      <c r="H5" s="19">
        <v>3</v>
      </c>
      <c r="I5" s="19">
        <v>5</v>
      </c>
    </row>
    <row r="6" spans="1:9" x14ac:dyDescent="0.25">
      <c r="A6" s="4" t="s">
        <v>34</v>
      </c>
      <c r="B6" s="19">
        <v>3</v>
      </c>
      <c r="C6" s="19">
        <f>1/3</f>
        <v>0.33333333333333331</v>
      </c>
      <c r="D6" s="19">
        <v>3</v>
      </c>
      <c r="E6" s="19">
        <v>1</v>
      </c>
      <c r="F6" s="19">
        <v>7</v>
      </c>
      <c r="G6" s="19">
        <v>5</v>
      </c>
      <c r="H6" s="19">
        <v>5</v>
      </c>
      <c r="I6" s="19">
        <v>7</v>
      </c>
    </row>
    <row r="7" spans="1:9" x14ac:dyDescent="0.25">
      <c r="A7" s="4" t="s">
        <v>35</v>
      </c>
      <c r="B7" s="19">
        <f>1/7</f>
        <v>0.14285714285714285</v>
      </c>
      <c r="C7" s="19">
        <f>1/9</f>
        <v>0.1111111111111111</v>
      </c>
      <c r="D7" s="19">
        <f>1/5</f>
        <v>0.2</v>
      </c>
      <c r="E7" s="19">
        <f>1/7</f>
        <v>0.14285714285714285</v>
      </c>
      <c r="F7" s="19">
        <v>1</v>
      </c>
      <c r="G7" s="19">
        <f>1/3</f>
        <v>0.33333333333333331</v>
      </c>
      <c r="H7" s="19">
        <f>1/5</f>
        <v>0.2</v>
      </c>
      <c r="I7" s="19">
        <f>1/3</f>
        <v>0.33333333333333331</v>
      </c>
    </row>
    <row r="8" spans="1:9" x14ac:dyDescent="0.25">
      <c r="A8" s="4" t="s">
        <v>36</v>
      </c>
      <c r="B8" s="19">
        <f>1/5</f>
        <v>0.2</v>
      </c>
      <c r="C8" s="19">
        <f>1/7</f>
        <v>0.14285714285714285</v>
      </c>
      <c r="D8" s="19">
        <f>1/3</f>
        <v>0.33333333333333331</v>
      </c>
      <c r="E8" s="19">
        <f>1/5</f>
        <v>0.2</v>
      </c>
      <c r="F8" s="19">
        <v>3</v>
      </c>
      <c r="G8" s="19">
        <v>1</v>
      </c>
      <c r="H8" s="19">
        <f>1/3</f>
        <v>0.33333333333333331</v>
      </c>
      <c r="I8" s="19">
        <v>3</v>
      </c>
    </row>
    <row r="9" spans="1:9" x14ac:dyDescent="0.25">
      <c r="A9" s="4" t="s">
        <v>8</v>
      </c>
      <c r="B9" s="19">
        <f>1/3</f>
        <v>0.33333333333333331</v>
      </c>
      <c r="C9" s="19">
        <f>1/5</f>
        <v>0.2</v>
      </c>
      <c r="D9" s="19">
        <f>1/3</f>
        <v>0.33333333333333331</v>
      </c>
      <c r="E9" s="19">
        <f>1/5</f>
        <v>0.2</v>
      </c>
      <c r="F9" s="19">
        <v>5</v>
      </c>
      <c r="G9" s="19">
        <v>3</v>
      </c>
      <c r="H9" s="19">
        <v>1</v>
      </c>
      <c r="I9" s="19">
        <v>5</v>
      </c>
    </row>
    <row r="10" spans="1:9" x14ac:dyDescent="0.25">
      <c r="A10" s="4" t="s">
        <v>37</v>
      </c>
      <c r="B10" s="19">
        <f>1/5</f>
        <v>0.2</v>
      </c>
      <c r="C10" s="19">
        <f>1/7</f>
        <v>0.14285714285714285</v>
      </c>
      <c r="D10" s="19">
        <f>1/5</f>
        <v>0.2</v>
      </c>
      <c r="E10" s="19">
        <f>1/7</f>
        <v>0.14285714285714285</v>
      </c>
      <c r="F10" s="19">
        <v>3</v>
      </c>
      <c r="G10" s="19">
        <f>1/3</f>
        <v>0.33333333333333331</v>
      </c>
      <c r="H10" s="19">
        <f>1/5</f>
        <v>0.2</v>
      </c>
      <c r="I10" s="19">
        <v>1</v>
      </c>
    </row>
    <row r="12" spans="1:9" x14ac:dyDescent="0.25">
      <c r="A12" t="s">
        <v>12</v>
      </c>
    </row>
    <row r="13" spans="1:9" x14ac:dyDescent="0.25">
      <c r="A13" s="3" t="s">
        <v>0</v>
      </c>
      <c r="B13" s="4" t="s">
        <v>31</v>
      </c>
      <c r="C13" s="4" t="s">
        <v>32</v>
      </c>
      <c r="D13" s="4" t="s">
        <v>33</v>
      </c>
      <c r="E13" s="4" t="s">
        <v>34</v>
      </c>
      <c r="F13" s="4" t="s">
        <v>35</v>
      </c>
      <c r="G13" s="4" t="s">
        <v>36</v>
      </c>
      <c r="H13" s="4" t="s">
        <v>8</v>
      </c>
      <c r="I13" s="4" t="s">
        <v>37</v>
      </c>
    </row>
    <row r="14" spans="1:9" x14ac:dyDescent="0.25">
      <c r="A14" s="4" t="s">
        <v>31</v>
      </c>
      <c r="B14" s="19">
        <v>1</v>
      </c>
      <c r="C14" s="19">
        <f>1/5</f>
        <v>0.2</v>
      </c>
      <c r="D14" s="19">
        <f>1/5</f>
        <v>0.2</v>
      </c>
      <c r="E14" s="19">
        <f>1/3</f>
        <v>0.33333333333333331</v>
      </c>
      <c r="F14" s="19">
        <f>1/3</f>
        <v>0.33333333333333331</v>
      </c>
      <c r="G14" s="19">
        <v>5</v>
      </c>
      <c r="H14" s="19">
        <v>3</v>
      </c>
      <c r="I14" s="19">
        <v>3</v>
      </c>
    </row>
    <row r="15" spans="1:9" x14ac:dyDescent="0.25">
      <c r="A15" s="4" t="s">
        <v>32</v>
      </c>
      <c r="B15" s="19">
        <v>5</v>
      </c>
      <c r="C15" s="19">
        <v>1</v>
      </c>
      <c r="D15" s="19">
        <v>3</v>
      </c>
      <c r="E15" s="19">
        <v>5</v>
      </c>
      <c r="F15" s="19">
        <v>3</v>
      </c>
      <c r="G15" s="19">
        <v>9</v>
      </c>
      <c r="H15" s="19">
        <v>7</v>
      </c>
      <c r="I15" s="19">
        <v>7</v>
      </c>
    </row>
    <row r="16" spans="1:9" x14ac:dyDescent="0.25">
      <c r="A16" s="4" t="s">
        <v>33</v>
      </c>
      <c r="B16" s="19">
        <v>5</v>
      </c>
      <c r="C16" s="19">
        <f>1/3</f>
        <v>0.33333333333333331</v>
      </c>
      <c r="D16" s="19">
        <v>1</v>
      </c>
      <c r="E16" s="19">
        <v>3</v>
      </c>
      <c r="F16" s="19">
        <v>3</v>
      </c>
      <c r="G16" s="19">
        <v>7</v>
      </c>
      <c r="H16" s="19">
        <v>7</v>
      </c>
      <c r="I16" s="19">
        <v>5</v>
      </c>
    </row>
    <row r="17" spans="1:9" x14ac:dyDescent="0.25">
      <c r="A17" s="4" t="s">
        <v>34</v>
      </c>
      <c r="B17" s="19">
        <v>3</v>
      </c>
      <c r="C17" s="19">
        <f>1/7</f>
        <v>0.14285714285714285</v>
      </c>
      <c r="D17" s="19">
        <f>1/3</f>
        <v>0.33333333333333331</v>
      </c>
      <c r="E17" s="19">
        <v>1</v>
      </c>
      <c r="F17" s="19">
        <f>1/3</f>
        <v>0.33333333333333331</v>
      </c>
      <c r="G17" s="19">
        <v>5</v>
      </c>
      <c r="H17" s="19">
        <v>5</v>
      </c>
      <c r="I17" s="19">
        <v>3</v>
      </c>
    </row>
    <row r="18" spans="1:9" x14ac:dyDescent="0.25">
      <c r="A18" s="4" t="s">
        <v>35</v>
      </c>
      <c r="B18" s="19">
        <v>3</v>
      </c>
      <c r="C18" s="19">
        <f>1/3</f>
        <v>0.33333333333333331</v>
      </c>
      <c r="D18" s="19">
        <f>1/3</f>
        <v>0.33333333333333331</v>
      </c>
      <c r="E18" s="19">
        <v>3</v>
      </c>
      <c r="F18" s="19">
        <v>1</v>
      </c>
      <c r="G18" s="19">
        <v>7</v>
      </c>
      <c r="H18" s="19">
        <v>5</v>
      </c>
      <c r="I18" s="19">
        <v>5</v>
      </c>
    </row>
    <row r="19" spans="1:9" x14ac:dyDescent="0.25">
      <c r="A19" s="4" t="s">
        <v>36</v>
      </c>
      <c r="B19" s="19">
        <f>1/5</f>
        <v>0.2</v>
      </c>
      <c r="C19" s="19">
        <f>1/9</f>
        <v>0.1111111111111111</v>
      </c>
      <c r="D19" s="19">
        <f>1/7</f>
        <v>0.14285714285714285</v>
      </c>
      <c r="E19" s="19">
        <f>1/5</f>
        <v>0.2</v>
      </c>
      <c r="F19" s="19">
        <f>1/7</f>
        <v>0.14285714285714285</v>
      </c>
      <c r="G19" s="19">
        <v>1</v>
      </c>
      <c r="H19" s="19">
        <f>1/3</f>
        <v>0.33333333333333331</v>
      </c>
      <c r="I19" s="19">
        <f>1/3</f>
        <v>0.33333333333333331</v>
      </c>
    </row>
    <row r="20" spans="1:9" x14ac:dyDescent="0.25">
      <c r="A20" s="4" t="s">
        <v>8</v>
      </c>
      <c r="B20" s="19">
        <f>1/3</f>
        <v>0.33333333333333331</v>
      </c>
      <c r="C20" s="19">
        <f>1/7</f>
        <v>0.14285714285714285</v>
      </c>
      <c r="D20" s="19">
        <f>1/7</f>
        <v>0.14285714285714285</v>
      </c>
      <c r="E20" s="19">
        <f>1/5</f>
        <v>0.2</v>
      </c>
      <c r="F20" s="19">
        <f>1/5</f>
        <v>0.2</v>
      </c>
      <c r="G20" s="19">
        <v>3</v>
      </c>
      <c r="H20" s="19">
        <v>1</v>
      </c>
      <c r="I20" s="19">
        <f>1/3</f>
        <v>0.33333333333333331</v>
      </c>
    </row>
    <row r="21" spans="1:9" x14ac:dyDescent="0.25">
      <c r="A21" s="4" t="s">
        <v>37</v>
      </c>
      <c r="B21" s="19">
        <f>1/3</f>
        <v>0.33333333333333331</v>
      </c>
      <c r="C21" s="19">
        <f>1/7</f>
        <v>0.14285714285714285</v>
      </c>
      <c r="D21" s="19">
        <f>1/5</f>
        <v>0.2</v>
      </c>
      <c r="E21" s="19">
        <f>1/3</f>
        <v>0.33333333333333331</v>
      </c>
      <c r="F21" s="19">
        <f>1/5</f>
        <v>0.2</v>
      </c>
      <c r="G21" s="19">
        <v>3</v>
      </c>
      <c r="H21" s="19">
        <v>3</v>
      </c>
      <c r="I21" s="19">
        <v>1</v>
      </c>
    </row>
    <row r="23" spans="1:9" x14ac:dyDescent="0.25">
      <c r="A23" t="s">
        <v>17</v>
      </c>
    </row>
    <row r="24" spans="1:9" x14ac:dyDescent="0.25">
      <c r="A24" s="3" t="s">
        <v>0</v>
      </c>
      <c r="B24" s="4" t="s">
        <v>31</v>
      </c>
      <c r="C24" s="4" t="s">
        <v>32</v>
      </c>
      <c r="D24" s="4" t="s">
        <v>33</v>
      </c>
      <c r="E24" s="4" t="s">
        <v>34</v>
      </c>
      <c r="F24" s="4" t="s">
        <v>35</v>
      </c>
      <c r="G24" s="4" t="s">
        <v>36</v>
      </c>
      <c r="H24" s="4" t="s">
        <v>8</v>
      </c>
      <c r="I24" s="4" t="s">
        <v>37</v>
      </c>
    </row>
    <row r="25" spans="1:9" x14ac:dyDescent="0.25">
      <c r="A25" s="4" t="s">
        <v>31</v>
      </c>
      <c r="B25" s="19">
        <v>1</v>
      </c>
      <c r="C25" s="19">
        <v>3</v>
      </c>
      <c r="D25" s="19">
        <f>1/3</f>
        <v>0.33333333333333331</v>
      </c>
      <c r="E25" s="19">
        <v>3</v>
      </c>
      <c r="F25" s="19">
        <v>7</v>
      </c>
      <c r="G25" s="19">
        <v>5</v>
      </c>
      <c r="H25" s="19">
        <v>7</v>
      </c>
      <c r="I25" s="19">
        <v>5</v>
      </c>
    </row>
    <row r="26" spans="1:9" x14ac:dyDescent="0.25">
      <c r="A26" s="4" t="s">
        <v>32</v>
      </c>
      <c r="B26" s="19">
        <f>1/3</f>
        <v>0.33333333333333331</v>
      </c>
      <c r="C26" s="19">
        <v>1</v>
      </c>
      <c r="D26" s="19">
        <f>1/5</f>
        <v>0.2</v>
      </c>
      <c r="E26" s="19">
        <f>1/3</f>
        <v>0.33333333333333331</v>
      </c>
      <c r="F26" s="19">
        <v>5</v>
      </c>
      <c r="G26" s="19">
        <v>3</v>
      </c>
      <c r="H26" s="19">
        <v>5</v>
      </c>
      <c r="I26" s="19">
        <v>3</v>
      </c>
    </row>
    <row r="27" spans="1:9" x14ac:dyDescent="0.25">
      <c r="A27" s="4" t="s">
        <v>33</v>
      </c>
      <c r="B27" s="19">
        <v>3</v>
      </c>
      <c r="C27" s="19">
        <v>5</v>
      </c>
      <c r="D27" s="19">
        <v>1</v>
      </c>
      <c r="E27" s="19">
        <v>3</v>
      </c>
      <c r="F27" s="19">
        <v>9</v>
      </c>
      <c r="G27" s="19">
        <v>5</v>
      </c>
      <c r="H27" s="19">
        <v>7</v>
      </c>
      <c r="I27" s="19">
        <v>7</v>
      </c>
    </row>
    <row r="28" spans="1:9" x14ac:dyDescent="0.25">
      <c r="A28" s="4" t="s">
        <v>34</v>
      </c>
      <c r="B28" s="19">
        <f>1/3</f>
        <v>0.33333333333333331</v>
      </c>
      <c r="C28" s="19">
        <v>3</v>
      </c>
      <c r="D28" s="19">
        <f>1/3</f>
        <v>0.33333333333333331</v>
      </c>
      <c r="E28" s="19">
        <v>1</v>
      </c>
      <c r="F28" s="19">
        <v>7</v>
      </c>
      <c r="G28" s="19">
        <v>3</v>
      </c>
      <c r="H28" s="19">
        <v>5</v>
      </c>
      <c r="I28" s="19">
        <v>5</v>
      </c>
    </row>
    <row r="29" spans="1:9" x14ac:dyDescent="0.25">
      <c r="A29" s="4" t="s">
        <v>35</v>
      </c>
      <c r="B29" s="19">
        <f>1/7</f>
        <v>0.14285714285714285</v>
      </c>
      <c r="C29" s="19">
        <f>1/5</f>
        <v>0.2</v>
      </c>
      <c r="D29" s="19">
        <f>1/9</f>
        <v>0.1111111111111111</v>
      </c>
      <c r="E29" s="19">
        <f>1/7</f>
        <v>0.14285714285714285</v>
      </c>
      <c r="F29" s="19">
        <v>1</v>
      </c>
      <c r="G29" s="19">
        <f>1/5</f>
        <v>0.2</v>
      </c>
      <c r="H29" s="19">
        <f>1/3</f>
        <v>0.33333333333333331</v>
      </c>
      <c r="I29" s="19">
        <f>1/3</f>
        <v>0.33333333333333331</v>
      </c>
    </row>
    <row r="30" spans="1:9" x14ac:dyDescent="0.25">
      <c r="A30" s="4" t="s">
        <v>36</v>
      </c>
      <c r="B30" s="19">
        <f>1/5</f>
        <v>0.2</v>
      </c>
      <c r="C30" s="19">
        <f>1/3</f>
        <v>0.33333333333333331</v>
      </c>
      <c r="D30" s="19">
        <f>1/5</f>
        <v>0.2</v>
      </c>
      <c r="E30" s="19">
        <f>1/3</f>
        <v>0.33333333333333331</v>
      </c>
      <c r="F30" s="19">
        <v>5</v>
      </c>
      <c r="G30" s="19">
        <v>1</v>
      </c>
      <c r="H30" s="19">
        <v>3</v>
      </c>
      <c r="I30" s="19">
        <v>3</v>
      </c>
    </row>
    <row r="31" spans="1:9" x14ac:dyDescent="0.25">
      <c r="A31" s="4" t="s">
        <v>8</v>
      </c>
      <c r="B31" s="19">
        <f>1/7</f>
        <v>0.14285714285714285</v>
      </c>
      <c r="C31" s="19">
        <f>1/5</f>
        <v>0.2</v>
      </c>
      <c r="D31" s="19">
        <f>1/7</f>
        <v>0.14285714285714285</v>
      </c>
      <c r="E31" s="19">
        <f>1/5</f>
        <v>0.2</v>
      </c>
      <c r="F31" s="19">
        <v>3</v>
      </c>
      <c r="G31" s="19">
        <f>1/3</f>
        <v>0.33333333333333331</v>
      </c>
      <c r="H31" s="19">
        <v>1</v>
      </c>
      <c r="I31" s="19">
        <f>1/3</f>
        <v>0.33333333333333331</v>
      </c>
    </row>
    <row r="32" spans="1:9" x14ac:dyDescent="0.25">
      <c r="A32" s="4" t="s">
        <v>37</v>
      </c>
      <c r="B32" s="19">
        <f>1/5</f>
        <v>0.2</v>
      </c>
      <c r="C32" s="19">
        <f>1/3</f>
        <v>0.33333333333333331</v>
      </c>
      <c r="D32" s="19">
        <f>1/7</f>
        <v>0.14285714285714285</v>
      </c>
      <c r="E32" s="19">
        <f>1/5</f>
        <v>0.2</v>
      </c>
      <c r="F32" s="19">
        <v>3</v>
      </c>
      <c r="G32" s="19">
        <f>1/3</f>
        <v>0.33333333333333331</v>
      </c>
      <c r="H32" s="19">
        <v>3</v>
      </c>
      <c r="I32" s="19">
        <v>1</v>
      </c>
    </row>
    <row r="34" spans="1:9" x14ac:dyDescent="0.25">
      <c r="A34" t="s">
        <v>13</v>
      </c>
    </row>
    <row r="35" spans="1:9" x14ac:dyDescent="0.25">
      <c r="A35" s="3" t="s">
        <v>0</v>
      </c>
      <c r="B35" s="4" t="s">
        <v>31</v>
      </c>
      <c r="C35" s="4" t="s">
        <v>32</v>
      </c>
      <c r="D35" s="4" t="s">
        <v>33</v>
      </c>
      <c r="E35" s="4" t="s">
        <v>34</v>
      </c>
      <c r="F35" s="4" t="s">
        <v>35</v>
      </c>
      <c r="G35" s="4" t="s">
        <v>36</v>
      </c>
      <c r="H35" s="4" t="s">
        <v>8</v>
      </c>
      <c r="I35" s="4" t="s">
        <v>37</v>
      </c>
    </row>
    <row r="36" spans="1:9" x14ac:dyDescent="0.25">
      <c r="A36" s="4" t="s">
        <v>31</v>
      </c>
      <c r="B36" s="19">
        <v>1</v>
      </c>
      <c r="C36" s="19">
        <f>1/5</f>
        <v>0.2</v>
      </c>
      <c r="D36" s="19">
        <f>1/7</f>
        <v>0.14285714285714285</v>
      </c>
      <c r="E36" s="19">
        <f>1/6</f>
        <v>0.16666666666666666</v>
      </c>
      <c r="F36" s="19">
        <f>1/7</f>
        <v>0.14285714285714285</v>
      </c>
      <c r="G36" s="19">
        <v>1</v>
      </c>
      <c r="H36" s="19">
        <v>1</v>
      </c>
      <c r="I36" s="19">
        <v>1</v>
      </c>
    </row>
    <row r="37" spans="1:9" x14ac:dyDescent="0.25">
      <c r="A37" s="4" t="s">
        <v>32</v>
      </c>
      <c r="B37" s="19">
        <v>5</v>
      </c>
      <c r="C37" s="19">
        <v>1</v>
      </c>
      <c r="D37" s="19">
        <f>1/3</f>
        <v>0.33333333333333331</v>
      </c>
      <c r="E37" s="19">
        <v>1</v>
      </c>
      <c r="F37" s="19">
        <v>1</v>
      </c>
      <c r="G37" s="19">
        <v>3</v>
      </c>
      <c r="H37" s="19">
        <v>3</v>
      </c>
      <c r="I37" s="19">
        <v>1</v>
      </c>
    </row>
    <row r="38" spans="1:9" x14ac:dyDescent="0.25">
      <c r="A38" s="4" t="s">
        <v>33</v>
      </c>
      <c r="B38" s="19">
        <v>7</v>
      </c>
      <c r="C38" s="19">
        <v>3</v>
      </c>
      <c r="D38" s="19">
        <v>1</v>
      </c>
      <c r="E38" s="19">
        <v>9</v>
      </c>
      <c r="F38" s="19">
        <v>7</v>
      </c>
      <c r="G38" s="19">
        <v>9</v>
      </c>
      <c r="H38" s="19">
        <v>9</v>
      </c>
      <c r="I38" s="19">
        <v>9</v>
      </c>
    </row>
    <row r="39" spans="1:9" x14ac:dyDescent="0.25">
      <c r="A39" s="4" t="s">
        <v>34</v>
      </c>
      <c r="B39" s="19">
        <v>6</v>
      </c>
      <c r="C39" s="19">
        <v>1</v>
      </c>
      <c r="D39" s="19">
        <f>1/9</f>
        <v>0.1111111111111111</v>
      </c>
      <c r="E39" s="19">
        <v>1</v>
      </c>
      <c r="F39" s="19">
        <v>1</v>
      </c>
      <c r="G39" s="19">
        <v>1</v>
      </c>
      <c r="H39" s="19">
        <v>1</v>
      </c>
      <c r="I39" s="19">
        <v>1</v>
      </c>
    </row>
    <row r="40" spans="1:9" x14ac:dyDescent="0.25">
      <c r="A40" s="4" t="s">
        <v>35</v>
      </c>
      <c r="B40" s="19">
        <v>7</v>
      </c>
      <c r="C40" s="19">
        <v>1</v>
      </c>
      <c r="D40" s="19">
        <f>1/7</f>
        <v>0.14285714285714285</v>
      </c>
      <c r="E40" s="19">
        <v>1</v>
      </c>
      <c r="F40" s="19">
        <v>1</v>
      </c>
      <c r="G40" s="19">
        <v>7</v>
      </c>
      <c r="H40" s="19">
        <f>1/3</f>
        <v>0.33333333333333331</v>
      </c>
      <c r="I40" s="19">
        <v>1</v>
      </c>
    </row>
    <row r="41" spans="1:9" x14ac:dyDescent="0.25">
      <c r="A41" s="4" t="s">
        <v>36</v>
      </c>
      <c r="B41" s="19">
        <v>1</v>
      </c>
      <c r="C41" s="19">
        <f>1/3</f>
        <v>0.33333333333333331</v>
      </c>
      <c r="D41" s="19">
        <f>1/9</f>
        <v>0.1111111111111111</v>
      </c>
      <c r="E41" s="19">
        <v>1</v>
      </c>
      <c r="F41" s="19">
        <f>1/7</f>
        <v>0.14285714285714285</v>
      </c>
      <c r="G41" s="19">
        <v>1</v>
      </c>
      <c r="H41" s="19">
        <v>2</v>
      </c>
      <c r="I41" s="19">
        <v>2</v>
      </c>
    </row>
    <row r="42" spans="1:9" x14ac:dyDescent="0.25">
      <c r="A42" s="4" t="s">
        <v>8</v>
      </c>
      <c r="B42" s="19">
        <v>1</v>
      </c>
      <c r="C42" s="19">
        <f>1/3</f>
        <v>0.33333333333333331</v>
      </c>
      <c r="D42" s="19">
        <f>1/9</f>
        <v>0.1111111111111111</v>
      </c>
      <c r="E42" s="19">
        <v>1</v>
      </c>
      <c r="F42" s="19">
        <v>3</v>
      </c>
      <c r="G42" s="19">
        <f>1/2</f>
        <v>0.5</v>
      </c>
      <c r="H42" s="19">
        <v>1</v>
      </c>
      <c r="I42" s="19">
        <v>1</v>
      </c>
    </row>
    <row r="43" spans="1:9" x14ac:dyDescent="0.25">
      <c r="A43" s="4" t="s">
        <v>37</v>
      </c>
      <c r="B43" s="19">
        <v>1</v>
      </c>
      <c r="C43" s="19">
        <v>1</v>
      </c>
      <c r="D43" s="19">
        <f>1/9</f>
        <v>0.1111111111111111</v>
      </c>
      <c r="E43" s="19">
        <v>1</v>
      </c>
      <c r="F43" s="19">
        <v>1</v>
      </c>
      <c r="G43" s="19">
        <f>1/2</f>
        <v>0.5</v>
      </c>
      <c r="H43" s="19">
        <v>1</v>
      </c>
      <c r="I43" s="19">
        <v>1</v>
      </c>
    </row>
    <row r="45" spans="1:9" x14ac:dyDescent="0.25">
      <c r="A45" t="s">
        <v>38</v>
      </c>
    </row>
    <row r="46" spans="1:9" x14ac:dyDescent="0.25">
      <c r="A46" s="3" t="s">
        <v>0</v>
      </c>
      <c r="B46" s="4" t="s">
        <v>31</v>
      </c>
      <c r="C46" s="4" t="s">
        <v>32</v>
      </c>
      <c r="D46" s="4" t="s">
        <v>33</v>
      </c>
      <c r="E46" s="4" t="s">
        <v>34</v>
      </c>
      <c r="F46" s="4" t="s">
        <v>35</v>
      </c>
      <c r="G46" s="4" t="s">
        <v>36</v>
      </c>
      <c r="H46" s="4" t="s">
        <v>8</v>
      </c>
      <c r="I46" s="4" t="s">
        <v>37</v>
      </c>
    </row>
    <row r="47" spans="1:9" x14ac:dyDescent="0.25">
      <c r="A47" s="4" t="s">
        <v>31</v>
      </c>
      <c r="B47" s="19">
        <v>1</v>
      </c>
      <c r="C47" s="19">
        <v>3</v>
      </c>
      <c r="D47" s="19">
        <v>7</v>
      </c>
      <c r="E47" s="19">
        <v>9</v>
      </c>
      <c r="F47" s="19">
        <v>3</v>
      </c>
      <c r="G47" s="19">
        <v>7</v>
      </c>
      <c r="H47" s="19">
        <v>5</v>
      </c>
      <c r="I47" s="19">
        <v>5</v>
      </c>
    </row>
    <row r="48" spans="1:9" x14ac:dyDescent="0.25">
      <c r="A48" s="4" t="s">
        <v>32</v>
      </c>
      <c r="B48" s="19">
        <f>1/3</f>
        <v>0.33333333333333331</v>
      </c>
      <c r="C48" s="19">
        <v>1</v>
      </c>
      <c r="D48" s="19">
        <v>7</v>
      </c>
      <c r="E48" s="19">
        <v>7</v>
      </c>
      <c r="F48" s="19">
        <v>3</v>
      </c>
      <c r="G48" s="19">
        <v>5</v>
      </c>
      <c r="H48" s="19">
        <v>5</v>
      </c>
      <c r="I48" s="19">
        <v>3</v>
      </c>
    </row>
    <row r="49" spans="1:12" x14ac:dyDescent="0.25">
      <c r="A49" s="4" t="s">
        <v>33</v>
      </c>
      <c r="B49" s="19">
        <f>1/7</f>
        <v>0.14285714285714285</v>
      </c>
      <c r="C49" s="19">
        <f>1/7</f>
        <v>0.14285714285714285</v>
      </c>
      <c r="D49" s="19">
        <v>1</v>
      </c>
      <c r="E49" s="19">
        <v>3</v>
      </c>
      <c r="F49" s="19">
        <f>1/5</f>
        <v>0.2</v>
      </c>
      <c r="G49" s="19">
        <f>1/3</f>
        <v>0.33333333333333331</v>
      </c>
      <c r="H49" s="19">
        <f>1/3</f>
        <v>0.33333333333333331</v>
      </c>
      <c r="I49" s="19">
        <f>1/5</f>
        <v>0.2</v>
      </c>
    </row>
    <row r="50" spans="1:12" x14ac:dyDescent="0.25">
      <c r="A50" s="4" t="s">
        <v>34</v>
      </c>
      <c r="B50" s="19">
        <f>1/9</f>
        <v>0.1111111111111111</v>
      </c>
      <c r="C50" s="19">
        <f>1/7</f>
        <v>0.14285714285714285</v>
      </c>
      <c r="D50" s="19">
        <f>1/3</f>
        <v>0.33333333333333331</v>
      </c>
      <c r="E50" s="19">
        <v>1</v>
      </c>
      <c r="F50" s="19">
        <f>1/7</f>
        <v>0.14285714285714285</v>
      </c>
      <c r="G50" s="19">
        <f>1/3</f>
        <v>0.33333333333333331</v>
      </c>
      <c r="H50" s="19">
        <f>1/5</f>
        <v>0.2</v>
      </c>
      <c r="I50" s="19">
        <f>1/5</f>
        <v>0.2</v>
      </c>
    </row>
    <row r="51" spans="1:12" x14ac:dyDescent="0.25">
      <c r="A51" s="4" t="s">
        <v>35</v>
      </c>
      <c r="B51" s="19">
        <f>1/3</f>
        <v>0.33333333333333331</v>
      </c>
      <c r="C51" s="19">
        <f>1/3</f>
        <v>0.33333333333333331</v>
      </c>
      <c r="D51" s="19">
        <v>5</v>
      </c>
      <c r="E51" s="19">
        <v>7</v>
      </c>
      <c r="F51" s="19">
        <v>1</v>
      </c>
      <c r="G51" s="19">
        <v>5</v>
      </c>
      <c r="H51" s="19">
        <v>3</v>
      </c>
      <c r="I51" s="19">
        <v>3</v>
      </c>
    </row>
    <row r="52" spans="1:12" x14ac:dyDescent="0.25">
      <c r="A52" s="4" t="s">
        <v>36</v>
      </c>
      <c r="B52" s="19">
        <f>1/7</f>
        <v>0.14285714285714285</v>
      </c>
      <c r="C52" s="19">
        <f>1/5</f>
        <v>0.2</v>
      </c>
      <c r="D52" s="19">
        <v>3</v>
      </c>
      <c r="E52" s="19">
        <v>3</v>
      </c>
      <c r="F52" s="19">
        <f>1/5</f>
        <v>0.2</v>
      </c>
      <c r="G52" s="19">
        <v>1</v>
      </c>
      <c r="H52" s="19">
        <f>1/3</f>
        <v>0.33333333333333331</v>
      </c>
      <c r="I52" s="19">
        <f>1/3</f>
        <v>0.33333333333333331</v>
      </c>
    </row>
    <row r="53" spans="1:12" x14ac:dyDescent="0.25">
      <c r="A53" s="4" t="s">
        <v>8</v>
      </c>
      <c r="B53" s="19">
        <f>1/5</f>
        <v>0.2</v>
      </c>
      <c r="C53" s="19">
        <f>1/5</f>
        <v>0.2</v>
      </c>
      <c r="D53" s="19">
        <v>3</v>
      </c>
      <c r="E53" s="19">
        <v>5</v>
      </c>
      <c r="F53" s="19">
        <f>1/3</f>
        <v>0.33333333333333331</v>
      </c>
      <c r="G53" s="19">
        <v>3</v>
      </c>
      <c r="H53" s="19">
        <v>1</v>
      </c>
      <c r="I53" s="19">
        <f>1/3</f>
        <v>0.33333333333333331</v>
      </c>
    </row>
    <row r="54" spans="1:12" x14ac:dyDescent="0.25">
      <c r="A54" s="4" t="s">
        <v>37</v>
      </c>
      <c r="B54" s="19">
        <f>1/5</f>
        <v>0.2</v>
      </c>
      <c r="C54" s="19">
        <f>1/3</f>
        <v>0.33333333333333331</v>
      </c>
      <c r="D54" s="19">
        <v>5</v>
      </c>
      <c r="E54" s="19">
        <v>5</v>
      </c>
      <c r="F54" s="19">
        <f>1/3</f>
        <v>0.33333333333333331</v>
      </c>
      <c r="G54" s="19">
        <v>3</v>
      </c>
      <c r="H54" s="19">
        <v>3</v>
      </c>
      <c r="I54" s="19">
        <v>1</v>
      </c>
    </row>
    <row r="57" spans="1:12" x14ac:dyDescent="0.25">
      <c r="A57" t="s">
        <v>18</v>
      </c>
    </row>
    <row r="58" spans="1:12" x14ac:dyDescent="0.25">
      <c r="A58" s="3" t="s">
        <v>0</v>
      </c>
      <c r="B58" s="4" t="s">
        <v>31</v>
      </c>
      <c r="C58" s="4" t="s">
        <v>32</v>
      </c>
      <c r="D58" s="4" t="s">
        <v>33</v>
      </c>
      <c r="E58" s="4" t="s">
        <v>34</v>
      </c>
      <c r="F58" s="4" t="s">
        <v>35</v>
      </c>
      <c r="G58" s="4" t="s">
        <v>36</v>
      </c>
      <c r="H58" s="4" t="s">
        <v>8</v>
      </c>
      <c r="I58" s="4" t="s">
        <v>37</v>
      </c>
      <c r="J58" s="4" t="s">
        <v>336</v>
      </c>
      <c r="K58" s="4" t="s">
        <v>337</v>
      </c>
      <c r="L58" s="4" t="s">
        <v>16</v>
      </c>
    </row>
    <row r="59" spans="1:12" x14ac:dyDescent="0.25">
      <c r="A59" s="4" t="s">
        <v>31</v>
      </c>
      <c r="B59" s="19">
        <f>(B3*B14*B25*B36*B47)^(1/5)</f>
        <v>1</v>
      </c>
      <c r="C59" s="19">
        <f t="shared" ref="C59:I59" si="0">(C3*C14*C25*C36*C47)^(1/5)</f>
        <v>0.6543893899412373</v>
      </c>
      <c r="D59" s="19">
        <f t="shared" si="0"/>
        <v>0.72477966367769553</v>
      </c>
      <c r="E59" s="19">
        <f t="shared" si="0"/>
        <v>0.87055056329612412</v>
      </c>
      <c r="F59" s="19">
        <f t="shared" si="0"/>
        <v>1.475773161594552</v>
      </c>
      <c r="G59" s="19">
        <f t="shared" si="0"/>
        <v>3.8761592419209445</v>
      </c>
      <c r="H59" s="19">
        <f t="shared" si="0"/>
        <v>3.1598183057492717</v>
      </c>
      <c r="I59" s="19">
        <f t="shared" si="0"/>
        <v>3.2719469497061864</v>
      </c>
      <c r="J59" s="6">
        <f>(B59*C59*D59*E59*F59*G59*H59*I59)^(1/8)</f>
        <v>1.490959096456296</v>
      </c>
      <c r="K59" s="6">
        <f>J59/J67</f>
        <v>0.15896091451633088</v>
      </c>
      <c r="L59" s="16">
        <f>K59*30</f>
        <v>4.7688274354899267</v>
      </c>
    </row>
    <row r="60" spans="1:12" x14ac:dyDescent="0.25">
      <c r="A60" s="4" t="s">
        <v>32</v>
      </c>
      <c r="B60" s="19">
        <f t="shared" ref="B60:I60" si="1">(B4*B15*B26*B37*B48)^(1/5)</f>
        <v>1.5281421358157987</v>
      </c>
      <c r="C60" s="19">
        <f t="shared" si="1"/>
        <v>1</v>
      </c>
      <c r="D60" s="19">
        <f t="shared" si="1"/>
        <v>1.475773161594552</v>
      </c>
      <c r="E60" s="19">
        <f t="shared" si="1"/>
        <v>2.0361680046403983</v>
      </c>
      <c r="F60" s="19">
        <f t="shared" si="1"/>
        <v>3.3226990297448697</v>
      </c>
      <c r="G60" s="19">
        <f t="shared" si="1"/>
        <v>4.9035500521537374</v>
      </c>
      <c r="H60" s="19">
        <f t="shared" si="1"/>
        <v>4.8286514945375503</v>
      </c>
      <c r="I60" s="19">
        <f t="shared" si="1"/>
        <v>3.3797744452354288</v>
      </c>
      <c r="J60" s="6">
        <f t="shared" ref="J60:J66" si="2">(B60*C60*D60*E60*F60*G60*H60*I60)^(1/8)</f>
        <v>2.4313026337953931</v>
      </c>
      <c r="K60" s="6">
        <f>J60/J67</f>
        <v>0.25921709794230324</v>
      </c>
      <c r="L60" s="16">
        <f t="shared" ref="L60:L66" si="3">K60*30</f>
        <v>7.7765129382690974</v>
      </c>
    </row>
    <row r="61" spans="1:12" x14ac:dyDescent="0.25">
      <c r="A61" s="4" t="s">
        <v>33</v>
      </c>
      <c r="B61" s="19">
        <f t="shared" ref="B61:I61" si="4">(B5*B16*B27*B38*B49)^(1/5)</f>
        <v>1.3797296614612149</v>
      </c>
      <c r="C61" s="19">
        <f t="shared" si="4"/>
        <v>0.67761091340048096</v>
      </c>
      <c r="D61" s="19">
        <f t="shared" si="4"/>
        <v>1</v>
      </c>
      <c r="E61" s="19">
        <f t="shared" si="4"/>
        <v>2.4082246852806923</v>
      </c>
      <c r="F61" s="19">
        <f t="shared" si="4"/>
        <v>2.8529381783867689</v>
      </c>
      <c r="G61" s="19">
        <f t="shared" si="4"/>
        <v>3.1598183057492717</v>
      </c>
      <c r="H61" s="19">
        <f t="shared" si="4"/>
        <v>3.3797744452354288</v>
      </c>
      <c r="I61" s="19">
        <f t="shared" si="4"/>
        <v>3.1598183057492717</v>
      </c>
      <c r="J61" s="6">
        <f t="shared" si="2"/>
        <v>1.9588309714373084</v>
      </c>
      <c r="K61" s="6">
        <f>J61/J67</f>
        <v>0.20884379949970991</v>
      </c>
      <c r="L61" s="16">
        <f t="shared" si="3"/>
        <v>6.2653139849912973</v>
      </c>
    </row>
    <row r="62" spans="1:12" x14ac:dyDescent="0.25">
      <c r="A62" s="4" t="s">
        <v>34</v>
      </c>
      <c r="B62" s="19">
        <f t="shared" ref="B62:I62" si="5">(B6*B17*B28*B39*B50)^(1/5)</f>
        <v>1.1486983549970351</v>
      </c>
      <c r="C62" s="19">
        <f t="shared" si="5"/>
        <v>0.45915654995943406</v>
      </c>
      <c r="D62" s="19">
        <f t="shared" si="5"/>
        <v>0.41524364653850571</v>
      </c>
      <c r="E62" s="19">
        <f t="shared" si="5"/>
        <v>1</v>
      </c>
      <c r="F62" s="19">
        <f t="shared" si="5"/>
        <v>1.1846644525422441</v>
      </c>
      <c r="G62" s="19">
        <f t="shared" si="5"/>
        <v>1.9036539387158786</v>
      </c>
      <c r="H62" s="19">
        <f t="shared" si="5"/>
        <v>1.9036539387158786</v>
      </c>
      <c r="I62" s="19">
        <f t="shared" si="5"/>
        <v>1.838416287252544</v>
      </c>
      <c r="J62" s="6">
        <f t="shared" si="2"/>
        <v>1.0708055780543049</v>
      </c>
      <c r="K62" s="6">
        <f>J62/J67</f>
        <v>0.11416559606582749</v>
      </c>
      <c r="L62" s="16">
        <f t="shared" si="3"/>
        <v>3.4249678819748248</v>
      </c>
    </row>
    <row r="63" spans="1:12" x14ac:dyDescent="0.25">
      <c r="A63" s="4" t="s">
        <v>35</v>
      </c>
      <c r="B63" s="19">
        <f t="shared" ref="B63:I63" si="6">(B7*B18*B29*B40*B51)^(1/5)</f>
        <v>0.67761091340048096</v>
      </c>
      <c r="C63" s="19">
        <f t="shared" si="6"/>
        <v>0.30096015048247809</v>
      </c>
      <c r="D63" s="19">
        <f t="shared" si="6"/>
        <v>0.35051583226576016</v>
      </c>
      <c r="E63" s="19">
        <f t="shared" si="6"/>
        <v>0.84412087984410999</v>
      </c>
      <c r="F63" s="19">
        <f t="shared" si="6"/>
        <v>1</v>
      </c>
      <c r="G63" s="19">
        <f t="shared" si="6"/>
        <v>1.7482960045569467</v>
      </c>
      <c r="H63" s="19">
        <f t="shared" si="6"/>
        <v>0.8027415617602307</v>
      </c>
      <c r="I63" s="19">
        <f t="shared" si="6"/>
        <v>1.1075663432482898</v>
      </c>
      <c r="J63" s="6">
        <f t="shared" si="2"/>
        <v>0.74390977722239215</v>
      </c>
      <c r="K63" s="6">
        <f>J63/J67</f>
        <v>7.9313093689809169E-2</v>
      </c>
      <c r="L63" s="16">
        <f t="shared" si="3"/>
        <v>2.379392810694275</v>
      </c>
    </row>
    <row r="64" spans="1:12" x14ac:dyDescent="0.25">
      <c r="A64" s="4" t="s">
        <v>36</v>
      </c>
      <c r="B64" s="19">
        <f t="shared" ref="B64:I64" si="7">(B8*B19*B30*B41*B52)^(1/5)</f>
        <v>0.25798733684233793</v>
      </c>
      <c r="C64" s="19">
        <f t="shared" si="7"/>
        <v>0.20393388246557817</v>
      </c>
      <c r="D64" s="19">
        <f t="shared" si="7"/>
        <v>0.31647389287558264</v>
      </c>
      <c r="E64" s="19">
        <f t="shared" si="7"/>
        <v>0.52530556088075342</v>
      </c>
      <c r="F64" s="19">
        <f t="shared" si="7"/>
        <v>0.57198552041158501</v>
      </c>
      <c r="G64" s="19">
        <f t="shared" si="7"/>
        <v>1</v>
      </c>
      <c r="H64" s="19">
        <f t="shared" si="7"/>
        <v>0.7402143449743066</v>
      </c>
      <c r="I64" s="19">
        <f t="shared" si="7"/>
        <v>1.1486983549970351</v>
      </c>
      <c r="J64" s="6">
        <f t="shared" si="2"/>
        <v>0.50535698684793562</v>
      </c>
      <c r="K64" s="6">
        <f>J64/J67</f>
        <v>5.3879418273444217E-2</v>
      </c>
      <c r="L64" s="16">
        <f t="shared" si="3"/>
        <v>1.6163825482033265</v>
      </c>
    </row>
    <row r="65" spans="1:12" x14ac:dyDescent="0.25">
      <c r="A65" s="4" t="s">
        <v>8</v>
      </c>
      <c r="B65" s="19">
        <f t="shared" ref="B65:I65" si="8">(B9*B20*B31*B42*B53)^(1/5)</f>
        <v>0.31647389287558264</v>
      </c>
      <c r="C65" s="19">
        <f t="shared" si="8"/>
        <v>0.20709715769118101</v>
      </c>
      <c r="D65" s="19">
        <f t="shared" si="8"/>
        <v>0.29587773273146395</v>
      </c>
      <c r="E65" s="19">
        <f t="shared" si="8"/>
        <v>0.52530556088075342</v>
      </c>
      <c r="F65" s="19">
        <f t="shared" si="8"/>
        <v>1.2457309396155174</v>
      </c>
      <c r="G65" s="19">
        <f t="shared" si="8"/>
        <v>1.3509600385206135</v>
      </c>
      <c r="H65" s="19">
        <f t="shared" si="8"/>
        <v>1</v>
      </c>
      <c r="I65" s="19">
        <f t="shared" si="8"/>
        <v>0.71370912277944121</v>
      </c>
      <c r="J65" s="6">
        <f t="shared" si="2"/>
        <v>0.57670409966152947</v>
      </c>
      <c r="K65" s="6">
        <f>J65/J67</f>
        <v>6.1486201268299609E-2</v>
      </c>
      <c r="L65" s="16">
        <f t="shared" si="3"/>
        <v>1.8445860380489882</v>
      </c>
    </row>
    <row r="66" spans="1:12" x14ac:dyDescent="0.25">
      <c r="A66" s="4" t="s">
        <v>37</v>
      </c>
      <c r="B66" s="19">
        <f t="shared" ref="B66:I66" si="9">(B10*B21*B32*B43*B54)^(1/5)</f>
        <v>0.3056284271631598</v>
      </c>
      <c r="C66" s="19">
        <f t="shared" si="9"/>
        <v>0.29587773273146395</v>
      </c>
      <c r="D66" s="19">
        <f t="shared" si="9"/>
        <v>0.31647389287558264</v>
      </c>
      <c r="E66" s="19">
        <f t="shared" si="9"/>
        <v>0.5439464428888785</v>
      </c>
      <c r="F66" s="19">
        <f t="shared" si="9"/>
        <v>0.90288045144743434</v>
      </c>
      <c r="G66" s="19">
        <f t="shared" si="9"/>
        <v>0.87055056329612412</v>
      </c>
      <c r="H66" s="19">
        <f t="shared" si="9"/>
        <v>1.4011310323534027</v>
      </c>
      <c r="I66" s="19">
        <f t="shared" si="9"/>
        <v>1</v>
      </c>
      <c r="J66" s="6">
        <f t="shared" si="2"/>
        <v>0.60153774401555127</v>
      </c>
      <c r="K66" s="6">
        <f>J66/J67</f>
        <v>6.4133878744275452E-2</v>
      </c>
      <c r="L66" s="16">
        <f t="shared" si="3"/>
        <v>1.9240163623282636</v>
      </c>
    </row>
    <row r="67" spans="1:12" x14ac:dyDescent="0.25">
      <c r="J67" s="6">
        <f>SUM(J59:J66)</f>
        <v>9.3794068874907115</v>
      </c>
      <c r="K67" s="6">
        <f>SUM(K59:K66)</f>
        <v>1</v>
      </c>
    </row>
    <row r="69" spans="1:12" x14ac:dyDescent="0.25">
      <c r="A69" s="3" t="s">
        <v>11</v>
      </c>
      <c r="B69" s="5" t="s">
        <v>39</v>
      </c>
      <c r="C69" s="5" t="s">
        <v>40</v>
      </c>
      <c r="D69" s="5" t="s">
        <v>41</v>
      </c>
      <c r="E69" s="5" t="s">
        <v>42</v>
      </c>
      <c r="F69" s="5" t="s">
        <v>43</v>
      </c>
      <c r="G69" s="5" t="s">
        <v>44</v>
      </c>
      <c r="H69" s="5" t="s">
        <v>45</v>
      </c>
      <c r="I69" s="5" t="s">
        <v>46</v>
      </c>
    </row>
    <row r="70" spans="1:12" x14ac:dyDescent="0.25">
      <c r="A70" s="4" t="s">
        <v>31</v>
      </c>
      <c r="B70" s="5">
        <v>7</v>
      </c>
      <c r="C70" s="5">
        <v>8</v>
      </c>
      <c r="D70" s="5">
        <v>6</v>
      </c>
      <c r="E70" s="5">
        <v>6</v>
      </c>
      <c r="F70" s="5">
        <v>7</v>
      </c>
      <c r="G70" s="5">
        <v>8</v>
      </c>
      <c r="H70" s="5">
        <v>7</v>
      </c>
      <c r="I70" s="5">
        <v>7</v>
      </c>
    </row>
    <row r="71" spans="1:12" x14ac:dyDescent="0.25">
      <c r="A71" s="4" t="s">
        <v>32</v>
      </c>
      <c r="B71" s="5">
        <v>7</v>
      </c>
      <c r="C71" s="5">
        <v>8</v>
      </c>
      <c r="D71" s="5">
        <v>7</v>
      </c>
      <c r="E71" s="5">
        <v>6</v>
      </c>
      <c r="F71" s="5">
        <v>8</v>
      </c>
      <c r="G71" s="5">
        <v>8</v>
      </c>
      <c r="H71" s="5">
        <v>8</v>
      </c>
      <c r="I71" s="5">
        <v>6</v>
      </c>
    </row>
    <row r="72" spans="1:12" x14ac:dyDescent="0.25">
      <c r="A72" s="4" t="s">
        <v>33</v>
      </c>
      <c r="B72" s="5">
        <v>7</v>
      </c>
      <c r="C72" s="5">
        <v>7</v>
      </c>
      <c r="D72" s="5">
        <v>6</v>
      </c>
      <c r="E72" s="5">
        <v>6</v>
      </c>
      <c r="F72" s="5">
        <v>7</v>
      </c>
      <c r="G72" s="5">
        <v>8</v>
      </c>
      <c r="H72" s="5">
        <v>7</v>
      </c>
      <c r="I72" s="5">
        <v>7</v>
      </c>
    </row>
    <row r="73" spans="1:12" x14ac:dyDescent="0.25">
      <c r="A73" s="4" t="s">
        <v>34</v>
      </c>
      <c r="B73" s="5">
        <v>8</v>
      </c>
      <c r="C73" s="5">
        <v>8</v>
      </c>
      <c r="D73" s="5">
        <v>6</v>
      </c>
      <c r="E73" s="5">
        <v>7</v>
      </c>
      <c r="F73" s="5">
        <v>7</v>
      </c>
      <c r="G73" s="5">
        <v>8</v>
      </c>
      <c r="H73" s="5">
        <v>7</v>
      </c>
      <c r="I73" s="5">
        <v>6</v>
      </c>
    </row>
    <row r="74" spans="1:12" x14ac:dyDescent="0.25">
      <c r="A74" s="4" t="s">
        <v>35</v>
      </c>
      <c r="B74" s="5">
        <v>7</v>
      </c>
      <c r="C74" s="5">
        <v>7</v>
      </c>
      <c r="D74" s="5">
        <v>6</v>
      </c>
      <c r="E74" s="5">
        <v>6</v>
      </c>
      <c r="F74" s="5">
        <v>6</v>
      </c>
      <c r="G74" s="5">
        <v>7</v>
      </c>
      <c r="H74" s="5">
        <v>7</v>
      </c>
      <c r="I74" s="5">
        <v>6</v>
      </c>
    </row>
    <row r="75" spans="1:12" x14ac:dyDescent="0.25">
      <c r="A75" s="4" t="s">
        <v>36</v>
      </c>
      <c r="B75" s="5">
        <v>8</v>
      </c>
      <c r="C75" s="5">
        <v>8</v>
      </c>
      <c r="D75" s="5">
        <v>5</v>
      </c>
      <c r="E75" s="5">
        <v>6</v>
      </c>
      <c r="F75" s="5">
        <v>7</v>
      </c>
      <c r="G75" s="5">
        <v>8</v>
      </c>
      <c r="H75" s="5">
        <v>8</v>
      </c>
      <c r="I75" s="5">
        <v>6</v>
      </c>
    </row>
    <row r="76" spans="1:12" x14ac:dyDescent="0.25">
      <c r="A76" s="4" t="s">
        <v>8</v>
      </c>
      <c r="B76" s="5">
        <v>7</v>
      </c>
      <c r="C76" s="5">
        <v>7</v>
      </c>
      <c r="D76" s="5">
        <v>5</v>
      </c>
      <c r="E76" s="5">
        <v>6</v>
      </c>
      <c r="F76" s="5">
        <v>7</v>
      </c>
      <c r="G76" s="5">
        <v>8</v>
      </c>
      <c r="H76" s="5">
        <v>7</v>
      </c>
      <c r="I76" s="5">
        <v>7</v>
      </c>
    </row>
    <row r="77" spans="1:12" x14ac:dyDescent="0.25">
      <c r="A77" s="4" t="s">
        <v>37</v>
      </c>
      <c r="B77" s="5">
        <v>8</v>
      </c>
      <c r="C77" s="5">
        <v>8</v>
      </c>
      <c r="D77" s="5">
        <v>5</v>
      </c>
      <c r="E77" s="5">
        <v>7</v>
      </c>
      <c r="F77" s="5">
        <v>8</v>
      </c>
      <c r="G77" s="5">
        <v>8</v>
      </c>
      <c r="H77" s="5">
        <v>8</v>
      </c>
      <c r="I77" s="5">
        <v>6</v>
      </c>
    </row>
    <row r="80" spans="1:12" x14ac:dyDescent="0.25">
      <c r="A80" s="3" t="s">
        <v>12</v>
      </c>
      <c r="B80" s="5" t="s">
        <v>39</v>
      </c>
      <c r="C80" s="5" t="s">
        <v>40</v>
      </c>
      <c r="D80" s="5" t="s">
        <v>41</v>
      </c>
      <c r="E80" s="5" t="s">
        <v>42</v>
      </c>
      <c r="F80" s="5" t="s">
        <v>43</v>
      </c>
      <c r="G80" s="5" t="s">
        <v>44</v>
      </c>
      <c r="H80" s="5" t="s">
        <v>45</v>
      </c>
      <c r="I80" s="5" t="s">
        <v>46</v>
      </c>
    </row>
    <row r="81" spans="1:9" x14ac:dyDescent="0.25">
      <c r="A81" s="4" t="s">
        <v>31</v>
      </c>
      <c r="B81" s="5">
        <v>7</v>
      </c>
      <c r="C81" s="5">
        <v>8</v>
      </c>
      <c r="D81" s="5">
        <v>7</v>
      </c>
      <c r="E81" s="5">
        <v>8</v>
      </c>
      <c r="F81" s="5">
        <v>8</v>
      </c>
      <c r="G81" s="5">
        <v>8</v>
      </c>
      <c r="H81" s="5">
        <v>7</v>
      </c>
      <c r="I81" s="5">
        <v>6</v>
      </c>
    </row>
    <row r="82" spans="1:9" x14ac:dyDescent="0.25">
      <c r="A82" s="4" t="s">
        <v>32</v>
      </c>
      <c r="B82" s="5">
        <v>7</v>
      </c>
      <c r="C82" s="5">
        <v>8</v>
      </c>
      <c r="D82" s="5">
        <v>6</v>
      </c>
      <c r="E82" s="5">
        <v>8</v>
      </c>
      <c r="F82" s="5">
        <v>7</v>
      </c>
      <c r="G82" s="5">
        <v>8</v>
      </c>
      <c r="H82" s="5">
        <v>8</v>
      </c>
      <c r="I82" s="5">
        <v>6</v>
      </c>
    </row>
    <row r="83" spans="1:9" x14ac:dyDescent="0.25">
      <c r="A83" s="4" t="s">
        <v>33</v>
      </c>
      <c r="B83" s="5">
        <v>7</v>
      </c>
      <c r="C83" s="5">
        <v>7</v>
      </c>
      <c r="D83" s="5">
        <v>6</v>
      </c>
      <c r="E83" s="5">
        <v>7</v>
      </c>
      <c r="F83" s="5">
        <v>7</v>
      </c>
      <c r="G83" s="5">
        <v>7</v>
      </c>
      <c r="H83" s="5">
        <v>8</v>
      </c>
      <c r="I83" s="5">
        <v>5</v>
      </c>
    </row>
    <row r="84" spans="1:9" x14ac:dyDescent="0.25">
      <c r="A84" s="4" t="s">
        <v>34</v>
      </c>
      <c r="B84" s="5">
        <v>8</v>
      </c>
      <c r="C84" s="5">
        <v>7</v>
      </c>
      <c r="D84" s="5">
        <v>6</v>
      </c>
      <c r="E84" s="5">
        <v>8</v>
      </c>
      <c r="F84" s="5">
        <v>6</v>
      </c>
      <c r="G84" s="5">
        <v>7</v>
      </c>
      <c r="H84" s="5">
        <v>8</v>
      </c>
      <c r="I84" s="5">
        <v>5</v>
      </c>
    </row>
    <row r="85" spans="1:9" x14ac:dyDescent="0.25">
      <c r="A85" s="4" t="s">
        <v>35</v>
      </c>
      <c r="B85" s="5">
        <v>8</v>
      </c>
      <c r="C85" s="5">
        <v>8</v>
      </c>
      <c r="D85" s="5">
        <v>5</v>
      </c>
      <c r="E85" s="5">
        <v>8</v>
      </c>
      <c r="F85" s="5">
        <v>5</v>
      </c>
      <c r="G85" s="5">
        <v>7</v>
      </c>
      <c r="H85" s="5">
        <v>5</v>
      </c>
      <c r="I85" s="5">
        <v>4</v>
      </c>
    </row>
    <row r="86" spans="1:9" x14ac:dyDescent="0.25">
      <c r="A86" s="4" t="s">
        <v>36</v>
      </c>
      <c r="B86" s="5">
        <v>7</v>
      </c>
      <c r="C86" s="5">
        <v>8</v>
      </c>
      <c r="D86" s="5">
        <v>7</v>
      </c>
      <c r="E86" s="5">
        <v>8</v>
      </c>
      <c r="F86" s="5">
        <v>5</v>
      </c>
      <c r="G86" s="5">
        <v>7</v>
      </c>
      <c r="H86" s="5">
        <v>7</v>
      </c>
      <c r="I86" s="5">
        <v>4</v>
      </c>
    </row>
    <row r="87" spans="1:9" x14ac:dyDescent="0.25">
      <c r="A87" s="4" t="s">
        <v>8</v>
      </c>
      <c r="B87" s="5">
        <v>8</v>
      </c>
      <c r="C87" s="5">
        <v>8</v>
      </c>
      <c r="D87" s="5">
        <v>6</v>
      </c>
      <c r="E87" s="5">
        <v>8</v>
      </c>
      <c r="F87" s="5">
        <v>7</v>
      </c>
      <c r="G87" s="5">
        <v>7</v>
      </c>
      <c r="H87" s="5">
        <v>5</v>
      </c>
      <c r="I87" s="5">
        <v>5</v>
      </c>
    </row>
    <row r="88" spans="1:9" x14ac:dyDescent="0.25">
      <c r="A88" s="4" t="s">
        <v>37</v>
      </c>
      <c r="B88" s="5">
        <v>8</v>
      </c>
      <c r="C88" s="5">
        <v>8</v>
      </c>
      <c r="D88" s="5">
        <v>7</v>
      </c>
      <c r="E88" s="5">
        <v>8</v>
      </c>
      <c r="F88" s="5">
        <v>7</v>
      </c>
      <c r="G88" s="5">
        <v>8</v>
      </c>
      <c r="H88" s="5">
        <v>5</v>
      </c>
      <c r="I88" s="5">
        <v>5</v>
      </c>
    </row>
    <row r="91" spans="1:9" x14ac:dyDescent="0.25">
      <c r="A91" s="3" t="s">
        <v>17</v>
      </c>
      <c r="B91" s="5" t="s">
        <v>39</v>
      </c>
      <c r="C91" s="5" t="s">
        <v>40</v>
      </c>
      <c r="D91" s="5" t="s">
        <v>41</v>
      </c>
      <c r="E91" s="5" t="s">
        <v>42</v>
      </c>
      <c r="F91" s="5" t="s">
        <v>43</v>
      </c>
      <c r="G91" s="5" t="s">
        <v>44</v>
      </c>
      <c r="H91" s="5" t="s">
        <v>45</v>
      </c>
      <c r="I91" s="5" t="s">
        <v>46</v>
      </c>
    </row>
    <row r="92" spans="1:9" x14ac:dyDescent="0.25">
      <c r="A92" s="4" t="s">
        <v>31</v>
      </c>
      <c r="B92" s="5">
        <v>3</v>
      </c>
      <c r="C92" s="5">
        <v>6</v>
      </c>
      <c r="D92" s="5">
        <v>6</v>
      </c>
      <c r="E92" s="5">
        <v>6</v>
      </c>
      <c r="F92" s="5">
        <v>6</v>
      </c>
      <c r="G92" s="5">
        <v>3</v>
      </c>
      <c r="H92" s="5">
        <v>3</v>
      </c>
      <c r="I92" s="5">
        <v>3</v>
      </c>
    </row>
    <row r="93" spans="1:9" x14ac:dyDescent="0.25">
      <c r="A93" s="4" t="s">
        <v>32</v>
      </c>
      <c r="B93" s="5">
        <v>2</v>
      </c>
      <c r="C93" s="5">
        <v>3</v>
      </c>
      <c r="D93" s="5">
        <v>4</v>
      </c>
      <c r="E93" s="5">
        <v>2</v>
      </c>
      <c r="F93" s="5">
        <v>3</v>
      </c>
      <c r="G93" s="5">
        <v>3</v>
      </c>
      <c r="H93" s="5">
        <v>4</v>
      </c>
      <c r="I93" s="5">
        <v>2</v>
      </c>
    </row>
    <row r="94" spans="1:9" x14ac:dyDescent="0.25">
      <c r="A94" s="4" t="s">
        <v>33</v>
      </c>
      <c r="B94" s="5">
        <v>5</v>
      </c>
      <c r="C94" s="5">
        <v>6</v>
      </c>
      <c r="D94" s="5">
        <v>6</v>
      </c>
      <c r="E94" s="5">
        <v>7</v>
      </c>
      <c r="F94" s="5">
        <v>7</v>
      </c>
      <c r="G94" s="5">
        <v>4</v>
      </c>
      <c r="H94" s="5">
        <v>6</v>
      </c>
      <c r="I94" s="5">
        <v>6</v>
      </c>
    </row>
    <row r="95" spans="1:9" x14ac:dyDescent="0.25">
      <c r="A95" s="4" t="s">
        <v>34</v>
      </c>
      <c r="B95" s="5">
        <v>7</v>
      </c>
      <c r="C95" s="5">
        <v>6</v>
      </c>
      <c r="D95" s="5">
        <v>6</v>
      </c>
      <c r="E95" s="5">
        <v>7</v>
      </c>
      <c r="F95" s="5">
        <v>6</v>
      </c>
      <c r="G95" s="5">
        <v>3</v>
      </c>
      <c r="H95" s="5">
        <v>3</v>
      </c>
      <c r="I95" s="5">
        <v>7</v>
      </c>
    </row>
    <row r="96" spans="1:9" x14ac:dyDescent="0.25">
      <c r="A96" s="4" t="s">
        <v>35</v>
      </c>
      <c r="B96" s="5">
        <v>3</v>
      </c>
      <c r="C96" s="5">
        <v>2</v>
      </c>
      <c r="D96" s="5">
        <v>3</v>
      </c>
      <c r="E96" s="5">
        <v>2</v>
      </c>
      <c r="F96" s="5">
        <v>3</v>
      </c>
      <c r="G96" s="5">
        <v>3</v>
      </c>
      <c r="H96" s="5">
        <v>3</v>
      </c>
      <c r="I96" s="5">
        <v>2</v>
      </c>
    </row>
    <row r="97" spans="1:9" x14ac:dyDescent="0.25">
      <c r="A97" s="4" t="s">
        <v>36</v>
      </c>
      <c r="B97" s="5">
        <v>6</v>
      </c>
      <c r="C97" s="5">
        <v>6</v>
      </c>
      <c r="D97" s="5">
        <v>5</v>
      </c>
      <c r="E97" s="5">
        <v>7</v>
      </c>
      <c r="F97" s="5">
        <v>7</v>
      </c>
      <c r="G97" s="5">
        <v>6</v>
      </c>
      <c r="H97" s="5">
        <v>6</v>
      </c>
      <c r="I97" s="5">
        <v>7</v>
      </c>
    </row>
    <row r="98" spans="1:9" x14ac:dyDescent="0.25">
      <c r="A98" s="4" t="s">
        <v>8</v>
      </c>
      <c r="B98" s="5">
        <v>6</v>
      </c>
      <c r="C98" s="5">
        <v>4</v>
      </c>
      <c r="D98" s="5">
        <v>6</v>
      </c>
      <c r="E98" s="5">
        <v>6</v>
      </c>
      <c r="F98" s="5">
        <v>7</v>
      </c>
      <c r="G98" s="5">
        <v>3</v>
      </c>
      <c r="H98" s="5">
        <v>4</v>
      </c>
      <c r="I98" s="5">
        <v>6</v>
      </c>
    </row>
    <row r="99" spans="1:9" x14ac:dyDescent="0.25">
      <c r="A99" s="4" t="s">
        <v>37</v>
      </c>
      <c r="B99" s="5">
        <v>3</v>
      </c>
      <c r="C99" s="5">
        <v>3</v>
      </c>
      <c r="D99" s="5">
        <v>5</v>
      </c>
      <c r="E99" s="5">
        <v>3</v>
      </c>
      <c r="F99" s="5">
        <v>2</v>
      </c>
      <c r="G99" s="5">
        <v>3</v>
      </c>
      <c r="H99" s="5">
        <v>3</v>
      </c>
      <c r="I99" s="5">
        <v>2</v>
      </c>
    </row>
    <row r="100" spans="1:9" x14ac:dyDescent="0.25">
      <c r="E100" s="5"/>
    </row>
    <row r="101" spans="1:9" x14ac:dyDescent="0.25">
      <c r="E101" s="5"/>
    </row>
    <row r="102" spans="1:9" x14ac:dyDescent="0.25">
      <c r="A102" s="3" t="s">
        <v>13</v>
      </c>
      <c r="B102" s="5" t="s">
        <v>39</v>
      </c>
      <c r="C102" s="5" t="s">
        <v>40</v>
      </c>
      <c r="D102" s="5" t="s">
        <v>41</v>
      </c>
      <c r="E102" s="5" t="s">
        <v>42</v>
      </c>
      <c r="F102" s="5" t="s">
        <v>43</v>
      </c>
      <c r="G102" s="5" t="s">
        <v>44</v>
      </c>
      <c r="H102" s="5" t="s">
        <v>45</v>
      </c>
      <c r="I102" s="5" t="s">
        <v>46</v>
      </c>
    </row>
    <row r="103" spans="1:9" x14ac:dyDescent="0.25">
      <c r="A103" s="4" t="s">
        <v>31</v>
      </c>
      <c r="B103" s="5">
        <v>9</v>
      </c>
      <c r="C103" s="5">
        <v>2</v>
      </c>
      <c r="D103" s="5">
        <v>9</v>
      </c>
      <c r="E103" s="5">
        <v>5</v>
      </c>
      <c r="F103" s="5">
        <v>7</v>
      </c>
      <c r="G103" s="5">
        <v>8</v>
      </c>
      <c r="H103" s="5">
        <v>7</v>
      </c>
      <c r="I103" s="5">
        <v>9</v>
      </c>
    </row>
    <row r="104" spans="1:9" x14ac:dyDescent="0.25">
      <c r="A104" s="4" t="s">
        <v>32</v>
      </c>
      <c r="B104" s="5">
        <v>8</v>
      </c>
      <c r="C104" s="5">
        <v>8</v>
      </c>
      <c r="D104" s="5">
        <v>6</v>
      </c>
      <c r="E104" s="5">
        <v>5</v>
      </c>
      <c r="F104" s="5">
        <v>8</v>
      </c>
      <c r="G104" s="5">
        <v>8</v>
      </c>
      <c r="H104" s="5">
        <v>8</v>
      </c>
      <c r="I104" s="5">
        <v>2</v>
      </c>
    </row>
    <row r="105" spans="1:9" x14ac:dyDescent="0.25">
      <c r="A105" s="4" t="s">
        <v>33</v>
      </c>
      <c r="B105" s="5">
        <v>8</v>
      </c>
      <c r="C105" s="5">
        <v>8</v>
      </c>
      <c r="D105" s="5">
        <v>7</v>
      </c>
      <c r="E105" s="5">
        <v>6</v>
      </c>
      <c r="F105" s="5">
        <v>8</v>
      </c>
      <c r="G105" s="5">
        <v>8</v>
      </c>
      <c r="H105" s="5">
        <v>8</v>
      </c>
      <c r="I105" s="5">
        <v>9</v>
      </c>
    </row>
    <row r="106" spans="1:9" x14ac:dyDescent="0.25">
      <c r="A106" s="4" t="s">
        <v>34</v>
      </c>
      <c r="B106" s="5">
        <v>8</v>
      </c>
      <c r="C106" s="5">
        <v>8</v>
      </c>
      <c r="D106" s="5">
        <v>6</v>
      </c>
      <c r="E106" s="5">
        <v>6</v>
      </c>
      <c r="F106" s="5">
        <v>8</v>
      </c>
      <c r="G106" s="5">
        <v>8</v>
      </c>
      <c r="H106" s="5">
        <v>7</v>
      </c>
      <c r="I106" s="5">
        <v>6</v>
      </c>
    </row>
    <row r="107" spans="1:9" x14ac:dyDescent="0.25">
      <c r="A107" s="4" t="s">
        <v>35</v>
      </c>
      <c r="B107" s="5">
        <v>8</v>
      </c>
      <c r="C107" s="5">
        <v>8</v>
      </c>
      <c r="D107" s="5">
        <v>6</v>
      </c>
      <c r="E107" s="5">
        <v>6</v>
      </c>
      <c r="F107" s="5">
        <v>8</v>
      </c>
      <c r="G107" s="5">
        <v>8</v>
      </c>
      <c r="H107" s="5">
        <v>7</v>
      </c>
      <c r="I107" s="5">
        <v>6</v>
      </c>
    </row>
    <row r="108" spans="1:9" x14ac:dyDescent="0.25">
      <c r="A108" s="4" t="s">
        <v>36</v>
      </c>
      <c r="B108" s="5">
        <v>8</v>
      </c>
      <c r="C108" s="5">
        <v>8</v>
      </c>
      <c r="D108" s="5">
        <v>6</v>
      </c>
      <c r="E108" s="5">
        <v>6</v>
      </c>
      <c r="F108" s="5">
        <v>8</v>
      </c>
      <c r="G108" s="5">
        <v>8</v>
      </c>
      <c r="H108" s="5">
        <v>8</v>
      </c>
      <c r="I108" s="5">
        <v>8</v>
      </c>
    </row>
    <row r="109" spans="1:9" x14ac:dyDescent="0.25">
      <c r="A109" s="4" t="s">
        <v>8</v>
      </c>
      <c r="B109" s="5">
        <v>8</v>
      </c>
      <c r="C109" s="5">
        <v>8</v>
      </c>
      <c r="D109" s="5">
        <v>6</v>
      </c>
      <c r="E109" s="5">
        <v>8</v>
      </c>
      <c r="F109" s="5">
        <v>7</v>
      </c>
      <c r="G109" s="5">
        <v>8</v>
      </c>
      <c r="H109" s="5">
        <v>7</v>
      </c>
      <c r="I109" s="5">
        <v>8</v>
      </c>
    </row>
    <row r="110" spans="1:9" x14ac:dyDescent="0.25">
      <c r="A110" s="4" t="s">
        <v>37</v>
      </c>
      <c r="B110" s="5">
        <v>8</v>
      </c>
      <c r="C110" s="5">
        <v>6</v>
      </c>
      <c r="D110" s="5">
        <v>6</v>
      </c>
      <c r="E110" s="5">
        <v>7</v>
      </c>
      <c r="F110" s="5">
        <v>7</v>
      </c>
      <c r="G110" s="5">
        <v>7</v>
      </c>
      <c r="H110" s="5">
        <v>8</v>
      </c>
      <c r="I110" s="5">
        <v>5</v>
      </c>
    </row>
    <row r="113" spans="1:9" x14ac:dyDescent="0.25">
      <c r="A113" s="3" t="s">
        <v>38</v>
      </c>
      <c r="B113" s="5" t="s">
        <v>39</v>
      </c>
      <c r="C113" s="5" t="s">
        <v>40</v>
      </c>
      <c r="D113" s="5" t="s">
        <v>41</v>
      </c>
      <c r="E113" s="5" t="s">
        <v>42</v>
      </c>
      <c r="F113" s="5" t="s">
        <v>43</v>
      </c>
      <c r="G113" s="5" t="s">
        <v>44</v>
      </c>
      <c r="H113" s="5" t="s">
        <v>45</v>
      </c>
      <c r="I113" s="5" t="s">
        <v>46</v>
      </c>
    </row>
    <row r="114" spans="1:9" x14ac:dyDescent="0.25">
      <c r="A114" s="4" t="s">
        <v>31</v>
      </c>
      <c r="B114" s="5">
        <v>7</v>
      </c>
      <c r="C114" s="5">
        <v>7</v>
      </c>
      <c r="D114" s="5">
        <v>4</v>
      </c>
      <c r="E114" s="5">
        <v>8</v>
      </c>
      <c r="F114" s="5">
        <v>6</v>
      </c>
      <c r="G114" s="5">
        <v>6</v>
      </c>
      <c r="H114" s="5">
        <v>7</v>
      </c>
      <c r="I114" s="5">
        <v>4</v>
      </c>
    </row>
    <row r="115" spans="1:9" x14ac:dyDescent="0.25">
      <c r="A115" s="4" t="s">
        <v>32</v>
      </c>
      <c r="B115" s="5">
        <v>8</v>
      </c>
      <c r="C115" s="5">
        <v>6</v>
      </c>
      <c r="D115" s="5">
        <v>5</v>
      </c>
      <c r="E115" s="5">
        <v>7</v>
      </c>
      <c r="F115" s="5">
        <v>7</v>
      </c>
      <c r="G115" s="5">
        <v>5</v>
      </c>
      <c r="H115" s="5">
        <v>8</v>
      </c>
      <c r="I115" s="5">
        <v>4</v>
      </c>
    </row>
    <row r="116" spans="1:9" x14ac:dyDescent="0.25">
      <c r="A116" s="4" t="s">
        <v>33</v>
      </c>
      <c r="B116" s="5">
        <v>5</v>
      </c>
      <c r="C116" s="5">
        <v>7</v>
      </c>
      <c r="D116" s="5">
        <v>4</v>
      </c>
      <c r="E116" s="5">
        <v>7</v>
      </c>
      <c r="F116" s="5">
        <v>8</v>
      </c>
      <c r="G116" s="5">
        <v>5</v>
      </c>
      <c r="H116" s="5">
        <v>7</v>
      </c>
      <c r="I116" s="5">
        <v>3</v>
      </c>
    </row>
    <row r="117" spans="1:9" x14ac:dyDescent="0.25">
      <c r="A117" s="4" t="s">
        <v>34</v>
      </c>
      <c r="B117" s="5">
        <v>6</v>
      </c>
      <c r="C117" s="5">
        <v>6</v>
      </c>
      <c r="D117" s="5">
        <v>5</v>
      </c>
      <c r="E117" s="5">
        <v>8</v>
      </c>
      <c r="F117" s="5">
        <v>7</v>
      </c>
      <c r="G117" s="5">
        <v>5</v>
      </c>
      <c r="H117" s="5">
        <v>7</v>
      </c>
      <c r="I117" s="5">
        <v>3</v>
      </c>
    </row>
    <row r="118" spans="1:9" x14ac:dyDescent="0.25">
      <c r="A118" s="4" t="s">
        <v>35</v>
      </c>
      <c r="B118" s="5">
        <v>6</v>
      </c>
      <c r="C118" s="5">
        <v>5</v>
      </c>
      <c r="D118" s="5">
        <v>6</v>
      </c>
      <c r="E118" s="5">
        <v>8</v>
      </c>
      <c r="F118" s="5">
        <v>6</v>
      </c>
      <c r="G118" s="5">
        <v>4</v>
      </c>
      <c r="H118" s="5">
        <v>6</v>
      </c>
      <c r="I118" s="5">
        <v>4</v>
      </c>
    </row>
    <row r="119" spans="1:9" x14ac:dyDescent="0.25">
      <c r="A119" s="4" t="s">
        <v>36</v>
      </c>
      <c r="B119" s="5">
        <v>4</v>
      </c>
      <c r="C119" s="5">
        <v>6</v>
      </c>
      <c r="D119" s="5">
        <v>4</v>
      </c>
      <c r="E119" s="5">
        <v>8</v>
      </c>
      <c r="F119" s="5">
        <v>7</v>
      </c>
      <c r="G119" s="5">
        <v>4</v>
      </c>
      <c r="H119" s="5">
        <v>6</v>
      </c>
      <c r="I119" s="5">
        <v>4</v>
      </c>
    </row>
    <row r="120" spans="1:9" x14ac:dyDescent="0.25">
      <c r="A120" s="4" t="s">
        <v>8</v>
      </c>
      <c r="B120" s="5">
        <v>5</v>
      </c>
      <c r="C120" s="5">
        <v>7</v>
      </c>
      <c r="D120" s="5">
        <v>7</v>
      </c>
      <c r="E120" s="5">
        <v>7</v>
      </c>
      <c r="F120" s="5">
        <v>7</v>
      </c>
      <c r="G120" s="5">
        <v>4</v>
      </c>
      <c r="H120" s="5">
        <v>7</v>
      </c>
      <c r="I120" s="5">
        <v>3</v>
      </c>
    </row>
    <row r="121" spans="1:9" x14ac:dyDescent="0.25">
      <c r="A121" s="4" t="s">
        <v>37</v>
      </c>
      <c r="B121" s="5">
        <v>7</v>
      </c>
      <c r="C121" s="5">
        <v>7</v>
      </c>
      <c r="D121" s="5">
        <v>7</v>
      </c>
      <c r="E121" s="5">
        <v>8</v>
      </c>
      <c r="F121" s="5">
        <v>8</v>
      </c>
      <c r="G121" s="5">
        <v>5</v>
      </c>
      <c r="H121" s="5">
        <v>7</v>
      </c>
      <c r="I121" s="5">
        <v>5</v>
      </c>
    </row>
    <row r="124" spans="1:9" x14ac:dyDescent="0.25">
      <c r="A124" s="3" t="s">
        <v>18</v>
      </c>
      <c r="B124" s="5" t="s">
        <v>39</v>
      </c>
      <c r="C124" s="5" t="s">
        <v>40</v>
      </c>
      <c r="D124" s="5" t="s">
        <v>41</v>
      </c>
      <c r="E124" s="5" t="s">
        <v>42</v>
      </c>
      <c r="F124" s="5" t="s">
        <v>43</v>
      </c>
      <c r="G124" s="5" t="s">
        <v>44</v>
      </c>
      <c r="H124" s="5" t="s">
        <v>45</v>
      </c>
      <c r="I124" s="5" t="s">
        <v>46</v>
      </c>
    </row>
    <row r="125" spans="1:9" x14ac:dyDescent="0.25">
      <c r="A125" s="4" t="s">
        <v>31</v>
      </c>
      <c r="B125" s="19">
        <f>(B70*B81*B92*B103*B114)^(1/5)</f>
        <v>6.2134323873607444</v>
      </c>
      <c r="C125" s="19">
        <f t="shared" ref="C125:I125" si="10">(C70*C81*C92*C103*C114)^(1/5)</f>
        <v>5.5730360454624401</v>
      </c>
      <c r="D125" s="19">
        <f t="shared" si="10"/>
        <v>6.1878618388652704</v>
      </c>
      <c r="E125" s="19">
        <f t="shared" si="10"/>
        <v>6.4906844463984195</v>
      </c>
      <c r="F125" s="19">
        <f t="shared" si="10"/>
        <v>6.7595488904708567</v>
      </c>
      <c r="G125" s="19">
        <f t="shared" si="10"/>
        <v>6.2073822956614393</v>
      </c>
      <c r="H125" s="19">
        <f t="shared" si="10"/>
        <v>5.9088461589087711</v>
      </c>
      <c r="I125" s="19">
        <f t="shared" si="10"/>
        <v>5.3868466094227516</v>
      </c>
    </row>
    <row r="126" spans="1:9" x14ac:dyDescent="0.25">
      <c r="A126" s="4" t="s">
        <v>32</v>
      </c>
      <c r="B126" s="19">
        <f t="shared" ref="B126:I132" si="11">(B71*B82*B93*B104*B115)^(1/5)</f>
        <v>5.747529512056273</v>
      </c>
      <c r="C126" s="19">
        <f t="shared" si="11"/>
        <v>6.2073822956614393</v>
      </c>
      <c r="D126" s="19">
        <f t="shared" si="11"/>
        <v>5.5015632119668663</v>
      </c>
      <c r="E126" s="19">
        <f t="shared" si="11"/>
        <v>5.0730349632714713</v>
      </c>
      <c r="F126" s="19">
        <f t="shared" si="11"/>
        <v>6.2330335099507135</v>
      </c>
      <c r="G126" s="19">
        <f t="shared" si="11"/>
        <v>5.9851114789553783</v>
      </c>
      <c r="H126" s="19">
        <f t="shared" si="11"/>
        <v>6.964404506368993</v>
      </c>
      <c r="I126" s="19">
        <f t="shared" si="11"/>
        <v>3.5652049159320072</v>
      </c>
    </row>
    <row r="127" spans="1:9" x14ac:dyDescent="0.25">
      <c r="A127" s="4" t="s">
        <v>33</v>
      </c>
      <c r="B127" s="19">
        <f t="shared" si="11"/>
        <v>6.284130787352046</v>
      </c>
      <c r="C127" s="19">
        <f t="shared" si="11"/>
        <v>6.9711924378814505</v>
      </c>
      <c r="D127" s="19">
        <f t="shared" si="11"/>
        <v>5.7058763567735395</v>
      </c>
      <c r="E127" s="19">
        <f t="shared" si="11"/>
        <v>6.5814157194373379</v>
      </c>
      <c r="F127" s="19">
        <f t="shared" si="11"/>
        <v>7.3840532307432207</v>
      </c>
      <c r="G127" s="19">
        <f t="shared" si="11"/>
        <v>6.1725071536637461</v>
      </c>
      <c r="H127" s="19">
        <f t="shared" si="11"/>
        <v>7.15987533952178</v>
      </c>
      <c r="I127" s="19">
        <f t="shared" si="11"/>
        <v>5.6326998785546243</v>
      </c>
    </row>
    <row r="128" spans="1:9" x14ac:dyDescent="0.25">
      <c r="A128" s="4" t="s">
        <v>34</v>
      </c>
      <c r="B128" s="19">
        <f t="shared" si="11"/>
        <v>7.353665149010177</v>
      </c>
      <c r="C128" s="19">
        <f t="shared" si="11"/>
        <v>6.9425034294250718</v>
      </c>
      <c r="D128" s="19">
        <f t="shared" si="11"/>
        <v>5.785155024015765</v>
      </c>
      <c r="E128" s="19">
        <f t="shared" si="11"/>
        <v>7.15987533952178</v>
      </c>
      <c r="F128" s="19">
        <f t="shared" si="11"/>
        <v>6.7595488904708567</v>
      </c>
      <c r="G128" s="19">
        <f t="shared" si="11"/>
        <v>5.8273869171523831</v>
      </c>
      <c r="H128" s="19">
        <f t="shared" si="11"/>
        <v>6.0687755036433773</v>
      </c>
      <c r="I128" s="19">
        <f t="shared" si="11"/>
        <v>5.1939571210173856</v>
      </c>
    </row>
    <row r="129" spans="1:9" x14ac:dyDescent="0.25">
      <c r="A129" s="4" t="s">
        <v>35</v>
      </c>
      <c r="B129" s="19">
        <f t="shared" si="11"/>
        <v>6.0438002711712695</v>
      </c>
      <c r="C129" s="19">
        <f t="shared" si="11"/>
        <v>5.3734795795713302</v>
      </c>
      <c r="D129" s="19">
        <f t="shared" si="11"/>
        <v>5.0362699649123268</v>
      </c>
      <c r="E129" s="19">
        <f t="shared" si="11"/>
        <v>5.4038401540824541</v>
      </c>
      <c r="F129" s="19">
        <f t="shared" si="11"/>
        <v>5.3345372167931995</v>
      </c>
      <c r="G129" s="19">
        <f t="shared" si="11"/>
        <v>5.4261708331312111</v>
      </c>
      <c r="H129" s="19">
        <f t="shared" si="11"/>
        <v>5.3565815103076675</v>
      </c>
      <c r="I129" s="19">
        <f t="shared" si="11"/>
        <v>4.0953450221584395</v>
      </c>
    </row>
    <row r="130" spans="1:9" x14ac:dyDescent="0.25">
      <c r="A130" s="4" t="s">
        <v>36</v>
      </c>
      <c r="B130" s="19">
        <f t="shared" si="11"/>
        <v>6.4017373377618858</v>
      </c>
      <c r="C130" s="19">
        <f t="shared" si="11"/>
        <v>7.1304098318640134</v>
      </c>
      <c r="D130" s="19">
        <f t="shared" si="11"/>
        <v>5.304566009275069</v>
      </c>
      <c r="E130" s="19">
        <f t="shared" si="11"/>
        <v>6.9425034294250718</v>
      </c>
      <c r="F130" s="19">
        <f t="shared" si="11"/>
        <v>6.7215714925650945</v>
      </c>
      <c r="G130" s="19">
        <f t="shared" si="11"/>
        <v>6.4017373377618858</v>
      </c>
      <c r="H130" s="19">
        <f t="shared" si="11"/>
        <v>6.9425034294250718</v>
      </c>
      <c r="I130" s="19">
        <f t="shared" si="11"/>
        <v>5.5730360454624401</v>
      </c>
    </row>
    <row r="131" spans="1:9" x14ac:dyDescent="0.25">
      <c r="A131" s="4" t="s">
        <v>8</v>
      </c>
      <c r="B131" s="19">
        <f t="shared" si="11"/>
        <v>6.6939097656641859</v>
      </c>
      <c r="C131" s="19">
        <f t="shared" si="11"/>
        <v>6.6021776957959526</v>
      </c>
      <c r="D131" s="19">
        <f t="shared" si="11"/>
        <v>5.966290000837807</v>
      </c>
      <c r="E131" s="19">
        <f t="shared" si="11"/>
        <v>6.9425034294250718</v>
      </c>
      <c r="F131" s="19">
        <f t="shared" si="11"/>
        <v>7.0000000000000009</v>
      </c>
      <c r="G131" s="19">
        <f t="shared" si="11"/>
        <v>5.5730360454624401</v>
      </c>
      <c r="H131" s="19">
        <f t="shared" si="11"/>
        <v>5.8514678490877126</v>
      </c>
      <c r="I131" s="19">
        <f t="shared" si="11"/>
        <v>5.5015632119668663</v>
      </c>
    </row>
    <row r="132" spans="1:9" x14ac:dyDescent="0.25">
      <c r="A132" s="4" t="s">
        <v>37</v>
      </c>
      <c r="B132" s="19">
        <f t="shared" si="11"/>
        <v>6.4017373377618858</v>
      </c>
      <c r="C132" s="19">
        <f t="shared" si="11"/>
        <v>6.0438002711712695</v>
      </c>
      <c r="D132" s="19">
        <f t="shared" si="11"/>
        <v>5.9327693956828655</v>
      </c>
      <c r="E132" s="19">
        <f t="shared" si="11"/>
        <v>6.2330335099507135</v>
      </c>
      <c r="F132" s="19">
        <f t="shared" si="11"/>
        <v>5.747529512056273</v>
      </c>
      <c r="G132" s="19">
        <f t="shared" si="11"/>
        <v>5.8273869171523831</v>
      </c>
      <c r="H132" s="19">
        <f t="shared" si="11"/>
        <v>5.8273869171523831</v>
      </c>
      <c r="I132" s="19">
        <f t="shared" si="11"/>
        <v>4.3173598837665557</v>
      </c>
    </row>
    <row r="133" spans="1:9" x14ac:dyDescent="0.25">
      <c r="A133" s="17"/>
      <c r="B133" s="18">
        <f>(B125^L59)+(B126^L60)+(B127^L61)+(B128^L62)+(B129^L63)+(B130^L64)+(B131^L65)+(B132^L66)</f>
        <v>913043.17713600537</v>
      </c>
      <c r="C133" s="18">
        <f>(C125^L59)+(C126^L60)+(C127^L61)+(C128^L62)+(C129^L63)+(C130^L64)+(C131^L65)+(C132^L66)</f>
        <v>1662405.126617328</v>
      </c>
      <c r="D133" s="18">
        <f>(D125^L59)+(D126^L60)+(D127^L61)+(D128^L62)+(D129^L63)+(D130^L64)+(D131^L65)+(D132^L66)</f>
        <v>634580.81964455917</v>
      </c>
      <c r="E133" s="18">
        <f>(E125^L59)+(E126^L60)+(E127^L61)+(E128^L62)+(E129^L63)+(E130^L64)+(E131^L65)+(E132^L66)</f>
        <v>447605.16203791311</v>
      </c>
      <c r="F133" s="18">
        <f>(F125^L59)+(F126^L60)+(F127^L61)+(F128^L62)+(F129^L63)+(F130^L64)+(F131^L65)+(F132^L66)</f>
        <v>1798949.0954681903</v>
      </c>
      <c r="G133" s="18">
        <f>(G125^L59)+(G126^L60)+(G127^L61)+(G128^L62)+(G129^L63)+(G130^L64)+(G131^L65)+(G132^L66)</f>
        <v>1200084.3425952196</v>
      </c>
      <c r="H133" s="18">
        <f>(H125^L59)+(H126^L60)+(H127^L61)+(H128^L62)+(H129^L63)+(H130^L64)+(H131^L65)+(H132^L66)</f>
        <v>3819234.9928167216</v>
      </c>
      <c r="I133" s="18">
        <f>(I125^L59)+(I126^L60)+(I127^L61)+(I128^L62)+(I129^L63)+(I130^L64)+(I131^L65)+(I132^L66)</f>
        <v>73608.337235306142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89"/>
  <sheetViews>
    <sheetView topLeftCell="HM68" zoomScale="112" zoomScaleNormal="112" workbookViewId="0">
      <selection activeCell="HX51" sqref="HX51"/>
    </sheetView>
  </sheetViews>
  <sheetFormatPr defaultColWidth="9.125" defaultRowHeight="15" x14ac:dyDescent="0.25"/>
  <cols>
    <col min="1" max="16" width="9.125" style="17"/>
    <col min="17" max="17" width="9.625" style="17" customWidth="1"/>
    <col min="18" max="97" width="9.125" style="17"/>
    <col min="98" max="98" width="9.625" style="17" customWidth="1"/>
    <col min="99" max="113" width="9.125" style="17"/>
    <col min="114" max="114" width="9.375" style="17" customWidth="1"/>
    <col min="115" max="118" width="9.125" style="17"/>
    <col min="119" max="119" width="8.875" style="17" customWidth="1"/>
    <col min="120" max="120" width="9.125" style="17" customWidth="1"/>
    <col min="121" max="121" width="9.25" style="17" customWidth="1"/>
    <col min="122" max="122" width="9.125" style="17" customWidth="1"/>
    <col min="123" max="123" width="8.875" style="17" customWidth="1"/>
    <col min="124" max="124" width="9.125" style="17" customWidth="1"/>
    <col min="125" max="125" width="9.375" style="17" customWidth="1"/>
    <col min="126" max="126" width="9.125" style="17" customWidth="1"/>
    <col min="127" max="133" width="9.125" style="17"/>
    <col min="134" max="134" width="10.125" style="17" customWidth="1"/>
    <col min="135" max="135" width="9.875" style="17" customWidth="1"/>
    <col min="136" max="213" width="9.125" style="17"/>
    <col min="214" max="214" width="12.25" style="17" customWidth="1"/>
    <col min="215" max="215" width="50.25" style="17" customWidth="1"/>
    <col min="216" max="216" width="40" style="17" customWidth="1"/>
    <col min="217" max="217" width="20.375" style="17" customWidth="1"/>
    <col min="218" max="218" width="9.125" style="17"/>
    <col min="219" max="219" width="13.875" style="17" customWidth="1"/>
    <col min="220" max="220" width="16.875" style="17" customWidth="1"/>
    <col min="221" max="221" width="12.375" style="17" customWidth="1"/>
    <col min="222" max="16384" width="9.125" style="17"/>
  </cols>
  <sheetData>
    <row r="1" spans="1:221" x14ac:dyDescent="0.25">
      <c r="A1" s="116" t="s">
        <v>38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8"/>
      <c r="T1" s="116" t="s">
        <v>38</v>
      </c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8"/>
      <c r="AK1" s="118"/>
      <c r="AL1" s="118"/>
      <c r="AM1" s="116" t="s">
        <v>11</v>
      </c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7"/>
      <c r="BA1" s="117"/>
      <c r="BB1" s="117"/>
      <c r="BC1" s="118"/>
      <c r="BF1" s="118" t="s">
        <v>11</v>
      </c>
      <c r="BG1" s="118"/>
      <c r="BH1" s="118"/>
      <c r="BI1" s="118"/>
      <c r="BJ1" s="118"/>
      <c r="BK1" s="118"/>
      <c r="BL1" s="118"/>
      <c r="BM1" s="118"/>
      <c r="BN1" s="118"/>
      <c r="BO1" s="118"/>
      <c r="BP1" s="118"/>
      <c r="BQ1" s="118"/>
      <c r="BR1" s="118"/>
      <c r="BS1" s="118"/>
      <c r="BT1" s="118"/>
      <c r="BU1" s="118"/>
      <c r="BV1" s="118"/>
      <c r="BY1" s="116" t="s">
        <v>17</v>
      </c>
      <c r="BZ1" s="117"/>
      <c r="CA1" s="117"/>
      <c r="CB1" s="117"/>
      <c r="CC1" s="117"/>
      <c r="CD1" s="117"/>
      <c r="CE1" s="117"/>
      <c r="CF1" s="117"/>
      <c r="CG1" s="117"/>
      <c r="CH1" s="117"/>
      <c r="CI1" s="117"/>
      <c r="CJ1" s="117"/>
      <c r="CK1" s="117"/>
      <c r="CL1" s="117"/>
      <c r="CM1" s="117"/>
      <c r="CN1" s="117"/>
      <c r="CO1" s="118"/>
      <c r="CR1" s="118" t="s">
        <v>17</v>
      </c>
      <c r="CS1" s="118"/>
      <c r="CT1" s="118"/>
      <c r="CU1" s="118"/>
      <c r="CV1" s="118"/>
      <c r="CW1" s="118"/>
      <c r="CX1" s="118"/>
      <c r="CY1" s="118"/>
      <c r="CZ1" s="118"/>
      <c r="DA1" s="118"/>
      <c r="DB1" s="118"/>
      <c r="DC1" s="118"/>
      <c r="DD1" s="118"/>
      <c r="DE1" s="118"/>
      <c r="DF1" s="118"/>
      <c r="DG1" s="118"/>
      <c r="DH1" s="118"/>
      <c r="DK1" s="116" t="s">
        <v>13</v>
      </c>
      <c r="DL1" s="117"/>
      <c r="DM1" s="117"/>
      <c r="DN1" s="117"/>
      <c r="DO1" s="117"/>
      <c r="DP1" s="117"/>
      <c r="DQ1" s="117"/>
      <c r="DR1" s="117"/>
      <c r="DS1" s="117"/>
      <c r="DT1" s="117"/>
      <c r="DU1" s="117"/>
      <c r="DV1" s="117"/>
      <c r="DW1" s="117"/>
      <c r="DX1" s="117"/>
      <c r="DY1" s="117"/>
      <c r="DZ1" s="117"/>
      <c r="EA1" s="118"/>
      <c r="ED1" s="203" t="s">
        <v>13</v>
      </c>
      <c r="EE1" s="118"/>
      <c r="EF1" s="118"/>
      <c r="EG1" s="118"/>
      <c r="EH1" s="118"/>
      <c r="EI1" s="118"/>
      <c r="EJ1" s="118"/>
      <c r="EK1" s="118"/>
      <c r="EL1" s="118"/>
      <c r="EM1" s="118"/>
      <c r="EN1" s="118"/>
      <c r="EO1" s="118"/>
      <c r="EP1" s="118"/>
      <c r="EQ1" s="118"/>
      <c r="ER1" s="118"/>
      <c r="ES1" s="118"/>
      <c r="ET1" s="118"/>
      <c r="EW1" s="116" t="s">
        <v>342</v>
      </c>
      <c r="EX1" s="117"/>
      <c r="EY1" s="117"/>
      <c r="EZ1" s="117"/>
      <c r="FA1" s="117"/>
      <c r="FB1" s="117"/>
      <c r="FC1" s="117"/>
      <c r="FD1" s="117"/>
      <c r="FE1" s="117"/>
      <c r="FF1" s="117"/>
      <c r="FG1" s="117"/>
      <c r="FH1" s="117"/>
      <c r="FI1" s="117"/>
      <c r="FJ1" s="117"/>
      <c r="FK1" s="117"/>
      <c r="FL1" s="117"/>
      <c r="FM1" s="118"/>
      <c r="FP1" s="118" t="s">
        <v>52</v>
      </c>
      <c r="FQ1" s="118"/>
      <c r="FR1" s="118"/>
      <c r="GI1" s="118" t="s">
        <v>18</v>
      </c>
      <c r="GJ1" s="118"/>
      <c r="GK1" s="118"/>
      <c r="GL1" s="119"/>
      <c r="GM1" s="119"/>
      <c r="GN1" s="119"/>
      <c r="GO1" s="119"/>
      <c r="GP1" s="119"/>
      <c r="GQ1" s="119"/>
      <c r="GR1" s="119"/>
      <c r="GS1" s="119"/>
      <c r="GT1" s="119"/>
      <c r="GU1" s="119"/>
      <c r="GV1" s="119"/>
      <c r="GW1" s="119"/>
      <c r="GX1" s="119"/>
      <c r="GY1" s="119"/>
      <c r="GZ1" s="119"/>
      <c r="HA1" s="119"/>
    </row>
    <row r="2" spans="1:221" ht="15.75" customHeight="1" x14ac:dyDescent="0.25">
      <c r="A2" s="223" t="s">
        <v>48</v>
      </c>
      <c r="B2" s="225" t="s">
        <v>47</v>
      </c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Q2" s="120"/>
      <c r="T2" s="223" t="s">
        <v>48</v>
      </c>
      <c r="U2" s="225" t="s">
        <v>47</v>
      </c>
      <c r="V2" s="225"/>
      <c r="W2" s="225"/>
      <c r="X2" s="225"/>
      <c r="Y2" s="225"/>
      <c r="Z2" s="225"/>
      <c r="AA2" s="225"/>
      <c r="AB2" s="225"/>
      <c r="AC2" s="225"/>
      <c r="AD2" s="225"/>
      <c r="AE2" s="225"/>
      <c r="AF2" s="225"/>
      <c r="AG2" s="225"/>
      <c r="AH2" s="225"/>
      <c r="AJ2" s="120"/>
      <c r="AK2" s="121"/>
      <c r="AL2" s="121"/>
      <c r="AM2" s="223" t="s">
        <v>48</v>
      </c>
      <c r="AN2" s="225" t="s">
        <v>47</v>
      </c>
      <c r="AO2" s="225"/>
      <c r="AP2" s="225"/>
      <c r="AQ2" s="225"/>
      <c r="AR2" s="225"/>
      <c r="AS2" s="225"/>
      <c r="AT2" s="225"/>
      <c r="AU2" s="225"/>
      <c r="AV2" s="225"/>
      <c r="AW2" s="225"/>
      <c r="AX2" s="225"/>
      <c r="AY2" s="225"/>
      <c r="AZ2" s="225"/>
      <c r="BA2" s="225"/>
      <c r="BC2" s="120"/>
      <c r="BF2" s="223" t="s">
        <v>48</v>
      </c>
      <c r="BG2" s="225" t="s">
        <v>47</v>
      </c>
      <c r="BH2" s="225"/>
      <c r="BI2" s="225"/>
      <c r="BJ2" s="225"/>
      <c r="BK2" s="225"/>
      <c r="BL2" s="225"/>
      <c r="BM2" s="225"/>
      <c r="BN2" s="225"/>
      <c r="BO2" s="225"/>
      <c r="BP2" s="225"/>
      <c r="BQ2" s="225"/>
      <c r="BR2" s="225"/>
      <c r="BS2" s="225"/>
      <c r="BT2" s="225"/>
      <c r="BU2" s="121"/>
      <c r="BV2" s="121"/>
      <c r="BY2" s="223" t="s">
        <v>48</v>
      </c>
      <c r="BZ2" s="225" t="s">
        <v>47</v>
      </c>
      <c r="CA2" s="225"/>
      <c r="CB2" s="225"/>
      <c r="CC2" s="225"/>
      <c r="CD2" s="225"/>
      <c r="CE2" s="225"/>
      <c r="CF2" s="225"/>
      <c r="CG2" s="225"/>
      <c r="CH2" s="225"/>
      <c r="CI2" s="225"/>
      <c r="CJ2" s="225"/>
      <c r="CK2" s="225"/>
      <c r="CL2" s="225"/>
      <c r="CM2" s="225"/>
      <c r="CO2" s="120"/>
      <c r="CR2" s="223" t="s">
        <v>48</v>
      </c>
      <c r="CS2" s="225" t="s">
        <v>47</v>
      </c>
      <c r="CT2" s="225"/>
      <c r="CU2" s="225"/>
      <c r="CV2" s="225"/>
      <c r="CW2" s="225"/>
      <c r="CX2" s="225"/>
      <c r="CY2" s="225"/>
      <c r="CZ2" s="225"/>
      <c r="DA2" s="225"/>
      <c r="DB2" s="225"/>
      <c r="DC2" s="225"/>
      <c r="DD2" s="225"/>
      <c r="DE2" s="225"/>
      <c r="DF2" s="225"/>
      <c r="DG2" s="121"/>
      <c r="DH2" s="121"/>
      <c r="DK2" s="223" t="s">
        <v>48</v>
      </c>
      <c r="DL2" s="225" t="s">
        <v>47</v>
      </c>
      <c r="DM2" s="225"/>
      <c r="DN2" s="225"/>
      <c r="DO2" s="225"/>
      <c r="DP2" s="225"/>
      <c r="DQ2" s="225"/>
      <c r="DR2" s="225"/>
      <c r="DS2" s="225"/>
      <c r="DT2" s="225"/>
      <c r="DU2" s="225"/>
      <c r="DV2" s="225"/>
      <c r="DW2" s="225"/>
      <c r="DX2" s="225"/>
      <c r="DY2" s="225"/>
      <c r="EA2" s="120"/>
      <c r="ED2" s="223" t="s">
        <v>48</v>
      </c>
      <c r="EE2" s="225" t="s">
        <v>47</v>
      </c>
      <c r="EF2" s="225"/>
      <c r="EG2" s="225"/>
      <c r="EH2" s="225"/>
      <c r="EI2" s="225"/>
      <c r="EJ2" s="225"/>
      <c r="EK2" s="225"/>
      <c r="EL2" s="225"/>
      <c r="EM2" s="225"/>
      <c r="EN2" s="225"/>
      <c r="EO2" s="225"/>
      <c r="EP2" s="225"/>
      <c r="EQ2" s="225"/>
      <c r="ER2" s="225"/>
      <c r="ES2" s="121"/>
      <c r="ET2" s="121"/>
      <c r="EW2" s="223" t="s">
        <v>48</v>
      </c>
      <c r="EX2" s="225" t="s">
        <v>47</v>
      </c>
      <c r="EY2" s="225"/>
      <c r="EZ2" s="225"/>
      <c r="FA2" s="225"/>
      <c r="FB2" s="225"/>
      <c r="FC2" s="225"/>
      <c r="FD2" s="225"/>
      <c r="FE2" s="225"/>
      <c r="FF2" s="225"/>
      <c r="FG2" s="225"/>
      <c r="FH2" s="225"/>
      <c r="FI2" s="225"/>
      <c r="FJ2" s="225"/>
      <c r="FK2" s="225"/>
      <c r="FM2" s="120"/>
      <c r="FP2" s="204" t="s">
        <v>48</v>
      </c>
      <c r="FQ2" s="220" t="s">
        <v>47</v>
      </c>
      <c r="FR2" s="221"/>
      <c r="FS2" s="221"/>
      <c r="FT2" s="221"/>
      <c r="FU2" s="221"/>
      <c r="FV2" s="221"/>
      <c r="FW2" s="221"/>
      <c r="FX2" s="221"/>
      <c r="FY2" s="221"/>
      <c r="FZ2" s="221"/>
      <c r="GA2" s="221"/>
      <c r="GB2" s="221"/>
      <c r="GC2" s="221"/>
      <c r="GD2" s="222"/>
      <c r="GI2" s="223" t="s">
        <v>48</v>
      </c>
      <c r="GJ2" s="236" t="s">
        <v>47</v>
      </c>
      <c r="GK2" s="236"/>
      <c r="GL2" s="236"/>
      <c r="GM2" s="236"/>
      <c r="GN2" s="236"/>
      <c r="GO2" s="236"/>
      <c r="GP2" s="236"/>
      <c r="GQ2" s="236"/>
      <c r="GR2" s="236"/>
      <c r="GS2" s="236"/>
      <c r="GT2" s="236"/>
      <c r="GU2" s="236"/>
      <c r="GV2" s="236"/>
      <c r="GW2" s="237"/>
      <c r="GX2" s="234" t="s">
        <v>134</v>
      </c>
      <c r="GY2" s="119"/>
      <c r="HB2" s="234" t="s">
        <v>186</v>
      </c>
      <c r="HC2" s="234"/>
      <c r="HF2" s="232" t="s">
        <v>136</v>
      </c>
      <c r="HG2" s="232" t="s">
        <v>137</v>
      </c>
      <c r="HH2" s="232" t="s">
        <v>138</v>
      </c>
      <c r="HI2" s="232" t="s">
        <v>139</v>
      </c>
      <c r="HJ2" s="232" t="s">
        <v>140</v>
      </c>
      <c r="HK2" s="232" t="s">
        <v>141</v>
      </c>
      <c r="HL2" s="232" t="s">
        <v>142</v>
      </c>
      <c r="HM2" s="232" t="s">
        <v>143</v>
      </c>
    </row>
    <row r="3" spans="1:221" ht="15.75" customHeight="1" x14ac:dyDescent="0.25">
      <c r="A3" s="224"/>
      <c r="B3" s="122">
        <v>1</v>
      </c>
      <c r="C3" s="123">
        <v>2</v>
      </c>
      <c r="D3" s="123">
        <v>3</v>
      </c>
      <c r="E3" s="123">
        <v>4</v>
      </c>
      <c r="F3" s="123">
        <v>5</v>
      </c>
      <c r="G3" s="123">
        <v>6</v>
      </c>
      <c r="H3" s="123">
        <v>7</v>
      </c>
      <c r="I3" s="123">
        <v>8</v>
      </c>
      <c r="J3" s="123">
        <v>9</v>
      </c>
      <c r="K3" s="123">
        <v>10</v>
      </c>
      <c r="L3" s="123">
        <v>11</v>
      </c>
      <c r="M3" s="123">
        <v>12</v>
      </c>
      <c r="N3" s="123">
        <v>13</v>
      </c>
      <c r="O3" s="123">
        <v>14</v>
      </c>
      <c r="Q3" s="120"/>
      <c r="T3" s="224"/>
      <c r="U3" s="122">
        <v>1</v>
      </c>
      <c r="V3" s="123">
        <v>2</v>
      </c>
      <c r="W3" s="123">
        <v>3</v>
      </c>
      <c r="X3" s="123">
        <v>4</v>
      </c>
      <c r="Y3" s="123">
        <v>5</v>
      </c>
      <c r="Z3" s="123">
        <v>6</v>
      </c>
      <c r="AA3" s="123">
        <v>7</v>
      </c>
      <c r="AB3" s="123">
        <v>8</v>
      </c>
      <c r="AC3" s="123">
        <v>9</v>
      </c>
      <c r="AD3" s="123">
        <v>10</v>
      </c>
      <c r="AE3" s="123">
        <v>11</v>
      </c>
      <c r="AF3" s="123">
        <v>12</v>
      </c>
      <c r="AG3" s="123">
        <v>13</v>
      </c>
      <c r="AH3" s="123">
        <v>14</v>
      </c>
      <c r="AJ3" s="120"/>
      <c r="AK3" s="124"/>
      <c r="AL3" s="124"/>
      <c r="AM3" s="224"/>
      <c r="AN3" s="122">
        <v>1</v>
      </c>
      <c r="AO3" s="123">
        <v>2</v>
      </c>
      <c r="AP3" s="123">
        <v>3</v>
      </c>
      <c r="AQ3" s="123">
        <v>4</v>
      </c>
      <c r="AR3" s="123">
        <v>5</v>
      </c>
      <c r="AS3" s="123">
        <v>6</v>
      </c>
      <c r="AT3" s="123">
        <v>7</v>
      </c>
      <c r="AU3" s="123">
        <v>8</v>
      </c>
      <c r="AV3" s="123">
        <v>9</v>
      </c>
      <c r="AW3" s="123">
        <v>10</v>
      </c>
      <c r="AX3" s="123">
        <v>11</v>
      </c>
      <c r="AY3" s="123">
        <v>12</v>
      </c>
      <c r="AZ3" s="123">
        <v>13</v>
      </c>
      <c r="BA3" s="123">
        <v>14</v>
      </c>
      <c r="BC3" s="120"/>
      <c r="BF3" s="224"/>
      <c r="BG3" s="122">
        <v>1</v>
      </c>
      <c r="BH3" s="123">
        <v>2</v>
      </c>
      <c r="BI3" s="123">
        <v>3</v>
      </c>
      <c r="BJ3" s="123">
        <v>4</v>
      </c>
      <c r="BK3" s="123">
        <v>5</v>
      </c>
      <c r="BL3" s="123">
        <v>6</v>
      </c>
      <c r="BM3" s="123">
        <v>7</v>
      </c>
      <c r="BN3" s="123">
        <v>8</v>
      </c>
      <c r="BO3" s="123">
        <v>9</v>
      </c>
      <c r="BP3" s="123">
        <v>10</v>
      </c>
      <c r="BQ3" s="123">
        <v>11</v>
      </c>
      <c r="BR3" s="123">
        <v>12</v>
      </c>
      <c r="BS3" s="123">
        <v>13</v>
      </c>
      <c r="BT3" s="123">
        <v>14</v>
      </c>
      <c r="BU3" s="124"/>
      <c r="BV3" s="124"/>
      <c r="BY3" s="224"/>
      <c r="BZ3" s="122">
        <v>1</v>
      </c>
      <c r="CA3" s="123">
        <v>2</v>
      </c>
      <c r="CB3" s="123">
        <v>3</v>
      </c>
      <c r="CC3" s="123">
        <v>4</v>
      </c>
      <c r="CD3" s="123">
        <v>5</v>
      </c>
      <c r="CE3" s="123">
        <v>6</v>
      </c>
      <c r="CF3" s="123">
        <v>7</v>
      </c>
      <c r="CG3" s="123">
        <v>8</v>
      </c>
      <c r="CH3" s="123">
        <v>9</v>
      </c>
      <c r="CI3" s="123">
        <v>10</v>
      </c>
      <c r="CJ3" s="123">
        <v>11</v>
      </c>
      <c r="CK3" s="123">
        <v>12</v>
      </c>
      <c r="CL3" s="123">
        <v>13</v>
      </c>
      <c r="CM3" s="123">
        <v>14</v>
      </c>
      <c r="CO3" s="120"/>
      <c r="CR3" s="224"/>
      <c r="CS3" s="122">
        <v>1</v>
      </c>
      <c r="CT3" s="123">
        <v>2</v>
      </c>
      <c r="CU3" s="123">
        <v>3</v>
      </c>
      <c r="CV3" s="123">
        <v>4</v>
      </c>
      <c r="CW3" s="123">
        <v>5</v>
      </c>
      <c r="CX3" s="123">
        <v>6</v>
      </c>
      <c r="CY3" s="123">
        <v>7</v>
      </c>
      <c r="CZ3" s="123">
        <v>8</v>
      </c>
      <c r="DA3" s="123">
        <v>9</v>
      </c>
      <c r="DB3" s="123">
        <v>10</v>
      </c>
      <c r="DC3" s="123">
        <v>11</v>
      </c>
      <c r="DD3" s="123">
        <v>12</v>
      </c>
      <c r="DE3" s="123">
        <v>13</v>
      </c>
      <c r="DF3" s="123">
        <v>14</v>
      </c>
      <c r="DG3" s="124"/>
      <c r="DH3" s="124"/>
      <c r="DK3" s="224"/>
      <c r="DL3" s="122">
        <v>1</v>
      </c>
      <c r="DM3" s="123">
        <v>2</v>
      </c>
      <c r="DN3" s="123">
        <v>3</v>
      </c>
      <c r="DO3" s="123">
        <v>4</v>
      </c>
      <c r="DP3" s="123">
        <v>5</v>
      </c>
      <c r="DQ3" s="123">
        <v>6</v>
      </c>
      <c r="DR3" s="123">
        <v>7</v>
      </c>
      <c r="DS3" s="123">
        <v>8</v>
      </c>
      <c r="DT3" s="123">
        <v>9</v>
      </c>
      <c r="DU3" s="123">
        <v>10</v>
      </c>
      <c r="DV3" s="123">
        <v>11</v>
      </c>
      <c r="DW3" s="123">
        <v>12</v>
      </c>
      <c r="DX3" s="123">
        <v>13</v>
      </c>
      <c r="DY3" s="123">
        <v>14</v>
      </c>
      <c r="EA3" s="120"/>
      <c r="ED3" s="224"/>
      <c r="EE3" s="122">
        <v>1</v>
      </c>
      <c r="EF3" s="123">
        <v>2</v>
      </c>
      <c r="EG3" s="123">
        <v>3</v>
      </c>
      <c r="EH3" s="123">
        <v>4</v>
      </c>
      <c r="EI3" s="123">
        <v>5</v>
      </c>
      <c r="EJ3" s="123">
        <v>6</v>
      </c>
      <c r="EK3" s="123">
        <v>7</v>
      </c>
      <c r="EL3" s="123">
        <v>8</v>
      </c>
      <c r="EM3" s="123">
        <v>9</v>
      </c>
      <c r="EN3" s="123">
        <v>10</v>
      </c>
      <c r="EO3" s="123">
        <v>11</v>
      </c>
      <c r="EP3" s="123">
        <v>12</v>
      </c>
      <c r="EQ3" s="123">
        <v>13</v>
      </c>
      <c r="ER3" s="123">
        <v>14</v>
      </c>
      <c r="ES3" s="124"/>
      <c r="ET3" s="124"/>
      <c r="EW3" s="224"/>
      <c r="EX3" s="122">
        <v>1</v>
      </c>
      <c r="EY3" s="123">
        <v>2</v>
      </c>
      <c r="EZ3" s="123">
        <v>3</v>
      </c>
      <c r="FA3" s="123">
        <v>4</v>
      </c>
      <c r="FB3" s="123">
        <v>5</v>
      </c>
      <c r="FC3" s="123">
        <v>6</v>
      </c>
      <c r="FD3" s="123">
        <v>7</v>
      </c>
      <c r="FE3" s="123">
        <v>8</v>
      </c>
      <c r="FF3" s="123">
        <v>9</v>
      </c>
      <c r="FG3" s="123">
        <v>10</v>
      </c>
      <c r="FH3" s="123">
        <v>11</v>
      </c>
      <c r="FI3" s="123">
        <v>12</v>
      </c>
      <c r="FJ3" s="123">
        <v>13</v>
      </c>
      <c r="FK3" s="123">
        <v>14</v>
      </c>
      <c r="FM3" s="120"/>
      <c r="FP3" s="205"/>
      <c r="FQ3" s="122">
        <v>1</v>
      </c>
      <c r="FR3" s="123">
        <v>2</v>
      </c>
      <c r="FS3" s="123">
        <v>3</v>
      </c>
      <c r="FT3" s="123">
        <v>4</v>
      </c>
      <c r="FU3" s="123">
        <v>5</v>
      </c>
      <c r="FV3" s="123">
        <v>6</v>
      </c>
      <c r="FW3" s="123">
        <v>7</v>
      </c>
      <c r="FX3" s="123">
        <v>8</v>
      </c>
      <c r="FY3" s="123">
        <v>9</v>
      </c>
      <c r="FZ3" s="123">
        <v>10</v>
      </c>
      <c r="GA3" s="123">
        <v>11</v>
      </c>
      <c r="GB3" s="123">
        <v>12</v>
      </c>
      <c r="GC3" s="123">
        <v>13</v>
      </c>
      <c r="GD3" s="123">
        <v>14</v>
      </c>
      <c r="GI3" s="224"/>
      <c r="GJ3" s="125">
        <v>1</v>
      </c>
      <c r="GK3" s="126">
        <v>2</v>
      </c>
      <c r="GL3" s="126">
        <v>3</v>
      </c>
      <c r="GM3" s="126">
        <v>4</v>
      </c>
      <c r="GN3" s="126">
        <v>5</v>
      </c>
      <c r="GO3" s="126">
        <v>6</v>
      </c>
      <c r="GP3" s="126">
        <v>7</v>
      </c>
      <c r="GQ3" s="126">
        <v>8</v>
      </c>
      <c r="GR3" s="126">
        <v>9</v>
      </c>
      <c r="GS3" s="126">
        <v>10</v>
      </c>
      <c r="GT3" s="126">
        <v>11</v>
      </c>
      <c r="GU3" s="126">
        <v>12</v>
      </c>
      <c r="GV3" s="126">
        <v>13</v>
      </c>
      <c r="GW3" s="127">
        <v>14</v>
      </c>
      <c r="GX3" s="234"/>
      <c r="GY3" s="119"/>
      <c r="HB3" s="234"/>
      <c r="HC3" s="234"/>
      <c r="HF3" s="233"/>
      <c r="HG3" s="233"/>
      <c r="HH3" s="233"/>
      <c r="HI3" s="233"/>
      <c r="HJ3" s="233"/>
      <c r="HK3" s="233"/>
      <c r="HL3" s="233"/>
      <c r="HM3" s="233"/>
    </row>
    <row r="4" spans="1:221" ht="15.75" x14ac:dyDescent="0.25">
      <c r="A4" s="128">
        <v>1</v>
      </c>
      <c r="B4" s="129"/>
      <c r="C4" s="110" t="s">
        <v>338</v>
      </c>
      <c r="D4" s="110" t="s">
        <v>338</v>
      </c>
      <c r="E4" s="110" t="s">
        <v>338</v>
      </c>
      <c r="F4" s="111" t="s">
        <v>339</v>
      </c>
      <c r="G4" s="111" t="s">
        <v>338</v>
      </c>
      <c r="H4" s="111" t="s">
        <v>339</v>
      </c>
      <c r="I4" s="111" t="s">
        <v>338</v>
      </c>
      <c r="J4" s="111" t="s">
        <v>339</v>
      </c>
      <c r="K4" s="111" t="s">
        <v>338</v>
      </c>
      <c r="L4" s="111" t="s">
        <v>338</v>
      </c>
      <c r="M4" s="111" t="s">
        <v>338</v>
      </c>
      <c r="N4" s="111" t="s">
        <v>338</v>
      </c>
      <c r="O4" s="112" t="s">
        <v>338</v>
      </c>
      <c r="Q4" s="124"/>
      <c r="T4" s="128">
        <v>1</v>
      </c>
      <c r="U4" s="129">
        <v>1</v>
      </c>
      <c r="V4" s="130">
        <v>1</v>
      </c>
      <c r="W4" s="130">
        <v>1</v>
      </c>
      <c r="X4" s="130">
        <v>1</v>
      </c>
      <c r="Y4" s="130">
        <v>0</v>
      </c>
      <c r="Z4" s="130">
        <v>1</v>
      </c>
      <c r="AA4" s="130">
        <v>0</v>
      </c>
      <c r="AB4" s="130">
        <v>1</v>
      </c>
      <c r="AC4" s="130">
        <v>0</v>
      </c>
      <c r="AD4" s="130">
        <v>1</v>
      </c>
      <c r="AE4" s="130">
        <v>1</v>
      </c>
      <c r="AF4" s="130">
        <v>1</v>
      </c>
      <c r="AG4" s="130">
        <v>1</v>
      </c>
      <c r="AH4" s="131">
        <v>1</v>
      </c>
      <c r="AJ4" s="124"/>
      <c r="AK4" s="118"/>
      <c r="AL4" s="118"/>
      <c r="AM4" s="128">
        <v>1</v>
      </c>
      <c r="AN4" s="129"/>
      <c r="AO4" s="110" t="s">
        <v>338</v>
      </c>
      <c r="AP4" s="110" t="s">
        <v>339</v>
      </c>
      <c r="AQ4" s="110" t="s">
        <v>340</v>
      </c>
      <c r="AR4" s="111" t="s">
        <v>340</v>
      </c>
      <c r="AS4" s="111" t="s">
        <v>340</v>
      </c>
      <c r="AT4" s="111" t="s">
        <v>338</v>
      </c>
      <c r="AU4" s="111" t="s">
        <v>338</v>
      </c>
      <c r="AV4" s="111" t="s">
        <v>340</v>
      </c>
      <c r="AW4" s="111" t="s">
        <v>338</v>
      </c>
      <c r="AX4" s="111" t="s">
        <v>338</v>
      </c>
      <c r="AY4" s="111" t="s">
        <v>338</v>
      </c>
      <c r="AZ4" s="111" t="s">
        <v>340</v>
      </c>
      <c r="BA4" s="112" t="s">
        <v>338</v>
      </c>
      <c r="BC4" s="124"/>
      <c r="BF4" s="128">
        <v>1</v>
      </c>
      <c r="BG4" s="129">
        <v>1</v>
      </c>
      <c r="BH4" s="130">
        <v>1</v>
      </c>
      <c r="BI4" s="118">
        <v>0</v>
      </c>
      <c r="BJ4" s="118">
        <v>1</v>
      </c>
      <c r="BK4" s="118">
        <v>1</v>
      </c>
      <c r="BL4" s="118">
        <v>1</v>
      </c>
      <c r="BM4" s="118">
        <v>1</v>
      </c>
      <c r="BN4" s="118">
        <v>1</v>
      </c>
      <c r="BO4" s="118">
        <v>1</v>
      </c>
      <c r="BP4" s="118">
        <v>1</v>
      </c>
      <c r="BQ4" s="118">
        <v>1</v>
      </c>
      <c r="BR4" s="118">
        <v>1</v>
      </c>
      <c r="BS4" s="118">
        <v>1</v>
      </c>
      <c r="BT4" s="131">
        <v>1</v>
      </c>
      <c r="BU4" s="118"/>
      <c r="BV4" s="118"/>
      <c r="BY4" s="128">
        <v>1</v>
      </c>
      <c r="BZ4" s="129"/>
      <c r="CA4" s="110" t="s">
        <v>338</v>
      </c>
      <c r="CB4" s="110" t="s">
        <v>338</v>
      </c>
      <c r="CC4" s="110" t="s">
        <v>338</v>
      </c>
      <c r="CD4" s="111" t="s">
        <v>338</v>
      </c>
      <c r="CE4" s="111" t="s">
        <v>338</v>
      </c>
      <c r="CF4" s="111" t="s">
        <v>338</v>
      </c>
      <c r="CG4" s="111" t="s">
        <v>338</v>
      </c>
      <c r="CH4" s="111" t="s">
        <v>338</v>
      </c>
      <c r="CI4" s="111" t="s">
        <v>338</v>
      </c>
      <c r="CJ4" s="111" t="s">
        <v>338</v>
      </c>
      <c r="CK4" s="111" t="s">
        <v>338</v>
      </c>
      <c r="CL4" s="111" t="s">
        <v>338</v>
      </c>
      <c r="CM4" s="112" t="s">
        <v>338</v>
      </c>
      <c r="CO4" s="124"/>
      <c r="CR4" s="128">
        <v>1</v>
      </c>
      <c r="CS4" s="129">
        <v>1</v>
      </c>
      <c r="CT4" s="130">
        <v>1</v>
      </c>
      <c r="CU4" s="118">
        <v>1</v>
      </c>
      <c r="CV4" s="118">
        <v>1</v>
      </c>
      <c r="CW4" s="118">
        <v>1</v>
      </c>
      <c r="CX4" s="118">
        <v>1</v>
      </c>
      <c r="CY4" s="118">
        <v>1</v>
      </c>
      <c r="CZ4" s="118">
        <v>1</v>
      </c>
      <c r="DA4" s="118">
        <v>1</v>
      </c>
      <c r="DB4" s="118">
        <v>1</v>
      </c>
      <c r="DC4" s="118">
        <v>1</v>
      </c>
      <c r="DD4" s="118">
        <v>1</v>
      </c>
      <c r="DE4" s="118">
        <v>1</v>
      </c>
      <c r="DF4" s="131">
        <v>1</v>
      </c>
      <c r="DG4" s="118"/>
      <c r="DH4" s="118"/>
      <c r="DK4" s="128">
        <v>1</v>
      </c>
      <c r="DL4" s="129"/>
      <c r="DM4" s="110" t="s">
        <v>338</v>
      </c>
      <c r="DN4" s="110" t="s">
        <v>338</v>
      </c>
      <c r="DO4" s="110" t="s">
        <v>340</v>
      </c>
      <c r="DP4" s="111" t="s">
        <v>340</v>
      </c>
      <c r="DQ4" s="111" t="s">
        <v>338</v>
      </c>
      <c r="DR4" s="111" t="s">
        <v>340</v>
      </c>
      <c r="DS4" s="111" t="s">
        <v>338</v>
      </c>
      <c r="DT4" s="111" t="s">
        <v>338</v>
      </c>
      <c r="DU4" s="111" t="s">
        <v>338</v>
      </c>
      <c r="DV4" s="111" t="s">
        <v>338</v>
      </c>
      <c r="DW4" s="111" t="s">
        <v>340</v>
      </c>
      <c r="DX4" s="111" t="s">
        <v>340</v>
      </c>
      <c r="DY4" s="112" t="s">
        <v>340</v>
      </c>
      <c r="EA4" s="124"/>
      <c r="ED4" s="128">
        <v>1</v>
      </c>
      <c r="EE4" s="129">
        <v>1</v>
      </c>
      <c r="EF4" s="130">
        <v>1</v>
      </c>
      <c r="EG4" s="118">
        <v>1</v>
      </c>
      <c r="EH4" s="118">
        <v>1</v>
      </c>
      <c r="EI4" s="118">
        <v>1</v>
      </c>
      <c r="EJ4" s="118">
        <v>1</v>
      </c>
      <c r="EK4" s="118">
        <v>1</v>
      </c>
      <c r="EL4" s="118">
        <v>1</v>
      </c>
      <c r="EM4" s="118">
        <v>1</v>
      </c>
      <c r="EN4" s="118">
        <v>1</v>
      </c>
      <c r="EO4" s="118">
        <v>1</v>
      </c>
      <c r="EP4" s="118">
        <v>1</v>
      </c>
      <c r="EQ4" s="118">
        <v>1</v>
      </c>
      <c r="ER4" s="131">
        <v>1</v>
      </c>
      <c r="ES4" s="118"/>
      <c r="ET4" s="118"/>
      <c r="EW4" s="128">
        <v>1</v>
      </c>
      <c r="EX4" s="129"/>
      <c r="EY4" s="110" t="s">
        <v>340</v>
      </c>
      <c r="EZ4" s="110" t="s">
        <v>339</v>
      </c>
      <c r="FA4" s="110" t="s">
        <v>338</v>
      </c>
      <c r="FB4" s="111" t="s">
        <v>340</v>
      </c>
      <c r="FC4" s="111" t="s">
        <v>338</v>
      </c>
      <c r="FD4" s="111" t="s">
        <v>340</v>
      </c>
      <c r="FE4" s="111" t="s">
        <v>338</v>
      </c>
      <c r="FF4" s="111" t="s">
        <v>338</v>
      </c>
      <c r="FG4" s="111" t="s">
        <v>338</v>
      </c>
      <c r="FH4" s="111" t="s">
        <v>340</v>
      </c>
      <c r="FI4" s="111" t="s">
        <v>338</v>
      </c>
      <c r="FJ4" s="111" t="s">
        <v>340</v>
      </c>
      <c r="FK4" s="112" t="s">
        <v>340</v>
      </c>
      <c r="FM4" s="124"/>
      <c r="FP4" s="128">
        <v>1</v>
      </c>
      <c r="FQ4" s="129">
        <v>1</v>
      </c>
      <c r="FR4" s="130">
        <v>1</v>
      </c>
      <c r="FS4" s="118">
        <v>0</v>
      </c>
      <c r="FT4" s="118">
        <v>1</v>
      </c>
      <c r="FU4" s="118">
        <v>1</v>
      </c>
      <c r="FV4" s="118">
        <v>1</v>
      </c>
      <c r="FW4" s="118">
        <v>1</v>
      </c>
      <c r="FX4" s="118">
        <v>1</v>
      </c>
      <c r="FY4" s="118">
        <v>1</v>
      </c>
      <c r="FZ4" s="118">
        <v>1</v>
      </c>
      <c r="GA4" s="118">
        <v>1</v>
      </c>
      <c r="GB4" s="118">
        <v>1</v>
      </c>
      <c r="GC4" s="118">
        <v>1</v>
      </c>
      <c r="GD4" s="131">
        <v>1</v>
      </c>
      <c r="GI4" s="128">
        <v>1</v>
      </c>
      <c r="GJ4" s="129">
        <f>(U4*BG4*CS4*EE4*FQ4)^(1/5)</f>
        <v>1</v>
      </c>
      <c r="GK4" s="132">
        <f>(V4*BH4*CT4*EF4*FR4)^(1/5)</f>
        <v>1</v>
      </c>
      <c r="GL4" s="132">
        <v>1</v>
      </c>
      <c r="GM4" s="132">
        <f>(X4*BJ4*CV4*EH4*FT4)^(1/5)</f>
        <v>1</v>
      </c>
      <c r="GN4" s="133">
        <f>(Y4*BK4*CW4*EI4*FU4)^(1/5)</f>
        <v>0</v>
      </c>
      <c r="GO4" s="132">
        <f>(Z4*BL4*CX4*EJ4*FV4)^(1/5)</f>
        <v>1</v>
      </c>
      <c r="GP4" s="133">
        <f>(AA4*BM4*CY4*EK4*FW4)^(1/5)</f>
        <v>0</v>
      </c>
      <c r="GQ4" s="132">
        <f>(AB4*BN4*CZ4*EL4*FX4)^(1/5)</f>
        <v>1</v>
      </c>
      <c r="GR4" s="132">
        <v>1</v>
      </c>
      <c r="GS4" s="132">
        <f t="shared" ref="GS4:GW5" si="0">(AD4*BP4*DB4*EN4*FZ4)^(1/5)</f>
        <v>1</v>
      </c>
      <c r="GT4" s="132">
        <f t="shared" si="0"/>
        <v>1</v>
      </c>
      <c r="GU4" s="132">
        <f t="shared" si="0"/>
        <v>1</v>
      </c>
      <c r="GV4" s="132">
        <f t="shared" si="0"/>
        <v>1</v>
      </c>
      <c r="GW4" s="134">
        <f t="shared" si="0"/>
        <v>1</v>
      </c>
      <c r="GX4" s="135">
        <f>SUM(GJ4:GW4)</f>
        <v>12</v>
      </c>
      <c r="GY4" s="119"/>
      <c r="HB4" s="135">
        <v>5</v>
      </c>
      <c r="HC4" s="135">
        <v>12</v>
      </c>
      <c r="HF4" s="90">
        <v>1</v>
      </c>
      <c r="HG4" s="91" t="s">
        <v>188</v>
      </c>
      <c r="HH4" s="91" t="s">
        <v>193</v>
      </c>
      <c r="HI4" s="91" t="s">
        <v>201</v>
      </c>
      <c r="HJ4" s="91">
        <v>9</v>
      </c>
      <c r="HK4" s="91">
        <v>3</v>
      </c>
      <c r="HL4" s="91" t="s">
        <v>202</v>
      </c>
      <c r="HM4" s="91" t="s">
        <v>183</v>
      </c>
    </row>
    <row r="5" spans="1:221" ht="15.75" x14ac:dyDescent="0.25">
      <c r="A5" s="128">
        <v>2</v>
      </c>
      <c r="B5" s="129"/>
      <c r="C5" s="113"/>
      <c r="D5" s="110" t="s">
        <v>338</v>
      </c>
      <c r="E5" s="110" t="s">
        <v>338</v>
      </c>
      <c r="F5" s="111" t="s">
        <v>339</v>
      </c>
      <c r="G5" s="111" t="s">
        <v>338</v>
      </c>
      <c r="H5" s="111" t="s">
        <v>339</v>
      </c>
      <c r="I5" s="111" t="s">
        <v>338</v>
      </c>
      <c r="J5" s="111" t="s">
        <v>339</v>
      </c>
      <c r="K5" s="111" t="s">
        <v>338</v>
      </c>
      <c r="L5" s="111" t="s">
        <v>338</v>
      </c>
      <c r="M5" s="111" t="s">
        <v>338</v>
      </c>
      <c r="N5" s="111" t="s">
        <v>338</v>
      </c>
      <c r="O5" s="112" t="s">
        <v>338</v>
      </c>
      <c r="Q5" s="124"/>
      <c r="T5" s="128">
        <v>2</v>
      </c>
      <c r="U5" s="136">
        <v>0</v>
      </c>
      <c r="V5" s="129">
        <v>1</v>
      </c>
      <c r="W5" s="130">
        <v>1</v>
      </c>
      <c r="X5" s="130">
        <v>1</v>
      </c>
      <c r="Y5" s="118">
        <v>0</v>
      </c>
      <c r="Z5" s="118">
        <v>1</v>
      </c>
      <c r="AA5" s="118">
        <v>0</v>
      </c>
      <c r="AB5" s="118">
        <v>1</v>
      </c>
      <c r="AC5" s="118">
        <v>0</v>
      </c>
      <c r="AD5" s="118">
        <v>1</v>
      </c>
      <c r="AE5" s="118">
        <v>1</v>
      </c>
      <c r="AF5" s="118">
        <v>1</v>
      </c>
      <c r="AG5" s="118">
        <v>1</v>
      </c>
      <c r="AH5" s="131">
        <v>1</v>
      </c>
      <c r="AJ5" s="124"/>
      <c r="AK5" s="118"/>
      <c r="AL5" s="118"/>
      <c r="AM5" s="128">
        <v>2</v>
      </c>
      <c r="AN5" s="129"/>
      <c r="AO5" s="113"/>
      <c r="AP5" s="110" t="s">
        <v>339</v>
      </c>
      <c r="AQ5" s="110" t="s">
        <v>340</v>
      </c>
      <c r="AR5" s="111" t="s">
        <v>340</v>
      </c>
      <c r="AS5" s="111" t="s">
        <v>340</v>
      </c>
      <c r="AT5" s="111" t="s">
        <v>340</v>
      </c>
      <c r="AU5" s="111" t="s">
        <v>338</v>
      </c>
      <c r="AV5" s="111" t="s">
        <v>340</v>
      </c>
      <c r="AW5" s="111" t="s">
        <v>338</v>
      </c>
      <c r="AX5" s="111" t="s">
        <v>338</v>
      </c>
      <c r="AY5" s="111" t="s">
        <v>340</v>
      </c>
      <c r="AZ5" s="111" t="s">
        <v>340</v>
      </c>
      <c r="BA5" s="112" t="s">
        <v>338</v>
      </c>
      <c r="BC5" s="124"/>
      <c r="BF5" s="128">
        <v>2</v>
      </c>
      <c r="BG5" s="136">
        <v>0</v>
      </c>
      <c r="BH5" s="129">
        <v>1</v>
      </c>
      <c r="BI5" s="130">
        <v>0</v>
      </c>
      <c r="BJ5" s="130">
        <v>1</v>
      </c>
      <c r="BK5" s="118">
        <v>1</v>
      </c>
      <c r="BL5" s="118">
        <v>1</v>
      </c>
      <c r="BM5" s="118">
        <v>1</v>
      </c>
      <c r="BN5" s="118">
        <v>1</v>
      </c>
      <c r="BO5" s="118">
        <v>1</v>
      </c>
      <c r="BP5" s="118">
        <v>1</v>
      </c>
      <c r="BQ5" s="118">
        <v>1</v>
      </c>
      <c r="BR5" s="118">
        <v>1</v>
      </c>
      <c r="BS5" s="118">
        <v>1</v>
      </c>
      <c r="BT5" s="131">
        <v>1</v>
      </c>
      <c r="BU5" s="118"/>
      <c r="BV5" s="118"/>
      <c r="BY5" s="128">
        <v>2</v>
      </c>
      <c r="BZ5" s="129"/>
      <c r="CA5" s="113"/>
      <c r="CB5" s="110" t="s">
        <v>338</v>
      </c>
      <c r="CC5" s="110" t="s">
        <v>339</v>
      </c>
      <c r="CD5" s="111" t="s">
        <v>338</v>
      </c>
      <c r="CE5" s="111" t="s">
        <v>339</v>
      </c>
      <c r="CF5" s="111" t="s">
        <v>340</v>
      </c>
      <c r="CG5" s="111" t="s">
        <v>339</v>
      </c>
      <c r="CH5" s="111" t="s">
        <v>339</v>
      </c>
      <c r="CI5" s="111" t="s">
        <v>340</v>
      </c>
      <c r="CJ5" s="111" t="s">
        <v>340</v>
      </c>
      <c r="CK5" s="111" t="s">
        <v>340</v>
      </c>
      <c r="CL5" s="111" t="s">
        <v>340</v>
      </c>
      <c r="CM5" s="112" t="s">
        <v>338</v>
      </c>
      <c r="CO5" s="124"/>
      <c r="CR5" s="128">
        <v>2</v>
      </c>
      <c r="CS5" s="136">
        <v>0</v>
      </c>
      <c r="CT5" s="129">
        <v>1</v>
      </c>
      <c r="CU5" s="130">
        <v>1</v>
      </c>
      <c r="CV5" s="130">
        <v>0</v>
      </c>
      <c r="CW5" s="118">
        <v>1</v>
      </c>
      <c r="CX5" s="118">
        <v>0</v>
      </c>
      <c r="CY5" s="118">
        <v>1</v>
      </c>
      <c r="CZ5" s="118">
        <v>0</v>
      </c>
      <c r="DA5" s="118">
        <v>0</v>
      </c>
      <c r="DB5" s="118">
        <v>1</v>
      </c>
      <c r="DC5" s="118">
        <v>1</v>
      </c>
      <c r="DD5" s="118">
        <v>1</v>
      </c>
      <c r="DE5" s="118">
        <v>1</v>
      </c>
      <c r="DF5" s="131">
        <v>1</v>
      </c>
      <c r="DG5" s="118"/>
      <c r="DH5" s="118"/>
      <c r="DK5" s="128">
        <v>2</v>
      </c>
      <c r="DL5" s="129"/>
      <c r="DM5" s="113"/>
      <c r="DN5" s="110" t="s">
        <v>340</v>
      </c>
      <c r="DO5" s="110" t="s">
        <v>340</v>
      </c>
      <c r="DP5" s="111" t="s">
        <v>340</v>
      </c>
      <c r="DQ5" s="111" t="s">
        <v>340</v>
      </c>
      <c r="DR5" s="111" t="s">
        <v>340</v>
      </c>
      <c r="DS5" s="111" t="s">
        <v>338</v>
      </c>
      <c r="DT5" s="111" t="s">
        <v>340</v>
      </c>
      <c r="DU5" s="111" t="s">
        <v>340</v>
      </c>
      <c r="DV5" s="111" t="s">
        <v>340</v>
      </c>
      <c r="DW5" s="111" t="s">
        <v>340</v>
      </c>
      <c r="DX5" s="111" t="s">
        <v>340</v>
      </c>
      <c r="DY5" s="112" t="s">
        <v>340</v>
      </c>
      <c r="EA5" s="124"/>
      <c r="ED5" s="128">
        <v>2</v>
      </c>
      <c r="EE5" s="136">
        <v>0</v>
      </c>
      <c r="EF5" s="129">
        <v>1</v>
      </c>
      <c r="EG5" s="130">
        <v>1</v>
      </c>
      <c r="EH5" s="130">
        <v>1</v>
      </c>
      <c r="EI5" s="118">
        <v>1</v>
      </c>
      <c r="EJ5" s="118">
        <v>1</v>
      </c>
      <c r="EK5" s="118">
        <v>1</v>
      </c>
      <c r="EL5" s="118">
        <v>1</v>
      </c>
      <c r="EM5" s="118">
        <v>1</v>
      </c>
      <c r="EN5" s="118">
        <v>1</v>
      </c>
      <c r="EO5" s="118">
        <v>1</v>
      </c>
      <c r="EP5" s="118">
        <v>1</v>
      </c>
      <c r="EQ5" s="118">
        <v>1</v>
      </c>
      <c r="ER5" s="131">
        <v>1</v>
      </c>
      <c r="ES5" s="118"/>
      <c r="ET5" s="118"/>
      <c r="EW5" s="128">
        <v>2</v>
      </c>
      <c r="EX5" s="129"/>
      <c r="EY5" s="113"/>
      <c r="EZ5" s="110" t="s">
        <v>340</v>
      </c>
      <c r="FA5" s="110" t="s">
        <v>338</v>
      </c>
      <c r="FB5" s="111" t="s">
        <v>340</v>
      </c>
      <c r="FC5" s="111" t="s">
        <v>338</v>
      </c>
      <c r="FD5" s="111" t="s">
        <v>340</v>
      </c>
      <c r="FE5" s="111" t="s">
        <v>338</v>
      </c>
      <c r="FF5" s="111" t="s">
        <v>340</v>
      </c>
      <c r="FG5" s="111" t="s">
        <v>340</v>
      </c>
      <c r="FH5" s="111" t="s">
        <v>340</v>
      </c>
      <c r="FI5" s="111" t="s">
        <v>340</v>
      </c>
      <c r="FJ5" s="111" t="s">
        <v>340</v>
      </c>
      <c r="FK5" s="112" t="s">
        <v>340</v>
      </c>
      <c r="FM5" s="124"/>
      <c r="FP5" s="128">
        <v>2</v>
      </c>
      <c r="FQ5" s="136">
        <v>1</v>
      </c>
      <c r="FR5" s="129">
        <v>1</v>
      </c>
      <c r="FS5" s="130">
        <v>1</v>
      </c>
      <c r="FT5" s="130">
        <v>1</v>
      </c>
      <c r="FU5" s="118">
        <v>1</v>
      </c>
      <c r="FV5" s="118">
        <v>1</v>
      </c>
      <c r="FW5" s="118">
        <v>1</v>
      </c>
      <c r="FX5" s="118">
        <v>1</v>
      </c>
      <c r="FY5" s="118">
        <v>1</v>
      </c>
      <c r="FZ5" s="118">
        <v>1</v>
      </c>
      <c r="GA5" s="118">
        <v>1</v>
      </c>
      <c r="GB5" s="118">
        <v>1</v>
      </c>
      <c r="GC5" s="118">
        <v>1</v>
      </c>
      <c r="GD5" s="131">
        <v>1</v>
      </c>
      <c r="GI5" s="128">
        <v>2</v>
      </c>
      <c r="GJ5" s="132">
        <v>1</v>
      </c>
      <c r="GK5" s="129">
        <f>(V5*BH5*CT5*EF5*FR5)^(1/5)</f>
        <v>1</v>
      </c>
      <c r="GL5" s="132">
        <v>1</v>
      </c>
      <c r="GM5" s="132">
        <v>1</v>
      </c>
      <c r="GN5" s="132">
        <v>1</v>
      </c>
      <c r="GO5" s="132">
        <v>1</v>
      </c>
      <c r="GP5" s="133">
        <f t="shared" ref="GP5:GP17" si="1">(AA5*BM5*CY5*EK5*FW5)^(1/5)</f>
        <v>0</v>
      </c>
      <c r="GQ5" s="132">
        <v>1</v>
      </c>
      <c r="GR5" s="132">
        <v>1</v>
      </c>
      <c r="GS5" s="132">
        <f t="shared" si="0"/>
        <v>1</v>
      </c>
      <c r="GT5" s="132">
        <f t="shared" si="0"/>
        <v>1</v>
      </c>
      <c r="GU5" s="132">
        <f t="shared" si="0"/>
        <v>1</v>
      </c>
      <c r="GV5" s="132">
        <f t="shared" si="0"/>
        <v>1</v>
      </c>
      <c r="GW5" s="134">
        <f t="shared" si="0"/>
        <v>1</v>
      </c>
      <c r="GX5" s="135">
        <f t="shared" ref="GX5:GX17" si="2">SUM(GJ5:GW5)</f>
        <v>13</v>
      </c>
      <c r="HB5" s="137">
        <v>6</v>
      </c>
      <c r="HC5" s="135">
        <v>13</v>
      </c>
      <c r="HF5" s="90">
        <v>2</v>
      </c>
      <c r="HG5" s="91" t="s">
        <v>152</v>
      </c>
      <c r="HH5" s="91" t="s">
        <v>156</v>
      </c>
      <c r="HI5" s="91" t="s">
        <v>193</v>
      </c>
      <c r="HJ5" s="91">
        <v>11</v>
      </c>
      <c r="HK5" s="91">
        <v>1</v>
      </c>
      <c r="HL5" s="91" t="s">
        <v>203</v>
      </c>
      <c r="HM5" s="91" t="s">
        <v>183</v>
      </c>
    </row>
    <row r="6" spans="1:221" ht="15.75" x14ac:dyDescent="0.25">
      <c r="A6" s="128">
        <v>3</v>
      </c>
      <c r="B6" s="129"/>
      <c r="C6" s="113"/>
      <c r="D6" s="113"/>
      <c r="E6" s="111" t="s">
        <v>338</v>
      </c>
      <c r="F6" s="111" t="s">
        <v>339</v>
      </c>
      <c r="G6" s="111" t="s">
        <v>338</v>
      </c>
      <c r="H6" s="111" t="s">
        <v>339</v>
      </c>
      <c r="I6" s="111" t="s">
        <v>338</v>
      </c>
      <c r="J6" s="111" t="s">
        <v>339</v>
      </c>
      <c r="K6" s="111" t="s">
        <v>338</v>
      </c>
      <c r="L6" s="111" t="s">
        <v>338</v>
      </c>
      <c r="M6" s="111" t="s">
        <v>338</v>
      </c>
      <c r="N6" s="111" t="s">
        <v>338</v>
      </c>
      <c r="O6" s="112" t="s">
        <v>338</v>
      </c>
      <c r="Q6" s="124"/>
      <c r="T6" s="128">
        <v>3</v>
      </c>
      <c r="U6" s="136">
        <v>0</v>
      </c>
      <c r="V6" s="136">
        <v>0</v>
      </c>
      <c r="W6" s="129">
        <v>1</v>
      </c>
      <c r="X6" s="118">
        <v>1</v>
      </c>
      <c r="Y6" s="118">
        <v>0</v>
      </c>
      <c r="Z6" s="118">
        <v>1</v>
      </c>
      <c r="AA6" s="118">
        <v>0</v>
      </c>
      <c r="AB6" s="118">
        <v>1</v>
      </c>
      <c r="AC6" s="118">
        <v>0</v>
      </c>
      <c r="AD6" s="118">
        <v>1</v>
      </c>
      <c r="AE6" s="118">
        <v>1</v>
      </c>
      <c r="AF6" s="118">
        <v>1</v>
      </c>
      <c r="AG6" s="118">
        <v>1</v>
      </c>
      <c r="AH6" s="131">
        <v>1</v>
      </c>
      <c r="AJ6" s="124"/>
      <c r="AK6" s="118"/>
      <c r="AL6" s="118"/>
      <c r="AM6" s="128">
        <v>3</v>
      </c>
      <c r="AN6" s="129"/>
      <c r="AO6" s="113"/>
      <c r="AP6" s="113"/>
      <c r="AQ6" s="111" t="s">
        <v>340</v>
      </c>
      <c r="AR6" s="111" t="s">
        <v>340</v>
      </c>
      <c r="AS6" s="111" t="s">
        <v>340</v>
      </c>
      <c r="AT6" s="111" t="s">
        <v>340</v>
      </c>
      <c r="AU6" s="111" t="s">
        <v>338</v>
      </c>
      <c r="AV6" s="111" t="s">
        <v>340</v>
      </c>
      <c r="AW6" s="111" t="s">
        <v>338</v>
      </c>
      <c r="AX6" s="111" t="s">
        <v>338</v>
      </c>
      <c r="AY6" s="111" t="s">
        <v>340</v>
      </c>
      <c r="AZ6" s="111" t="s">
        <v>340</v>
      </c>
      <c r="BA6" s="112" t="s">
        <v>338</v>
      </c>
      <c r="BC6" s="124"/>
      <c r="BF6" s="128">
        <v>3</v>
      </c>
      <c r="BG6" s="136">
        <v>1</v>
      </c>
      <c r="BH6" s="136">
        <v>1</v>
      </c>
      <c r="BI6" s="129">
        <v>1</v>
      </c>
      <c r="BJ6" s="118">
        <v>1</v>
      </c>
      <c r="BK6" s="118">
        <v>1</v>
      </c>
      <c r="BL6" s="118">
        <v>1</v>
      </c>
      <c r="BM6" s="118">
        <v>1</v>
      </c>
      <c r="BN6" s="118">
        <v>1</v>
      </c>
      <c r="BO6" s="118">
        <v>1</v>
      </c>
      <c r="BP6" s="118">
        <v>1</v>
      </c>
      <c r="BQ6" s="118">
        <v>1</v>
      </c>
      <c r="BR6" s="118">
        <v>1</v>
      </c>
      <c r="BS6" s="118">
        <v>1</v>
      </c>
      <c r="BT6" s="131">
        <v>1</v>
      </c>
      <c r="BU6" s="118"/>
      <c r="BV6" s="118"/>
      <c r="BY6" s="128">
        <v>3</v>
      </c>
      <c r="BZ6" s="129"/>
      <c r="CA6" s="113"/>
      <c r="CB6" s="113"/>
      <c r="CC6" s="111" t="s">
        <v>339</v>
      </c>
      <c r="CD6" s="111" t="s">
        <v>339</v>
      </c>
      <c r="CE6" s="111" t="s">
        <v>339</v>
      </c>
      <c r="CF6" s="111" t="s">
        <v>339</v>
      </c>
      <c r="CG6" s="111" t="s">
        <v>339</v>
      </c>
      <c r="CH6" s="111" t="s">
        <v>339</v>
      </c>
      <c r="CI6" s="111" t="s">
        <v>339</v>
      </c>
      <c r="CJ6" s="111" t="s">
        <v>339</v>
      </c>
      <c r="CK6" s="111" t="s">
        <v>339</v>
      </c>
      <c r="CL6" s="111" t="s">
        <v>340</v>
      </c>
      <c r="CM6" s="112" t="s">
        <v>341</v>
      </c>
      <c r="CO6" s="124"/>
      <c r="CR6" s="128">
        <v>3</v>
      </c>
      <c r="CS6" s="136">
        <v>0</v>
      </c>
      <c r="CT6" s="136">
        <v>0</v>
      </c>
      <c r="CU6" s="129">
        <v>1</v>
      </c>
      <c r="CV6" s="118">
        <v>0</v>
      </c>
      <c r="CW6" s="118">
        <v>0</v>
      </c>
      <c r="CX6" s="118">
        <v>0</v>
      </c>
      <c r="CY6" s="118">
        <v>0</v>
      </c>
      <c r="CZ6" s="118">
        <v>0</v>
      </c>
      <c r="DA6" s="118">
        <v>0</v>
      </c>
      <c r="DB6" s="118">
        <v>0</v>
      </c>
      <c r="DC6" s="118">
        <v>0</v>
      </c>
      <c r="DD6" s="118">
        <v>0</v>
      </c>
      <c r="DE6" s="118">
        <v>1</v>
      </c>
      <c r="DF6" s="131">
        <v>0</v>
      </c>
      <c r="DG6" s="118"/>
      <c r="DH6" s="118"/>
      <c r="DK6" s="128">
        <v>3</v>
      </c>
      <c r="DL6" s="129"/>
      <c r="DM6" s="113"/>
      <c r="DN6" s="113"/>
      <c r="DO6" s="111" t="s">
        <v>340</v>
      </c>
      <c r="DP6" s="111" t="s">
        <v>340</v>
      </c>
      <c r="DQ6" s="111" t="s">
        <v>340</v>
      </c>
      <c r="DR6" s="111" t="s">
        <v>340</v>
      </c>
      <c r="DS6" s="111" t="s">
        <v>338</v>
      </c>
      <c r="DT6" s="111" t="s">
        <v>340</v>
      </c>
      <c r="DU6" s="111" t="s">
        <v>340</v>
      </c>
      <c r="DV6" s="111" t="s">
        <v>338</v>
      </c>
      <c r="DW6" s="111" t="s">
        <v>340</v>
      </c>
      <c r="DX6" s="111" t="s">
        <v>340</v>
      </c>
      <c r="DY6" s="112" t="s">
        <v>340</v>
      </c>
      <c r="EA6" s="124"/>
      <c r="ED6" s="128">
        <v>3</v>
      </c>
      <c r="EE6" s="136">
        <v>0</v>
      </c>
      <c r="EF6" s="136">
        <v>1</v>
      </c>
      <c r="EG6" s="129">
        <v>1</v>
      </c>
      <c r="EH6" s="118">
        <v>1</v>
      </c>
      <c r="EI6" s="118">
        <v>1</v>
      </c>
      <c r="EJ6" s="118">
        <v>1</v>
      </c>
      <c r="EK6" s="118">
        <v>1</v>
      </c>
      <c r="EL6" s="118">
        <v>1</v>
      </c>
      <c r="EM6" s="118">
        <v>1</v>
      </c>
      <c r="EN6" s="118">
        <v>1</v>
      </c>
      <c r="EO6" s="118">
        <v>1</v>
      </c>
      <c r="EP6" s="118">
        <v>1</v>
      </c>
      <c r="EQ6" s="118">
        <v>1</v>
      </c>
      <c r="ER6" s="131">
        <v>1</v>
      </c>
      <c r="ES6" s="118"/>
      <c r="ET6" s="118"/>
      <c r="EW6" s="128">
        <v>3</v>
      </c>
      <c r="EX6" s="129"/>
      <c r="EY6" s="113"/>
      <c r="EZ6" s="113"/>
      <c r="FA6" s="111" t="s">
        <v>338</v>
      </c>
      <c r="FB6" s="111" t="s">
        <v>339</v>
      </c>
      <c r="FC6" s="111" t="s">
        <v>338</v>
      </c>
      <c r="FD6" s="111" t="s">
        <v>340</v>
      </c>
      <c r="FE6" s="111" t="s">
        <v>338</v>
      </c>
      <c r="FF6" s="111" t="s">
        <v>340</v>
      </c>
      <c r="FG6" s="111" t="s">
        <v>340</v>
      </c>
      <c r="FH6" s="111" t="s">
        <v>340</v>
      </c>
      <c r="FI6" s="111" t="s">
        <v>340</v>
      </c>
      <c r="FJ6" s="111" t="s">
        <v>340</v>
      </c>
      <c r="FK6" s="112" t="s">
        <v>340</v>
      </c>
      <c r="FM6" s="124"/>
      <c r="FP6" s="128">
        <v>3</v>
      </c>
      <c r="FQ6" s="136">
        <v>1</v>
      </c>
      <c r="FR6" s="136">
        <v>1</v>
      </c>
      <c r="FS6" s="129">
        <v>1</v>
      </c>
      <c r="FT6" s="118">
        <v>1</v>
      </c>
      <c r="FU6" s="118">
        <v>0</v>
      </c>
      <c r="FV6" s="118">
        <v>1</v>
      </c>
      <c r="FW6" s="118">
        <v>1</v>
      </c>
      <c r="FX6" s="118">
        <v>1</v>
      </c>
      <c r="FY6" s="118">
        <v>1</v>
      </c>
      <c r="FZ6" s="118">
        <v>1</v>
      </c>
      <c r="GA6" s="118">
        <v>1</v>
      </c>
      <c r="GB6" s="118">
        <v>1</v>
      </c>
      <c r="GC6" s="118">
        <v>1</v>
      </c>
      <c r="GD6" s="131">
        <v>1</v>
      </c>
      <c r="GI6" s="128">
        <v>3</v>
      </c>
      <c r="GJ6" s="133">
        <f>(U6*BG6*CS6*EE6*FQ6)^(1/5)</f>
        <v>0</v>
      </c>
      <c r="GK6" s="133">
        <f>(V6*BH6*CT6*EF6*FR6)^(1/5)</f>
        <v>0</v>
      </c>
      <c r="GL6" s="129">
        <f t="shared" ref="GL6:GO7" si="3">(W6*BI6*CU6*EG6*FS6)^(1/5)</f>
        <v>1</v>
      </c>
      <c r="GM6" s="133">
        <f t="shared" si="3"/>
        <v>0</v>
      </c>
      <c r="GN6" s="133">
        <f t="shared" si="3"/>
        <v>0</v>
      </c>
      <c r="GO6" s="133">
        <f t="shared" si="3"/>
        <v>0</v>
      </c>
      <c r="GP6" s="133">
        <f t="shared" si="1"/>
        <v>0</v>
      </c>
      <c r="GQ6" s="132">
        <v>1</v>
      </c>
      <c r="GR6" s="133">
        <f>(AC6*BO6*DA6*EM6*FY6)^(1/5)</f>
        <v>0</v>
      </c>
      <c r="GS6" s="132">
        <v>1</v>
      </c>
      <c r="GT6" s="132">
        <v>1</v>
      </c>
      <c r="GU6" s="133">
        <f t="shared" ref="GU6:GV8" si="4">(AF6*BR6*DD6*EP6*GB6)^(1/5)</f>
        <v>0</v>
      </c>
      <c r="GV6" s="132">
        <f t="shared" si="4"/>
        <v>1</v>
      </c>
      <c r="GW6" s="134">
        <v>1</v>
      </c>
      <c r="GX6" s="135">
        <f t="shared" si="2"/>
        <v>6</v>
      </c>
      <c r="HB6" s="137">
        <v>7</v>
      </c>
      <c r="HC6" s="137">
        <v>6</v>
      </c>
      <c r="HF6" s="90">
        <v>3</v>
      </c>
      <c r="HG6" s="91" t="s">
        <v>189</v>
      </c>
      <c r="HH6" s="91" t="s">
        <v>194</v>
      </c>
      <c r="HI6" s="91">
        <v>3</v>
      </c>
      <c r="HJ6" s="91">
        <v>7</v>
      </c>
      <c r="HK6" s="91">
        <v>5</v>
      </c>
      <c r="HL6" s="91" t="s">
        <v>204</v>
      </c>
      <c r="HM6" s="91" t="s">
        <v>184</v>
      </c>
    </row>
    <row r="7" spans="1:221" ht="15.75" x14ac:dyDescent="0.25">
      <c r="A7" s="128">
        <v>4</v>
      </c>
      <c r="B7" s="129"/>
      <c r="C7" s="113"/>
      <c r="D7" s="113"/>
      <c r="E7" s="113"/>
      <c r="F7" s="111" t="s">
        <v>339</v>
      </c>
      <c r="G7" s="111" t="s">
        <v>339</v>
      </c>
      <c r="H7" s="111" t="s">
        <v>339</v>
      </c>
      <c r="I7" s="111" t="s">
        <v>338</v>
      </c>
      <c r="J7" s="111" t="s">
        <v>339</v>
      </c>
      <c r="K7" s="111" t="s">
        <v>338</v>
      </c>
      <c r="L7" s="111" t="s">
        <v>338</v>
      </c>
      <c r="M7" s="111" t="s">
        <v>338</v>
      </c>
      <c r="N7" s="111" t="s">
        <v>339</v>
      </c>
      <c r="O7" s="112" t="s">
        <v>338</v>
      </c>
      <c r="Q7" s="124"/>
      <c r="T7" s="128">
        <v>4</v>
      </c>
      <c r="U7" s="136">
        <v>0</v>
      </c>
      <c r="V7" s="136">
        <v>0</v>
      </c>
      <c r="W7" s="136">
        <v>0</v>
      </c>
      <c r="X7" s="129">
        <v>1</v>
      </c>
      <c r="Y7" s="118">
        <v>0</v>
      </c>
      <c r="Z7" s="118">
        <v>0</v>
      </c>
      <c r="AA7" s="118">
        <v>0</v>
      </c>
      <c r="AB7" s="118">
        <v>1</v>
      </c>
      <c r="AC7" s="118">
        <v>0</v>
      </c>
      <c r="AD7" s="118">
        <v>1</v>
      </c>
      <c r="AE7" s="118">
        <v>1</v>
      </c>
      <c r="AF7" s="118">
        <v>1</v>
      </c>
      <c r="AG7" s="118">
        <v>0</v>
      </c>
      <c r="AH7" s="131">
        <v>1</v>
      </c>
      <c r="AJ7" s="124"/>
      <c r="AK7" s="118"/>
      <c r="AL7" s="118"/>
      <c r="AM7" s="128">
        <v>4</v>
      </c>
      <c r="AN7" s="129"/>
      <c r="AO7" s="113"/>
      <c r="AP7" s="113"/>
      <c r="AQ7" s="113"/>
      <c r="AR7" s="111" t="s">
        <v>340</v>
      </c>
      <c r="AS7" s="111" t="s">
        <v>340</v>
      </c>
      <c r="AT7" s="111" t="s">
        <v>340</v>
      </c>
      <c r="AU7" s="111" t="s">
        <v>340</v>
      </c>
      <c r="AV7" s="111" t="s">
        <v>340</v>
      </c>
      <c r="AW7" s="111" t="s">
        <v>340</v>
      </c>
      <c r="AX7" s="111" t="s">
        <v>340</v>
      </c>
      <c r="AY7" s="111" t="s">
        <v>340</v>
      </c>
      <c r="AZ7" s="111" t="s">
        <v>340</v>
      </c>
      <c r="BA7" s="112" t="s">
        <v>340</v>
      </c>
      <c r="BC7" s="124"/>
      <c r="BF7" s="128">
        <v>4</v>
      </c>
      <c r="BG7" s="136">
        <v>1</v>
      </c>
      <c r="BH7" s="136">
        <v>1</v>
      </c>
      <c r="BI7" s="136">
        <v>1</v>
      </c>
      <c r="BJ7" s="138">
        <v>1</v>
      </c>
      <c r="BK7" s="118">
        <v>1</v>
      </c>
      <c r="BL7" s="118">
        <v>1</v>
      </c>
      <c r="BM7" s="118">
        <v>1</v>
      </c>
      <c r="BN7" s="118">
        <v>1</v>
      </c>
      <c r="BO7" s="118">
        <v>1</v>
      </c>
      <c r="BP7" s="118">
        <v>1</v>
      </c>
      <c r="BQ7" s="118">
        <v>1</v>
      </c>
      <c r="BR7" s="118">
        <v>1</v>
      </c>
      <c r="BS7" s="118">
        <v>1</v>
      </c>
      <c r="BT7" s="131">
        <v>1</v>
      </c>
      <c r="BU7" s="118"/>
      <c r="BV7" s="118"/>
      <c r="BY7" s="128">
        <v>4</v>
      </c>
      <c r="BZ7" s="129"/>
      <c r="CA7" s="113"/>
      <c r="CB7" s="113"/>
      <c r="CC7" s="113"/>
      <c r="CD7" s="111" t="s">
        <v>338</v>
      </c>
      <c r="CE7" s="111" t="s">
        <v>340</v>
      </c>
      <c r="CF7" s="111" t="s">
        <v>338</v>
      </c>
      <c r="CG7" s="111" t="s">
        <v>340</v>
      </c>
      <c r="CH7" s="111" t="s">
        <v>340</v>
      </c>
      <c r="CI7" s="111" t="s">
        <v>340</v>
      </c>
      <c r="CJ7" s="111" t="s">
        <v>340</v>
      </c>
      <c r="CK7" s="111" t="s">
        <v>338</v>
      </c>
      <c r="CL7" s="111" t="s">
        <v>338</v>
      </c>
      <c r="CM7" s="112" t="s">
        <v>338</v>
      </c>
      <c r="CO7" s="124"/>
      <c r="CR7" s="128">
        <v>4</v>
      </c>
      <c r="CS7" s="136">
        <v>0</v>
      </c>
      <c r="CT7" s="136">
        <v>1</v>
      </c>
      <c r="CU7" s="136">
        <v>1</v>
      </c>
      <c r="CV7" s="138">
        <v>1</v>
      </c>
      <c r="CW7" s="118">
        <v>1</v>
      </c>
      <c r="CX7" s="118">
        <v>1</v>
      </c>
      <c r="CY7" s="118">
        <v>1</v>
      </c>
      <c r="CZ7" s="118">
        <v>1</v>
      </c>
      <c r="DA7" s="118">
        <v>1</v>
      </c>
      <c r="DB7" s="118">
        <v>1</v>
      </c>
      <c r="DC7" s="118">
        <v>1</v>
      </c>
      <c r="DD7" s="118">
        <v>1</v>
      </c>
      <c r="DE7" s="118">
        <v>1</v>
      </c>
      <c r="DF7" s="131">
        <v>1</v>
      </c>
      <c r="DG7" s="118"/>
      <c r="DH7" s="118"/>
      <c r="DK7" s="128">
        <v>4</v>
      </c>
      <c r="DL7" s="129"/>
      <c r="DM7" s="113"/>
      <c r="DN7" s="113"/>
      <c r="DO7" s="113"/>
      <c r="DP7" s="111" t="s">
        <v>340</v>
      </c>
      <c r="DQ7" s="111" t="s">
        <v>340</v>
      </c>
      <c r="DR7" s="111" t="s">
        <v>340</v>
      </c>
      <c r="DS7" s="111" t="s">
        <v>338</v>
      </c>
      <c r="DT7" s="111" t="s">
        <v>340</v>
      </c>
      <c r="DU7" s="111" t="s">
        <v>340</v>
      </c>
      <c r="DV7" s="111" t="s">
        <v>338</v>
      </c>
      <c r="DW7" s="111" t="s">
        <v>340</v>
      </c>
      <c r="DX7" s="111" t="s">
        <v>340</v>
      </c>
      <c r="DY7" s="112" t="s">
        <v>340</v>
      </c>
      <c r="EA7" s="124"/>
      <c r="ED7" s="128">
        <v>4</v>
      </c>
      <c r="EE7" s="136">
        <v>1</v>
      </c>
      <c r="EF7" s="136">
        <v>1</v>
      </c>
      <c r="EG7" s="136">
        <v>1</v>
      </c>
      <c r="EH7" s="138">
        <v>1</v>
      </c>
      <c r="EI7" s="118">
        <v>1</v>
      </c>
      <c r="EJ7" s="118">
        <v>1</v>
      </c>
      <c r="EK7" s="118">
        <v>1</v>
      </c>
      <c r="EL7" s="118">
        <v>1</v>
      </c>
      <c r="EM7" s="118">
        <v>1</v>
      </c>
      <c r="EN7" s="118">
        <v>1</v>
      </c>
      <c r="EO7" s="118">
        <v>1</v>
      </c>
      <c r="EP7" s="118">
        <v>1</v>
      </c>
      <c r="EQ7" s="118">
        <v>1</v>
      </c>
      <c r="ER7" s="131">
        <v>1</v>
      </c>
      <c r="ES7" s="118"/>
      <c r="ET7" s="118"/>
      <c r="EW7" s="128">
        <v>4</v>
      </c>
      <c r="EX7" s="129"/>
      <c r="EY7" s="113"/>
      <c r="EZ7" s="113"/>
      <c r="FA7" s="113"/>
      <c r="FB7" s="111" t="s">
        <v>340</v>
      </c>
      <c r="FC7" s="111" t="s">
        <v>340</v>
      </c>
      <c r="FD7" s="111" t="s">
        <v>339</v>
      </c>
      <c r="FE7" s="111" t="s">
        <v>338</v>
      </c>
      <c r="FF7" s="111" t="s">
        <v>338</v>
      </c>
      <c r="FG7" s="111" t="s">
        <v>339</v>
      </c>
      <c r="FH7" s="111" t="s">
        <v>338</v>
      </c>
      <c r="FI7" s="111" t="s">
        <v>339</v>
      </c>
      <c r="FJ7" s="111" t="s">
        <v>339</v>
      </c>
      <c r="FK7" s="112" t="s">
        <v>339</v>
      </c>
      <c r="FM7" s="124"/>
      <c r="FP7" s="128">
        <v>4</v>
      </c>
      <c r="FQ7" s="136">
        <v>0</v>
      </c>
      <c r="FR7" s="136">
        <v>0</v>
      </c>
      <c r="FS7" s="136">
        <v>0</v>
      </c>
      <c r="FT7" s="138">
        <v>1</v>
      </c>
      <c r="FU7" s="118">
        <v>1</v>
      </c>
      <c r="FV7" s="118">
        <v>1</v>
      </c>
      <c r="FW7" s="118">
        <v>0</v>
      </c>
      <c r="FX7" s="118">
        <v>1</v>
      </c>
      <c r="FY7" s="118">
        <v>1</v>
      </c>
      <c r="FZ7" s="118">
        <v>0</v>
      </c>
      <c r="GA7" s="118">
        <v>1</v>
      </c>
      <c r="GB7" s="118">
        <v>0</v>
      </c>
      <c r="GC7" s="118">
        <v>0</v>
      </c>
      <c r="GD7" s="131">
        <v>0</v>
      </c>
      <c r="GI7" s="128">
        <v>4</v>
      </c>
      <c r="GJ7" s="133">
        <f>(U7*BG7*CS7*EE7*FQ7)^(1/5)</f>
        <v>0</v>
      </c>
      <c r="GK7" s="133">
        <f>(V7*BH7*CT7*EF7*FR7)^(1/5)</f>
        <v>0</v>
      </c>
      <c r="GL7" s="133">
        <f t="shared" si="3"/>
        <v>0</v>
      </c>
      <c r="GM7" s="129">
        <f t="shared" si="3"/>
        <v>1</v>
      </c>
      <c r="GN7" s="133">
        <f t="shared" si="3"/>
        <v>0</v>
      </c>
      <c r="GO7" s="133">
        <f t="shared" si="3"/>
        <v>0</v>
      </c>
      <c r="GP7" s="133">
        <f t="shared" si="1"/>
        <v>0</v>
      </c>
      <c r="GQ7" s="132">
        <f>(AB7*BN7*CZ7*EL7*FX7)^(1/5)</f>
        <v>1</v>
      </c>
      <c r="GR7" s="133">
        <f>(AC7*BO7*DA7*EM7*FY7)^(1/5)</f>
        <v>0</v>
      </c>
      <c r="GS7" s="132">
        <v>1</v>
      </c>
      <c r="GT7" s="132">
        <f>(AE7*BQ7*DC7*EO7*GA7)^(1/5)</f>
        <v>1</v>
      </c>
      <c r="GU7" s="133">
        <f t="shared" si="4"/>
        <v>0</v>
      </c>
      <c r="GV7" s="133">
        <f t="shared" si="4"/>
        <v>0</v>
      </c>
      <c r="GW7" s="134">
        <v>1</v>
      </c>
      <c r="GX7" s="135">
        <f t="shared" si="2"/>
        <v>5</v>
      </c>
      <c r="HB7" s="137">
        <v>6</v>
      </c>
      <c r="HC7" s="137">
        <v>5</v>
      </c>
      <c r="HF7" s="90">
        <v>4</v>
      </c>
      <c r="HG7" s="91" t="s">
        <v>190</v>
      </c>
      <c r="HH7" s="91" t="s">
        <v>195</v>
      </c>
      <c r="HI7" s="91">
        <v>4</v>
      </c>
      <c r="HJ7" s="91">
        <v>6</v>
      </c>
      <c r="HK7" s="91">
        <v>6</v>
      </c>
      <c r="HL7" s="91" t="s">
        <v>205</v>
      </c>
      <c r="HM7" s="91" t="s">
        <v>184</v>
      </c>
    </row>
    <row r="8" spans="1:221" ht="15.75" x14ac:dyDescent="0.25">
      <c r="A8" s="128">
        <v>5</v>
      </c>
      <c r="B8" s="129"/>
      <c r="C8" s="113"/>
      <c r="D8" s="113"/>
      <c r="E8" s="113"/>
      <c r="F8" s="113"/>
      <c r="G8" s="111" t="s">
        <v>338</v>
      </c>
      <c r="H8" s="111" t="s">
        <v>338</v>
      </c>
      <c r="I8" s="111" t="s">
        <v>338</v>
      </c>
      <c r="J8" s="111" t="s">
        <v>338</v>
      </c>
      <c r="K8" s="111" t="s">
        <v>338</v>
      </c>
      <c r="L8" s="111" t="s">
        <v>338</v>
      </c>
      <c r="M8" s="111" t="s">
        <v>340</v>
      </c>
      <c r="N8" s="111" t="s">
        <v>338</v>
      </c>
      <c r="O8" s="112" t="s">
        <v>338</v>
      </c>
      <c r="Q8" s="124"/>
      <c r="T8" s="128">
        <v>5</v>
      </c>
      <c r="U8" s="136">
        <v>1</v>
      </c>
      <c r="V8" s="136">
        <v>1</v>
      </c>
      <c r="W8" s="136">
        <v>1</v>
      </c>
      <c r="X8" s="136">
        <v>1</v>
      </c>
      <c r="Y8" s="129">
        <v>1</v>
      </c>
      <c r="Z8" s="118">
        <v>1</v>
      </c>
      <c r="AA8" s="118">
        <v>1</v>
      </c>
      <c r="AB8" s="118">
        <v>1</v>
      </c>
      <c r="AC8" s="118">
        <v>1</v>
      </c>
      <c r="AD8" s="118">
        <v>1</v>
      </c>
      <c r="AE8" s="118">
        <v>1</v>
      </c>
      <c r="AF8" s="118">
        <v>1</v>
      </c>
      <c r="AG8" s="118">
        <v>1</v>
      </c>
      <c r="AH8" s="131">
        <v>1</v>
      </c>
      <c r="AJ8" s="124"/>
      <c r="AK8" s="118"/>
      <c r="AL8" s="118"/>
      <c r="AM8" s="128">
        <v>5</v>
      </c>
      <c r="AN8" s="129"/>
      <c r="AO8" s="113"/>
      <c r="AP8" s="113"/>
      <c r="AQ8" s="113"/>
      <c r="AR8" s="113"/>
      <c r="AS8" s="111" t="s">
        <v>340</v>
      </c>
      <c r="AT8" s="111" t="s">
        <v>340</v>
      </c>
      <c r="AU8" s="111" t="s">
        <v>338</v>
      </c>
      <c r="AV8" s="111" t="s">
        <v>338</v>
      </c>
      <c r="AW8" s="111" t="s">
        <v>340</v>
      </c>
      <c r="AX8" s="111" t="s">
        <v>340</v>
      </c>
      <c r="AY8" s="111" t="s">
        <v>338</v>
      </c>
      <c r="AZ8" s="111" t="s">
        <v>338</v>
      </c>
      <c r="BA8" s="112" t="s">
        <v>338</v>
      </c>
      <c r="BC8" s="124"/>
      <c r="BF8" s="128">
        <v>5</v>
      </c>
      <c r="BG8" s="136">
        <v>1</v>
      </c>
      <c r="BH8" s="136">
        <v>1</v>
      </c>
      <c r="BI8" s="136">
        <v>1</v>
      </c>
      <c r="BJ8" s="136">
        <v>1</v>
      </c>
      <c r="BK8" s="139">
        <v>1</v>
      </c>
      <c r="BL8" s="118">
        <v>1</v>
      </c>
      <c r="BM8" s="118">
        <v>1</v>
      </c>
      <c r="BN8" s="118">
        <v>1</v>
      </c>
      <c r="BO8" s="118">
        <v>1</v>
      </c>
      <c r="BP8" s="118">
        <v>1</v>
      </c>
      <c r="BQ8" s="118">
        <v>1</v>
      </c>
      <c r="BR8" s="118">
        <v>1</v>
      </c>
      <c r="BS8" s="118">
        <v>1</v>
      </c>
      <c r="BT8" s="131">
        <v>1</v>
      </c>
      <c r="BU8" s="118"/>
      <c r="BV8" s="118"/>
      <c r="BY8" s="128">
        <v>5</v>
      </c>
      <c r="BZ8" s="129"/>
      <c r="CA8" s="113"/>
      <c r="CB8" s="113"/>
      <c r="CC8" s="113"/>
      <c r="CD8" s="113"/>
      <c r="CE8" s="111" t="s">
        <v>339</v>
      </c>
      <c r="CF8" s="111" t="s">
        <v>339</v>
      </c>
      <c r="CG8" s="111" t="s">
        <v>340</v>
      </c>
      <c r="CH8" s="111" t="s">
        <v>340</v>
      </c>
      <c r="CI8" s="111" t="s">
        <v>338</v>
      </c>
      <c r="CJ8" s="111" t="s">
        <v>339</v>
      </c>
      <c r="CK8" s="111" t="s">
        <v>340</v>
      </c>
      <c r="CL8" s="111" t="s">
        <v>340</v>
      </c>
      <c r="CM8" s="112" t="s">
        <v>338</v>
      </c>
      <c r="CO8" s="124"/>
      <c r="CR8" s="128">
        <v>5</v>
      </c>
      <c r="CS8" s="136">
        <v>0</v>
      </c>
      <c r="CT8" s="136">
        <v>0</v>
      </c>
      <c r="CU8" s="136">
        <v>1</v>
      </c>
      <c r="CV8" s="136">
        <v>0</v>
      </c>
      <c r="CW8" s="139">
        <v>1</v>
      </c>
      <c r="CX8" s="118">
        <v>0</v>
      </c>
      <c r="CY8" s="118">
        <v>0</v>
      </c>
      <c r="CZ8" s="118">
        <v>1</v>
      </c>
      <c r="DA8" s="118">
        <v>1</v>
      </c>
      <c r="DB8" s="118">
        <v>1</v>
      </c>
      <c r="DC8" s="118">
        <v>0</v>
      </c>
      <c r="DD8" s="118">
        <v>1</v>
      </c>
      <c r="DE8" s="118">
        <v>1</v>
      </c>
      <c r="DF8" s="131">
        <v>1</v>
      </c>
      <c r="DG8" s="118"/>
      <c r="DH8" s="118"/>
      <c r="DK8" s="128">
        <v>5</v>
      </c>
      <c r="DL8" s="129"/>
      <c r="DM8" s="113"/>
      <c r="DN8" s="113"/>
      <c r="DO8" s="113"/>
      <c r="DP8" s="113"/>
      <c r="DQ8" s="111" t="s">
        <v>340</v>
      </c>
      <c r="DR8" s="111" t="s">
        <v>340</v>
      </c>
      <c r="DS8" s="111" t="s">
        <v>338</v>
      </c>
      <c r="DT8" s="111" t="s">
        <v>340</v>
      </c>
      <c r="DU8" s="111" t="s">
        <v>340</v>
      </c>
      <c r="DV8" s="111" t="s">
        <v>338</v>
      </c>
      <c r="DW8" s="111" t="s">
        <v>340</v>
      </c>
      <c r="DX8" s="111" t="s">
        <v>340</v>
      </c>
      <c r="DY8" s="112" t="s">
        <v>340</v>
      </c>
      <c r="EA8" s="124"/>
      <c r="ED8" s="128">
        <v>5</v>
      </c>
      <c r="EE8" s="136">
        <v>1</v>
      </c>
      <c r="EF8" s="136">
        <v>1</v>
      </c>
      <c r="EG8" s="136">
        <v>1</v>
      </c>
      <c r="EH8" s="136">
        <v>1</v>
      </c>
      <c r="EI8" s="139">
        <v>1</v>
      </c>
      <c r="EJ8" s="118">
        <v>1</v>
      </c>
      <c r="EK8" s="118">
        <v>1</v>
      </c>
      <c r="EL8" s="118">
        <v>1</v>
      </c>
      <c r="EM8" s="118">
        <v>1</v>
      </c>
      <c r="EN8" s="118">
        <v>1</v>
      </c>
      <c r="EO8" s="118">
        <v>1</v>
      </c>
      <c r="EP8" s="118">
        <v>1</v>
      </c>
      <c r="EQ8" s="118">
        <v>1</v>
      </c>
      <c r="ER8" s="131">
        <v>1</v>
      </c>
      <c r="ES8" s="118"/>
      <c r="ET8" s="118"/>
      <c r="EW8" s="128">
        <v>5</v>
      </c>
      <c r="EX8" s="129"/>
      <c r="EY8" s="113"/>
      <c r="EZ8" s="113"/>
      <c r="FA8" s="113"/>
      <c r="FB8" s="113"/>
      <c r="FC8" s="111" t="s">
        <v>340</v>
      </c>
      <c r="FD8" s="111" t="s">
        <v>340</v>
      </c>
      <c r="FE8" s="111" t="s">
        <v>340</v>
      </c>
      <c r="FF8" s="111" t="s">
        <v>340</v>
      </c>
      <c r="FG8" s="111" t="s">
        <v>340</v>
      </c>
      <c r="FH8" s="111" t="s">
        <v>340</v>
      </c>
      <c r="FI8" s="111" t="s">
        <v>340</v>
      </c>
      <c r="FJ8" s="111" t="s">
        <v>340</v>
      </c>
      <c r="FK8" s="112" t="s">
        <v>340</v>
      </c>
      <c r="FM8" s="124"/>
      <c r="FP8" s="128">
        <v>5</v>
      </c>
      <c r="FQ8" s="136">
        <v>1</v>
      </c>
      <c r="FR8" s="136">
        <v>1</v>
      </c>
      <c r="FS8" s="136">
        <v>1</v>
      </c>
      <c r="FT8" s="136">
        <v>1</v>
      </c>
      <c r="FU8" s="139">
        <v>1</v>
      </c>
      <c r="FV8" s="118">
        <v>1</v>
      </c>
      <c r="FW8" s="118">
        <v>1</v>
      </c>
      <c r="FX8" s="118">
        <v>1</v>
      </c>
      <c r="FY8" s="118">
        <v>1</v>
      </c>
      <c r="FZ8" s="118">
        <v>1</v>
      </c>
      <c r="GA8" s="118">
        <v>1</v>
      </c>
      <c r="GB8" s="118">
        <v>1</v>
      </c>
      <c r="GC8" s="118">
        <v>1</v>
      </c>
      <c r="GD8" s="131">
        <v>1</v>
      </c>
      <c r="GI8" s="128">
        <v>5</v>
      </c>
      <c r="GJ8" s="132">
        <v>1</v>
      </c>
      <c r="GK8" s="132">
        <v>1</v>
      </c>
      <c r="GL8" s="132">
        <f>(W8*BI8*CU8*EG8*FS8)^(1/5)</f>
        <v>1</v>
      </c>
      <c r="GM8" s="132">
        <v>1</v>
      </c>
      <c r="GN8" s="129">
        <f>(Y8*BK8*CW8*EI8*FU8)^(1/5)</f>
        <v>1</v>
      </c>
      <c r="GO8" s="132">
        <v>1</v>
      </c>
      <c r="GP8" s="133">
        <f t="shared" si="1"/>
        <v>0</v>
      </c>
      <c r="GQ8" s="132">
        <f>(AB8*BN8*CZ8*EL8*FX8)^(1/5)</f>
        <v>1</v>
      </c>
      <c r="GR8" s="132">
        <f>(AC8*BO8*DA8*EM8*FY8)^(1/5)</f>
        <v>1</v>
      </c>
      <c r="GS8" s="132">
        <f>(AD8*BP8*DB8*EN8*FZ8)^(1/5)</f>
        <v>1</v>
      </c>
      <c r="GT8" s="132">
        <v>1</v>
      </c>
      <c r="GU8" s="132">
        <f t="shared" si="4"/>
        <v>1</v>
      </c>
      <c r="GV8" s="132">
        <f t="shared" si="4"/>
        <v>1</v>
      </c>
      <c r="GW8" s="134">
        <f>(AH8*BT8*DF8*ER8*GD8)^(1/5)</f>
        <v>1</v>
      </c>
      <c r="GX8" s="135">
        <f t="shared" si="2"/>
        <v>13</v>
      </c>
      <c r="HB8" s="137">
        <v>4</v>
      </c>
      <c r="HC8" s="137">
        <v>13</v>
      </c>
      <c r="HF8" s="90">
        <v>5</v>
      </c>
      <c r="HG8" s="91" t="s">
        <v>191</v>
      </c>
      <c r="HH8" s="91" t="s">
        <v>162</v>
      </c>
      <c r="HI8" s="91" t="s">
        <v>162</v>
      </c>
      <c r="HJ8" s="91">
        <v>10</v>
      </c>
      <c r="HK8" s="91">
        <v>2</v>
      </c>
      <c r="HL8" s="91" t="s">
        <v>206</v>
      </c>
      <c r="HM8" s="91" t="s">
        <v>183</v>
      </c>
    </row>
    <row r="9" spans="1:221" ht="15.75" x14ac:dyDescent="0.25">
      <c r="A9" s="128">
        <v>6</v>
      </c>
      <c r="B9" s="129"/>
      <c r="C9" s="113"/>
      <c r="D9" s="113"/>
      <c r="E9" s="113"/>
      <c r="F9" s="113"/>
      <c r="G9" s="113"/>
      <c r="H9" s="111" t="s">
        <v>339</v>
      </c>
      <c r="I9" s="111" t="s">
        <v>338</v>
      </c>
      <c r="J9" s="111" t="s">
        <v>340</v>
      </c>
      <c r="K9" s="111" t="s">
        <v>338</v>
      </c>
      <c r="L9" s="111" t="s">
        <v>338</v>
      </c>
      <c r="M9" s="111" t="s">
        <v>338</v>
      </c>
      <c r="N9" s="111" t="s">
        <v>339</v>
      </c>
      <c r="O9" s="112" t="s">
        <v>338</v>
      </c>
      <c r="Q9" s="124"/>
      <c r="T9" s="128">
        <v>6</v>
      </c>
      <c r="U9" s="136">
        <v>0</v>
      </c>
      <c r="V9" s="136">
        <v>0</v>
      </c>
      <c r="W9" s="136">
        <v>0</v>
      </c>
      <c r="X9" s="136">
        <v>1</v>
      </c>
      <c r="Y9" s="136">
        <v>0</v>
      </c>
      <c r="Z9" s="129">
        <v>1</v>
      </c>
      <c r="AA9" s="118">
        <v>0</v>
      </c>
      <c r="AB9" s="118">
        <v>1</v>
      </c>
      <c r="AC9" s="118">
        <v>1</v>
      </c>
      <c r="AD9" s="118">
        <v>1</v>
      </c>
      <c r="AE9" s="118">
        <v>1</v>
      </c>
      <c r="AF9" s="118">
        <v>1</v>
      </c>
      <c r="AG9" s="118">
        <v>0</v>
      </c>
      <c r="AH9" s="131">
        <v>1</v>
      </c>
      <c r="AJ9" s="124"/>
      <c r="AK9" s="118"/>
      <c r="AL9" s="118"/>
      <c r="AM9" s="128">
        <v>6</v>
      </c>
      <c r="AN9" s="129"/>
      <c r="AO9" s="113"/>
      <c r="AP9" s="113"/>
      <c r="AQ9" s="113"/>
      <c r="AR9" s="113"/>
      <c r="AS9" s="113"/>
      <c r="AT9" s="111" t="s">
        <v>340</v>
      </c>
      <c r="AU9" s="111" t="s">
        <v>340</v>
      </c>
      <c r="AV9" s="111" t="s">
        <v>340</v>
      </c>
      <c r="AW9" s="111" t="s">
        <v>338</v>
      </c>
      <c r="AX9" s="111" t="s">
        <v>340</v>
      </c>
      <c r="AY9" s="111" t="s">
        <v>340</v>
      </c>
      <c r="AZ9" s="111" t="s">
        <v>338</v>
      </c>
      <c r="BA9" s="112" t="s">
        <v>338</v>
      </c>
      <c r="BC9" s="124"/>
      <c r="BF9" s="128">
        <v>6</v>
      </c>
      <c r="BG9" s="136">
        <v>1</v>
      </c>
      <c r="BH9" s="136">
        <v>1</v>
      </c>
      <c r="BI9" s="136">
        <v>1</v>
      </c>
      <c r="BJ9" s="136">
        <v>1</v>
      </c>
      <c r="BK9" s="136">
        <v>1</v>
      </c>
      <c r="BL9" s="139">
        <v>1</v>
      </c>
      <c r="BM9" s="118">
        <v>1</v>
      </c>
      <c r="BN9" s="118">
        <v>1</v>
      </c>
      <c r="BO9" s="118">
        <v>1</v>
      </c>
      <c r="BP9" s="118">
        <v>1</v>
      </c>
      <c r="BQ9" s="118">
        <v>1</v>
      </c>
      <c r="BR9" s="118">
        <v>1</v>
      </c>
      <c r="BS9" s="118">
        <v>1</v>
      </c>
      <c r="BT9" s="131">
        <v>1</v>
      </c>
      <c r="BU9" s="118"/>
      <c r="BV9" s="118"/>
      <c r="BY9" s="128">
        <v>6</v>
      </c>
      <c r="BZ9" s="129"/>
      <c r="CA9" s="113"/>
      <c r="CB9" s="113"/>
      <c r="CC9" s="113"/>
      <c r="CD9" s="113"/>
      <c r="CE9" s="113"/>
      <c r="CF9" s="111" t="s">
        <v>338</v>
      </c>
      <c r="CG9" s="111" t="s">
        <v>340</v>
      </c>
      <c r="CH9" s="111" t="s">
        <v>340</v>
      </c>
      <c r="CI9" s="111" t="s">
        <v>340</v>
      </c>
      <c r="CJ9" s="111" t="s">
        <v>340</v>
      </c>
      <c r="CK9" s="111" t="s">
        <v>338</v>
      </c>
      <c r="CL9" s="111" t="s">
        <v>338</v>
      </c>
      <c r="CM9" s="112" t="s">
        <v>338</v>
      </c>
      <c r="CO9" s="124"/>
      <c r="CR9" s="128">
        <v>6</v>
      </c>
      <c r="CS9" s="136">
        <v>0</v>
      </c>
      <c r="CT9" s="136">
        <v>1</v>
      </c>
      <c r="CU9" s="136">
        <v>1</v>
      </c>
      <c r="CV9" s="136">
        <v>1</v>
      </c>
      <c r="CW9" s="136">
        <v>1</v>
      </c>
      <c r="CX9" s="139">
        <v>1</v>
      </c>
      <c r="CY9" s="118">
        <v>1</v>
      </c>
      <c r="CZ9" s="118">
        <v>1</v>
      </c>
      <c r="DA9" s="118">
        <v>1</v>
      </c>
      <c r="DB9" s="118">
        <v>1</v>
      </c>
      <c r="DC9" s="118">
        <v>1</v>
      </c>
      <c r="DD9" s="118">
        <v>1</v>
      </c>
      <c r="DE9" s="118">
        <v>1</v>
      </c>
      <c r="DF9" s="131">
        <v>1</v>
      </c>
      <c r="DG9" s="118"/>
      <c r="DH9" s="118"/>
      <c r="DK9" s="128">
        <v>6</v>
      </c>
      <c r="DL9" s="129"/>
      <c r="DM9" s="113"/>
      <c r="DN9" s="113"/>
      <c r="DO9" s="113"/>
      <c r="DP9" s="113"/>
      <c r="DQ9" s="113"/>
      <c r="DR9" s="111" t="s">
        <v>340</v>
      </c>
      <c r="DS9" s="111" t="s">
        <v>338</v>
      </c>
      <c r="DT9" s="111" t="s">
        <v>340</v>
      </c>
      <c r="DU9" s="111" t="s">
        <v>340</v>
      </c>
      <c r="DV9" s="111" t="s">
        <v>338</v>
      </c>
      <c r="DW9" s="111" t="s">
        <v>340</v>
      </c>
      <c r="DX9" s="111" t="s">
        <v>340</v>
      </c>
      <c r="DY9" s="112" t="s">
        <v>340</v>
      </c>
      <c r="EA9" s="124"/>
      <c r="ED9" s="128">
        <v>6</v>
      </c>
      <c r="EE9" s="136">
        <v>0</v>
      </c>
      <c r="EF9" s="136">
        <v>1</v>
      </c>
      <c r="EG9" s="136">
        <v>1</v>
      </c>
      <c r="EH9" s="136">
        <v>1</v>
      </c>
      <c r="EI9" s="136">
        <v>1</v>
      </c>
      <c r="EJ9" s="139">
        <v>1</v>
      </c>
      <c r="EK9" s="118">
        <v>1</v>
      </c>
      <c r="EL9" s="118">
        <v>1</v>
      </c>
      <c r="EM9" s="118">
        <v>1</v>
      </c>
      <c r="EN9" s="118">
        <v>1</v>
      </c>
      <c r="EO9" s="118">
        <v>1</v>
      </c>
      <c r="EP9" s="118">
        <v>1</v>
      </c>
      <c r="EQ9" s="118">
        <v>1</v>
      </c>
      <c r="ER9" s="131">
        <v>1</v>
      </c>
      <c r="ES9" s="118"/>
      <c r="ET9" s="118"/>
      <c r="EW9" s="128">
        <v>6</v>
      </c>
      <c r="EX9" s="129"/>
      <c r="EY9" s="113"/>
      <c r="EZ9" s="113"/>
      <c r="FA9" s="113"/>
      <c r="FB9" s="113"/>
      <c r="FC9" s="113"/>
      <c r="FD9" s="111" t="s">
        <v>340</v>
      </c>
      <c r="FE9" s="111" t="s">
        <v>340</v>
      </c>
      <c r="FF9" s="111" t="s">
        <v>340</v>
      </c>
      <c r="FG9" s="111" t="s">
        <v>339</v>
      </c>
      <c r="FH9" s="111" t="s">
        <v>339</v>
      </c>
      <c r="FI9" s="111" t="s">
        <v>339</v>
      </c>
      <c r="FJ9" s="111" t="s">
        <v>339</v>
      </c>
      <c r="FK9" s="112" t="s">
        <v>339</v>
      </c>
      <c r="FM9" s="124"/>
      <c r="FP9" s="128">
        <v>6</v>
      </c>
      <c r="FQ9" s="136">
        <v>0</v>
      </c>
      <c r="FR9" s="136">
        <v>0</v>
      </c>
      <c r="FS9" s="136">
        <v>0</v>
      </c>
      <c r="FT9" s="136">
        <v>1</v>
      </c>
      <c r="FU9" s="136">
        <v>1</v>
      </c>
      <c r="FV9" s="139">
        <v>1</v>
      </c>
      <c r="FW9" s="118">
        <v>1</v>
      </c>
      <c r="FX9" s="118">
        <v>1</v>
      </c>
      <c r="FY9" s="118">
        <v>1</v>
      </c>
      <c r="FZ9" s="118">
        <v>0</v>
      </c>
      <c r="GA9" s="118">
        <v>0</v>
      </c>
      <c r="GB9" s="118">
        <v>0</v>
      </c>
      <c r="GC9" s="118">
        <v>0</v>
      </c>
      <c r="GD9" s="131">
        <v>0</v>
      </c>
      <c r="GI9" s="128">
        <v>6</v>
      </c>
      <c r="GJ9" s="132">
        <v>1</v>
      </c>
      <c r="GK9" s="132">
        <v>1</v>
      </c>
      <c r="GL9" s="132">
        <v>1</v>
      </c>
      <c r="GM9" s="132">
        <f>(X9*BJ9*CV9*EH9*FT9)^(1/5)</f>
        <v>1</v>
      </c>
      <c r="GN9" s="132">
        <v>1</v>
      </c>
      <c r="GO9" s="129">
        <f t="shared" ref="GO9:GO17" si="5">(Z9*BL9*CX9*EJ9*FV9)^(1/5)</f>
        <v>1</v>
      </c>
      <c r="GP9" s="133">
        <f t="shared" si="1"/>
        <v>0</v>
      </c>
      <c r="GQ9" s="132">
        <f>(AB9*BN9*CZ9*EL9*FX9)^(1/5)</f>
        <v>1</v>
      </c>
      <c r="GR9" s="132">
        <f>(AC9*BO9*DA9*EM9*FY9)^(1/5)</f>
        <v>1</v>
      </c>
      <c r="GS9" s="132">
        <v>1</v>
      </c>
      <c r="GT9" s="132">
        <v>1</v>
      </c>
      <c r="GU9" s="132">
        <v>1</v>
      </c>
      <c r="GV9" s="132">
        <v>1</v>
      </c>
      <c r="GW9" s="134">
        <v>1</v>
      </c>
      <c r="GX9" s="135">
        <f t="shared" si="2"/>
        <v>13</v>
      </c>
      <c r="HB9" s="137">
        <v>5</v>
      </c>
      <c r="HC9" s="137">
        <v>13</v>
      </c>
      <c r="HF9" s="90">
        <v>6</v>
      </c>
      <c r="HG9" s="91" t="s">
        <v>191</v>
      </c>
      <c r="HH9" s="91" t="s">
        <v>193</v>
      </c>
      <c r="HI9" s="91" t="s">
        <v>193</v>
      </c>
      <c r="HJ9" s="91">
        <v>11</v>
      </c>
      <c r="HK9" s="91">
        <v>1</v>
      </c>
      <c r="HL9" s="91" t="s">
        <v>207</v>
      </c>
      <c r="HM9" s="91" t="s">
        <v>183</v>
      </c>
    </row>
    <row r="10" spans="1:221" ht="15.75" x14ac:dyDescent="0.25">
      <c r="A10" s="128">
        <v>7</v>
      </c>
      <c r="B10" s="129"/>
      <c r="C10" s="113"/>
      <c r="D10" s="113"/>
      <c r="E10" s="113"/>
      <c r="F10" s="113"/>
      <c r="G10" s="113"/>
      <c r="H10" s="113"/>
      <c r="I10" s="111" t="s">
        <v>338</v>
      </c>
      <c r="J10" s="111" t="s">
        <v>339</v>
      </c>
      <c r="K10" s="111" t="s">
        <v>338</v>
      </c>
      <c r="L10" s="111" t="s">
        <v>338</v>
      </c>
      <c r="M10" s="111" t="s">
        <v>338</v>
      </c>
      <c r="N10" s="111" t="s">
        <v>338</v>
      </c>
      <c r="O10" s="112" t="s">
        <v>338</v>
      </c>
      <c r="Q10" s="124"/>
      <c r="T10" s="128">
        <v>7</v>
      </c>
      <c r="U10" s="136">
        <v>1</v>
      </c>
      <c r="V10" s="136">
        <v>1</v>
      </c>
      <c r="W10" s="136">
        <v>1</v>
      </c>
      <c r="X10" s="136">
        <v>1</v>
      </c>
      <c r="Y10" s="136">
        <v>0</v>
      </c>
      <c r="Z10" s="136">
        <v>1</v>
      </c>
      <c r="AA10" s="129">
        <v>1</v>
      </c>
      <c r="AB10" s="118">
        <v>1</v>
      </c>
      <c r="AC10" s="118">
        <v>0</v>
      </c>
      <c r="AD10" s="118">
        <v>1</v>
      </c>
      <c r="AE10" s="118">
        <v>1</v>
      </c>
      <c r="AF10" s="118">
        <v>1</v>
      </c>
      <c r="AG10" s="118">
        <v>1</v>
      </c>
      <c r="AH10" s="131">
        <v>1</v>
      </c>
      <c r="AJ10" s="124"/>
      <c r="AK10" s="118"/>
      <c r="AL10" s="118"/>
      <c r="AM10" s="128">
        <v>7</v>
      </c>
      <c r="AN10" s="129"/>
      <c r="AO10" s="113"/>
      <c r="AP10" s="113"/>
      <c r="AQ10" s="113"/>
      <c r="AR10" s="113"/>
      <c r="AS10" s="113"/>
      <c r="AT10" s="113"/>
      <c r="AU10" s="111" t="s">
        <v>338</v>
      </c>
      <c r="AV10" s="111" t="s">
        <v>340</v>
      </c>
      <c r="AW10" s="111" t="s">
        <v>340</v>
      </c>
      <c r="AX10" s="111" t="s">
        <v>340</v>
      </c>
      <c r="AY10" s="111" t="s">
        <v>340</v>
      </c>
      <c r="AZ10" s="111" t="s">
        <v>338</v>
      </c>
      <c r="BA10" s="112" t="s">
        <v>338</v>
      </c>
      <c r="BC10" s="124"/>
      <c r="BF10" s="128">
        <v>7</v>
      </c>
      <c r="BG10" s="136">
        <v>0</v>
      </c>
      <c r="BH10" s="136">
        <v>1</v>
      </c>
      <c r="BI10" s="136">
        <v>1</v>
      </c>
      <c r="BJ10" s="136">
        <v>1</v>
      </c>
      <c r="BK10" s="136">
        <v>1</v>
      </c>
      <c r="BL10" s="136">
        <v>1</v>
      </c>
      <c r="BM10" s="139">
        <v>1</v>
      </c>
      <c r="BN10" s="118">
        <v>1</v>
      </c>
      <c r="BO10" s="118">
        <v>1</v>
      </c>
      <c r="BP10" s="118">
        <v>1</v>
      </c>
      <c r="BQ10" s="118">
        <v>1</v>
      </c>
      <c r="BR10" s="118">
        <v>1</v>
      </c>
      <c r="BS10" s="118">
        <v>1</v>
      </c>
      <c r="BT10" s="131">
        <v>1</v>
      </c>
      <c r="BU10" s="118"/>
      <c r="BV10" s="118"/>
      <c r="BY10" s="128">
        <v>7</v>
      </c>
      <c r="BZ10" s="129"/>
      <c r="CA10" s="113"/>
      <c r="CB10" s="113"/>
      <c r="CC10" s="113"/>
      <c r="CD10" s="113"/>
      <c r="CE10" s="113"/>
      <c r="CF10" s="113"/>
      <c r="CG10" s="111" t="s">
        <v>339</v>
      </c>
      <c r="CH10" s="111" t="s">
        <v>339</v>
      </c>
      <c r="CI10" s="111" t="s">
        <v>339</v>
      </c>
      <c r="CJ10" s="111" t="s">
        <v>339</v>
      </c>
      <c r="CK10" s="111" t="s">
        <v>339</v>
      </c>
      <c r="CL10" s="111" t="s">
        <v>340</v>
      </c>
      <c r="CM10" s="112" t="s">
        <v>338</v>
      </c>
      <c r="CO10" s="124"/>
      <c r="CR10" s="128">
        <v>7</v>
      </c>
      <c r="CS10" s="136">
        <v>0</v>
      </c>
      <c r="CT10" s="136">
        <v>1</v>
      </c>
      <c r="CU10" s="136">
        <v>1</v>
      </c>
      <c r="CV10" s="136">
        <v>0</v>
      </c>
      <c r="CW10" s="136">
        <v>1</v>
      </c>
      <c r="CX10" s="136">
        <v>0</v>
      </c>
      <c r="CY10" s="139">
        <v>1</v>
      </c>
      <c r="CZ10" s="118">
        <v>0</v>
      </c>
      <c r="DA10" s="118">
        <v>0</v>
      </c>
      <c r="DB10" s="118">
        <v>0</v>
      </c>
      <c r="DC10" s="118">
        <v>0</v>
      </c>
      <c r="DD10" s="118">
        <v>0</v>
      </c>
      <c r="DE10" s="118">
        <v>1</v>
      </c>
      <c r="DF10" s="131">
        <v>1</v>
      </c>
      <c r="DG10" s="118"/>
      <c r="DH10" s="118"/>
      <c r="DK10" s="128">
        <v>7</v>
      </c>
      <c r="DL10" s="129"/>
      <c r="DM10" s="113"/>
      <c r="DN10" s="113"/>
      <c r="DO10" s="113"/>
      <c r="DP10" s="113"/>
      <c r="DQ10" s="113"/>
      <c r="DR10" s="113"/>
      <c r="DS10" s="111" t="s">
        <v>338</v>
      </c>
      <c r="DT10" s="111" t="s">
        <v>340</v>
      </c>
      <c r="DU10" s="111" t="s">
        <v>340</v>
      </c>
      <c r="DV10" s="111" t="s">
        <v>338</v>
      </c>
      <c r="DW10" s="111" t="s">
        <v>340</v>
      </c>
      <c r="DX10" s="111" t="s">
        <v>340</v>
      </c>
      <c r="DY10" s="112" t="s">
        <v>340</v>
      </c>
      <c r="EA10" s="124"/>
      <c r="ED10" s="128">
        <v>7</v>
      </c>
      <c r="EE10" s="136">
        <v>1</v>
      </c>
      <c r="EF10" s="136">
        <v>1</v>
      </c>
      <c r="EG10" s="136">
        <v>1</v>
      </c>
      <c r="EH10" s="136">
        <v>1</v>
      </c>
      <c r="EI10" s="136">
        <v>1</v>
      </c>
      <c r="EJ10" s="136">
        <v>1</v>
      </c>
      <c r="EK10" s="139">
        <v>1</v>
      </c>
      <c r="EL10" s="118">
        <v>1</v>
      </c>
      <c r="EM10" s="118">
        <v>1</v>
      </c>
      <c r="EN10" s="118">
        <v>1</v>
      </c>
      <c r="EO10" s="118">
        <v>1</v>
      </c>
      <c r="EP10" s="118">
        <v>1</v>
      </c>
      <c r="EQ10" s="118">
        <v>1</v>
      </c>
      <c r="ER10" s="131">
        <v>1</v>
      </c>
      <c r="ES10" s="118"/>
      <c r="ET10" s="118"/>
      <c r="EW10" s="128">
        <v>7</v>
      </c>
      <c r="EX10" s="129"/>
      <c r="EY10" s="113"/>
      <c r="EZ10" s="113"/>
      <c r="FA10" s="113"/>
      <c r="FB10" s="113"/>
      <c r="FC10" s="113"/>
      <c r="FD10" s="113"/>
      <c r="FE10" s="111" t="s">
        <v>340</v>
      </c>
      <c r="FF10" s="111" t="s">
        <v>338</v>
      </c>
      <c r="FG10" s="111" t="s">
        <v>339</v>
      </c>
      <c r="FH10" s="111" t="s">
        <v>338</v>
      </c>
      <c r="FI10" s="111" t="s">
        <v>339</v>
      </c>
      <c r="FJ10" s="111" t="s">
        <v>339</v>
      </c>
      <c r="FK10" s="112" t="s">
        <v>339</v>
      </c>
      <c r="FM10" s="124"/>
      <c r="FP10" s="128">
        <v>7</v>
      </c>
      <c r="FQ10" s="136">
        <v>1</v>
      </c>
      <c r="FR10" s="136">
        <v>1</v>
      </c>
      <c r="FS10" s="136">
        <v>1</v>
      </c>
      <c r="FT10" s="136">
        <v>1</v>
      </c>
      <c r="FU10" s="136">
        <v>1</v>
      </c>
      <c r="FV10" s="136">
        <v>1</v>
      </c>
      <c r="FW10" s="140">
        <v>1</v>
      </c>
      <c r="FX10" s="118">
        <v>1</v>
      </c>
      <c r="FY10" s="118">
        <v>1</v>
      </c>
      <c r="FZ10" s="118">
        <v>0</v>
      </c>
      <c r="GA10" s="118">
        <v>1</v>
      </c>
      <c r="GB10" s="118">
        <v>0</v>
      </c>
      <c r="GC10" s="118">
        <v>0</v>
      </c>
      <c r="GD10" s="131">
        <v>0</v>
      </c>
      <c r="GI10" s="128">
        <v>7</v>
      </c>
      <c r="GJ10" s="133">
        <f t="shared" ref="GJ10:GL11" si="6">(U10*BG10*CS10*EE10*FQ10)^(1/5)</f>
        <v>0</v>
      </c>
      <c r="GK10" s="132">
        <f t="shared" si="6"/>
        <v>1</v>
      </c>
      <c r="GL10" s="132">
        <f t="shared" si="6"/>
        <v>1</v>
      </c>
      <c r="GM10" s="133">
        <f>(X10*BJ10*CV10*EH10*FT10)^(1/5)</f>
        <v>0</v>
      </c>
      <c r="GN10" s="133">
        <f>(Y10*BK10*CW10*EI10*FU10)^(1/5)</f>
        <v>0</v>
      </c>
      <c r="GO10" s="133">
        <f t="shared" si="5"/>
        <v>0</v>
      </c>
      <c r="GP10" s="129">
        <f t="shared" si="1"/>
        <v>1</v>
      </c>
      <c r="GQ10" s="132">
        <v>1</v>
      </c>
      <c r="GR10" s="132">
        <v>1</v>
      </c>
      <c r="GS10" s="132">
        <v>1</v>
      </c>
      <c r="GT10" s="132">
        <v>1</v>
      </c>
      <c r="GU10" s="132">
        <v>1</v>
      </c>
      <c r="GV10" s="132">
        <v>1</v>
      </c>
      <c r="GW10" s="134">
        <v>1</v>
      </c>
      <c r="GX10" s="135">
        <f t="shared" si="2"/>
        <v>10</v>
      </c>
      <c r="HB10" s="137">
        <v>1</v>
      </c>
      <c r="HC10" s="137">
        <v>10</v>
      </c>
      <c r="HF10" s="90">
        <v>7</v>
      </c>
      <c r="HG10" s="91" t="s">
        <v>192</v>
      </c>
      <c r="HH10" s="91">
        <v>7</v>
      </c>
      <c r="HI10" s="91">
        <v>7</v>
      </c>
      <c r="HJ10" s="91">
        <v>5</v>
      </c>
      <c r="HK10" s="91">
        <v>7</v>
      </c>
      <c r="HL10" s="91" t="s">
        <v>208</v>
      </c>
      <c r="HM10" s="91" t="s">
        <v>183</v>
      </c>
    </row>
    <row r="11" spans="1:221" ht="15.75" x14ac:dyDescent="0.25">
      <c r="A11" s="128">
        <v>8</v>
      </c>
      <c r="B11" s="129"/>
      <c r="C11" s="113"/>
      <c r="D11" s="113"/>
      <c r="E11" s="113"/>
      <c r="F11" s="113"/>
      <c r="G11" s="113"/>
      <c r="H11" s="113"/>
      <c r="I11" s="113"/>
      <c r="J11" s="111" t="s">
        <v>339</v>
      </c>
      <c r="K11" s="111" t="s">
        <v>340</v>
      </c>
      <c r="L11" s="111" t="s">
        <v>340</v>
      </c>
      <c r="M11" s="111" t="s">
        <v>339</v>
      </c>
      <c r="N11" s="111" t="s">
        <v>339</v>
      </c>
      <c r="O11" s="112" t="s">
        <v>338</v>
      </c>
      <c r="Q11" s="124"/>
      <c r="T11" s="128">
        <v>8</v>
      </c>
      <c r="U11" s="136">
        <v>0</v>
      </c>
      <c r="V11" s="136">
        <v>0</v>
      </c>
      <c r="W11" s="136">
        <v>0</v>
      </c>
      <c r="X11" s="136">
        <v>0</v>
      </c>
      <c r="Y11" s="136">
        <v>0</v>
      </c>
      <c r="Z11" s="136">
        <v>0</v>
      </c>
      <c r="AA11" s="136">
        <v>0</v>
      </c>
      <c r="AB11" s="129">
        <v>1</v>
      </c>
      <c r="AC11" s="118">
        <v>0</v>
      </c>
      <c r="AD11" s="118">
        <v>1</v>
      </c>
      <c r="AE11" s="118">
        <v>1</v>
      </c>
      <c r="AF11" s="118">
        <v>0</v>
      </c>
      <c r="AG11" s="118">
        <v>0</v>
      </c>
      <c r="AH11" s="131">
        <v>1</v>
      </c>
      <c r="AJ11" s="124"/>
      <c r="AK11" s="118"/>
      <c r="AL11" s="118"/>
      <c r="AM11" s="128">
        <v>8</v>
      </c>
      <c r="AN11" s="129"/>
      <c r="AO11" s="113"/>
      <c r="AP11" s="113"/>
      <c r="AQ11" s="113"/>
      <c r="AR11" s="113"/>
      <c r="AS11" s="113"/>
      <c r="AT11" s="113"/>
      <c r="AU11" s="113"/>
      <c r="AV11" s="111" t="s">
        <v>339</v>
      </c>
      <c r="AW11" s="111" t="s">
        <v>340</v>
      </c>
      <c r="AX11" s="111" t="s">
        <v>340</v>
      </c>
      <c r="AY11" s="111" t="s">
        <v>340</v>
      </c>
      <c r="AZ11" s="111" t="s">
        <v>340</v>
      </c>
      <c r="BA11" s="112" t="s">
        <v>340</v>
      </c>
      <c r="BC11" s="124"/>
      <c r="BF11" s="128">
        <v>8</v>
      </c>
      <c r="BG11" s="136">
        <v>0</v>
      </c>
      <c r="BH11" s="136">
        <v>0</v>
      </c>
      <c r="BI11" s="136">
        <v>0</v>
      </c>
      <c r="BJ11" s="136">
        <v>1</v>
      </c>
      <c r="BK11" s="136">
        <v>0</v>
      </c>
      <c r="BL11" s="136">
        <v>1</v>
      </c>
      <c r="BM11" s="136">
        <v>0</v>
      </c>
      <c r="BN11" s="139">
        <v>1</v>
      </c>
      <c r="BO11" s="118">
        <v>0</v>
      </c>
      <c r="BP11" s="118">
        <v>1</v>
      </c>
      <c r="BQ11" s="118">
        <v>1</v>
      </c>
      <c r="BR11" s="118">
        <v>1</v>
      </c>
      <c r="BS11" s="118">
        <v>1</v>
      </c>
      <c r="BT11" s="131">
        <v>1</v>
      </c>
      <c r="BU11" s="118"/>
      <c r="BV11" s="118"/>
      <c r="BY11" s="128">
        <v>8</v>
      </c>
      <c r="BZ11" s="129"/>
      <c r="CA11" s="113"/>
      <c r="CB11" s="113"/>
      <c r="CC11" s="113"/>
      <c r="CD11" s="113"/>
      <c r="CE11" s="113"/>
      <c r="CF11" s="113"/>
      <c r="CG11" s="113"/>
      <c r="CH11" s="111" t="s">
        <v>340</v>
      </c>
      <c r="CI11" s="111" t="s">
        <v>340</v>
      </c>
      <c r="CJ11" s="111" t="s">
        <v>340</v>
      </c>
      <c r="CK11" s="111" t="s">
        <v>340</v>
      </c>
      <c r="CL11" s="111" t="s">
        <v>340</v>
      </c>
      <c r="CM11" s="112" t="s">
        <v>338</v>
      </c>
      <c r="CO11" s="124"/>
      <c r="CR11" s="128">
        <v>8</v>
      </c>
      <c r="CS11" s="136">
        <v>0</v>
      </c>
      <c r="CT11" s="136">
        <v>1</v>
      </c>
      <c r="CU11" s="136">
        <v>1</v>
      </c>
      <c r="CV11" s="136">
        <v>1</v>
      </c>
      <c r="CW11" s="136">
        <v>1</v>
      </c>
      <c r="CX11" s="136">
        <v>1</v>
      </c>
      <c r="CY11" s="136">
        <v>1</v>
      </c>
      <c r="CZ11" s="139">
        <v>1</v>
      </c>
      <c r="DA11" s="118">
        <v>1</v>
      </c>
      <c r="DB11" s="118">
        <v>1</v>
      </c>
      <c r="DC11" s="118">
        <v>1</v>
      </c>
      <c r="DD11" s="118">
        <v>1</v>
      </c>
      <c r="DE11" s="118">
        <v>1</v>
      </c>
      <c r="DF11" s="131">
        <v>1</v>
      </c>
      <c r="DG11" s="118"/>
      <c r="DH11" s="118"/>
      <c r="DK11" s="128">
        <v>8</v>
      </c>
      <c r="DL11" s="129"/>
      <c r="DM11" s="113"/>
      <c r="DN11" s="113"/>
      <c r="DO11" s="113"/>
      <c r="DP11" s="113"/>
      <c r="DQ11" s="113"/>
      <c r="DR11" s="113"/>
      <c r="DS11" s="113"/>
      <c r="DT11" s="111" t="s">
        <v>339</v>
      </c>
      <c r="DU11" s="111" t="s">
        <v>340</v>
      </c>
      <c r="DV11" s="111" t="s">
        <v>338</v>
      </c>
      <c r="DW11" s="111" t="s">
        <v>340</v>
      </c>
      <c r="DX11" s="111" t="s">
        <v>340</v>
      </c>
      <c r="DY11" s="112" t="s">
        <v>340</v>
      </c>
      <c r="EA11" s="124"/>
      <c r="ED11" s="128">
        <v>8</v>
      </c>
      <c r="EE11" s="136">
        <v>0</v>
      </c>
      <c r="EF11" s="136">
        <v>0</v>
      </c>
      <c r="EG11" s="136">
        <v>0</v>
      </c>
      <c r="EH11" s="136">
        <v>0</v>
      </c>
      <c r="EI11" s="136">
        <v>0</v>
      </c>
      <c r="EJ11" s="136">
        <v>0</v>
      </c>
      <c r="EK11" s="136">
        <v>0</v>
      </c>
      <c r="EL11" s="140">
        <v>1</v>
      </c>
      <c r="EM11" s="118">
        <v>0</v>
      </c>
      <c r="EN11" s="118">
        <v>1</v>
      </c>
      <c r="EO11" s="118">
        <v>1</v>
      </c>
      <c r="EP11" s="118">
        <v>1</v>
      </c>
      <c r="EQ11" s="118">
        <v>1</v>
      </c>
      <c r="ER11" s="131">
        <v>1</v>
      </c>
      <c r="ES11" s="118"/>
      <c r="ET11" s="118"/>
      <c r="EW11" s="128">
        <v>8</v>
      </c>
      <c r="EX11" s="129"/>
      <c r="EY11" s="113"/>
      <c r="EZ11" s="113"/>
      <c r="FA11" s="113"/>
      <c r="FB11" s="113"/>
      <c r="FC11" s="113"/>
      <c r="FD11" s="113"/>
      <c r="FE11" s="113"/>
      <c r="FF11" s="111" t="s">
        <v>340</v>
      </c>
      <c r="FG11" s="111" t="s">
        <v>340</v>
      </c>
      <c r="FH11" s="111" t="s">
        <v>340</v>
      </c>
      <c r="FI11" s="111" t="s">
        <v>340</v>
      </c>
      <c r="FJ11" s="111" t="s">
        <v>340</v>
      </c>
      <c r="FK11" s="112" t="s">
        <v>340</v>
      </c>
      <c r="FM11" s="124"/>
      <c r="FP11" s="128">
        <v>8</v>
      </c>
      <c r="FQ11" s="136">
        <v>0</v>
      </c>
      <c r="FR11" s="136">
        <v>0</v>
      </c>
      <c r="FS11" s="136">
        <v>0</v>
      </c>
      <c r="FT11" s="136">
        <v>0</v>
      </c>
      <c r="FU11" s="136">
        <v>1</v>
      </c>
      <c r="FV11" s="136">
        <v>1</v>
      </c>
      <c r="FW11" s="136">
        <v>1</v>
      </c>
      <c r="FX11" s="129">
        <v>1</v>
      </c>
      <c r="FY11" s="118">
        <v>1</v>
      </c>
      <c r="FZ11" s="118">
        <v>1</v>
      </c>
      <c r="GA11" s="118">
        <v>1</v>
      </c>
      <c r="GB11" s="118">
        <v>1</v>
      </c>
      <c r="GC11" s="118">
        <v>1</v>
      </c>
      <c r="GD11" s="131">
        <v>1</v>
      </c>
      <c r="GI11" s="128">
        <v>8</v>
      </c>
      <c r="GJ11" s="133">
        <f t="shared" si="6"/>
        <v>0</v>
      </c>
      <c r="GK11" s="133">
        <f t="shared" si="6"/>
        <v>0</v>
      </c>
      <c r="GL11" s="133">
        <f t="shared" si="6"/>
        <v>0</v>
      </c>
      <c r="GM11" s="133">
        <f>(X11*BJ11*CV11*EH11*FT11)^(1/5)</f>
        <v>0</v>
      </c>
      <c r="GN11" s="133">
        <f>(Y11*BK11*CW11*EI11*FU11)^(1/5)</f>
        <v>0</v>
      </c>
      <c r="GO11" s="133">
        <f t="shared" si="5"/>
        <v>0</v>
      </c>
      <c r="GP11" s="133">
        <f t="shared" si="1"/>
        <v>0</v>
      </c>
      <c r="GQ11" s="129">
        <f t="shared" ref="GQ11:GW11" si="7">(AB11*BN11*CZ11*EL11*FX11)^(1/5)</f>
        <v>1</v>
      </c>
      <c r="GR11" s="133">
        <f t="shared" si="7"/>
        <v>0</v>
      </c>
      <c r="GS11" s="132">
        <f t="shared" si="7"/>
        <v>1</v>
      </c>
      <c r="GT11" s="132">
        <f t="shared" si="7"/>
        <v>1</v>
      </c>
      <c r="GU11" s="133">
        <f t="shared" si="7"/>
        <v>0</v>
      </c>
      <c r="GV11" s="133">
        <f t="shared" si="7"/>
        <v>0</v>
      </c>
      <c r="GW11" s="134">
        <f t="shared" si="7"/>
        <v>1</v>
      </c>
      <c r="GX11" s="135">
        <f t="shared" si="2"/>
        <v>4</v>
      </c>
      <c r="HB11" s="137">
        <v>12</v>
      </c>
      <c r="HC11" s="137">
        <v>4</v>
      </c>
      <c r="HF11" s="90">
        <v>8</v>
      </c>
      <c r="HG11" s="91" t="s">
        <v>151</v>
      </c>
      <c r="HH11" s="91" t="s">
        <v>196</v>
      </c>
      <c r="HI11" s="91" t="s">
        <v>170</v>
      </c>
      <c r="HJ11" s="91">
        <v>8</v>
      </c>
      <c r="HK11" s="91">
        <v>4</v>
      </c>
      <c r="HL11" s="91" t="s">
        <v>209</v>
      </c>
      <c r="HM11" s="91" t="s">
        <v>185</v>
      </c>
    </row>
    <row r="12" spans="1:221" ht="15.75" x14ac:dyDescent="0.25">
      <c r="A12" s="128">
        <v>9</v>
      </c>
      <c r="B12" s="129"/>
      <c r="C12" s="113"/>
      <c r="D12" s="113"/>
      <c r="E12" s="113"/>
      <c r="F12" s="113"/>
      <c r="G12" s="113"/>
      <c r="H12" s="113"/>
      <c r="I12" s="113"/>
      <c r="J12" s="113"/>
      <c r="K12" s="111" t="s">
        <v>338</v>
      </c>
      <c r="L12" s="111" t="s">
        <v>338</v>
      </c>
      <c r="M12" s="111" t="s">
        <v>338</v>
      </c>
      <c r="N12" s="111" t="s">
        <v>338</v>
      </c>
      <c r="O12" s="112" t="s">
        <v>338</v>
      </c>
      <c r="Q12" s="124"/>
      <c r="T12" s="128">
        <v>9</v>
      </c>
      <c r="U12" s="136">
        <v>1</v>
      </c>
      <c r="V12" s="136">
        <v>1</v>
      </c>
      <c r="W12" s="136">
        <v>1</v>
      </c>
      <c r="X12" s="136">
        <v>1</v>
      </c>
      <c r="Y12" s="136">
        <v>0</v>
      </c>
      <c r="Z12" s="136">
        <v>1</v>
      </c>
      <c r="AA12" s="136">
        <v>1</v>
      </c>
      <c r="AB12" s="136">
        <v>1</v>
      </c>
      <c r="AC12" s="129">
        <v>1</v>
      </c>
      <c r="AD12" s="118">
        <v>1</v>
      </c>
      <c r="AE12" s="118">
        <v>1</v>
      </c>
      <c r="AF12" s="118">
        <v>1</v>
      </c>
      <c r="AG12" s="118">
        <v>1</v>
      </c>
      <c r="AH12" s="131">
        <v>1</v>
      </c>
      <c r="AJ12" s="124"/>
      <c r="AK12" s="118"/>
      <c r="AL12" s="118"/>
      <c r="AM12" s="128">
        <v>9</v>
      </c>
      <c r="AN12" s="129"/>
      <c r="AO12" s="113"/>
      <c r="AP12" s="113"/>
      <c r="AQ12" s="113"/>
      <c r="AR12" s="113"/>
      <c r="AS12" s="113"/>
      <c r="AT12" s="113"/>
      <c r="AU12" s="113"/>
      <c r="AV12" s="113"/>
      <c r="AW12" s="111" t="s">
        <v>340</v>
      </c>
      <c r="AX12" s="111" t="s">
        <v>340</v>
      </c>
      <c r="AY12" s="111" t="s">
        <v>340</v>
      </c>
      <c r="AZ12" s="111" t="s">
        <v>340</v>
      </c>
      <c r="BA12" s="112" t="s">
        <v>340</v>
      </c>
      <c r="BC12" s="124"/>
      <c r="BF12" s="128">
        <v>9</v>
      </c>
      <c r="BG12" s="136">
        <v>1</v>
      </c>
      <c r="BH12" s="136">
        <v>1</v>
      </c>
      <c r="BI12" s="136">
        <v>1</v>
      </c>
      <c r="BJ12" s="136">
        <v>1</v>
      </c>
      <c r="BK12" s="136">
        <v>0</v>
      </c>
      <c r="BL12" s="136">
        <v>1</v>
      </c>
      <c r="BM12" s="136">
        <v>1</v>
      </c>
      <c r="BN12" s="136">
        <v>1</v>
      </c>
      <c r="BO12" s="139">
        <v>1</v>
      </c>
      <c r="BP12" s="118">
        <v>1</v>
      </c>
      <c r="BQ12" s="118">
        <v>1</v>
      </c>
      <c r="BR12" s="118">
        <v>1</v>
      </c>
      <c r="BS12" s="118">
        <v>1</v>
      </c>
      <c r="BT12" s="131">
        <v>1</v>
      </c>
      <c r="BU12" s="118"/>
      <c r="BV12" s="118"/>
      <c r="BY12" s="128">
        <v>9</v>
      </c>
      <c r="BZ12" s="129"/>
      <c r="CA12" s="113"/>
      <c r="CB12" s="113"/>
      <c r="CC12" s="113"/>
      <c r="CD12" s="113"/>
      <c r="CE12" s="113"/>
      <c r="CF12" s="113"/>
      <c r="CG12" s="113"/>
      <c r="CH12" s="113"/>
      <c r="CI12" s="111" t="s">
        <v>340</v>
      </c>
      <c r="CJ12" s="111" t="s">
        <v>340</v>
      </c>
      <c r="CK12" s="111" t="s">
        <v>340</v>
      </c>
      <c r="CL12" s="111" t="s">
        <v>338</v>
      </c>
      <c r="CM12" s="112" t="s">
        <v>338</v>
      </c>
      <c r="CO12" s="124"/>
      <c r="CR12" s="128">
        <v>9</v>
      </c>
      <c r="CS12" s="136">
        <v>0</v>
      </c>
      <c r="CT12" s="136">
        <v>1</v>
      </c>
      <c r="CU12" s="136">
        <v>1</v>
      </c>
      <c r="CV12" s="136">
        <v>1</v>
      </c>
      <c r="CW12" s="136">
        <v>1</v>
      </c>
      <c r="CX12" s="136">
        <v>1</v>
      </c>
      <c r="CY12" s="136">
        <v>1</v>
      </c>
      <c r="CZ12" s="136">
        <v>1</v>
      </c>
      <c r="DA12" s="139">
        <v>1</v>
      </c>
      <c r="DB12" s="118">
        <v>1</v>
      </c>
      <c r="DC12" s="118">
        <v>1</v>
      </c>
      <c r="DD12" s="118">
        <v>1</v>
      </c>
      <c r="DE12" s="118">
        <v>1</v>
      </c>
      <c r="DF12" s="131">
        <v>1</v>
      </c>
      <c r="DG12" s="118"/>
      <c r="DH12" s="118"/>
      <c r="DK12" s="128">
        <v>9</v>
      </c>
      <c r="DL12" s="129"/>
      <c r="DM12" s="113"/>
      <c r="DN12" s="113"/>
      <c r="DO12" s="113"/>
      <c r="DP12" s="113"/>
      <c r="DQ12" s="113"/>
      <c r="DR12" s="113"/>
      <c r="DS12" s="113"/>
      <c r="DT12" s="113"/>
      <c r="DU12" s="111" t="s">
        <v>338</v>
      </c>
      <c r="DV12" s="111" t="s">
        <v>340</v>
      </c>
      <c r="DW12" s="111" t="s">
        <v>340</v>
      </c>
      <c r="DX12" s="111" t="s">
        <v>340</v>
      </c>
      <c r="DY12" s="112" t="s">
        <v>340</v>
      </c>
      <c r="EA12" s="124"/>
      <c r="ED12" s="128">
        <v>9</v>
      </c>
      <c r="EE12" s="136">
        <v>0</v>
      </c>
      <c r="EF12" s="136">
        <v>1</v>
      </c>
      <c r="EG12" s="136">
        <v>1</v>
      </c>
      <c r="EH12" s="136">
        <v>1</v>
      </c>
      <c r="EI12" s="136">
        <v>1</v>
      </c>
      <c r="EJ12" s="136">
        <v>1</v>
      </c>
      <c r="EK12" s="136">
        <v>1</v>
      </c>
      <c r="EL12" s="136">
        <v>1</v>
      </c>
      <c r="EM12" s="129">
        <v>1</v>
      </c>
      <c r="EN12" s="118">
        <v>1</v>
      </c>
      <c r="EO12" s="118">
        <v>1</v>
      </c>
      <c r="EP12" s="118">
        <v>1</v>
      </c>
      <c r="EQ12" s="118">
        <v>1</v>
      </c>
      <c r="ER12" s="131">
        <v>1</v>
      </c>
      <c r="ES12" s="118"/>
      <c r="ET12" s="118"/>
      <c r="EW12" s="128">
        <v>9</v>
      </c>
      <c r="EX12" s="129"/>
      <c r="EY12" s="113"/>
      <c r="EZ12" s="113"/>
      <c r="FA12" s="113"/>
      <c r="FB12" s="113"/>
      <c r="FC12" s="113"/>
      <c r="FD12" s="113"/>
      <c r="FE12" s="113"/>
      <c r="FF12" s="113"/>
      <c r="FG12" s="111" t="s">
        <v>338</v>
      </c>
      <c r="FH12" s="111" t="s">
        <v>340</v>
      </c>
      <c r="FI12" s="111" t="s">
        <v>339</v>
      </c>
      <c r="FJ12" s="111" t="s">
        <v>339</v>
      </c>
      <c r="FK12" s="112" t="s">
        <v>339</v>
      </c>
      <c r="FM12" s="124"/>
      <c r="FP12" s="128">
        <v>9</v>
      </c>
      <c r="FQ12" s="136">
        <v>0</v>
      </c>
      <c r="FR12" s="136">
        <v>1</v>
      </c>
      <c r="FS12" s="136">
        <v>1</v>
      </c>
      <c r="FT12" s="136">
        <v>0</v>
      </c>
      <c r="FU12" s="136">
        <v>1</v>
      </c>
      <c r="FV12" s="136">
        <v>1</v>
      </c>
      <c r="FW12" s="136">
        <v>0</v>
      </c>
      <c r="FX12" s="136">
        <v>1</v>
      </c>
      <c r="FY12" s="129">
        <v>1</v>
      </c>
      <c r="FZ12" s="118">
        <v>1</v>
      </c>
      <c r="GA12" s="118">
        <v>1</v>
      </c>
      <c r="GB12" s="118">
        <v>0</v>
      </c>
      <c r="GC12" s="118">
        <v>0</v>
      </c>
      <c r="GD12" s="131">
        <v>0</v>
      </c>
      <c r="GI12" s="128">
        <v>9</v>
      </c>
      <c r="GJ12" s="132">
        <v>1</v>
      </c>
      <c r="GK12" s="132">
        <f t="shared" ref="GK12:GL17" si="8">(V12*BH12*CT12*EF12*FR12)^(1/5)</f>
        <v>1</v>
      </c>
      <c r="GL12" s="132">
        <f t="shared" si="8"/>
        <v>1</v>
      </c>
      <c r="GM12" s="132">
        <v>1</v>
      </c>
      <c r="GN12" s="132">
        <v>1</v>
      </c>
      <c r="GO12" s="132">
        <f t="shared" si="5"/>
        <v>1</v>
      </c>
      <c r="GP12" s="133">
        <f t="shared" si="1"/>
        <v>0</v>
      </c>
      <c r="GQ12" s="132">
        <f>(AB12*BN12*CZ12*EL12*FX12)^(1/5)</f>
        <v>1</v>
      </c>
      <c r="GR12" s="129">
        <f>(AC12*BO12*DA12*EM12*FY12)^(1/5)</f>
        <v>1</v>
      </c>
      <c r="GS12" s="132">
        <f>(AD12*BP12*DB12*EN12*FZ12)^(1/5)</f>
        <v>1</v>
      </c>
      <c r="GT12" s="132">
        <f>(AE12*BQ12*DC12*EO12*GA12)^(1/5)</f>
        <v>1</v>
      </c>
      <c r="GU12" s="132">
        <v>1</v>
      </c>
      <c r="GV12" s="132">
        <v>1</v>
      </c>
      <c r="GW12" s="134">
        <v>1</v>
      </c>
      <c r="GX12" s="135">
        <f t="shared" si="2"/>
        <v>13</v>
      </c>
      <c r="HB12" s="137">
        <v>6</v>
      </c>
      <c r="HC12" s="137">
        <v>13</v>
      </c>
      <c r="HF12" s="90">
        <v>9</v>
      </c>
      <c r="HG12" s="91" t="s">
        <v>191</v>
      </c>
      <c r="HH12" s="91" t="s">
        <v>156</v>
      </c>
      <c r="HI12" s="91" t="s">
        <v>193</v>
      </c>
      <c r="HJ12" s="91">
        <v>11</v>
      </c>
      <c r="HK12" s="91">
        <v>1</v>
      </c>
      <c r="HL12" s="91" t="s">
        <v>203</v>
      </c>
      <c r="HM12" s="91" t="s">
        <v>183</v>
      </c>
    </row>
    <row r="13" spans="1:221" ht="15.75" x14ac:dyDescent="0.25">
      <c r="A13" s="128">
        <v>10</v>
      </c>
      <c r="B13" s="129"/>
      <c r="C13" s="113"/>
      <c r="D13" s="113"/>
      <c r="E13" s="114"/>
      <c r="F13" s="115"/>
      <c r="G13" s="113"/>
      <c r="H13" s="113"/>
      <c r="I13" s="113"/>
      <c r="J13" s="113"/>
      <c r="K13" s="113"/>
      <c r="L13" s="111" t="s">
        <v>338</v>
      </c>
      <c r="M13" s="111" t="s">
        <v>339</v>
      </c>
      <c r="N13" s="111" t="s">
        <v>339</v>
      </c>
      <c r="O13" s="112" t="s">
        <v>338</v>
      </c>
      <c r="Q13" s="124"/>
      <c r="T13" s="128">
        <v>10</v>
      </c>
      <c r="U13" s="136">
        <v>0</v>
      </c>
      <c r="V13" s="136">
        <v>0</v>
      </c>
      <c r="W13" s="136">
        <v>0</v>
      </c>
      <c r="X13" s="141">
        <v>0</v>
      </c>
      <c r="Y13" s="142">
        <v>0</v>
      </c>
      <c r="Z13" s="136">
        <v>0</v>
      </c>
      <c r="AA13" s="136">
        <v>0</v>
      </c>
      <c r="AB13" s="136">
        <v>1</v>
      </c>
      <c r="AC13" s="136">
        <v>0</v>
      </c>
      <c r="AD13" s="129">
        <v>1</v>
      </c>
      <c r="AE13" s="118">
        <v>1</v>
      </c>
      <c r="AF13" s="118">
        <v>0</v>
      </c>
      <c r="AG13" s="118">
        <v>0</v>
      </c>
      <c r="AH13" s="131">
        <v>1</v>
      </c>
      <c r="AJ13" s="124"/>
      <c r="AK13" s="118"/>
      <c r="AL13" s="118"/>
      <c r="AM13" s="128">
        <v>10</v>
      </c>
      <c r="AN13" s="129"/>
      <c r="AO13" s="113"/>
      <c r="AP13" s="113"/>
      <c r="AQ13" s="114"/>
      <c r="AR13" s="115"/>
      <c r="AS13" s="113"/>
      <c r="AT13" s="113"/>
      <c r="AU13" s="113"/>
      <c r="AV13" s="113"/>
      <c r="AW13" s="113"/>
      <c r="AX13" s="111" t="s">
        <v>340</v>
      </c>
      <c r="AY13" s="111" t="s">
        <v>340</v>
      </c>
      <c r="AZ13" s="111" t="s">
        <v>340</v>
      </c>
      <c r="BA13" s="112" t="s">
        <v>340</v>
      </c>
      <c r="BC13" s="124"/>
      <c r="BF13" s="128">
        <v>10</v>
      </c>
      <c r="BG13" s="136">
        <v>0</v>
      </c>
      <c r="BH13" s="136">
        <v>0</v>
      </c>
      <c r="BI13" s="136">
        <v>0</v>
      </c>
      <c r="BJ13" s="136">
        <v>1</v>
      </c>
      <c r="BK13" s="136">
        <v>1</v>
      </c>
      <c r="BL13" s="136">
        <v>0</v>
      </c>
      <c r="BM13" s="136">
        <v>1</v>
      </c>
      <c r="BN13" s="136">
        <v>1</v>
      </c>
      <c r="BO13" s="136">
        <v>1</v>
      </c>
      <c r="BP13" s="139">
        <v>1</v>
      </c>
      <c r="BQ13" s="118">
        <v>1</v>
      </c>
      <c r="BR13" s="118">
        <v>1</v>
      </c>
      <c r="BS13" s="118">
        <v>1</v>
      </c>
      <c r="BT13" s="131">
        <v>1</v>
      </c>
      <c r="BU13" s="118"/>
      <c r="BV13" s="118"/>
      <c r="BY13" s="128">
        <v>10</v>
      </c>
      <c r="BZ13" s="129"/>
      <c r="CA13" s="113"/>
      <c r="CB13" s="113"/>
      <c r="CC13" s="114"/>
      <c r="CD13" s="115"/>
      <c r="CE13" s="113"/>
      <c r="CF13" s="113"/>
      <c r="CG13" s="113"/>
      <c r="CH13" s="113"/>
      <c r="CI13" s="113"/>
      <c r="CJ13" s="111" t="s">
        <v>339</v>
      </c>
      <c r="CK13" s="111" t="s">
        <v>340</v>
      </c>
      <c r="CL13" s="111" t="s">
        <v>340</v>
      </c>
      <c r="CM13" s="112" t="s">
        <v>338</v>
      </c>
      <c r="CO13" s="124"/>
      <c r="CR13" s="128">
        <v>10</v>
      </c>
      <c r="CS13" s="136">
        <v>0</v>
      </c>
      <c r="CT13" s="136">
        <v>1</v>
      </c>
      <c r="CU13" s="136">
        <v>1</v>
      </c>
      <c r="CV13" s="136">
        <v>1</v>
      </c>
      <c r="CW13" s="136">
        <v>0</v>
      </c>
      <c r="CX13" s="136">
        <v>1</v>
      </c>
      <c r="CY13" s="136">
        <v>1</v>
      </c>
      <c r="CZ13" s="136">
        <v>1</v>
      </c>
      <c r="DA13" s="136">
        <v>1</v>
      </c>
      <c r="DB13" s="139">
        <v>1</v>
      </c>
      <c r="DC13" s="118">
        <v>0</v>
      </c>
      <c r="DD13" s="118">
        <v>1</v>
      </c>
      <c r="DE13" s="118">
        <v>1</v>
      </c>
      <c r="DF13" s="131">
        <v>1</v>
      </c>
      <c r="DG13" s="118"/>
      <c r="DH13" s="118"/>
      <c r="DK13" s="128">
        <v>10</v>
      </c>
      <c r="DL13" s="129"/>
      <c r="DM13" s="113"/>
      <c r="DN13" s="113"/>
      <c r="DO13" s="114"/>
      <c r="DP13" s="115"/>
      <c r="DQ13" s="113"/>
      <c r="DR13" s="113"/>
      <c r="DS13" s="113"/>
      <c r="DT13" s="113"/>
      <c r="DU13" s="113"/>
      <c r="DV13" s="111" t="s">
        <v>338</v>
      </c>
      <c r="DW13" s="111" t="s">
        <v>340</v>
      </c>
      <c r="DX13" s="111" t="s">
        <v>340</v>
      </c>
      <c r="DY13" s="112" t="s">
        <v>340</v>
      </c>
      <c r="EA13" s="124"/>
      <c r="ED13" s="128">
        <v>10</v>
      </c>
      <c r="EE13" s="136">
        <v>0</v>
      </c>
      <c r="EF13" s="136">
        <v>1</v>
      </c>
      <c r="EG13" s="136">
        <v>1</v>
      </c>
      <c r="EH13" s="136">
        <v>1</v>
      </c>
      <c r="EI13" s="136">
        <v>1</v>
      </c>
      <c r="EJ13" s="136">
        <v>1</v>
      </c>
      <c r="EK13" s="136">
        <v>1</v>
      </c>
      <c r="EL13" s="136">
        <v>1</v>
      </c>
      <c r="EM13" s="136">
        <v>0</v>
      </c>
      <c r="EN13" s="129">
        <v>1</v>
      </c>
      <c r="EO13" s="118">
        <v>1</v>
      </c>
      <c r="EP13" s="118">
        <v>1</v>
      </c>
      <c r="EQ13" s="118">
        <v>1</v>
      </c>
      <c r="ER13" s="131">
        <v>1</v>
      </c>
      <c r="ES13" s="118"/>
      <c r="ET13" s="118"/>
      <c r="EW13" s="128">
        <v>10</v>
      </c>
      <c r="EX13" s="129"/>
      <c r="EY13" s="113"/>
      <c r="EZ13" s="113"/>
      <c r="FA13" s="114"/>
      <c r="FB13" s="115"/>
      <c r="FC13" s="113"/>
      <c r="FD13" s="113"/>
      <c r="FE13" s="113"/>
      <c r="FF13" s="113"/>
      <c r="FG13" s="113"/>
      <c r="FH13" s="111" t="s">
        <v>338</v>
      </c>
      <c r="FI13" s="111" t="s">
        <v>339</v>
      </c>
      <c r="FJ13" s="111" t="s">
        <v>340</v>
      </c>
      <c r="FK13" s="112" t="s">
        <v>339</v>
      </c>
      <c r="FM13" s="124"/>
      <c r="FP13" s="128">
        <v>10</v>
      </c>
      <c r="FQ13" s="136">
        <v>0</v>
      </c>
      <c r="FR13" s="136">
        <v>1</v>
      </c>
      <c r="FS13" s="136">
        <v>1</v>
      </c>
      <c r="FT13" s="136">
        <v>1</v>
      </c>
      <c r="FU13" s="136">
        <v>1</v>
      </c>
      <c r="FV13" s="136">
        <v>1</v>
      </c>
      <c r="FW13" s="136">
        <v>1</v>
      </c>
      <c r="FX13" s="136">
        <v>1</v>
      </c>
      <c r="FY13" s="136">
        <v>0</v>
      </c>
      <c r="FZ13" s="129">
        <v>1</v>
      </c>
      <c r="GA13" s="118">
        <v>1</v>
      </c>
      <c r="GB13" s="118">
        <v>0</v>
      </c>
      <c r="GC13" s="118">
        <v>1</v>
      </c>
      <c r="GD13" s="131">
        <v>0</v>
      </c>
      <c r="GI13" s="128">
        <v>10</v>
      </c>
      <c r="GJ13" s="133">
        <f>(U13*BG13*CS13*EE13*FQ13)^(1/5)</f>
        <v>0</v>
      </c>
      <c r="GK13" s="133">
        <f t="shared" si="8"/>
        <v>0</v>
      </c>
      <c r="GL13" s="133">
        <f t="shared" si="8"/>
        <v>0</v>
      </c>
      <c r="GM13" s="133">
        <f t="shared" ref="GM13:GN17" si="9">(X13*BJ13*CV13*EH13*FT13)^(1/5)</f>
        <v>0</v>
      </c>
      <c r="GN13" s="133">
        <f t="shared" si="9"/>
        <v>0</v>
      </c>
      <c r="GO13" s="133">
        <f t="shared" si="5"/>
        <v>0</v>
      </c>
      <c r="GP13" s="133">
        <f t="shared" si="1"/>
        <v>0</v>
      </c>
      <c r="GQ13" s="132">
        <f t="shared" ref="GQ13:GS17" si="10">(AB13*BN13*CZ13*EL13*FX13)^(1/5)</f>
        <v>1</v>
      </c>
      <c r="GR13" s="133">
        <f t="shared" si="10"/>
        <v>0</v>
      </c>
      <c r="GS13" s="129">
        <f t="shared" si="10"/>
        <v>1</v>
      </c>
      <c r="GT13" s="132">
        <v>1</v>
      </c>
      <c r="GU13" s="133">
        <f t="shared" ref="GU13:GV17" si="11">(AF13*BR13*DD13*EP13*GB13)^(1/5)</f>
        <v>0</v>
      </c>
      <c r="GV13" s="133">
        <f t="shared" si="11"/>
        <v>0</v>
      </c>
      <c r="GW13" s="134">
        <v>1</v>
      </c>
      <c r="GX13" s="135">
        <f t="shared" si="2"/>
        <v>4</v>
      </c>
      <c r="HB13" s="137">
        <v>12</v>
      </c>
      <c r="HC13" s="137">
        <v>4</v>
      </c>
      <c r="HF13" s="90">
        <v>10</v>
      </c>
      <c r="HG13" s="91" t="s">
        <v>151</v>
      </c>
      <c r="HH13" s="91" t="s">
        <v>196</v>
      </c>
      <c r="HI13" s="91" t="s">
        <v>170</v>
      </c>
      <c r="HJ13" s="91">
        <v>8</v>
      </c>
      <c r="HK13" s="91">
        <v>4</v>
      </c>
      <c r="HL13" s="91" t="s">
        <v>209</v>
      </c>
      <c r="HM13" s="91" t="s">
        <v>185</v>
      </c>
    </row>
    <row r="14" spans="1:221" ht="15.75" x14ac:dyDescent="0.25">
      <c r="A14" s="128">
        <v>11</v>
      </c>
      <c r="B14" s="129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1" t="s">
        <v>339</v>
      </c>
      <c r="N14" s="111" t="s">
        <v>339</v>
      </c>
      <c r="O14" s="112" t="s">
        <v>338</v>
      </c>
      <c r="Q14" s="124"/>
      <c r="T14" s="128">
        <v>11</v>
      </c>
      <c r="U14" s="136">
        <v>0</v>
      </c>
      <c r="V14" s="136">
        <v>0</v>
      </c>
      <c r="W14" s="136">
        <v>0</v>
      </c>
      <c r="X14" s="136">
        <v>0</v>
      </c>
      <c r="Y14" s="136">
        <v>0</v>
      </c>
      <c r="Z14" s="136">
        <v>0</v>
      </c>
      <c r="AA14" s="136">
        <v>0</v>
      </c>
      <c r="AB14" s="136">
        <v>1</v>
      </c>
      <c r="AC14" s="136">
        <v>0</v>
      </c>
      <c r="AD14" s="136">
        <v>0</v>
      </c>
      <c r="AE14" s="129">
        <v>1</v>
      </c>
      <c r="AF14" s="118">
        <v>0</v>
      </c>
      <c r="AG14" s="118">
        <v>0</v>
      </c>
      <c r="AH14" s="131">
        <v>1</v>
      </c>
      <c r="AJ14" s="124"/>
      <c r="AK14" s="118"/>
      <c r="AL14" s="118"/>
      <c r="AM14" s="128">
        <v>11</v>
      </c>
      <c r="AN14" s="129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1" t="s">
        <v>340</v>
      </c>
      <c r="AZ14" s="111" t="s">
        <v>340</v>
      </c>
      <c r="BA14" s="112" t="s">
        <v>340</v>
      </c>
      <c r="BC14" s="124"/>
      <c r="BF14" s="128">
        <v>11</v>
      </c>
      <c r="BG14" s="136">
        <v>0</v>
      </c>
      <c r="BH14" s="136">
        <v>0</v>
      </c>
      <c r="BI14" s="136">
        <v>0</v>
      </c>
      <c r="BJ14" s="136">
        <v>1</v>
      </c>
      <c r="BK14" s="136">
        <v>1</v>
      </c>
      <c r="BL14" s="136">
        <v>1</v>
      </c>
      <c r="BM14" s="136">
        <v>1</v>
      </c>
      <c r="BN14" s="136">
        <v>1</v>
      </c>
      <c r="BO14" s="136">
        <v>1</v>
      </c>
      <c r="BP14" s="136">
        <v>1</v>
      </c>
      <c r="BQ14" s="139">
        <v>1</v>
      </c>
      <c r="BR14" s="118">
        <v>1</v>
      </c>
      <c r="BS14" s="118">
        <v>1</v>
      </c>
      <c r="BT14" s="131">
        <v>1</v>
      </c>
      <c r="BU14" s="118"/>
      <c r="BV14" s="118"/>
      <c r="BY14" s="128">
        <v>11</v>
      </c>
      <c r="BZ14" s="129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1" t="s">
        <v>338</v>
      </c>
      <c r="CL14" s="111" t="s">
        <v>338</v>
      </c>
      <c r="CM14" s="112" t="s">
        <v>338</v>
      </c>
      <c r="CO14" s="124"/>
      <c r="CR14" s="128">
        <v>11</v>
      </c>
      <c r="CS14" s="136">
        <v>0</v>
      </c>
      <c r="CT14" s="136">
        <v>1</v>
      </c>
      <c r="CU14" s="136">
        <v>1</v>
      </c>
      <c r="CV14" s="136">
        <v>1</v>
      </c>
      <c r="CW14" s="136">
        <v>1</v>
      </c>
      <c r="CX14" s="136">
        <v>1</v>
      </c>
      <c r="CY14" s="136">
        <v>1</v>
      </c>
      <c r="CZ14" s="136">
        <v>1</v>
      </c>
      <c r="DA14" s="136">
        <v>1</v>
      </c>
      <c r="DB14" s="136">
        <v>1</v>
      </c>
      <c r="DC14" s="139">
        <v>1</v>
      </c>
      <c r="DD14" s="118">
        <v>1</v>
      </c>
      <c r="DE14" s="118">
        <v>1</v>
      </c>
      <c r="DF14" s="131">
        <v>1</v>
      </c>
      <c r="DG14" s="118"/>
      <c r="DH14" s="118"/>
      <c r="DK14" s="128">
        <v>11</v>
      </c>
      <c r="DL14" s="129"/>
      <c r="DM14" s="113"/>
      <c r="DN14" s="113"/>
      <c r="DO14" s="113"/>
      <c r="DP14" s="113"/>
      <c r="DQ14" s="113"/>
      <c r="DR14" s="113"/>
      <c r="DS14" s="113"/>
      <c r="DT14" s="113"/>
      <c r="DU14" s="113"/>
      <c r="DV14" s="113"/>
      <c r="DW14" s="111" t="s">
        <v>340</v>
      </c>
      <c r="DX14" s="111" t="s">
        <v>340</v>
      </c>
      <c r="DY14" s="112" t="s">
        <v>340</v>
      </c>
      <c r="EA14" s="124"/>
      <c r="ED14" s="128">
        <v>11</v>
      </c>
      <c r="EE14" s="136">
        <v>0</v>
      </c>
      <c r="EF14" s="136">
        <v>1</v>
      </c>
      <c r="EG14" s="136">
        <v>0</v>
      </c>
      <c r="EH14" s="136">
        <v>0</v>
      </c>
      <c r="EI14" s="136">
        <v>0</v>
      </c>
      <c r="EJ14" s="136">
        <v>0</v>
      </c>
      <c r="EK14" s="136">
        <v>0</v>
      </c>
      <c r="EL14" s="136">
        <v>0</v>
      </c>
      <c r="EM14" s="136">
        <v>1</v>
      </c>
      <c r="EN14" s="136">
        <v>0</v>
      </c>
      <c r="EO14" s="129">
        <v>1</v>
      </c>
      <c r="EP14" s="118">
        <v>1</v>
      </c>
      <c r="EQ14" s="118">
        <v>1</v>
      </c>
      <c r="ER14" s="131">
        <v>1</v>
      </c>
      <c r="ES14" s="118"/>
      <c r="ET14" s="118"/>
      <c r="EW14" s="128">
        <v>11</v>
      </c>
      <c r="EX14" s="129"/>
      <c r="EY14" s="113"/>
      <c r="EZ14" s="113"/>
      <c r="FA14" s="113"/>
      <c r="FB14" s="113"/>
      <c r="FC14" s="113"/>
      <c r="FD14" s="113"/>
      <c r="FE14" s="113"/>
      <c r="FF14" s="113"/>
      <c r="FG14" s="113"/>
      <c r="FH14" s="113"/>
      <c r="FI14" s="111" t="s">
        <v>340</v>
      </c>
      <c r="FJ14" s="111" t="s">
        <v>338</v>
      </c>
      <c r="FK14" s="112" t="s">
        <v>339</v>
      </c>
      <c r="FM14" s="124"/>
      <c r="FP14" s="128">
        <v>11</v>
      </c>
      <c r="FQ14" s="136">
        <v>1</v>
      </c>
      <c r="FR14" s="136">
        <v>1</v>
      </c>
      <c r="FS14" s="136">
        <v>1</v>
      </c>
      <c r="FT14" s="136">
        <v>0</v>
      </c>
      <c r="FU14" s="136">
        <v>1</v>
      </c>
      <c r="FV14" s="136">
        <v>1</v>
      </c>
      <c r="FW14" s="136">
        <v>0</v>
      </c>
      <c r="FX14" s="136">
        <v>1</v>
      </c>
      <c r="FY14" s="136">
        <v>1</v>
      </c>
      <c r="FZ14" s="136">
        <v>0</v>
      </c>
      <c r="GA14" s="129">
        <v>1</v>
      </c>
      <c r="GB14" s="118">
        <v>1</v>
      </c>
      <c r="GC14" s="118">
        <v>1</v>
      </c>
      <c r="GD14" s="131">
        <v>0</v>
      </c>
      <c r="GI14" s="128">
        <v>11</v>
      </c>
      <c r="GJ14" s="133">
        <f>(U14*BG14*CS14*EE14*FQ14)^(1/5)</f>
        <v>0</v>
      </c>
      <c r="GK14" s="133">
        <f t="shared" si="8"/>
        <v>0</v>
      </c>
      <c r="GL14" s="133">
        <f t="shared" si="8"/>
        <v>0</v>
      </c>
      <c r="GM14" s="133">
        <f t="shared" si="9"/>
        <v>0</v>
      </c>
      <c r="GN14" s="133">
        <f t="shared" si="9"/>
        <v>0</v>
      </c>
      <c r="GO14" s="133">
        <f t="shared" si="5"/>
        <v>0</v>
      </c>
      <c r="GP14" s="133">
        <f t="shared" si="1"/>
        <v>0</v>
      </c>
      <c r="GQ14" s="133">
        <f t="shared" si="10"/>
        <v>0</v>
      </c>
      <c r="GR14" s="133">
        <f t="shared" si="10"/>
        <v>0</v>
      </c>
      <c r="GS14" s="133">
        <f t="shared" si="10"/>
        <v>0</v>
      </c>
      <c r="GT14" s="129">
        <f>(AE14*BQ14*DC14*EO14*GA14)^(1/5)</f>
        <v>1</v>
      </c>
      <c r="GU14" s="133">
        <f t="shared" si="11"/>
        <v>0</v>
      </c>
      <c r="GV14" s="133">
        <f t="shared" si="11"/>
        <v>0</v>
      </c>
      <c r="GW14" s="143">
        <f>(AH14*BT14*DF14*ER14*GD14)^(1/5)</f>
        <v>0</v>
      </c>
      <c r="GX14" s="135">
        <f t="shared" si="2"/>
        <v>1</v>
      </c>
      <c r="HB14" s="137">
        <v>13</v>
      </c>
      <c r="HC14" s="137">
        <v>1</v>
      </c>
      <c r="HF14" s="90">
        <v>11</v>
      </c>
      <c r="HG14" s="91">
        <v>11</v>
      </c>
      <c r="HH14" s="91" t="s">
        <v>197</v>
      </c>
      <c r="HI14" s="91">
        <v>11</v>
      </c>
      <c r="HJ14" s="91">
        <v>4</v>
      </c>
      <c r="HK14" s="91">
        <v>8</v>
      </c>
      <c r="HL14" s="91" t="s">
        <v>210</v>
      </c>
      <c r="HM14" s="91" t="s">
        <v>185</v>
      </c>
    </row>
    <row r="15" spans="1:221" ht="15.75" x14ac:dyDescent="0.25">
      <c r="A15" s="128">
        <v>12</v>
      </c>
      <c r="B15" s="129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1" t="s">
        <v>339</v>
      </c>
      <c r="O15" s="112" t="s">
        <v>338</v>
      </c>
      <c r="Q15" s="124"/>
      <c r="T15" s="128">
        <v>12</v>
      </c>
      <c r="U15" s="136">
        <v>0</v>
      </c>
      <c r="V15" s="136">
        <v>0</v>
      </c>
      <c r="W15" s="136">
        <v>0</v>
      </c>
      <c r="X15" s="136">
        <v>0</v>
      </c>
      <c r="Y15" s="136">
        <v>1</v>
      </c>
      <c r="Z15" s="136">
        <v>0</v>
      </c>
      <c r="AA15" s="136">
        <v>0</v>
      </c>
      <c r="AB15" s="136">
        <v>1</v>
      </c>
      <c r="AC15" s="136">
        <v>0</v>
      </c>
      <c r="AD15" s="136">
        <v>1</v>
      </c>
      <c r="AE15" s="136">
        <v>1</v>
      </c>
      <c r="AF15" s="129">
        <v>1</v>
      </c>
      <c r="AG15" s="118">
        <v>0</v>
      </c>
      <c r="AH15" s="131">
        <v>1</v>
      </c>
      <c r="AJ15" s="124"/>
      <c r="AK15" s="118"/>
      <c r="AL15" s="118"/>
      <c r="AM15" s="128">
        <v>12</v>
      </c>
      <c r="AN15" s="129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1" t="s">
        <v>340</v>
      </c>
      <c r="BA15" s="112" t="s">
        <v>340</v>
      </c>
      <c r="BC15" s="124"/>
      <c r="BF15" s="128">
        <v>12</v>
      </c>
      <c r="BG15" s="136">
        <v>0</v>
      </c>
      <c r="BH15" s="136">
        <v>1</v>
      </c>
      <c r="BI15" s="136">
        <v>1</v>
      </c>
      <c r="BJ15" s="136">
        <v>1</v>
      </c>
      <c r="BK15" s="136">
        <v>0</v>
      </c>
      <c r="BL15" s="136">
        <v>1</v>
      </c>
      <c r="BM15" s="136">
        <v>1</v>
      </c>
      <c r="BN15" s="136">
        <v>1</v>
      </c>
      <c r="BO15" s="136">
        <v>1</v>
      </c>
      <c r="BP15" s="136">
        <v>1</v>
      </c>
      <c r="BQ15" s="136">
        <v>1</v>
      </c>
      <c r="BR15" s="140">
        <v>1</v>
      </c>
      <c r="BS15" s="118">
        <v>1</v>
      </c>
      <c r="BT15" s="131">
        <v>1</v>
      </c>
      <c r="BU15" s="118"/>
      <c r="BV15" s="118"/>
      <c r="BY15" s="128">
        <v>12</v>
      </c>
      <c r="BZ15" s="129"/>
      <c r="CA15" s="113"/>
      <c r="CB15" s="113"/>
      <c r="CC15" s="113"/>
      <c r="CD15" s="113"/>
      <c r="CE15" s="113"/>
      <c r="CF15" s="113"/>
      <c r="CG15" s="113"/>
      <c r="CH15" s="113"/>
      <c r="CI15" s="113"/>
      <c r="CJ15" s="113"/>
      <c r="CK15" s="113"/>
      <c r="CL15" s="111" t="s">
        <v>340</v>
      </c>
      <c r="CM15" s="112" t="s">
        <v>338</v>
      </c>
      <c r="CO15" s="124"/>
      <c r="CR15" s="128">
        <v>12</v>
      </c>
      <c r="CS15" s="136">
        <v>0</v>
      </c>
      <c r="CT15" s="136">
        <v>1</v>
      </c>
      <c r="CU15" s="136">
        <v>1</v>
      </c>
      <c r="CV15" s="136">
        <v>0</v>
      </c>
      <c r="CW15" s="136">
        <v>1</v>
      </c>
      <c r="CX15" s="136">
        <v>0</v>
      </c>
      <c r="CY15" s="136">
        <v>1</v>
      </c>
      <c r="CZ15" s="136">
        <v>1</v>
      </c>
      <c r="DA15" s="136">
        <v>1</v>
      </c>
      <c r="DB15" s="136">
        <v>1</v>
      </c>
      <c r="DC15" s="136">
        <v>0</v>
      </c>
      <c r="DD15" s="139">
        <v>1</v>
      </c>
      <c r="DE15" s="118">
        <v>1</v>
      </c>
      <c r="DF15" s="131">
        <v>1</v>
      </c>
      <c r="DG15" s="118"/>
      <c r="DH15" s="118"/>
      <c r="DK15" s="128">
        <v>12</v>
      </c>
      <c r="DL15" s="129"/>
      <c r="DM15" s="113"/>
      <c r="DN15" s="113"/>
      <c r="DO15" s="113"/>
      <c r="DP15" s="113"/>
      <c r="DQ15" s="113"/>
      <c r="DR15" s="113"/>
      <c r="DS15" s="113"/>
      <c r="DT15" s="113"/>
      <c r="DU15" s="113"/>
      <c r="DV15" s="113"/>
      <c r="DW15" s="113"/>
      <c r="DX15" s="111" t="s">
        <v>340</v>
      </c>
      <c r="DY15" s="112" t="s">
        <v>340</v>
      </c>
      <c r="EA15" s="124"/>
      <c r="ED15" s="128">
        <v>12</v>
      </c>
      <c r="EE15" s="136">
        <v>1</v>
      </c>
      <c r="EF15" s="136">
        <v>1</v>
      </c>
      <c r="EG15" s="136">
        <v>1</v>
      </c>
      <c r="EH15" s="136">
        <v>1</v>
      </c>
      <c r="EI15" s="136">
        <v>1</v>
      </c>
      <c r="EJ15" s="136">
        <v>1</v>
      </c>
      <c r="EK15" s="136">
        <v>1</v>
      </c>
      <c r="EL15" s="136">
        <v>1</v>
      </c>
      <c r="EM15" s="136">
        <v>1</v>
      </c>
      <c r="EN15" s="136">
        <v>1</v>
      </c>
      <c r="EO15" s="136">
        <v>1</v>
      </c>
      <c r="EP15" s="129">
        <v>1</v>
      </c>
      <c r="EQ15" s="118">
        <v>1</v>
      </c>
      <c r="ER15" s="131">
        <v>1</v>
      </c>
      <c r="ES15" s="118"/>
      <c r="ET15" s="118"/>
      <c r="EW15" s="128">
        <v>12</v>
      </c>
      <c r="EX15" s="129"/>
      <c r="EY15" s="113"/>
      <c r="EZ15" s="113"/>
      <c r="FA15" s="113"/>
      <c r="FB15" s="113"/>
      <c r="FC15" s="113"/>
      <c r="FD15" s="113"/>
      <c r="FE15" s="113"/>
      <c r="FF15" s="113"/>
      <c r="FG15" s="113"/>
      <c r="FH15" s="113"/>
      <c r="FI15" s="113"/>
      <c r="FJ15" s="111" t="s">
        <v>338</v>
      </c>
      <c r="FK15" s="112" t="s">
        <v>340</v>
      </c>
      <c r="FM15" s="124"/>
      <c r="FP15" s="128">
        <v>12</v>
      </c>
      <c r="FQ15" s="136">
        <v>0</v>
      </c>
      <c r="FR15" s="136">
        <v>1</v>
      </c>
      <c r="FS15" s="136">
        <v>1</v>
      </c>
      <c r="FT15" s="136">
        <v>1</v>
      </c>
      <c r="FU15" s="136">
        <v>1</v>
      </c>
      <c r="FV15" s="136">
        <v>1</v>
      </c>
      <c r="FW15" s="136">
        <v>1</v>
      </c>
      <c r="FX15" s="136">
        <v>1</v>
      </c>
      <c r="FY15" s="136">
        <v>1</v>
      </c>
      <c r="FZ15" s="136">
        <v>1</v>
      </c>
      <c r="GA15" s="136">
        <v>1</v>
      </c>
      <c r="GB15" s="129">
        <v>1</v>
      </c>
      <c r="GC15" s="118">
        <v>1</v>
      </c>
      <c r="GD15" s="131">
        <v>1</v>
      </c>
      <c r="GI15" s="128">
        <v>12</v>
      </c>
      <c r="GJ15" s="133">
        <f>(U15*BG15*CS15*EE15*FQ15)^(1/5)</f>
        <v>0</v>
      </c>
      <c r="GK15" s="133">
        <f t="shared" si="8"/>
        <v>0</v>
      </c>
      <c r="GL15" s="133">
        <f t="shared" si="8"/>
        <v>0</v>
      </c>
      <c r="GM15" s="133">
        <f t="shared" si="9"/>
        <v>0</v>
      </c>
      <c r="GN15" s="133">
        <f t="shared" si="9"/>
        <v>0</v>
      </c>
      <c r="GO15" s="133">
        <f t="shared" si="5"/>
        <v>0</v>
      </c>
      <c r="GP15" s="133">
        <f t="shared" si="1"/>
        <v>0</v>
      </c>
      <c r="GQ15" s="132">
        <f t="shared" si="10"/>
        <v>1</v>
      </c>
      <c r="GR15" s="133">
        <f t="shared" si="10"/>
        <v>0</v>
      </c>
      <c r="GS15" s="132">
        <f t="shared" si="10"/>
        <v>1</v>
      </c>
      <c r="GT15" s="132">
        <v>1</v>
      </c>
      <c r="GU15" s="129">
        <f t="shared" si="11"/>
        <v>1</v>
      </c>
      <c r="GV15" s="133">
        <f t="shared" si="11"/>
        <v>0</v>
      </c>
      <c r="GW15" s="134">
        <f>(AH15*BT15*DF15*ER15*GD15)^(1/5)</f>
        <v>1</v>
      </c>
      <c r="GX15" s="135">
        <f t="shared" si="2"/>
        <v>5</v>
      </c>
      <c r="HB15" s="137">
        <v>7</v>
      </c>
      <c r="HC15" s="137">
        <v>5</v>
      </c>
      <c r="HF15" s="90">
        <v>12</v>
      </c>
      <c r="HG15" s="91" t="s">
        <v>153</v>
      </c>
      <c r="HH15" s="91" t="s">
        <v>198</v>
      </c>
      <c r="HI15" s="91">
        <v>12</v>
      </c>
      <c r="HJ15" s="91">
        <v>3</v>
      </c>
      <c r="HK15" s="91">
        <v>9</v>
      </c>
      <c r="HL15" s="91" t="s">
        <v>211</v>
      </c>
      <c r="HM15" s="91" t="s">
        <v>184</v>
      </c>
    </row>
    <row r="16" spans="1:221" ht="15.75" x14ac:dyDescent="0.25">
      <c r="A16" s="128">
        <v>13</v>
      </c>
      <c r="B16" s="129"/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2" t="s">
        <v>338</v>
      </c>
      <c r="Q16" s="124"/>
      <c r="T16" s="128">
        <v>13</v>
      </c>
      <c r="U16" s="136">
        <v>0</v>
      </c>
      <c r="V16" s="136">
        <v>0</v>
      </c>
      <c r="W16" s="136">
        <v>0</v>
      </c>
      <c r="X16" s="136">
        <v>1</v>
      </c>
      <c r="Y16" s="136">
        <v>0</v>
      </c>
      <c r="Z16" s="136">
        <v>1</v>
      </c>
      <c r="AA16" s="136">
        <v>0</v>
      </c>
      <c r="AB16" s="136">
        <v>1</v>
      </c>
      <c r="AC16" s="136">
        <v>0</v>
      </c>
      <c r="AD16" s="136">
        <v>1</v>
      </c>
      <c r="AE16" s="136">
        <v>1</v>
      </c>
      <c r="AF16" s="136">
        <v>1</v>
      </c>
      <c r="AG16" s="129">
        <v>1</v>
      </c>
      <c r="AH16" s="131">
        <v>1</v>
      </c>
      <c r="AJ16" s="124"/>
      <c r="AK16" s="118"/>
      <c r="AL16" s="118"/>
      <c r="AM16" s="128">
        <v>13</v>
      </c>
      <c r="AN16" s="129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2" t="s">
        <v>340</v>
      </c>
      <c r="BC16" s="124"/>
      <c r="BF16" s="128">
        <v>13</v>
      </c>
      <c r="BG16" s="136">
        <v>1</v>
      </c>
      <c r="BH16" s="136">
        <v>1</v>
      </c>
      <c r="BI16" s="136">
        <v>1</v>
      </c>
      <c r="BJ16" s="136">
        <v>1</v>
      </c>
      <c r="BK16" s="136">
        <v>0</v>
      </c>
      <c r="BL16" s="136">
        <v>0</v>
      </c>
      <c r="BM16" s="136">
        <v>0</v>
      </c>
      <c r="BN16" s="136">
        <v>1</v>
      </c>
      <c r="BO16" s="136">
        <v>1</v>
      </c>
      <c r="BP16" s="136">
        <v>1</v>
      </c>
      <c r="BQ16" s="136">
        <v>1</v>
      </c>
      <c r="BR16" s="136">
        <v>1</v>
      </c>
      <c r="BS16" s="129">
        <v>1</v>
      </c>
      <c r="BT16" s="131">
        <v>1</v>
      </c>
      <c r="BU16" s="118"/>
      <c r="BV16" s="118"/>
      <c r="BY16" s="128">
        <v>13</v>
      </c>
      <c r="BZ16" s="129"/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2" t="s">
        <v>338</v>
      </c>
      <c r="CO16" s="124"/>
      <c r="CR16" s="128">
        <v>13</v>
      </c>
      <c r="CS16" s="136">
        <v>0</v>
      </c>
      <c r="CT16" s="136">
        <v>1</v>
      </c>
      <c r="CU16" s="136">
        <v>1</v>
      </c>
      <c r="CV16" s="136">
        <v>0</v>
      </c>
      <c r="CW16" s="136">
        <v>1</v>
      </c>
      <c r="CX16" s="136">
        <v>0</v>
      </c>
      <c r="CY16" s="136">
        <v>1</v>
      </c>
      <c r="CZ16" s="136">
        <v>1</v>
      </c>
      <c r="DA16" s="136">
        <v>0</v>
      </c>
      <c r="DB16" s="136">
        <v>1</v>
      </c>
      <c r="DC16" s="136">
        <v>0</v>
      </c>
      <c r="DD16" s="136">
        <v>1</v>
      </c>
      <c r="DE16" s="140">
        <v>1</v>
      </c>
      <c r="DF16" s="131">
        <v>1</v>
      </c>
      <c r="DG16" s="118"/>
      <c r="DH16" s="118"/>
      <c r="DK16" s="128">
        <v>13</v>
      </c>
      <c r="DL16" s="129"/>
      <c r="DM16" s="113"/>
      <c r="DN16" s="113"/>
      <c r="DO16" s="113"/>
      <c r="DP16" s="113"/>
      <c r="DQ16" s="113"/>
      <c r="DR16" s="113"/>
      <c r="DS16" s="113"/>
      <c r="DT16" s="113"/>
      <c r="DU16" s="113"/>
      <c r="DV16" s="113"/>
      <c r="DW16" s="113"/>
      <c r="DX16" s="113"/>
      <c r="DY16" s="112" t="s">
        <v>340</v>
      </c>
      <c r="EA16" s="124"/>
      <c r="ED16" s="128">
        <v>13</v>
      </c>
      <c r="EE16" s="136">
        <v>1</v>
      </c>
      <c r="EF16" s="136">
        <v>1</v>
      </c>
      <c r="EG16" s="136">
        <v>1</v>
      </c>
      <c r="EH16" s="136">
        <v>1</v>
      </c>
      <c r="EI16" s="136">
        <v>1</v>
      </c>
      <c r="EJ16" s="136">
        <v>1</v>
      </c>
      <c r="EK16" s="136">
        <v>1</v>
      </c>
      <c r="EL16" s="136">
        <v>1</v>
      </c>
      <c r="EM16" s="136">
        <v>1</v>
      </c>
      <c r="EN16" s="136">
        <v>1</v>
      </c>
      <c r="EO16" s="136">
        <v>1</v>
      </c>
      <c r="EP16" s="136">
        <v>1</v>
      </c>
      <c r="EQ16" s="129">
        <v>1</v>
      </c>
      <c r="ER16" s="131">
        <v>1</v>
      </c>
      <c r="ES16" s="118"/>
      <c r="ET16" s="118"/>
      <c r="EW16" s="128">
        <v>13</v>
      </c>
      <c r="EX16" s="129"/>
      <c r="EY16" s="113"/>
      <c r="EZ16" s="113"/>
      <c r="FA16" s="113"/>
      <c r="FB16" s="113"/>
      <c r="FC16" s="113"/>
      <c r="FD16" s="113"/>
      <c r="FE16" s="113"/>
      <c r="FF16" s="113"/>
      <c r="FG16" s="113"/>
      <c r="FH16" s="113"/>
      <c r="FI16" s="113"/>
      <c r="FJ16" s="113"/>
      <c r="FK16" s="112" t="s">
        <v>339</v>
      </c>
      <c r="FM16" s="124"/>
      <c r="FP16" s="128">
        <v>13</v>
      </c>
      <c r="FQ16" s="136">
        <v>1</v>
      </c>
      <c r="FR16" s="136">
        <v>1</v>
      </c>
      <c r="FS16" s="136">
        <v>1</v>
      </c>
      <c r="FT16" s="136">
        <v>1</v>
      </c>
      <c r="FU16" s="136">
        <v>1</v>
      </c>
      <c r="FV16" s="136">
        <v>1</v>
      </c>
      <c r="FW16" s="136">
        <v>1</v>
      </c>
      <c r="FX16" s="136">
        <v>1</v>
      </c>
      <c r="FY16" s="136">
        <v>1</v>
      </c>
      <c r="FZ16" s="136">
        <v>1</v>
      </c>
      <c r="GA16" s="136">
        <v>0</v>
      </c>
      <c r="GB16" s="136">
        <v>0</v>
      </c>
      <c r="GC16" s="129">
        <v>1</v>
      </c>
      <c r="GD16" s="131">
        <v>0</v>
      </c>
      <c r="GI16" s="128">
        <v>13</v>
      </c>
      <c r="GJ16" s="133">
        <f>(U16*BG16*CS16*EE16*FQ16)^(1/5)</f>
        <v>0</v>
      </c>
      <c r="GK16" s="133">
        <f t="shared" si="8"/>
        <v>0</v>
      </c>
      <c r="GL16" s="133">
        <f t="shared" si="8"/>
        <v>0</v>
      </c>
      <c r="GM16" s="133">
        <f t="shared" si="9"/>
        <v>0</v>
      </c>
      <c r="GN16" s="133">
        <f t="shared" si="9"/>
        <v>0</v>
      </c>
      <c r="GO16" s="133">
        <f t="shared" si="5"/>
        <v>0</v>
      </c>
      <c r="GP16" s="133">
        <f t="shared" si="1"/>
        <v>0</v>
      </c>
      <c r="GQ16" s="132">
        <f t="shared" si="10"/>
        <v>1</v>
      </c>
      <c r="GR16" s="133">
        <f t="shared" si="10"/>
        <v>0</v>
      </c>
      <c r="GS16" s="132">
        <f t="shared" si="10"/>
        <v>1</v>
      </c>
      <c r="GT16" s="132">
        <v>1</v>
      </c>
      <c r="GU16" s="133">
        <f t="shared" si="11"/>
        <v>0</v>
      </c>
      <c r="GV16" s="129">
        <f t="shared" si="11"/>
        <v>1</v>
      </c>
      <c r="GW16" s="134">
        <v>1</v>
      </c>
      <c r="GX16" s="135">
        <f t="shared" si="2"/>
        <v>5</v>
      </c>
      <c r="HB16" s="137">
        <v>8</v>
      </c>
      <c r="HC16" s="137">
        <v>5</v>
      </c>
      <c r="HF16" s="90">
        <v>13</v>
      </c>
      <c r="HG16" s="91" t="s">
        <v>154</v>
      </c>
      <c r="HH16" s="91" t="s">
        <v>199</v>
      </c>
      <c r="HI16" s="91">
        <v>13</v>
      </c>
      <c r="HJ16" s="91">
        <v>2</v>
      </c>
      <c r="HK16" s="91">
        <v>10</v>
      </c>
      <c r="HL16" s="91" t="s">
        <v>212</v>
      </c>
      <c r="HM16" s="91" t="s">
        <v>184</v>
      </c>
    </row>
    <row r="17" spans="1:221" ht="15.75" x14ac:dyDescent="0.25">
      <c r="A17" s="128">
        <v>14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Q17" s="124"/>
      <c r="T17" s="128">
        <v>14</v>
      </c>
      <c r="U17" s="136">
        <v>0</v>
      </c>
      <c r="V17" s="136">
        <v>0</v>
      </c>
      <c r="W17" s="136">
        <v>0</v>
      </c>
      <c r="X17" s="136">
        <v>0</v>
      </c>
      <c r="Y17" s="136">
        <v>0</v>
      </c>
      <c r="Z17" s="136">
        <v>0</v>
      </c>
      <c r="AA17" s="136">
        <v>0</v>
      </c>
      <c r="AB17" s="136">
        <v>0</v>
      </c>
      <c r="AC17" s="136">
        <v>0</v>
      </c>
      <c r="AD17" s="136">
        <v>0</v>
      </c>
      <c r="AE17" s="136">
        <v>0</v>
      </c>
      <c r="AF17" s="136">
        <v>0</v>
      </c>
      <c r="AG17" s="136">
        <v>0</v>
      </c>
      <c r="AH17" s="129">
        <v>1</v>
      </c>
      <c r="AJ17" s="124"/>
      <c r="AK17" s="118"/>
      <c r="AL17" s="118"/>
      <c r="AM17" s="128">
        <v>14</v>
      </c>
      <c r="AN17" s="129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9"/>
      <c r="AZ17" s="129"/>
      <c r="BA17" s="129"/>
      <c r="BC17" s="124"/>
      <c r="BF17" s="128">
        <v>14</v>
      </c>
      <c r="BG17" s="136">
        <v>0</v>
      </c>
      <c r="BH17" s="136">
        <v>0</v>
      </c>
      <c r="BI17" s="136">
        <v>0</v>
      </c>
      <c r="BJ17" s="136">
        <v>1</v>
      </c>
      <c r="BK17" s="136">
        <v>0</v>
      </c>
      <c r="BL17" s="136">
        <v>0</v>
      </c>
      <c r="BM17" s="136">
        <v>0</v>
      </c>
      <c r="BN17" s="136">
        <v>1</v>
      </c>
      <c r="BO17" s="136">
        <v>1</v>
      </c>
      <c r="BP17" s="136">
        <v>1</v>
      </c>
      <c r="BQ17" s="136">
        <v>1</v>
      </c>
      <c r="BR17" s="136">
        <v>1</v>
      </c>
      <c r="BS17" s="136">
        <v>1</v>
      </c>
      <c r="BT17" s="129">
        <v>1</v>
      </c>
      <c r="BU17" s="118"/>
      <c r="BV17" s="118"/>
      <c r="BY17" s="128">
        <v>14</v>
      </c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O17" s="124"/>
      <c r="CR17" s="128">
        <v>14</v>
      </c>
      <c r="CS17" s="136">
        <v>0</v>
      </c>
      <c r="CT17" s="136">
        <v>0</v>
      </c>
      <c r="CU17" s="136">
        <v>0</v>
      </c>
      <c r="CV17" s="136">
        <v>0</v>
      </c>
      <c r="CW17" s="136">
        <v>0</v>
      </c>
      <c r="CX17" s="136">
        <v>0</v>
      </c>
      <c r="CY17" s="136">
        <v>0</v>
      </c>
      <c r="CZ17" s="136">
        <v>0</v>
      </c>
      <c r="DA17" s="136">
        <v>0</v>
      </c>
      <c r="DB17" s="136">
        <v>0</v>
      </c>
      <c r="DC17" s="136">
        <v>0</v>
      </c>
      <c r="DD17" s="136">
        <v>0</v>
      </c>
      <c r="DE17" s="136">
        <v>0</v>
      </c>
      <c r="DF17" s="129">
        <v>1</v>
      </c>
      <c r="DG17" s="118"/>
      <c r="DH17" s="118"/>
      <c r="DK17" s="128">
        <v>14</v>
      </c>
      <c r="DL17" s="129"/>
      <c r="DM17" s="129"/>
      <c r="DN17" s="129"/>
      <c r="DO17" s="129"/>
      <c r="DP17" s="129"/>
      <c r="DQ17" s="129"/>
      <c r="DR17" s="129"/>
      <c r="DS17" s="129"/>
      <c r="DT17" s="129"/>
      <c r="DU17" s="129"/>
      <c r="DV17" s="129"/>
      <c r="DW17" s="129"/>
      <c r="DX17" s="129"/>
      <c r="DY17" s="129"/>
      <c r="EA17" s="124"/>
      <c r="ED17" s="128">
        <v>14</v>
      </c>
      <c r="EE17" s="136">
        <v>1</v>
      </c>
      <c r="EF17" s="136">
        <v>1</v>
      </c>
      <c r="EG17" s="136">
        <v>1</v>
      </c>
      <c r="EH17" s="136">
        <v>1</v>
      </c>
      <c r="EI17" s="136">
        <v>1</v>
      </c>
      <c r="EJ17" s="136">
        <v>1</v>
      </c>
      <c r="EK17" s="136">
        <v>1</v>
      </c>
      <c r="EL17" s="136">
        <v>1</v>
      </c>
      <c r="EM17" s="136">
        <v>1</v>
      </c>
      <c r="EN17" s="136">
        <v>1</v>
      </c>
      <c r="EO17" s="136">
        <v>1</v>
      </c>
      <c r="EP17" s="136">
        <v>1</v>
      </c>
      <c r="EQ17" s="136">
        <v>1</v>
      </c>
      <c r="ER17" s="129">
        <v>1</v>
      </c>
      <c r="ES17" s="118"/>
      <c r="ET17" s="118"/>
      <c r="EW17" s="128">
        <v>14</v>
      </c>
      <c r="EX17" s="129"/>
      <c r="EY17" s="129"/>
      <c r="EZ17" s="129"/>
      <c r="FA17" s="129"/>
      <c r="FB17" s="129"/>
      <c r="FC17" s="129"/>
      <c r="FD17" s="129"/>
      <c r="FE17" s="129"/>
      <c r="FF17" s="129"/>
      <c r="FG17" s="129"/>
      <c r="FH17" s="129"/>
      <c r="FI17" s="129"/>
      <c r="FJ17" s="129"/>
      <c r="FK17" s="129"/>
      <c r="FM17" s="124"/>
      <c r="FP17" s="128">
        <v>14</v>
      </c>
      <c r="FQ17" s="136">
        <v>1</v>
      </c>
      <c r="FR17" s="136">
        <v>1</v>
      </c>
      <c r="FS17" s="136">
        <v>1</v>
      </c>
      <c r="FT17" s="136">
        <v>1</v>
      </c>
      <c r="FU17" s="136">
        <v>1</v>
      </c>
      <c r="FV17" s="136">
        <v>1</v>
      </c>
      <c r="FW17" s="136">
        <v>1</v>
      </c>
      <c r="FX17" s="136">
        <v>1</v>
      </c>
      <c r="FY17" s="136">
        <v>1</v>
      </c>
      <c r="FZ17" s="136">
        <v>1</v>
      </c>
      <c r="GA17" s="136">
        <v>1</v>
      </c>
      <c r="GB17" s="136">
        <v>1</v>
      </c>
      <c r="GC17" s="136">
        <v>1</v>
      </c>
      <c r="GD17" s="129">
        <v>1</v>
      </c>
      <c r="GI17" s="144">
        <v>14</v>
      </c>
      <c r="GJ17" s="145">
        <f>(U17*BG17*CS17*EE17*FQ17)^(1/5)</f>
        <v>0</v>
      </c>
      <c r="GK17" s="145">
        <f t="shared" si="8"/>
        <v>0</v>
      </c>
      <c r="GL17" s="145">
        <f t="shared" si="8"/>
        <v>0</v>
      </c>
      <c r="GM17" s="145">
        <f t="shared" si="9"/>
        <v>0</v>
      </c>
      <c r="GN17" s="145">
        <f t="shared" si="9"/>
        <v>0</v>
      </c>
      <c r="GO17" s="145">
        <f t="shared" si="5"/>
        <v>0</v>
      </c>
      <c r="GP17" s="145">
        <f t="shared" si="1"/>
        <v>0</v>
      </c>
      <c r="GQ17" s="145">
        <f t="shared" si="10"/>
        <v>0</v>
      </c>
      <c r="GR17" s="145">
        <f t="shared" si="10"/>
        <v>0</v>
      </c>
      <c r="GS17" s="145">
        <f t="shared" si="10"/>
        <v>0</v>
      </c>
      <c r="GT17" s="145">
        <f>(AE17*BQ17*DC17*EO17*GA17)^(1/5)</f>
        <v>0</v>
      </c>
      <c r="GU17" s="145">
        <f t="shared" si="11"/>
        <v>0</v>
      </c>
      <c r="GV17" s="145">
        <f t="shared" si="11"/>
        <v>0</v>
      </c>
      <c r="GW17" s="146">
        <f>(AH17*BT17*DF17*ER17*GD17)^(1/5)</f>
        <v>1</v>
      </c>
      <c r="GX17" s="135">
        <f t="shared" si="2"/>
        <v>1</v>
      </c>
      <c r="HB17" s="137">
        <v>13</v>
      </c>
      <c r="HC17" s="137">
        <v>1</v>
      </c>
      <c r="HF17" s="89">
        <v>14</v>
      </c>
      <c r="HG17" s="22">
        <v>14</v>
      </c>
      <c r="HH17" s="22" t="s">
        <v>200</v>
      </c>
      <c r="HI17" s="22">
        <v>14</v>
      </c>
      <c r="HJ17" s="22">
        <v>1</v>
      </c>
      <c r="HK17" s="22">
        <v>11</v>
      </c>
      <c r="HL17" s="22" t="s">
        <v>210</v>
      </c>
      <c r="HM17" s="92" t="s">
        <v>185</v>
      </c>
    </row>
    <row r="18" spans="1:221" x14ac:dyDescent="0.25">
      <c r="GI18" s="147" t="s">
        <v>135</v>
      </c>
      <c r="GJ18" s="137">
        <f>SUM(GJ4:GJ17)</f>
        <v>5</v>
      </c>
      <c r="GK18" s="137">
        <f t="shared" ref="GK18:GW18" si="12">SUM(GK4:GK17)</f>
        <v>6</v>
      </c>
      <c r="GL18" s="137">
        <f t="shared" si="12"/>
        <v>7</v>
      </c>
      <c r="GM18" s="137">
        <f t="shared" si="12"/>
        <v>6</v>
      </c>
      <c r="GN18" s="137">
        <f t="shared" si="12"/>
        <v>4</v>
      </c>
      <c r="GO18" s="137">
        <f t="shared" si="12"/>
        <v>5</v>
      </c>
      <c r="GP18" s="137">
        <f t="shared" si="12"/>
        <v>1</v>
      </c>
      <c r="GQ18" s="137">
        <f t="shared" si="12"/>
        <v>12</v>
      </c>
      <c r="GR18" s="137">
        <f t="shared" si="12"/>
        <v>6</v>
      </c>
      <c r="GS18" s="137">
        <f t="shared" si="12"/>
        <v>12</v>
      </c>
      <c r="GT18" s="137">
        <f t="shared" si="12"/>
        <v>13</v>
      </c>
      <c r="GU18" s="137">
        <f t="shared" si="12"/>
        <v>7</v>
      </c>
      <c r="GV18" s="137">
        <f t="shared" si="12"/>
        <v>8</v>
      </c>
      <c r="GW18" s="137">
        <f t="shared" si="12"/>
        <v>13</v>
      </c>
    </row>
    <row r="20" spans="1:221" ht="15.75" customHeight="1" x14ac:dyDescent="0.25">
      <c r="A20" s="223" t="s">
        <v>48</v>
      </c>
      <c r="B20" s="226" t="s">
        <v>49</v>
      </c>
      <c r="C20" s="227"/>
      <c r="D20" s="227"/>
      <c r="E20" s="227"/>
      <c r="F20" s="227"/>
      <c r="G20" s="227"/>
      <c r="H20" s="227"/>
      <c r="I20" s="227"/>
      <c r="J20" s="227"/>
      <c r="K20" s="227"/>
      <c r="L20" s="228"/>
      <c r="M20" s="121"/>
      <c r="N20" s="121"/>
      <c r="O20" s="121"/>
      <c r="T20" s="223" t="s">
        <v>48</v>
      </c>
      <c r="U20" s="226" t="s">
        <v>49</v>
      </c>
      <c r="V20" s="227"/>
      <c r="W20" s="227"/>
      <c r="X20" s="227"/>
      <c r="Y20" s="227"/>
      <c r="Z20" s="227"/>
      <c r="AA20" s="227"/>
      <c r="AB20" s="227"/>
      <c r="AC20" s="227"/>
      <c r="AD20" s="227"/>
      <c r="AE20" s="228"/>
      <c r="AF20" s="121"/>
      <c r="AG20" s="121"/>
      <c r="AH20" s="121"/>
      <c r="AM20" s="223" t="s">
        <v>48</v>
      </c>
      <c r="AN20" s="226" t="s">
        <v>49</v>
      </c>
      <c r="AO20" s="227"/>
      <c r="AP20" s="227"/>
      <c r="AQ20" s="227"/>
      <c r="AR20" s="227"/>
      <c r="AS20" s="227"/>
      <c r="AT20" s="227"/>
      <c r="AU20" s="227"/>
      <c r="AV20" s="227"/>
      <c r="AW20" s="227"/>
      <c r="AX20" s="228"/>
      <c r="AY20" s="121"/>
      <c r="AZ20" s="121"/>
      <c r="BA20" s="121"/>
      <c r="BF20" s="223" t="s">
        <v>48</v>
      </c>
      <c r="BG20" s="226" t="s">
        <v>49</v>
      </c>
      <c r="BH20" s="227"/>
      <c r="BI20" s="227"/>
      <c r="BJ20" s="227"/>
      <c r="BK20" s="227"/>
      <c r="BL20" s="227"/>
      <c r="BM20" s="227"/>
      <c r="BN20" s="227"/>
      <c r="BO20" s="227"/>
      <c r="BP20" s="227"/>
      <c r="BQ20" s="228"/>
      <c r="BY20" s="223" t="s">
        <v>48</v>
      </c>
      <c r="BZ20" s="226" t="s">
        <v>49</v>
      </c>
      <c r="CA20" s="227"/>
      <c r="CB20" s="227"/>
      <c r="CC20" s="227"/>
      <c r="CD20" s="227"/>
      <c r="CE20" s="227"/>
      <c r="CF20" s="227"/>
      <c r="CG20" s="227"/>
      <c r="CH20" s="227"/>
      <c r="CI20" s="227"/>
      <c r="CJ20" s="228"/>
      <c r="CK20" s="121"/>
      <c r="CL20" s="121"/>
      <c r="CM20" s="121"/>
      <c r="CR20" s="223" t="s">
        <v>48</v>
      </c>
      <c r="CS20" s="226" t="s">
        <v>49</v>
      </c>
      <c r="CT20" s="227"/>
      <c r="CU20" s="227"/>
      <c r="CV20" s="227"/>
      <c r="CW20" s="227"/>
      <c r="CX20" s="227"/>
      <c r="CY20" s="227"/>
      <c r="CZ20" s="227"/>
      <c r="DA20" s="227"/>
      <c r="DB20" s="227"/>
      <c r="DC20" s="228"/>
      <c r="DK20" s="223" t="s">
        <v>48</v>
      </c>
      <c r="DL20" s="226" t="s">
        <v>49</v>
      </c>
      <c r="DM20" s="227"/>
      <c r="DN20" s="227"/>
      <c r="DO20" s="227"/>
      <c r="DP20" s="227"/>
      <c r="DQ20" s="227"/>
      <c r="DR20" s="227"/>
      <c r="DS20" s="227"/>
      <c r="DT20" s="227"/>
      <c r="DU20" s="227"/>
      <c r="DV20" s="228"/>
      <c r="DW20" s="121"/>
      <c r="DX20" s="121"/>
      <c r="DY20" s="121"/>
      <c r="ED20" s="223" t="s">
        <v>48</v>
      </c>
      <c r="EE20" s="226" t="s">
        <v>49</v>
      </c>
      <c r="EF20" s="227"/>
      <c r="EG20" s="227"/>
      <c r="EH20" s="227"/>
      <c r="EI20" s="227"/>
      <c r="EJ20" s="227"/>
      <c r="EK20" s="227"/>
      <c r="EL20" s="227"/>
      <c r="EM20" s="227"/>
      <c r="EN20" s="227"/>
      <c r="EO20" s="228"/>
      <c r="EW20" s="223" t="s">
        <v>48</v>
      </c>
      <c r="EX20" s="226" t="s">
        <v>49</v>
      </c>
      <c r="EY20" s="227"/>
      <c r="EZ20" s="227"/>
      <c r="FA20" s="227"/>
      <c r="FB20" s="227"/>
      <c r="FC20" s="227"/>
      <c r="FD20" s="227"/>
      <c r="FE20" s="227"/>
      <c r="FF20" s="227"/>
      <c r="FG20" s="227"/>
      <c r="FH20" s="228"/>
      <c r="FI20" s="121"/>
      <c r="FJ20" s="121"/>
      <c r="FK20" s="121"/>
      <c r="FP20" s="204" t="s">
        <v>48</v>
      </c>
      <c r="FQ20" s="226" t="s">
        <v>49</v>
      </c>
      <c r="FR20" s="227"/>
      <c r="FS20" s="227"/>
      <c r="FT20" s="227"/>
      <c r="FU20" s="227"/>
      <c r="FV20" s="227"/>
      <c r="FW20" s="227"/>
      <c r="FX20" s="227"/>
      <c r="FY20" s="227"/>
      <c r="FZ20" s="227"/>
      <c r="GA20" s="228"/>
      <c r="GI20" s="223" t="s">
        <v>48</v>
      </c>
      <c r="GJ20" s="238" t="s">
        <v>49</v>
      </c>
      <c r="GK20" s="239"/>
      <c r="GL20" s="239"/>
      <c r="GM20" s="239"/>
      <c r="GN20" s="239"/>
      <c r="GO20" s="239"/>
      <c r="GP20" s="239"/>
      <c r="GQ20" s="239"/>
      <c r="GR20" s="239"/>
      <c r="GS20" s="239"/>
      <c r="GT20" s="239"/>
      <c r="GU20" s="235" t="s">
        <v>134</v>
      </c>
      <c r="HB20" s="234" t="s">
        <v>186</v>
      </c>
      <c r="HC20" s="234"/>
      <c r="HF20" s="232" t="s">
        <v>136</v>
      </c>
      <c r="HG20" s="232" t="s">
        <v>137</v>
      </c>
      <c r="HH20" s="232" t="s">
        <v>138</v>
      </c>
      <c r="HI20" s="232" t="s">
        <v>139</v>
      </c>
      <c r="HJ20" s="232" t="s">
        <v>140</v>
      </c>
      <c r="HK20" s="232" t="s">
        <v>141</v>
      </c>
      <c r="HL20" s="232" t="s">
        <v>142</v>
      </c>
      <c r="HM20" s="232" t="s">
        <v>143</v>
      </c>
    </row>
    <row r="21" spans="1:221" ht="15.75" customHeight="1" x14ac:dyDescent="0.25">
      <c r="A21" s="224"/>
      <c r="B21" s="122">
        <v>1</v>
      </c>
      <c r="C21" s="123">
        <v>2</v>
      </c>
      <c r="D21" s="123">
        <v>3</v>
      </c>
      <c r="E21" s="123">
        <v>4</v>
      </c>
      <c r="F21" s="123">
        <v>5</v>
      </c>
      <c r="G21" s="123">
        <v>6</v>
      </c>
      <c r="H21" s="123">
        <v>7</v>
      </c>
      <c r="I21" s="123">
        <v>8</v>
      </c>
      <c r="J21" s="123">
        <v>9</v>
      </c>
      <c r="K21" s="123">
        <v>10</v>
      </c>
      <c r="L21" s="123">
        <v>11</v>
      </c>
      <c r="M21" s="124"/>
      <c r="N21" s="124"/>
      <c r="O21" s="124"/>
      <c r="T21" s="224"/>
      <c r="U21" s="122">
        <v>1</v>
      </c>
      <c r="V21" s="123">
        <v>2</v>
      </c>
      <c r="W21" s="123">
        <v>3</v>
      </c>
      <c r="X21" s="123">
        <v>4</v>
      </c>
      <c r="Y21" s="123">
        <v>5</v>
      </c>
      <c r="Z21" s="123">
        <v>6</v>
      </c>
      <c r="AA21" s="123">
        <v>7</v>
      </c>
      <c r="AB21" s="123">
        <v>8</v>
      </c>
      <c r="AC21" s="123">
        <v>9</v>
      </c>
      <c r="AD21" s="123">
        <v>10</v>
      </c>
      <c r="AE21" s="123">
        <v>11</v>
      </c>
      <c r="AF21" s="124"/>
      <c r="AG21" s="124"/>
      <c r="AH21" s="124"/>
      <c r="AM21" s="224"/>
      <c r="AN21" s="122">
        <v>1</v>
      </c>
      <c r="AO21" s="123">
        <v>2</v>
      </c>
      <c r="AP21" s="123">
        <v>3</v>
      </c>
      <c r="AQ21" s="123">
        <v>4</v>
      </c>
      <c r="AR21" s="123">
        <v>5</v>
      </c>
      <c r="AS21" s="123">
        <v>6</v>
      </c>
      <c r="AT21" s="123">
        <v>7</v>
      </c>
      <c r="AU21" s="123">
        <v>8</v>
      </c>
      <c r="AV21" s="123">
        <v>9</v>
      </c>
      <c r="AW21" s="123">
        <v>10</v>
      </c>
      <c r="AX21" s="123">
        <v>11</v>
      </c>
      <c r="AY21" s="124"/>
      <c r="AZ21" s="124"/>
      <c r="BA21" s="124"/>
      <c r="BF21" s="224"/>
      <c r="BG21" s="122">
        <v>1</v>
      </c>
      <c r="BH21" s="123">
        <v>2</v>
      </c>
      <c r="BI21" s="123">
        <v>3</v>
      </c>
      <c r="BJ21" s="123">
        <v>4</v>
      </c>
      <c r="BK21" s="123">
        <v>5</v>
      </c>
      <c r="BL21" s="123">
        <v>6</v>
      </c>
      <c r="BM21" s="123">
        <v>7</v>
      </c>
      <c r="BN21" s="123">
        <v>8</v>
      </c>
      <c r="BO21" s="123">
        <v>9</v>
      </c>
      <c r="BP21" s="123">
        <v>10</v>
      </c>
      <c r="BQ21" s="123">
        <v>11</v>
      </c>
      <c r="BY21" s="224"/>
      <c r="BZ21" s="122">
        <v>1</v>
      </c>
      <c r="CA21" s="123">
        <v>2</v>
      </c>
      <c r="CB21" s="123">
        <v>3</v>
      </c>
      <c r="CC21" s="123">
        <v>4</v>
      </c>
      <c r="CD21" s="123">
        <v>5</v>
      </c>
      <c r="CE21" s="123">
        <v>6</v>
      </c>
      <c r="CF21" s="123">
        <v>7</v>
      </c>
      <c r="CG21" s="123">
        <v>8</v>
      </c>
      <c r="CH21" s="123">
        <v>9</v>
      </c>
      <c r="CI21" s="123">
        <v>10</v>
      </c>
      <c r="CJ21" s="123">
        <v>11</v>
      </c>
      <c r="CK21" s="124"/>
      <c r="CL21" s="124"/>
      <c r="CM21" s="124"/>
      <c r="CR21" s="224"/>
      <c r="CS21" s="122">
        <v>1</v>
      </c>
      <c r="CT21" s="123">
        <v>2</v>
      </c>
      <c r="CU21" s="123">
        <v>3</v>
      </c>
      <c r="CV21" s="123">
        <v>4</v>
      </c>
      <c r="CW21" s="123">
        <v>5</v>
      </c>
      <c r="CX21" s="123">
        <v>6</v>
      </c>
      <c r="CY21" s="123">
        <v>7</v>
      </c>
      <c r="CZ21" s="123">
        <v>8</v>
      </c>
      <c r="DA21" s="123">
        <v>9</v>
      </c>
      <c r="DB21" s="123">
        <v>10</v>
      </c>
      <c r="DC21" s="123">
        <v>11</v>
      </c>
      <c r="DK21" s="224"/>
      <c r="DL21" s="122">
        <v>1</v>
      </c>
      <c r="DM21" s="123">
        <v>2</v>
      </c>
      <c r="DN21" s="123">
        <v>3</v>
      </c>
      <c r="DO21" s="123">
        <v>4</v>
      </c>
      <c r="DP21" s="123">
        <v>5</v>
      </c>
      <c r="DQ21" s="123">
        <v>6</v>
      </c>
      <c r="DR21" s="123">
        <v>7</v>
      </c>
      <c r="DS21" s="123">
        <v>8</v>
      </c>
      <c r="DT21" s="123">
        <v>9</v>
      </c>
      <c r="DU21" s="123">
        <v>10</v>
      </c>
      <c r="DV21" s="123">
        <v>11</v>
      </c>
      <c r="DW21" s="124"/>
      <c r="DX21" s="124"/>
      <c r="DY21" s="124"/>
      <c r="ED21" s="224"/>
      <c r="EE21" s="122">
        <v>1</v>
      </c>
      <c r="EF21" s="123">
        <v>2</v>
      </c>
      <c r="EG21" s="123">
        <v>3</v>
      </c>
      <c r="EH21" s="123">
        <v>4</v>
      </c>
      <c r="EI21" s="123">
        <v>5</v>
      </c>
      <c r="EJ21" s="123">
        <v>6</v>
      </c>
      <c r="EK21" s="123">
        <v>7</v>
      </c>
      <c r="EL21" s="123">
        <v>8</v>
      </c>
      <c r="EM21" s="123">
        <v>9</v>
      </c>
      <c r="EN21" s="123">
        <v>10</v>
      </c>
      <c r="EO21" s="123">
        <v>11</v>
      </c>
      <c r="EW21" s="224"/>
      <c r="EX21" s="122">
        <v>1</v>
      </c>
      <c r="EY21" s="123">
        <v>2</v>
      </c>
      <c r="EZ21" s="123">
        <v>3</v>
      </c>
      <c r="FA21" s="123">
        <v>4</v>
      </c>
      <c r="FB21" s="123">
        <v>5</v>
      </c>
      <c r="FC21" s="123">
        <v>6</v>
      </c>
      <c r="FD21" s="123">
        <v>7</v>
      </c>
      <c r="FE21" s="123">
        <v>8</v>
      </c>
      <c r="FF21" s="123">
        <v>9</v>
      </c>
      <c r="FG21" s="123">
        <v>10</v>
      </c>
      <c r="FH21" s="123">
        <v>11</v>
      </c>
      <c r="FI21" s="124"/>
      <c r="FJ21" s="124"/>
      <c r="FK21" s="124"/>
      <c r="FP21" s="205"/>
      <c r="FQ21" s="122">
        <v>1</v>
      </c>
      <c r="FR21" s="123">
        <v>2</v>
      </c>
      <c r="FS21" s="123">
        <v>3</v>
      </c>
      <c r="FT21" s="123">
        <v>4</v>
      </c>
      <c r="FU21" s="123">
        <v>5</v>
      </c>
      <c r="FV21" s="123">
        <v>6</v>
      </c>
      <c r="FW21" s="123">
        <v>7</v>
      </c>
      <c r="FX21" s="123">
        <v>8</v>
      </c>
      <c r="FY21" s="123">
        <v>9</v>
      </c>
      <c r="FZ21" s="123">
        <v>10</v>
      </c>
      <c r="GA21" s="123">
        <v>11</v>
      </c>
      <c r="GI21" s="224"/>
      <c r="GJ21" s="122">
        <v>1</v>
      </c>
      <c r="GK21" s="123">
        <v>2</v>
      </c>
      <c r="GL21" s="123">
        <v>3</v>
      </c>
      <c r="GM21" s="123">
        <v>4</v>
      </c>
      <c r="GN21" s="123">
        <v>5</v>
      </c>
      <c r="GO21" s="123">
        <v>6</v>
      </c>
      <c r="GP21" s="123">
        <v>7</v>
      </c>
      <c r="GQ21" s="123">
        <v>8</v>
      </c>
      <c r="GR21" s="123">
        <v>9</v>
      </c>
      <c r="GS21" s="123">
        <v>10</v>
      </c>
      <c r="GT21" s="128">
        <v>11</v>
      </c>
      <c r="GU21" s="235"/>
      <c r="HB21" s="234"/>
      <c r="HC21" s="234"/>
      <c r="HF21" s="233"/>
      <c r="HG21" s="233"/>
      <c r="HH21" s="233"/>
      <c r="HI21" s="233"/>
      <c r="HJ21" s="233"/>
      <c r="HK21" s="233"/>
      <c r="HL21" s="233"/>
      <c r="HM21" s="233"/>
    </row>
    <row r="22" spans="1:221" ht="15.75" x14ac:dyDescent="0.25">
      <c r="A22" s="128">
        <v>1</v>
      </c>
      <c r="B22" s="129"/>
      <c r="C22" s="110" t="s">
        <v>338</v>
      </c>
      <c r="D22" s="110" t="s">
        <v>338</v>
      </c>
      <c r="E22" s="110" t="s">
        <v>338</v>
      </c>
      <c r="F22" s="111" t="s">
        <v>339</v>
      </c>
      <c r="G22" s="111" t="s">
        <v>340</v>
      </c>
      <c r="H22" s="111" t="s">
        <v>340</v>
      </c>
      <c r="I22" s="111" t="s">
        <v>338</v>
      </c>
      <c r="J22" s="111" t="s">
        <v>338</v>
      </c>
      <c r="K22" s="111" t="s">
        <v>338</v>
      </c>
      <c r="L22" s="112" t="s">
        <v>338</v>
      </c>
      <c r="M22" s="118"/>
      <c r="N22" s="118"/>
      <c r="O22" s="118"/>
      <c r="T22" s="128">
        <v>1</v>
      </c>
      <c r="U22" s="129">
        <v>1</v>
      </c>
      <c r="V22" s="130">
        <v>1</v>
      </c>
      <c r="W22" s="130">
        <v>1</v>
      </c>
      <c r="X22" s="130">
        <v>1</v>
      </c>
      <c r="Y22" s="118">
        <v>0</v>
      </c>
      <c r="Z22" s="118">
        <v>1</v>
      </c>
      <c r="AA22" s="118">
        <v>1</v>
      </c>
      <c r="AB22" s="118">
        <v>1</v>
      </c>
      <c r="AC22" s="118">
        <v>1</v>
      </c>
      <c r="AD22" s="118">
        <v>1</v>
      </c>
      <c r="AE22" s="131">
        <v>1</v>
      </c>
      <c r="AF22" s="118"/>
      <c r="AG22" s="118"/>
      <c r="AH22" s="118"/>
      <c r="AM22" s="128">
        <v>1</v>
      </c>
      <c r="AN22" s="129"/>
      <c r="AO22" s="110" t="s">
        <v>338</v>
      </c>
      <c r="AP22" s="110" t="s">
        <v>338</v>
      </c>
      <c r="AQ22" s="110" t="s">
        <v>340</v>
      </c>
      <c r="AR22" s="111" t="s">
        <v>340</v>
      </c>
      <c r="AS22" s="111" t="s">
        <v>340</v>
      </c>
      <c r="AT22" s="111" t="s">
        <v>340</v>
      </c>
      <c r="AU22" s="111" t="s">
        <v>338</v>
      </c>
      <c r="AV22" s="111" t="s">
        <v>338</v>
      </c>
      <c r="AW22" s="111" t="s">
        <v>340</v>
      </c>
      <c r="AX22" s="112" t="s">
        <v>338</v>
      </c>
      <c r="AY22" s="118"/>
      <c r="AZ22" s="118"/>
      <c r="BA22" s="118"/>
      <c r="BF22" s="128">
        <v>1</v>
      </c>
      <c r="BG22" s="129">
        <v>1</v>
      </c>
      <c r="BH22" s="130">
        <v>1</v>
      </c>
      <c r="BI22" s="118">
        <v>1</v>
      </c>
      <c r="BJ22" s="118">
        <v>1</v>
      </c>
      <c r="BK22" s="118">
        <v>1</v>
      </c>
      <c r="BL22" s="118">
        <v>1</v>
      </c>
      <c r="BM22" s="118">
        <v>1</v>
      </c>
      <c r="BN22" s="118">
        <v>1</v>
      </c>
      <c r="BO22" s="118">
        <v>1</v>
      </c>
      <c r="BP22" s="118">
        <v>1</v>
      </c>
      <c r="BQ22" s="131">
        <v>1</v>
      </c>
      <c r="BY22" s="128">
        <v>1</v>
      </c>
      <c r="BZ22" s="129"/>
      <c r="CA22" s="110" t="s">
        <v>340</v>
      </c>
      <c r="CB22" s="110" t="s">
        <v>340</v>
      </c>
      <c r="CC22" s="110" t="s">
        <v>338</v>
      </c>
      <c r="CD22" s="111" t="s">
        <v>340</v>
      </c>
      <c r="CE22" s="111" t="s">
        <v>340</v>
      </c>
      <c r="CF22" s="111" t="s">
        <v>338</v>
      </c>
      <c r="CG22" s="111" t="s">
        <v>340</v>
      </c>
      <c r="CH22" s="111" t="s">
        <v>339</v>
      </c>
      <c r="CI22" s="111" t="s">
        <v>338</v>
      </c>
      <c r="CJ22" s="112" t="s">
        <v>340</v>
      </c>
      <c r="CK22" s="118"/>
      <c r="CL22" s="118"/>
      <c r="CM22" s="118"/>
      <c r="CR22" s="128">
        <v>1</v>
      </c>
      <c r="CS22" s="129">
        <v>1</v>
      </c>
      <c r="CT22" s="130">
        <v>1</v>
      </c>
      <c r="CU22" s="118">
        <v>1</v>
      </c>
      <c r="CV22" s="118">
        <v>1</v>
      </c>
      <c r="CW22" s="118">
        <v>1</v>
      </c>
      <c r="CX22" s="118">
        <v>1</v>
      </c>
      <c r="CY22" s="118">
        <v>1</v>
      </c>
      <c r="CZ22" s="118">
        <v>1</v>
      </c>
      <c r="DA22" s="118">
        <v>0</v>
      </c>
      <c r="DB22" s="118">
        <v>1</v>
      </c>
      <c r="DC22" s="131">
        <v>1</v>
      </c>
      <c r="DK22" s="128">
        <v>1</v>
      </c>
      <c r="DL22" s="129"/>
      <c r="DM22" s="110" t="s">
        <v>340</v>
      </c>
      <c r="DN22" s="110" t="s">
        <v>338</v>
      </c>
      <c r="DO22" s="110" t="s">
        <v>338</v>
      </c>
      <c r="DP22" s="111" t="s">
        <v>340</v>
      </c>
      <c r="DQ22" s="111" t="s">
        <v>339</v>
      </c>
      <c r="DR22" s="111" t="s">
        <v>340</v>
      </c>
      <c r="DS22" s="111" t="s">
        <v>338</v>
      </c>
      <c r="DT22" s="111" t="s">
        <v>339</v>
      </c>
      <c r="DU22" s="111" t="s">
        <v>338</v>
      </c>
      <c r="DV22" s="112" t="s">
        <v>340</v>
      </c>
      <c r="DW22" s="118"/>
      <c r="DX22" s="118"/>
      <c r="DY22" s="118"/>
      <c r="ED22" s="128">
        <v>1</v>
      </c>
      <c r="EE22" s="129">
        <v>1</v>
      </c>
      <c r="EF22" s="130">
        <v>1</v>
      </c>
      <c r="EG22" s="118">
        <v>1</v>
      </c>
      <c r="EH22" s="118">
        <v>1</v>
      </c>
      <c r="EI22" s="118">
        <v>1</v>
      </c>
      <c r="EJ22" s="118">
        <v>0</v>
      </c>
      <c r="EK22" s="118">
        <v>1</v>
      </c>
      <c r="EL22" s="118">
        <v>1</v>
      </c>
      <c r="EM22" s="118">
        <v>0</v>
      </c>
      <c r="EN22" s="118">
        <v>1</v>
      </c>
      <c r="EO22" s="131">
        <v>1</v>
      </c>
      <c r="EW22" s="128">
        <v>1</v>
      </c>
      <c r="EX22" s="129"/>
      <c r="EY22" s="110" t="s">
        <v>340</v>
      </c>
      <c r="EZ22" s="110" t="s">
        <v>340</v>
      </c>
      <c r="FA22" s="110" t="s">
        <v>339</v>
      </c>
      <c r="FB22" s="111" t="s">
        <v>339</v>
      </c>
      <c r="FC22" s="111" t="s">
        <v>340</v>
      </c>
      <c r="FD22" s="111" t="s">
        <v>339</v>
      </c>
      <c r="FE22" s="111" t="s">
        <v>340</v>
      </c>
      <c r="FF22" s="111" t="s">
        <v>340</v>
      </c>
      <c r="FG22" s="111" t="s">
        <v>340</v>
      </c>
      <c r="FH22" s="112" t="s">
        <v>340</v>
      </c>
      <c r="FI22" s="118"/>
      <c r="FJ22" s="118"/>
      <c r="FK22" s="118"/>
      <c r="FP22" s="128">
        <v>1</v>
      </c>
      <c r="FQ22" s="129">
        <v>1</v>
      </c>
      <c r="FR22" s="130">
        <v>1</v>
      </c>
      <c r="FS22" s="118">
        <v>1</v>
      </c>
      <c r="FT22" s="118">
        <v>0</v>
      </c>
      <c r="FU22" s="118">
        <v>0</v>
      </c>
      <c r="FV22" s="118">
        <v>1</v>
      </c>
      <c r="FW22" s="118">
        <v>0</v>
      </c>
      <c r="FX22" s="118">
        <v>1</v>
      </c>
      <c r="FY22" s="118">
        <v>1</v>
      </c>
      <c r="FZ22" s="118">
        <v>1</v>
      </c>
      <c r="GA22" s="131">
        <v>1</v>
      </c>
      <c r="GI22" s="128">
        <v>1</v>
      </c>
      <c r="GJ22" s="129">
        <f t="shared" ref="GJ22:GL24" si="13">(U22*BG22*CS22*EE22*FQ22)^(1/5)</f>
        <v>1</v>
      </c>
      <c r="GK22" s="132">
        <f t="shared" si="13"/>
        <v>1</v>
      </c>
      <c r="GL22" s="132">
        <f t="shared" si="13"/>
        <v>1</v>
      </c>
      <c r="GM22" s="132">
        <v>1</v>
      </c>
      <c r="GN22" s="133">
        <f t="shared" ref="GN22:GN32" si="14">(Y22*BK22*CW22*EI22*FU22)^(1/5)</f>
        <v>0</v>
      </c>
      <c r="GO22" s="133">
        <f t="shared" ref="GO22:GO32" si="15">(Z22*BL22*CX22*EJ22*FV22)^(1/5)</f>
        <v>0</v>
      </c>
      <c r="GP22" s="133">
        <f t="shared" ref="GP22:GP32" si="16">(AA22*BM22*CY22*EK22*FW22)^(1/5)</f>
        <v>0</v>
      </c>
      <c r="GQ22" s="132">
        <f t="shared" ref="GQ22:GQ32" si="17">(AB22*BN22*CZ22*EL22*FX22)^(1/5)</f>
        <v>1</v>
      </c>
      <c r="GR22" s="132">
        <v>1</v>
      </c>
      <c r="GS22" s="132">
        <f t="shared" ref="GS22:GT24" si="18">(AD22*BP22*DB22*EN22*FZ22)^(1/5)</f>
        <v>1</v>
      </c>
      <c r="GT22" s="134">
        <f t="shared" si="18"/>
        <v>1</v>
      </c>
      <c r="GU22" s="137">
        <f>SUM(GJ22:GT22)</f>
        <v>8</v>
      </c>
      <c r="HB22" s="135">
        <v>3</v>
      </c>
      <c r="HC22" s="135">
        <v>8</v>
      </c>
      <c r="HF22" s="90">
        <v>1</v>
      </c>
      <c r="HG22" s="91" t="s">
        <v>213</v>
      </c>
      <c r="HH22" s="91" t="s">
        <v>221</v>
      </c>
      <c r="HI22" s="91">
        <v>1</v>
      </c>
      <c r="HJ22" s="91">
        <v>8</v>
      </c>
      <c r="HK22" s="91">
        <v>3</v>
      </c>
      <c r="HL22" s="91" t="s">
        <v>233</v>
      </c>
      <c r="HM22" s="91" t="s">
        <v>183</v>
      </c>
    </row>
    <row r="23" spans="1:221" ht="15.75" x14ac:dyDescent="0.25">
      <c r="A23" s="128">
        <v>2</v>
      </c>
      <c r="B23" s="129"/>
      <c r="C23" s="113"/>
      <c r="D23" s="110" t="s">
        <v>338</v>
      </c>
      <c r="E23" s="110" t="s">
        <v>339</v>
      </c>
      <c r="F23" s="111" t="s">
        <v>339</v>
      </c>
      <c r="G23" s="111" t="s">
        <v>339</v>
      </c>
      <c r="H23" s="111" t="s">
        <v>339</v>
      </c>
      <c r="I23" s="111" t="s">
        <v>339</v>
      </c>
      <c r="J23" s="111" t="s">
        <v>339</v>
      </c>
      <c r="K23" s="111" t="s">
        <v>339</v>
      </c>
      <c r="L23" s="185" t="s">
        <v>340</v>
      </c>
      <c r="M23" s="118"/>
      <c r="N23" s="118"/>
      <c r="O23" s="118"/>
      <c r="T23" s="128">
        <v>2</v>
      </c>
      <c r="U23" s="136">
        <v>0</v>
      </c>
      <c r="V23" s="129">
        <v>1</v>
      </c>
      <c r="W23" s="130">
        <v>1</v>
      </c>
      <c r="X23" s="130">
        <v>0</v>
      </c>
      <c r="Y23" s="118">
        <v>0</v>
      </c>
      <c r="Z23" s="118">
        <v>0</v>
      </c>
      <c r="AA23" s="118">
        <v>0</v>
      </c>
      <c r="AB23" s="118">
        <v>0</v>
      </c>
      <c r="AC23" s="118">
        <v>0</v>
      </c>
      <c r="AD23" s="118">
        <v>0</v>
      </c>
      <c r="AE23" s="148">
        <v>1</v>
      </c>
      <c r="AF23" s="118"/>
      <c r="AG23" s="118"/>
      <c r="AH23" s="118"/>
      <c r="AM23" s="128">
        <v>2</v>
      </c>
      <c r="AN23" s="129"/>
      <c r="AO23" s="113"/>
      <c r="AP23" s="110" t="s">
        <v>338</v>
      </c>
      <c r="AQ23" s="110" t="s">
        <v>340</v>
      </c>
      <c r="AR23" s="111" t="s">
        <v>340</v>
      </c>
      <c r="AS23" s="111" t="s">
        <v>340</v>
      </c>
      <c r="AT23" s="111" t="s">
        <v>339</v>
      </c>
      <c r="AU23" s="111" t="s">
        <v>340</v>
      </c>
      <c r="AV23" s="111" t="s">
        <v>340</v>
      </c>
      <c r="AW23" s="111" t="s">
        <v>339</v>
      </c>
      <c r="AX23" s="185" t="s">
        <v>340</v>
      </c>
      <c r="AY23" s="118"/>
      <c r="AZ23" s="118"/>
      <c r="BA23" s="118"/>
      <c r="BF23" s="128">
        <v>2</v>
      </c>
      <c r="BG23" s="136">
        <v>0</v>
      </c>
      <c r="BH23" s="129">
        <v>1</v>
      </c>
      <c r="BI23" s="130">
        <v>1</v>
      </c>
      <c r="BJ23" s="130">
        <v>1</v>
      </c>
      <c r="BK23" s="118">
        <v>1</v>
      </c>
      <c r="BL23" s="118">
        <v>1</v>
      </c>
      <c r="BM23" s="118">
        <v>0</v>
      </c>
      <c r="BN23" s="118">
        <v>1</v>
      </c>
      <c r="BO23" s="118">
        <v>1</v>
      </c>
      <c r="BP23" s="118">
        <v>0</v>
      </c>
      <c r="BQ23" s="148">
        <v>1</v>
      </c>
      <c r="BY23" s="128">
        <v>2</v>
      </c>
      <c r="BZ23" s="129"/>
      <c r="CA23" s="113"/>
      <c r="CB23" s="110" t="s">
        <v>340</v>
      </c>
      <c r="CC23" s="110" t="s">
        <v>340</v>
      </c>
      <c r="CD23" s="111" t="s">
        <v>339</v>
      </c>
      <c r="CE23" s="111" t="s">
        <v>339</v>
      </c>
      <c r="CF23" s="111" t="s">
        <v>338</v>
      </c>
      <c r="CG23" s="111" t="s">
        <v>339</v>
      </c>
      <c r="CH23" s="111" t="s">
        <v>339</v>
      </c>
      <c r="CI23" s="111" t="s">
        <v>338</v>
      </c>
      <c r="CJ23" s="185" t="s">
        <v>338</v>
      </c>
      <c r="CK23" s="118"/>
      <c r="CL23" s="118"/>
      <c r="CM23" s="118"/>
      <c r="CR23" s="128">
        <v>2</v>
      </c>
      <c r="CS23" s="136">
        <v>1</v>
      </c>
      <c r="CT23" s="129">
        <v>1</v>
      </c>
      <c r="CU23" s="130">
        <v>1</v>
      </c>
      <c r="CV23" s="130">
        <v>1</v>
      </c>
      <c r="CW23" s="118">
        <v>0</v>
      </c>
      <c r="CX23" s="118">
        <v>0</v>
      </c>
      <c r="CY23" s="118">
        <v>1</v>
      </c>
      <c r="CZ23" s="118">
        <v>0</v>
      </c>
      <c r="DA23" s="118">
        <v>0</v>
      </c>
      <c r="DB23" s="118">
        <v>1</v>
      </c>
      <c r="DC23" s="148">
        <v>1</v>
      </c>
      <c r="DK23" s="128">
        <v>2</v>
      </c>
      <c r="DL23" s="129"/>
      <c r="DM23" s="113"/>
      <c r="DN23" s="110" t="s">
        <v>340</v>
      </c>
      <c r="DO23" s="110" t="s">
        <v>340</v>
      </c>
      <c r="DP23" s="111" t="s">
        <v>339</v>
      </c>
      <c r="DQ23" s="111" t="s">
        <v>340</v>
      </c>
      <c r="DR23" s="111" t="s">
        <v>340</v>
      </c>
      <c r="DS23" s="111" t="s">
        <v>338</v>
      </c>
      <c r="DT23" s="111" t="s">
        <v>340</v>
      </c>
      <c r="DU23" s="111" t="s">
        <v>340</v>
      </c>
      <c r="DV23" s="185" t="s">
        <v>340</v>
      </c>
      <c r="DW23" s="118"/>
      <c r="DX23" s="118"/>
      <c r="DY23" s="118"/>
      <c r="ED23" s="128">
        <v>2</v>
      </c>
      <c r="EE23" s="136">
        <v>1</v>
      </c>
      <c r="EF23" s="129">
        <v>1</v>
      </c>
      <c r="EG23" s="130">
        <v>1</v>
      </c>
      <c r="EH23" s="130">
        <v>1</v>
      </c>
      <c r="EI23" s="118">
        <v>0</v>
      </c>
      <c r="EJ23" s="118">
        <v>1</v>
      </c>
      <c r="EK23" s="118">
        <v>1</v>
      </c>
      <c r="EL23" s="118">
        <v>1</v>
      </c>
      <c r="EM23" s="118">
        <v>1</v>
      </c>
      <c r="EN23" s="118">
        <v>1</v>
      </c>
      <c r="EO23" s="148">
        <v>1</v>
      </c>
      <c r="EW23" s="128">
        <v>2</v>
      </c>
      <c r="EX23" s="129"/>
      <c r="EY23" s="113"/>
      <c r="EZ23" s="110" t="s">
        <v>340</v>
      </c>
      <c r="FA23" s="110" t="s">
        <v>339</v>
      </c>
      <c r="FB23" s="111" t="s">
        <v>339</v>
      </c>
      <c r="FC23" s="111" t="s">
        <v>339</v>
      </c>
      <c r="FD23" s="111" t="s">
        <v>339</v>
      </c>
      <c r="FE23" s="111" t="s">
        <v>339</v>
      </c>
      <c r="FF23" s="111" t="s">
        <v>339</v>
      </c>
      <c r="FG23" s="111" t="s">
        <v>338</v>
      </c>
      <c r="FH23" s="185" t="s">
        <v>338</v>
      </c>
      <c r="FI23" s="118"/>
      <c r="FJ23" s="118"/>
      <c r="FK23" s="118"/>
      <c r="FP23" s="128">
        <v>2</v>
      </c>
      <c r="FQ23" s="136">
        <v>1</v>
      </c>
      <c r="FR23" s="129">
        <v>1</v>
      </c>
      <c r="FS23" s="130">
        <v>1</v>
      </c>
      <c r="FT23" s="130">
        <v>0</v>
      </c>
      <c r="FU23" s="118">
        <v>0</v>
      </c>
      <c r="FV23" s="118">
        <v>0</v>
      </c>
      <c r="FW23" s="118">
        <v>0</v>
      </c>
      <c r="FX23" s="118">
        <v>0</v>
      </c>
      <c r="FY23" s="118">
        <v>0</v>
      </c>
      <c r="FZ23" s="118">
        <v>1</v>
      </c>
      <c r="GA23" s="148">
        <v>1</v>
      </c>
      <c r="GI23" s="128">
        <v>2</v>
      </c>
      <c r="GJ23" s="133">
        <f t="shared" si="13"/>
        <v>0</v>
      </c>
      <c r="GK23" s="129">
        <f t="shared" si="13"/>
        <v>1</v>
      </c>
      <c r="GL23" s="132">
        <f t="shared" si="13"/>
        <v>1</v>
      </c>
      <c r="GM23" s="133">
        <f>(X23*BJ23*CV23*EH23*FT23)^(1/5)</f>
        <v>0</v>
      </c>
      <c r="GN23" s="133">
        <f t="shared" si="14"/>
        <v>0</v>
      </c>
      <c r="GO23" s="133">
        <f t="shared" si="15"/>
        <v>0</v>
      </c>
      <c r="GP23" s="133">
        <f t="shared" si="16"/>
        <v>0</v>
      </c>
      <c r="GQ23" s="133">
        <f t="shared" si="17"/>
        <v>0</v>
      </c>
      <c r="GR23" s="133">
        <f>(AC23*BO23*DA23*EM23*FY23)^(1/5)</f>
        <v>0</v>
      </c>
      <c r="GS23" s="133">
        <f t="shared" si="18"/>
        <v>0</v>
      </c>
      <c r="GT23" s="134">
        <f t="shared" si="18"/>
        <v>1</v>
      </c>
      <c r="GU23" s="137">
        <f t="shared" ref="GU23:GU32" si="19">SUM(GJ23:GT23)</f>
        <v>3</v>
      </c>
      <c r="HB23" s="137">
        <v>8</v>
      </c>
      <c r="HC23" s="135">
        <v>3</v>
      </c>
      <c r="HF23" s="90">
        <v>2</v>
      </c>
      <c r="HG23" s="91" t="s">
        <v>214</v>
      </c>
      <c r="HH23" s="91" t="s">
        <v>222</v>
      </c>
      <c r="HI23" s="91">
        <v>2</v>
      </c>
      <c r="HJ23" s="91">
        <v>7</v>
      </c>
      <c r="HK23" s="91">
        <v>4</v>
      </c>
      <c r="HL23" s="91" t="s">
        <v>234</v>
      </c>
      <c r="HM23" s="91" t="s">
        <v>185</v>
      </c>
    </row>
    <row r="24" spans="1:221" ht="15.75" x14ac:dyDescent="0.25">
      <c r="A24" s="128">
        <v>3</v>
      </c>
      <c r="B24" s="129"/>
      <c r="C24" s="186"/>
      <c r="D24" s="187"/>
      <c r="E24" s="111" t="s">
        <v>339</v>
      </c>
      <c r="F24" s="111" t="s">
        <v>339</v>
      </c>
      <c r="G24" s="111" t="s">
        <v>339</v>
      </c>
      <c r="H24" s="111" t="s">
        <v>339</v>
      </c>
      <c r="I24" s="111" t="s">
        <v>339</v>
      </c>
      <c r="J24" s="111" t="s">
        <v>339</v>
      </c>
      <c r="K24" s="111" t="s">
        <v>339</v>
      </c>
      <c r="L24" s="185" t="s">
        <v>340</v>
      </c>
      <c r="M24" s="118"/>
      <c r="N24" s="118"/>
      <c r="O24" s="118"/>
      <c r="T24" s="128">
        <v>3</v>
      </c>
      <c r="U24" s="136">
        <v>0</v>
      </c>
      <c r="V24" s="149">
        <v>0</v>
      </c>
      <c r="W24" s="150">
        <v>1</v>
      </c>
      <c r="X24" s="118">
        <v>0</v>
      </c>
      <c r="Y24" s="118">
        <v>0</v>
      </c>
      <c r="Z24" s="118">
        <v>0</v>
      </c>
      <c r="AA24" s="118">
        <v>0</v>
      </c>
      <c r="AB24" s="118">
        <v>0</v>
      </c>
      <c r="AC24" s="118">
        <v>0</v>
      </c>
      <c r="AD24" s="118">
        <v>0</v>
      </c>
      <c r="AE24" s="148">
        <v>1</v>
      </c>
      <c r="AF24" s="118"/>
      <c r="AG24" s="118"/>
      <c r="AH24" s="118"/>
      <c r="AM24" s="128">
        <v>3</v>
      </c>
      <c r="AN24" s="129"/>
      <c r="AO24" s="186"/>
      <c r="AP24" s="187"/>
      <c r="AQ24" s="111" t="s">
        <v>338</v>
      </c>
      <c r="AR24" s="111" t="s">
        <v>339</v>
      </c>
      <c r="AS24" s="111" t="s">
        <v>339</v>
      </c>
      <c r="AT24" s="111" t="s">
        <v>339</v>
      </c>
      <c r="AU24" s="111" t="s">
        <v>339</v>
      </c>
      <c r="AV24" s="111" t="s">
        <v>340</v>
      </c>
      <c r="AW24" s="111" t="s">
        <v>339</v>
      </c>
      <c r="AX24" s="185" t="s">
        <v>340</v>
      </c>
      <c r="AY24" s="118"/>
      <c r="AZ24" s="118"/>
      <c r="BA24" s="118"/>
      <c r="BF24" s="128">
        <v>3</v>
      </c>
      <c r="BG24" s="136">
        <v>0</v>
      </c>
      <c r="BH24" s="136">
        <v>0</v>
      </c>
      <c r="BI24" s="129">
        <v>1</v>
      </c>
      <c r="BJ24" s="118">
        <v>1</v>
      </c>
      <c r="BK24" s="118">
        <v>0</v>
      </c>
      <c r="BL24" s="118">
        <v>0</v>
      </c>
      <c r="BM24" s="118">
        <v>0</v>
      </c>
      <c r="BN24" s="118">
        <v>0</v>
      </c>
      <c r="BO24" s="118">
        <v>1</v>
      </c>
      <c r="BP24" s="118">
        <v>0</v>
      </c>
      <c r="BQ24" s="148">
        <v>1</v>
      </c>
      <c r="BY24" s="128">
        <v>3</v>
      </c>
      <c r="BZ24" s="129"/>
      <c r="CA24" s="186"/>
      <c r="CB24" s="187"/>
      <c r="CC24" s="111" t="s">
        <v>338</v>
      </c>
      <c r="CD24" s="111" t="s">
        <v>340</v>
      </c>
      <c r="CE24" s="111" t="s">
        <v>339</v>
      </c>
      <c r="CF24" s="111" t="s">
        <v>338</v>
      </c>
      <c r="CG24" s="111" t="s">
        <v>339</v>
      </c>
      <c r="CH24" s="111" t="s">
        <v>339</v>
      </c>
      <c r="CI24" s="111" t="s">
        <v>340</v>
      </c>
      <c r="CJ24" s="185" t="s">
        <v>340</v>
      </c>
      <c r="CK24" s="118"/>
      <c r="CL24" s="118"/>
      <c r="CM24" s="118"/>
      <c r="CR24" s="128">
        <v>3</v>
      </c>
      <c r="CS24" s="136">
        <v>1</v>
      </c>
      <c r="CT24" s="136">
        <v>1</v>
      </c>
      <c r="CU24" s="129">
        <v>1</v>
      </c>
      <c r="CV24" s="118">
        <v>1</v>
      </c>
      <c r="CW24" s="118">
        <v>1</v>
      </c>
      <c r="CX24" s="118">
        <v>0</v>
      </c>
      <c r="CY24" s="118">
        <v>1</v>
      </c>
      <c r="CZ24" s="118">
        <v>0</v>
      </c>
      <c r="DA24" s="118">
        <v>0</v>
      </c>
      <c r="DB24" s="118">
        <v>1</v>
      </c>
      <c r="DC24" s="148">
        <v>1</v>
      </c>
      <c r="DK24" s="128">
        <v>3</v>
      </c>
      <c r="DL24" s="129"/>
      <c r="DM24" s="186"/>
      <c r="DN24" s="187"/>
      <c r="DO24" s="111" t="s">
        <v>339</v>
      </c>
      <c r="DP24" s="111" t="s">
        <v>340</v>
      </c>
      <c r="DQ24" s="111" t="s">
        <v>340</v>
      </c>
      <c r="DR24" s="111" t="s">
        <v>339</v>
      </c>
      <c r="DS24" s="111" t="s">
        <v>338</v>
      </c>
      <c r="DT24" s="111" t="s">
        <v>340</v>
      </c>
      <c r="DU24" s="111" t="s">
        <v>338</v>
      </c>
      <c r="DV24" s="185" t="s">
        <v>340</v>
      </c>
      <c r="DW24" s="118"/>
      <c r="DX24" s="118"/>
      <c r="DY24" s="118"/>
      <c r="ED24" s="128">
        <v>3</v>
      </c>
      <c r="EE24" s="136">
        <v>0</v>
      </c>
      <c r="EF24" s="136">
        <v>1</v>
      </c>
      <c r="EG24" s="129">
        <v>1</v>
      </c>
      <c r="EH24" s="118">
        <v>0</v>
      </c>
      <c r="EI24" s="118">
        <v>1</v>
      </c>
      <c r="EJ24" s="118">
        <v>1</v>
      </c>
      <c r="EK24" s="118">
        <v>0</v>
      </c>
      <c r="EL24" s="118">
        <v>1</v>
      </c>
      <c r="EM24" s="118">
        <v>1</v>
      </c>
      <c r="EN24" s="118">
        <v>1</v>
      </c>
      <c r="EO24" s="148">
        <v>1</v>
      </c>
      <c r="EW24" s="128">
        <v>3</v>
      </c>
      <c r="EX24" s="129"/>
      <c r="EY24" s="186"/>
      <c r="EZ24" s="187"/>
      <c r="FA24" s="111" t="s">
        <v>340</v>
      </c>
      <c r="FB24" s="111" t="s">
        <v>340</v>
      </c>
      <c r="FC24" s="111" t="s">
        <v>340</v>
      </c>
      <c r="FD24" s="111" t="s">
        <v>339</v>
      </c>
      <c r="FE24" s="111" t="s">
        <v>339</v>
      </c>
      <c r="FF24" s="111" t="s">
        <v>340</v>
      </c>
      <c r="FG24" s="111" t="s">
        <v>338</v>
      </c>
      <c r="FH24" s="185" t="s">
        <v>338</v>
      </c>
      <c r="FI24" s="118"/>
      <c r="FJ24" s="118"/>
      <c r="FK24" s="118"/>
      <c r="FP24" s="128">
        <v>3</v>
      </c>
      <c r="FQ24" s="136">
        <v>1</v>
      </c>
      <c r="FR24" s="136">
        <v>1</v>
      </c>
      <c r="FS24" s="129">
        <v>1</v>
      </c>
      <c r="FT24" s="118">
        <v>1</v>
      </c>
      <c r="FU24" s="118">
        <v>1</v>
      </c>
      <c r="FV24" s="118">
        <v>1</v>
      </c>
      <c r="FW24" s="118">
        <v>0</v>
      </c>
      <c r="FX24" s="118">
        <v>0</v>
      </c>
      <c r="FY24" s="118">
        <v>1</v>
      </c>
      <c r="FZ24" s="118">
        <v>1</v>
      </c>
      <c r="GA24" s="148">
        <v>1</v>
      </c>
      <c r="GI24" s="128">
        <v>3</v>
      </c>
      <c r="GJ24" s="133">
        <f t="shared" si="13"/>
        <v>0</v>
      </c>
      <c r="GK24" s="133">
        <f t="shared" si="13"/>
        <v>0</v>
      </c>
      <c r="GL24" s="129">
        <f t="shared" si="13"/>
        <v>1</v>
      </c>
      <c r="GM24" s="133">
        <f>(X24*BJ24*CV24*EH24*FT24)^(1/5)</f>
        <v>0</v>
      </c>
      <c r="GN24" s="133">
        <f t="shared" si="14"/>
        <v>0</v>
      </c>
      <c r="GO24" s="133">
        <f t="shared" si="15"/>
        <v>0</v>
      </c>
      <c r="GP24" s="133">
        <f t="shared" si="16"/>
        <v>0</v>
      </c>
      <c r="GQ24" s="133">
        <f t="shared" si="17"/>
        <v>0</v>
      </c>
      <c r="GR24" s="133">
        <f>(AC24*BO24*DA24*EM24*FY24)^(1/5)</f>
        <v>0</v>
      </c>
      <c r="GS24" s="133">
        <f t="shared" si="18"/>
        <v>0</v>
      </c>
      <c r="GT24" s="134">
        <f t="shared" si="18"/>
        <v>1</v>
      </c>
      <c r="GU24" s="137">
        <f t="shared" si="19"/>
        <v>2</v>
      </c>
      <c r="HB24" s="137">
        <v>9</v>
      </c>
      <c r="HC24" s="137">
        <v>2</v>
      </c>
      <c r="HF24" s="90">
        <v>3</v>
      </c>
      <c r="HG24" s="91" t="s">
        <v>215</v>
      </c>
      <c r="HH24" s="91" t="s">
        <v>223</v>
      </c>
      <c r="HI24" s="91">
        <v>3</v>
      </c>
      <c r="HJ24" s="91">
        <v>6</v>
      </c>
      <c r="HK24" s="91">
        <v>5</v>
      </c>
      <c r="HL24" s="91" t="s">
        <v>235</v>
      </c>
      <c r="HM24" s="91" t="s">
        <v>185</v>
      </c>
    </row>
    <row r="25" spans="1:221" ht="15.75" x14ac:dyDescent="0.25">
      <c r="A25" s="128">
        <v>4</v>
      </c>
      <c r="B25" s="129"/>
      <c r="C25" s="113"/>
      <c r="D25" s="188"/>
      <c r="E25" s="187"/>
      <c r="F25" s="111" t="s">
        <v>339</v>
      </c>
      <c r="G25" s="111" t="s">
        <v>339</v>
      </c>
      <c r="H25" s="111" t="s">
        <v>339</v>
      </c>
      <c r="I25" s="111" t="s">
        <v>339</v>
      </c>
      <c r="J25" s="111" t="s">
        <v>339</v>
      </c>
      <c r="K25" s="111" t="s">
        <v>339</v>
      </c>
      <c r="L25" s="185" t="s">
        <v>338</v>
      </c>
      <c r="M25" s="118"/>
      <c r="N25" s="118"/>
      <c r="O25" s="118"/>
      <c r="T25" s="128">
        <v>4</v>
      </c>
      <c r="U25" s="136">
        <v>0</v>
      </c>
      <c r="V25" s="136">
        <v>1</v>
      </c>
      <c r="W25" s="151">
        <v>1</v>
      </c>
      <c r="X25" s="150">
        <v>1</v>
      </c>
      <c r="Y25" s="118">
        <v>0</v>
      </c>
      <c r="Z25" s="118">
        <v>0</v>
      </c>
      <c r="AA25" s="118">
        <v>0</v>
      </c>
      <c r="AB25" s="118">
        <v>0</v>
      </c>
      <c r="AC25" s="118">
        <v>0</v>
      </c>
      <c r="AD25" s="118">
        <v>1</v>
      </c>
      <c r="AE25" s="148">
        <v>1</v>
      </c>
      <c r="AF25" s="118"/>
      <c r="AG25" s="118"/>
      <c r="AH25" s="118"/>
      <c r="AM25" s="128">
        <v>4</v>
      </c>
      <c r="AN25" s="129"/>
      <c r="AO25" s="113"/>
      <c r="AP25" s="188"/>
      <c r="AQ25" s="187"/>
      <c r="AR25" s="111" t="s">
        <v>339</v>
      </c>
      <c r="AS25" s="111" t="s">
        <v>339</v>
      </c>
      <c r="AT25" s="111" t="s">
        <v>339</v>
      </c>
      <c r="AU25" s="111" t="s">
        <v>340</v>
      </c>
      <c r="AV25" s="111" t="s">
        <v>340</v>
      </c>
      <c r="AW25" s="111" t="s">
        <v>340</v>
      </c>
      <c r="AX25" s="185" t="s">
        <v>340</v>
      </c>
      <c r="AY25" s="118"/>
      <c r="AZ25" s="118"/>
      <c r="BA25" s="118"/>
      <c r="BF25" s="128">
        <v>4</v>
      </c>
      <c r="BG25" s="136">
        <v>1</v>
      </c>
      <c r="BH25" s="136">
        <v>1</v>
      </c>
      <c r="BI25" s="136">
        <v>0</v>
      </c>
      <c r="BJ25" s="138">
        <v>1</v>
      </c>
      <c r="BK25" s="118">
        <v>0</v>
      </c>
      <c r="BL25" s="118">
        <v>0</v>
      </c>
      <c r="BM25" s="118">
        <v>0</v>
      </c>
      <c r="BN25" s="118">
        <v>1</v>
      </c>
      <c r="BO25" s="118">
        <v>1</v>
      </c>
      <c r="BP25" s="118">
        <v>1</v>
      </c>
      <c r="BQ25" s="148">
        <v>1</v>
      </c>
      <c r="BY25" s="128">
        <v>4</v>
      </c>
      <c r="BZ25" s="129"/>
      <c r="CA25" s="113"/>
      <c r="CB25" s="188"/>
      <c r="CC25" s="187"/>
      <c r="CD25" s="111" t="s">
        <v>339</v>
      </c>
      <c r="CE25" s="111" t="s">
        <v>339</v>
      </c>
      <c r="CF25" s="111" t="s">
        <v>338</v>
      </c>
      <c r="CG25" s="111" t="s">
        <v>340</v>
      </c>
      <c r="CH25" s="111" t="s">
        <v>339</v>
      </c>
      <c r="CI25" s="111" t="s">
        <v>340</v>
      </c>
      <c r="CJ25" s="185" t="s">
        <v>338</v>
      </c>
      <c r="CK25" s="118"/>
      <c r="CL25" s="118"/>
      <c r="CM25" s="118"/>
      <c r="CR25" s="128">
        <v>4</v>
      </c>
      <c r="CS25" s="136">
        <v>0</v>
      </c>
      <c r="CT25" s="136">
        <v>1</v>
      </c>
      <c r="CU25" s="136">
        <v>0</v>
      </c>
      <c r="CV25" s="138">
        <v>1</v>
      </c>
      <c r="CW25" s="118">
        <v>0</v>
      </c>
      <c r="CX25" s="118">
        <v>0</v>
      </c>
      <c r="CY25" s="118">
        <v>1</v>
      </c>
      <c r="CZ25" s="118">
        <v>1</v>
      </c>
      <c r="DA25" s="118">
        <v>0</v>
      </c>
      <c r="DB25" s="118">
        <v>1</v>
      </c>
      <c r="DC25" s="148">
        <v>1</v>
      </c>
      <c r="DK25" s="128">
        <v>4</v>
      </c>
      <c r="DL25" s="129"/>
      <c r="DM25" s="113"/>
      <c r="DN25" s="188"/>
      <c r="DO25" s="187"/>
      <c r="DP25" s="111" t="s">
        <v>340</v>
      </c>
      <c r="DQ25" s="111" t="s">
        <v>340</v>
      </c>
      <c r="DR25" s="111" t="s">
        <v>340</v>
      </c>
      <c r="DS25" s="111" t="s">
        <v>338</v>
      </c>
      <c r="DT25" s="111" t="s">
        <v>340</v>
      </c>
      <c r="DU25" s="111" t="s">
        <v>340</v>
      </c>
      <c r="DV25" s="185" t="s">
        <v>340</v>
      </c>
      <c r="DW25" s="118"/>
      <c r="DX25" s="118"/>
      <c r="DY25" s="118"/>
      <c r="ED25" s="128">
        <v>4</v>
      </c>
      <c r="EE25" s="136">
        <v>0</v>
      </c>
      <c r="EF25" s="136">
        <v>1</v>
      </c>
      <c r="EG25" s="136">
        <v>1</v>
      </c>
      <c r="EH25" s="138">
        <v>1</v>
      </c>
      <c r="EI25" s="118">
        <v>1</v>
      </c>
      <c r="EJ25" s="118">
        <v>1</v>
      </c>
      <c r="EK25" s="118">
        <v>1</v>
      </c>
      <c r="EL25" s="118">
        <v>1</v>
      </c>
      <c r="EM25" s="118">
        <v>1</v>
      </c>
      <c r="EN25" s="118">
        <v>1</v>
      </c>
      <c r="EO25" s="148">
        <v>1</v>
      </c>
      <c r="EW25" s="128">
        <v>4</v>
      </c>
      <c r="EX25" s="129"/>
      <c r="EY25" s="113"/>
      <c r="EZ25" s="188"/>
      <c r="FA25" s="187"/>
      <c r="FB25" s="111" t="s">
        <v>338</v>
      </c>
      <c r="FC25" s="111" t="s">
        <v>338</v>
      </c>
      <c r="FD25" s="111" t="s">
        <v>338</v>
      </c>
      <c r="FE25" s="111" t="s">
        <v>340</v>
      </c>
      <c r="FF25" s="111" t="s">
        <v>340</v>
      </c>
      <c r="FG25" s="111" t="s">
        <v>339</v>
      </c>
      <c r="FH25" s="185" t="s">
        <v>339</v>
      </c>
      <c r="FI25" s="118"/>
      <c r="FJ25" s="118"/>
      <c r="FK25" s="118"/>
      <c r="FP25" s="128">
        <v>4</v>
      </c>
      <c r="FQ25" s="136">
        <v>1</v>
      </c>
      <c r="FR25" s="136">
        <v>1</v>
      </c>
      <c r="FS25" s="136">
        <v>1</v>
      </c>
      <c r="FT25" s="138">
        <v>1</v>
      </c>
      <c r="FU25" s="118">
        <v>1</v>
      </c>
      <c r="FV25" s="118">
        <v>1</v>
      </c>
      <c r="FW25" s="118">
        <v>1</v>
      </c>
      <c r="FX25" s="118">
        <v>1</v>
      </c>
      <c r="FY25" s="118">
        <v>1</v>
      </c>
      <c r="FZ25" s="118">
        <v>0</v>
      </c>
      <c r="GA25" s="148">
        <v>0</v>
      </c>
      <c r="GI25" s="128">
        <v>4</v>
      </c>
      <c r="GJ25" s="133">
        <f t="shared" ref="GJ25:GK28" si="20">(U25*BG25*CS25*EE25*FQ25)^(1/5)</f>
        <v>0</v>
      </c>
      <c r="GK25" s="132">
        <f t="shared" si="20"/>
        <v>1</v>
      </c>
      <c r="GL25" s="132">
        <v>1</v>
      </c>
      <c r="GM25" s="129">
        <f>(X25*BJ25*CV25*EH25*FT25)^(1/5)</f>
        <v>1</v>
      </c>
      <c r="GN25" s="133">
        <f t="shared" si="14"/>
        <v>0</v>
      </c>
      <c r="GO25" s="133">
        <f t="shared" si="15"/>
        <v>0</v>
      </c>
      <c r="GP25" s="133">
        <f t="shared" si="16"/>
        <v>0</v>
      </c>
      <c r="GQ25" s="133">
        <f t="shared" si="17"/>
        <v>0</v>
      </c>
      <c r="GR25" s="133">
        <f>(AC25*BO25*DA25*EM25*FY25)^(1/5)</f>
        <v>0</v>
      </c>
      <c r="GS25" s="133">
        <f t="shared" ref="GS25:GS32" si="21">(AD25*BP25*DB25*EN25*FZ25)^(1/5)</f>
        <v>0</v>
      </c>
      <c r="GT25" s="134">
        <v>1</v>
      </c>
      <c r="GU25" s="137">
        <f t="shared" si="19"/>
        <v>4</v>
      </c>
      <c r="HB25" s="137">
        <v>7</v>
      </c>
      <c r="HC25" s="137">
        <v>4</v>
      </c>
      <c r="HF25" s="90">
        <v>4</v>
      </c>
      <c r="HG25" s="91" t="s">
        <v>216</v>
      </c>
      <c r="HH25" s="91" t="s">
        <v>224</v>
      </c>
      <c r="HI25" s="91">
        <v>4</v>
      </c>
      <c r="HJ25" s="91">
        <v>5</v>
      </c>
      <c r="HK25" s="91">
        <v>6</v>
      </c>
      <c r="HL25" s="91" t="s">
        <v>236</v>
      </c>
      <c r="HM25" s="91" t="s">
        <v>185</v>
      </c>
    </row>
    <row r="26" spans="1:221" ht="15.75" x14ac:dyDescent="0.25">
      <c r="A26" s="128">
        <v>5</v>
      </c>
      <c r="B26" s="129"/>
      <c r="C26" s="113"/>
      <c r="D26" s="113"/>
      <c r="E26" s="189"/>
      <c r="F26" s="113"/>
      <c r="G26" s="190" t="s">
        <v>338</v>
      </c>
      <c r="H26" s="111" t="s">
        <v>338</v>
      </c>
      <c r="I26" s="111" t="s">
        <v>338</v>
      </c>
      <c r="J26" s="111" t="s">
        <v>338</v>
      </c>
      <c r="K26" s="111" t="s">
        <v>338</v>
      </c>
      <c r="L26" s="185" t="s">
        <v>338</v>
      </c>
      <c r="M26" s="118"/>
      <c r="N26" s="118"/>
      <c r="O26" s="118"/>
      <c r="T26" s="128">
        <v>5</v>
      </c>
      <c r="U26" s="136">
        <v>1</v>
      </c>
      <c r="V26" s="136">
        <v>1</v>
      </c>
      <c r="W26" s="136">
        <v>1</v>
      </c>
      <c r="X26" s="152">
        <v>1</v>
      </c>
      <c r="Y26" s="129">
        <v>1</v>
      </c>
      <c r="Z26" s="153">
        <v>1</v>
      </c>
      <c r="AA26" s="118">
        <v>1</v>
      </c>
      <c r="AB26" s="118">
        <v>1</v>
      </c>
      <c r="AC26" s="118">
        <v>1</v>
      </c>
      <c r="AD26" s="118">
        <v>1</v>
      </c>
      <c r="AE26" s="148">
        <v>1</v>
      </c>
      <c r="AF26" s="118"/>
      <c r="AG26" s="118"/>
      <c r="AH26" s="118"/>
      <c r="AM26" s="128">
        <v>5</v>
      </c>
      <c r="AN26" s="129"/>
      <c r="AO26" s="113"/>
      <c r="AP26" s="113"/>
      <c r="AQ26" s="189"/>
      <c r="AR26" s="113"/>
      <c r="AS26" s="190" t="s">
        <v>340</v>
      </c>
      <c r="AT26" s="111" t="s">
        <v>340</v>
      </c>
      <c r="AU26" s="111" t="s">
        <v>340</v>
      </c>
      <c r="AV26" s="111" t="s">
        <v>340</v>
      </c>
      <c r="AW26" s="111" t="s">
        <v>340</v>
      </c>
      <c r="AX26" s="185" t="s">
        <v>338</v>
      </c>
      <c r="AY26" s="118"/>
      <c r="AZ26" s="118"/>
      <c r="BA26" s="118"/>
      <c r="BF26" s="128">
        <v>5</v>
      </c>
      <c r="BG26" s="136">
        <v>1</v>
      </c>
      <c r="BH26" s="136">
        <v>1</v>
      </c>
      <c r="BI26" s="136">
        <v>1</v>
      </c>
      <c r="BJ26" s="136">
        <v>1</v>
      </c>
      <c r="BK26" s="139">
        <v>1</v>
      </c>
      <c r="BL26" s="118">
        <v>1</v>
      </c>
      <c r="BM26" s="118">
        <v>1</v>
      </c>
      <c r="BN26" s="118">
        <v>1</v>
      </c>
      <c r="BO26" s="118">
        <v>1</v>
      </c>
      <c r="BP26" s="118">
        <v>1</v>
      </c>
      <c r="BQ26" s="148">
        <v>1</v>
      </c>
      <c r="BY26" s="128">
        <v>5</v>
      </c>
      <c r="BZ26" s="129"/>
      <c r="CA26" s="113"/>
      <c r="CB26" s="113"/>
      <c r="CC26" s="189"/>
      <c r="CD26" s="113"/>
      <c r="CE26" s="190" t="s">
        <v>340</v>
      </c>
      <c r="CF26" s="111" t="s">
        <v>338</v>
      </c>
      <c r="CG26" s="111" t="s">
        <v>340</v>
      </c>
      <c r="CH26" s="111" t="s">
        <v>339</v>
      </c>
      <c r="CI26" s="111" t="s">
        <v>340</v>
      </c>
      <c r="CJ26" s="185" t="s">
        <v>338</v>
      </c>
      <c r="CK26" s="118"/>
      <c r="CL26" s="118"/>
      <c r="CM26" s="118"/>
      <c r="CR26" s="128">
        <v>5</v>
      </c>
      <c r="CS26" s="136">
        <v>1</v>
      </c>
      <c r="CT26" s="136">
        <v>1</v>
      </c>
      <c r="CU26" s="136">
        <v>1</v>
      </c>
      <c r="CV26" s="136">
        <v>1</v>
      </c>
      <c r="CW26" s="139">
        <v>1</v>
      </c>
      <c r="CX26" s="118">
        <v>1</v>
      </c>
      <c r="CY26" s="118">
        <v>1</v>
      </c>
      <c r="CZ26" s="118">
        <v>1</v>
      </c>
      <c r="DA26" s="118">
        <v>0</v>
      </c>
      <c r="DB26" s="118">
        <v>1</v>
      </c>
      <c r="DC26" s="148">
        <v>1</v>
      </c>
      <c r="DK26" s="128">
        <v>5</v>
      </c>
      <c r="DL26" s="129"/>
      <c r="DM26" s="113"/>
      <c r="DN26" s="113"/>
      <c r="DO26" s="189"/>
      <c r="DP26" s="113"/>
      <c r="DQ26" s="190" t="s">
        <v>340</v>
      </c>
      <c r="DR26" s="111" t="s">
        <v>340</v>
      </c>
      <c r="DS26" s="111" t="s">
        <v>340</v>
      </c>
      <c r="DT26" s="111" t="s">
        <v>338</v>
      </c>
      <c r="DU26" s="111" t="s">
        <v>340</v>
      </c>
      <c r="DV26" s="185" t="s">
        <v>340</v>
      </c>
      <c r="DW26" s="118"/>
      <c r="DX26" s="118"/>
      <c r="DY26" s="118"/>
      <c r="ED26" s="128">
        <v>5</v>
      </c>
      <c r="EE26" s="136">
        <v>1</v>
      </c>
      <c r="EF26" s="136">
        <v>1</v>
      </c>
      <c r="EG26" s="136">
        <v>1</v>
      </c>
      <c r="EH26" s="136">
        <v>1</v>
      </c>
      <c r="EI26" s="139">
        <v>1</v>
      </c>
      <c r="EJ26" s="118">
        <v>1</v>
      </c>
      <c r="EK26" s="118">
        <v>1</v>
      </c>
      <c r="EL26" s="118">
        <v>1</v>
      </c>
      <c r="EM26" s="118">
        <v>1</v>
      </c>
      <c r="EN26" s="118">
        <v>1</v>
      </c>
      <c r="EO26" s="148">
        <v>1</v>
      </c>
      <c r="EW26" s="128">
        <v>5</v>
      </c>
      <c r="EX26" s="129"/>
      <c r="EY26" s="113"/>
      <c r="EZ26" s="113"/>
      <c r="FA26" s="189"/>
      <c r="FB26" s="113"/>
      <c r="FC26" s="190" t="s">
        <v>340</v>
      </c>
      <c r="FD26" s="111" t="s">
        <v>340</v>
      </c>
      <c r="FE26" s="111" t="s">
        <v>340</v>
      </c>
      <c r="FF26" s="111" t="s">
        <v>339</v>
      </c>
      <c r="FG26" s="111" t="s">
        <v>340</v>
      </c>
      <c r="FH26" s="185" t="s">
        <v>340</v>
      </c>
      <c r="FI26" s="118"/>
      <c r="FJ26" s="118"/>
      <c r="FK26" s="118"/>
      <c r="FP26" s="128">
        <v>5</v>
      </c>
      <c r="FQ26" s="136">
        <v>1</v>
      </c>
      <c r="FR26" s="136">
        <v>1</v>
      </c>
      <c r="FS26" s="136">
        <v>1</v>
      </c>
      <c r="FT26" s="136">
        <v>0</v>
      </c>
      <c r="FU26" s="139">
        <v>1</v>
      </c>
      <c r="FV26" s="118">
        <v>1</v>
      </c>
      <c r="FW26" s="118">
        <v>1</v>
      </c>
      <c r="FX26" s="118">
        <v>1</v>
      </c>
      <c r="FY26" s="118">
        <v>0</v>
      </c>
      <c r="FZ26" s="118">
        <v>1</v>
      </c>
      <c r="GA26" s="148">
        <v>1</v>
      </c>
      <c r="GI26" s="128">
        <v>5</v>
      </c>
      <c r="GJ26" s="132">
        <f t="shared" si="20"/>
        <v>1</v>
      </c>
      <c r="GK26" s="132">
        <f t="shared" si="20"/>
        <v>1</v>
      </c>
      <c r="GL26" s="132">
        <f>(W26*BI26*CU26*EG26*FS26)^(1/5)</f>
        <v>1</v>
      </c>
      <c r="GM26" s="132">
        <v>1</v>
      </c>
      <c r="GN26" s="129">
        <f t="shared" si="14"/>
        <v>1</v>
      </c>
      <c r="GO26" s="132">
        <f t="shared" si="15"/>
        <v>1</v>
      </c>
      <c r="GP26" s="132">
        <f t="shared" si="16"/>
        <v>1</v>
      </c>
      <c r="GQ26" s="132">
        <f t="shared" si="17"/>
        <v>1</v>
      </c>
      <c r="GR26" s="132">
        <v>1</v>
      </c>
      <c r="GS26" s="132">
        <f t="shared" si="21"/>
        <v>1</v>
      </c>
      <c r="GT26" s="134">
        <f t="shared" ref="GT26:GT32" si="22">(AE26*BQ26*DC26*EO26*GA26)^(1/5)</f>
        <v>1</v>
      </c>
      <c r="GU26" s="137">
        <f t="shared" si="19"/>
        <v>11</v>
      </c>
      <c r="HB26" s="137">
        <v>1</v>
      </c>
      <c r="HC26" s="137">
        <v>11</v>
      </c>
      <c r="HF26" s="90">
        <v>5</v>
      </c>
      <c r="HG26" s="91" t="s">
        <v>217</v>
      </c>
      <c r="HH26" s="91">
        <v>5</v>
      </c>
      <c r="HI26" s="91">
        <v>5</v>
      </c>
      <c r="HJ26" s="91">
        <v>4</v>
      </c>
      <c r="HK26" s="91">
        <v>7</v>
      </c>
      <c r="HL26" s="91" t="s">
        <v>237</v>
      </c>
      <c r="HM26" s="91" t="s">
        <v>183</v>
      </c>
    </row>
    <row r="27" spans="1:221" ht="15.75" x14ac:dyDescent="0.25">
      <c r="A27" s="128">
        <v>6</v>
      </c>
      <c r="B27" s="129"/>
      <c r="C27" s="113"/>
      <c r="D27" s="113"/>
      <c r="E27" s="113"/>
      <c r="F27" s="113"/>
      <c r="G27" s="114"/>
      <c r="H27" s="111" t="s">
        <v>339</v>
      </c>
      <c r="I27" s="111" t="s">
        <v>338</v>
      </c>
      <c r="J27" s="111" t="s">
        <v>338</v>
      </c>
      <c r="K27" s="111" t="s">
        <v>338</v>
      </c>
      <c r="L27" s="185" t="s">
        <v>338</v>
      </c>
      <c r="M27" s="118"/>
      <c r="N27" s="118"/>
      <c r="O27" s="118"/>
      <c r="T27" s="128">
        <v>6</v>
      </c>
      <c r="U27" s="136">
        <v>1</v>
      </c>
      <c r="V27" s="136">
        <v>1</v>
      </c>
      <c r="W27" s="136">
        <v>1</v>
      </c>
      <c r="X27" s="136">
        <v>1</v>
      </c>
      <c r="Y27" s="136">
        <v>0</v>
      </c>
      <c r="Z27" s="154">
        <v>1</v>
      </c>
      <c r="AA27" s="118">
        <v>0</v>
      </c>
      <c r="AB27" s="118">
        <v>1</v>
      </c>
      <c r="AC27" s="118">
        <v>1</v>
      </c>
      <c r="AD27" s="118">
        <v>1</v>
      </c>
      <c r="AE27" s="148">
        <v>1</v>
      </c>
      <c r="AF27" s="118"/>
      <c r="AG27" s="118"/>
      <c r="AH27" s="118"/>
      <c r="AM27" s="128">
        <v>6</v>
      </c>
      <c r="AN27" s="129"/>
      <c r="AO27" s="113"/>
      <c r="AP27" s="113"/>
      <c r="AQ27" s="113"/>
      <c r="AR27" s="113"/>
      <c r="AS27" s="114"/>
      <c r="AT27" s="111" t="s">
        <v>340</v>
      </c>
      <c r="AU27" s="111" t="s">
        <v>340</v>
      </c>
      <c r="AV27" s="111" t="s">
        <v>340</v>
      </c>
      <c r="AW27" s="111" t="s">
        <v>340</v>
      </c>
      <c r="AX27" s="185" t="s">
        <v>340</v>
      </c>
      <c r="AY27" s="118"/>
      <c r="AZ27" s="118"/>
      <c r="BA27" s="118"/>
      <c r="BF27" s="128">
        <v>6</v>
      </c>
      <c r="BG27" s="136">
        <v>1</v>
      </c>
      <c r="BH27" s="136">
        <v>1</v>
      </c>
      <c r="BI27" s="136">
        <v>1</v>
      </c>
      <c r="BJ27" s="136">
        <v>1</v>
      </c>
      <c r="BK27" s="136">
        <v>1</v>
      </c>
      <c r="BL27" s="139">
        <v>1</v>
      </c>
      <c r="BM27" s="118">
        <v>1</v>
      </c>
      <c r="BN27" s="118">
        <v>1</v>
      </c>
      <c r="BO27" s="118">
        <v>1</v>
      </c>
      <c r="BP27" s="118">
        <v>1</v>
      </c>
      <c r="BQ27" s="148">
        <v>1</v>
      </c>
      <c r="BY27" s="128">
        <v>6</v>
      </c>
      <c r="BZ27" s="129"/>
      <c r="CA27" s="113"/>
      <c r="CB27" s="113"/>
      <c r="CC27" s="113"/>
      <c r="CD27" s="113"/>
      <c r="CE27" s="114"/>
      <c r="CF27" s="111" t="s">
        <v>338</v>
      </c>
      <c r="CG27" s="111" t="s">
        <v>340</v>
      </c>
      <c r="CH27" s="111" t="s">
        <v>340</v>
      </c>
      <c r="CI27" s="111" t="s">
        <v>340</v>
      </c>
      <c r="CJ27" s="185" t="s">
        <v>338</v>
      </c>
      <c r="CK27" s="118"/>
      <c r="CL27" s="118"/>
      <c r="CM27" s="118"/>
      <c r="CR27" s="128">
        <v>6</v>
      </c>
      <c r="CS27" s="136">
        <v>1</v>
      </c>
      <c r="CT27" s="136">
        <v>1</v>
      </c>
      <c r="CU27" s="136">
        <v>1</v>
      </c>
      <c r="CV27" s="136">
        <v>1</v>
      </c>
      <c r="CW27" s="136">
        <v>1</v>
      </c>
      <c r="CX27" s="139">
        <v>1</v>
      </c>
      <c r="CY27" s="118">
        <v>1</v>
      </c>
      <c r="CZ27" s="118">
        <v>1</v>
      </c>
      <c r="DA27" s="118">
        <v>1</v>
      </c>
      <c r="DB27" s="118">
        <v>1</v>
      </c>
      <c r="DC27" s="148">
        <v>1</v>
      </c>
      <c r="DK27" s="128">
        <v>6</v>
      </c>
      <c r="DL27" s="129"/>
      <c r="DM27" s="113"/>
      <c r="DN27" s="113"/>
      <c r="DO27" s="113"/>
      <c r="DP27" s="113"/>
      <c r="DQ27" s="114"/>
      <c r="DR27" s="111" t="s">
        <v>340</v>
      </c>
      <c r="DS27" s="111" t="s">
        <v>338</v>
      </c>
      <c r="DT27" s="111" t="s">
        <v>340</v>
      </c>
      <c r="DU27" s="111" t="s">
        <v>340</v>
      </c>
      <c r="DV27" s="185" t="s">
        <v>340</v>
      </c>
      <c r="DW27" s="118"/>
      <c r="DX27" s="118"/>
      <c r="DY27" s="118"/>
      <c r="ED27" s="128">
        <v>6</v>
      </c>
      <c r="EE27" s="136">
        <v>1</v>
      </c>
      <c r="EF27" s="136">
        <v>1</v>
      </c>
      <c r="EG27" s="136">
        <v>1</v>
      </c>
      <c r="EH27" s="136">
        <v>1</v>
      </c>
      <c r="EI27" s="136">
        <v>1</v>
      </c>
      <c r="EJ27" s="139">
        <v>1</v>
      </c>
      <c r="EK27" s="118">
        <v>1</v>
      </c>
      <c r="EL27" s="118">
        <v>1</v>
      </c>
      <c r="EM27" s="118">
        <v>1</v>
      </c>
      <c r="EN27" s="118">
        <v>1</v>
      </c>
      <c r="EO27" s="148">
        <v>1</v>
      </c>
      <c r="EW27" s="128">
        <v>6</v>
      </c>
      <c r="EX27" s="129"/>
      <c r="EY27" s="113"/>
      <c r="EZ27" s="113"/>
      <c r="FA27" s="113"/>
      <c r="FB27" s="113"/>
      <c r="FC27" s="114"/>
      <c r="FD27" s="111" t="s">
        <v>339</v>
      </c>
      <c r="FE27" s="111" t="s">
        <v>340</v>
      </c>
      <c r="FF27" s="111" t="s">
        <v>340</v>
      </c>
      <c r="FG27" s="111" t="s">
        <v>340</v>
      </c>
      <c r="FH27" s="185" t="s">
        <v>340</v>
      </c>
      <c r="FI27" s="118"/>
      <c r="FJ27" s="118"/>
      <c r="FK27" s="118"/>
      <c r="FP27" s="128">
        <v>6</v>
      </c>
      <c r="FQ27" s="136">
        <v>1</v>
      </c>
      <c r="FR27" s="136">
        <v>1</v>
      </c>
      <c r="FS27" s="136">
        <v>1</v>
      </c>
      <c r="FT27" s="136">
        <v>0</v>
      </c>
      <c r="FU27" s="136">
        <v>1</v>
      </c>
      <c r="FV27" s="139">
        <v>1</v>
      </c>
      <c r="FW27" s="118">
        <v>0</v>
      </c>
      <c r="FX27" s="118">
        <v>1</v>
      </c>
      <c r="FY27" s="118">
        <v>1</v>
      </c>
      <c r="FZ27" s="118">
        <v>1</v>
      </c>
      <c r="GA27" s="148">
        <v>1</v>
      </c>
      <c r="GI27" s="128">
        <v>6</v>
      </c>
      <c r="GJ27" s="132">
        <f t="shared" si="20"/>
        <v>1</v>
      </c>
      <c r="GK27" s="132">
        <f t="shared" si="20"/>
        <v>1</v>
      </c>
      <c r="GL27" s="132">
        <f>(W27*BI27*CU27*EG27*FS27)^(1/5)</f>
        <v>1</v>
      </c>
      <c r="GM27" s="132">
        <v>1</v>
      </c>
      <c r="GN27" s="133">
        <f t="shared" si="14"/>
        <v>0</v>
      </c>
      <c r="GO27" s="129">
        <f t="shared" si="15"/>
        <v>1</v>
      </c>
      <c r="GP27" s="133">
        <f t="shared" si="16"/>
        <v>0</v>
      </c>
      <c r="GQ27" s="132">
        <f t="shared" si="17"/>
        <v>1</v>
      </c>
      <c r="GR27" s="132">
        <f t="shared" ref="GR27:GR32" si="23">(AC27*BO27*DA27*EM27*FY27)^(1/5)</f>
        <v>1</v>
      </c>
      <c r="GS27" s="132">
        <f t="shared" si="21"/>
        <v>1</v>
      </c>
      <c r="GT27" s="134">
        <f t="shared" si="22"/>
        <v>1</v>
      </c>
      <c r="GU27" s="137">
        <f t="shared" si="19"/>
        <v>9</v>
      </c>
      <c r="HB27" s="137">
        <v>2</v>
      </c>
      <c r="HC27" s="137">
        <v>9</v>
      </c>
      <c r="HF27" s="90">
        <v>6</v>
      </c>
      <c r="HG27" s="91" t="s">
        <v>218</v>
      </c>
      <c r="HH27" s="91" t="s">
        <v>225</v>
      </c>
      <c r="HI27" s="91">
        <v>6</v>
      </c>
      <c r="HJ27" s="91">
        <v>3</v>
      </c>
      <c r="HK27" s="91">
        <v>8</v>
      </c>
      <c r="HL27" s="91" t="s">
        <v>238</v>
      </c>
      <c r="HM27" s="91" t="s">
        <v>183</v>
      </c>
    </row>
    <row r="28" spans="1:221" ht="15.75" x14ac:dyDescent="0.25">
      <c r="A28" s="128">
        <v>7</v>
      </c>
      <c r="B28" s="129"/>
      <c r="C28" s="113"/>
      <c r="D28" s="113"/>
      <c r="E28" s="113"/>
      <c r="F28" s="113"/>
      <c r="G28" s="186"/>
      <c r="H28" s="187"/>
      <c r="I28" s="111" t="s">
        <v>338</v>
      </c>
      <c r="J28" s="111" t="s">
        <v>338</v>
      </c>
      <c r="K28" s="111" t="s">
        <v>338</v>
      </c>
      <c r="L28" s="185" t="s">
        <v>338</v>
      </c>
      <c r="M28" s="118"/>
      <c r="N28" s="118"/>
      <c r="O28" s="118"/>
      <c r="T28" s="128">
        <v>7</v>
      </c>
      <c r="U28" s="136">
        <v>1</v>
      </c>
      <c r="V28" s="136">
        <v>1</v>
      </c>
      <c r="W28" s="136">
        <v>1</v>
      </c>
      <c r="X28" s="136">
        <v>1</v>
      </c>
      <c r="Y28" s="136">
        <v>0</v>
      </c>
      <c r="Z28" s="149">
        <v>1</v>
      </c>
      <c r="AA28" s="150">
        <v>1</v>
      </c>
      <c r="AB28" s="118">
        <v>1</v>
      </c>
      <c r="AC28" s="118">
        <v>1</v>
      </c>
      <c r="AD28" s="118">
        <v>1</v>
      </c>
      <c r="AE28" s="148">
        <v>1</v>
      </c>
      <c r="AF28" s="118"/>
      <c r="AG28" s="118"/>
      <c r="AH28" s="118"/>
      <c r="AM28" s="128">
        <v>7</v>
      </c>
      <c r="AN28" s="129"/>
      <c r="AO28" s="113"/>
      <c r="AP28" s="113"/>
      <c r="AQ28" s="113"/>
      <c r="AR28" s="113"/>
      <c r="AS28" s="186"/>
      <c r="AT28" s="187"/>
      <c r="AU28" s="111" t="s">
        <v>340</v>
      </c>
      <c r="AV28" s="111" t="s">
        <v>340</v>
      </c>
      <c r="AW28" s="111" t="s">
        <v>340</v>
      </c>
      <c r="AX28" s="185" t="s">
        <v>338</v>
      </c>
      <c r="AY28" s="118"/>
      <c r="AZ28" s="118"/>
      <c r="BA28" s="118"/>
      <c r="BF28" s="128">
        <v>7</v>
      </c>
      <c r="BG28" s="136">
        <v>1</v>
      </c>
      <c r="BH28" s="136">
        <v>1</v>
      </c>
      <c r="BI28" s="136">
        <v>1</v>
      </c>
      <c r="BJ28" s="136">
        <v>1</v>
      </c>
      <c r="BK28" s="136">
        <v>1</v>
      </c>
      <c r="BL28" s="136">
        <v>1</v>
      </c>
      <c r="BM28" s="139">
        <v>1</v>
      </c>
      <c r="BN28" s="118">
        <v>1</v>
      </c>
      <c r="BO28" s="118">
        <v>1</v>
      </c>
      <c r="BP28" s="118">
        <v>1</v>
      </c>
      <c r="BQ28" s="148">
        <v>1</v>
      </c>
      <c r="BY28" s="128">
        <v>7</v>
      </c>
      <c r="BZ28" s="129"/>
      <c r="CA28" s="113"/>
      <c r="CB28" s="113"/>
      <c r="CC28" s="113"/>
      <c r="CD28" s="113"/>
      <c r="CE28" s="186"/>
      <c r="CF28" s="187"/>
      <c r="CG28" s="111" t="s">
        <v>339</v>
      </c>
      <c r="CH28" s="111" t="s">
        <v>339</v>
      </c>
      <c r="CI28" s="111" t="s">
        <v>339</v>
      </c>
      <c r="CJ28" s="185" t="s">
        <v>341</v>
      </c>
      <c r="CK28" s="118"/>
      <c r="CL28" s="118"/>
      <c r="CM28" s="118"/>
      <c r="CR28" s="128">
        <v>7</v>
      </c>
      <c r="CS28" s="136">
        <v>0</v>
      </c>
      <c r="CT28" s="136">
        <v>0</v>
      </c>
      <c r="CU28" s="136">
        <v>0</v>
      </c>
      <c r="CV28" s="136">
        <v>0</v>
      </c>
      <c r="CW28" s="136">
        <v>0</v>
      </c>
      <c r="CX28" s="136">
        <v>0</v>
      </c>
      <c r="CY28" s="139">
        <v>1</v>
      </c>
      <c r="CZ28" s="118">
        <v>0</v>
      </c>
      <c r="DA28" s="118">
        <v>0</v>
      </c>
      <c r="DB28" s="118">
        <v>0</v>
      </c>
      <c r="DC28" s="148">
        <v>0</v>
      </c>
      <c r="DK28" s="128">
        <v>7</v>
      </c>
      <c r="DL28" s="129"/>
      <c r="DM28" s="113"/>
      <c r="DN28" s="113"/>
      <c r="DO28" s="113"/>
      <c r="DP28" s="113"/>
      <c r="DQ28" s="186"/>
      <c r="DR28" s="187"/>
      <c r="DS28" s="111" t="s">
        <v>338</v>
      </c>
      <c r="DT28" s="111" t="s">
        <v>338</v>
      </c>
      <c r="DU28" s="111" t="s">
        <v>338</v>
      </c>
      <c r="DV28" s="185" t="s">
        <v>340</v>
      </c>
      <c r="DW28" s="118"/>
      <c r="DX28" s="118"/>
      <c r="DY28" s="118"/>
      <c r="ED28" s="128">
        <v>7</v>
      </c>
      <c r="EE28" s="136">
        <v>1</v>
      </c>
      <c r="EF28" s="136">
        <v>1</v>
      </c>
      <c r="EG28" s="136">
        <v>1</v>
      </c>
      <c r="EH28" s="136">
        <v>1</v>
      </c>
      <c r="EI28" s="136">
        <v>1</v>
      </c>
      <c r="EJ28" s="136">
        <v>1</v>
      </c>
      <c r="EK28" s="139">
        <v>1</v>
      </c>
      <c r="EL28" s="118">
        <v>1</v>
      </c>
      <c r="EM28" s="118">
        <v>1</v>
      </c>
      <c r="EN28" s="118">
        <v>1</v>
      </c>
      <c r="EO28" s="148">
        <v>1</v>
      </c>
      <c r="EW28" s="128">
        <v>7</v>
      </c>
      <c r="EX28" s="129"/>
      <c r="EY28" s="113"/>
      <c r="EZ28" s="113"/>
      <c r="FA28" s="113"/>
      <c r="FB28" s="113"/>
      <c r="FC28" s="186"/>
      <c r="FD28" s="187"/>
      <c r="FE28" s="111" t="s">
        <v>340</v>
      </c>
      <c r="FF28" s="111" t="s">
        <v>340</v>
      </c>
      <c r="FG28" s="111" t="s">
        <v>340</v>
      </c>
      <c r="FH28" s="185" t="s">
        <v>340</v>
      </c>
      <c r="FI28" s="118"/>
      <c r="FJ28" s="118"/>
      <c r="FK28" s="118"/>
      <c r="FP28" s="128">
        <v>7</v>
      </c>
      <c r="FQ28" s="136">
        <v>1</v>
      </c>
      <c r="FR28" s="136">
        <v>1</v>
      </c>
      <c r="FS28" s="136">
        <v>1</v>
      </c>
      <c r="FT28" s="136">
        <v>0</v>
      </c>
      <c r="FU28" s="136">
        <v>1</v>
      </c>
      <c r="FV28" s="136">
        <v>1</v>
      </c>
      <c r="FW28" s="140">
        <v>1</v>
      </c>
      <c r="FX28" s="118">
        <v>1</v>
      </c>
      <c r="FY28" s="118">
        <v>1</v>
      </c>
      <c r="FZ28" s="118">
        <v>1</v>
      </c>
      <c r="GA28" s="148">
        <v>1</v>
      </c>
      <c r="GI28" s="128">
        <v>7</v>
      </c>
      <c r="GJ28" s="133">
        <f t="shared" si="20"/>
        <v>0</v>
      </c>
      <c r="GK28" s="133">
        <f t="shared" si="20"/>
        <v>0</v>
      </c>
      <c r="GL28" s="133">
        <f>(W28*BI28*CU28*EG28*FS28)^(1/5)</f>
        <v>0</v>
      </c>
      <c r="GM28" s="133">
        <f>(X28*BJ28*CV28*EH28*FT28)^(1/5)</f>
        <v>0</v>
      </c>
      <c r="GN28" s="133">
        <f t="shared" si="14"/>
        <v>0</v>
      </c>
      <c r="GO28" s="133">
        <f t="shared" si="15"/>
        <v>0</v>
      </c>
      <c r="GP28" s="129">
        <f t="shared" si="16"/>
        <v>1</v>
      </c>
      <c r="GQ28" s="133">
        <f t="shared" si="17"/>
        <v>0</v>
      </c>
      <c r="GR28" s="133">
        <f t="shared" si="23"/>
        <v>0</v>
      </c>
      <c r="GS28" s="133">
        <f t="shared" si="21"/>
        <v>0</v>
      </c>
      <c r="GT28" s="143">
        <f t="shared" si="22"/>
        <v>0</v>
      </c>
      <c r="GU28" s="137">
        <f t="shared" si="19"/>
        <v>1</v>
      </c>
      <c r="HB28" s="137">
        <v>2</v>
      </c>
      <c r="HC28" s="137">
        <v>1</v>
      </c>
      <c r="HF28" s="90">
        <v>7</v>
      </c>
      <c r="HG28" s="91">
        <v>7</v>
      </c>
      <c r="HH28" s="91" t="s">
        <v>226</v>
      </c>
      <c r="HI28" s="91">
        <v>7</v>
      </c>
      <c r="HJ28" s="91">
        <v>2</v>
      </c>
      <c r="HK28" s="91">
        <v>9</v>
      </c>
      <c r="HL28" s="91" t="s">
        <v>239</v>
      </c>
      <c r="HM28" s="91" t="s">
        <v>184</v>
      </c>
    </row>
    <row r="29" spans="1:221" ht="15.75" x14ac:dyDescent="0.25">
      <c r="A29" s="128">
        <v>8</v>
      </c>
      <c r="B29" s="129"/>
      <c r="C29" s="113"/>
      <c r="D29" s="113"/>
      <c r="E29" s="113"/>
      <c r="F29" s="113"/>
      <c r="G29" s="113"/>
      <c r="H29" s="188"/>
      <c r="I29" s="187"/>
      <c r="J29" s="111" t="s">
        <v>340</v>
      </c>
      <c r="K29" s="111" t="s">
        <v>338</v>
      </c>
      <c r="L29" s="185" t="s">
        <v>338</v>
      </c>
      <c r="M29" s="118"/>
      <c r="N29" s="118"/>
      <c r="O29" s="118"/>
      <c r="T29" s="128">
        <v>8</v>
      </c>
      <c r="U29" s="136">
        <v>0</v>
      </c>
      <c r="V29" s="136">
        <v>1</v>
      </c>
      <c r="W29" s="136">
        <v>1</v>
      </c>
      <c r="X29" s="136">
        <v>1</v>
      </c>
      <c r="Y29" s="136">
        <v>0</v>
      </c>
      <c r="Z29" s="136">
        <v>0</v>
      </c>
      <c r="AA29" s="151">
        <v>0</v>
      </c>
      <c r="AB29" s="150">
        <v>1</v>
      </c>
      <c r="AC29" s="118">
        <v>1</v>
      </c>
      <c r="AD29" s="118">
        <v>1</v>
      </c>
      <c r="AE29" s="148">
        <v>1</v>
      </c>
      <c r="AF29" s="118"/>
      <c r="AG29" s="118"/>
      <c r="AH29" s="118"/>
      <c r="AM29" s="128">
        <v>8</v>
      </c>
      <c r="AN29" s="129"/>
      <c r="AO29" s="113"/>
      <c r="AP29" s="113"/>
      <c r="AQ29" s="113"/>
      <c r="AR29" s="113"/>
      <c r="AS29" s="113"/>
      <c r="AT29" s="188"/>
      <c r="AU29" s="187"/>
      <c r="AV29" s="111" t="s">
        <v>340</v>
      </c>
      <c r="AW29" s="111" t="s">
        <v>340</v>
      </c>
      <c r="AX29" s="185" t="s">
        <v>340</v>
      </c>
      <c r="AY29" s="118"/>
      <c r="AZ29" s="118"/>
      <c r="BA29" s="118"/>
      <c r="BF29" s="128">
        <v>8</v>
      </c>
      <c r="BG29" s="136">
        <v>0</v>
      </c>
      <c r="BH29" s="136">
        <v>1</v>
      </c>
      <c r="BI29" s="136">
        <v>1</v>
      </c>
      <c r="BJ29" s="136">
        <v>1</v>
      </c>
      <c r="BK29" s="136">
        <v>1</v>
      </c>
      <c r="BL29" s="136">
        <v>1</v>
      </c>
      <c r="BM29" s="136">
        <v>1</v>
      </c>
      <c r="BN29" s="139">
        <v>1</v>
      </c>
      <c r="BO29" s="118">
        <v>1</v>
      </c>
      <c r="BP29" s="118">
        <v>1</v>
      </c>
      <c r="BQ29" s="148">
        <v>1</v>
      </c>
      <c r="BY29" s="128">
        <v>8</v>
      </c>
      <c r="BZ29" s="129"/>
      <c r="CA29" s="113"/>
      <c r="CB29" s="113"/>
      <c r="CC29" s="113"/>
      <c r="CD29" s="113"/>
      <c r="CE29" s="113"/>
      <c r="CF29" s="188"/>
      <c r="CG29" s="187"/>
      <c r="CH29" s="111" t="s">
        <v>340</v>
      </c>
      <c r="CI29" s="111" t="s">
        <v>340</v>
      </c>
      <c r="CJ29" s="185" t="s">
        <v>340</v>
      </c>
      <c r="CK29" s="118"/>
      <c r="CL29" s="118"/>
      <c r="CM29" s="118"/>
      <c r="CR29" s="128">
        <v>8</v>
      </c>
      <c r="CS29" s="136">
        <v>1</v>
      </c>
      <c r="CT29" s="136">
        <v>1</v>
      </c>
      <c r="CU29" s="136">
        <v>1</v>
      </c>
      <c r="CV29" s="136">
        <v>1</v>
      </c>
      <c r="CW29" s="136">
        <v>1</v>
      </c>
      <c r="CX29" s="136">
        <v>1</v>
      </c>
      <c r="CY29" s="136">
        <v>1</v>
      </c>
      <c r="CZ29" s="139">
        <v>1</v>
      </c>
      <c r="DA29" s="118">
        <v>1</v>
      </c>
      <c r="DB29" s="118">
        <v>1</v>
      </c>
      <c r="DC29" s="148">
        <v>1</v>
      </c>
      <c r="DK29" s="128">
        <v>8</v>
      </c>
      <c r="DL29" s="129"/>
      <c r="DM29" s="113"/>
      <c r="DN29" s="113"/>
      <c r="DO29" s="113"/>
      <c r="DP29" s="113"/>
      <c r="DQ29" s="113"/>
      <c r="DR29" s="188"/>
      <c r="DS29" s="187"/>
      <c r="DT29" s="111" t="s">
        <v>340</v>
      </c>
      <c r="DU29" s="111" t="s">
        <v>340</v>
      </c>
      <c r="DV29" s="185" t="s">
        <v>340</v>
      </c>
      <c r="DW29" s="118"/>
      <c r="DX29" s="118"/>
      <c r="DY29" s="118"/>
      <c r="ED29" s="128">
        <v>8</v>
      </c>
      <c r="EE29" s="136">
        <v>0</v>
      </c>
      <c r="EF29" s="136">
        <v>0</v>
      </c>
      <c r="EG29" s="136">
        <v>0</v>
      </c>
      <c r="EH29" s="136">
        <v>0</v>
      </c>
      <c r="EI29" s="136">
        <v>1</v>
      </c>
      <c r="EJ29" s="136">
        <v>0</v>
      </c>
      <c r="EK29" s="136">
        <v>0</v>
      </c>
      <c r="EL29" s="139">
        <v>1</v>
      </c>
      <c r="EM29" s="118">
        <v>1</v>
      </c>
      <c r="EN29" s="118">
        <v>1</v>
      </c>
      <c r="EO29" s="148">
        <v>1</v>
      </c>
      <c r="EW29" s="128">
        <v>8</v>
      </c>
      <c r="EX29" s="129"/>
      <c r="EY29" s="113"/>
      <c r="EZ29" s="113"/>
      <c r="FA29" s="113"/>
      <c r="FB29" s="113"/>
      <c r="FC29" s="113"/>
      <c r="FD29" s="188"/>
      <c r="FE29" s="187"/>
      <c r="FF29" s="111" t="s">
        <v>340</v>
      </c>
      <c r="FG29" s="111" t="s">
        <v>340</v>
      </c>
      <c r="FH29" s="185" t="s">
        <v>340</v>
      </c>
      <c r="FI29" s="118"/>
      <c r="FJ29" s="118"/>
      <c r="FK29" s="118"/>
      <c r="FP29" s="128">
        <v>8</v>
      </c>
      <c r="FQ29" s="136">
        <v>1</v>
      </c>
      <c r="FR29" s="136">
        <v>1</v>
      </c>
      <c r="FS29" s="136">
        <v>1</v>
      </c>
      <c r="FT29" s="136">
        <v>1</v>
      </c>
      <c r="FU29" s="136">
        <v>1</v>
      </c>
      <c r="FV29" s="136">
        <v>1</v>
      </c>
      <c r="FW29" s="136">
        <v>1</v>
      </c>
      <c r="FX29" s="129">
        <v>1</v>
      </c>
      <c r="FY29" s="118">
        <v>1</v>
      </c>
      <c r="FZ29" s="118">
        <v>1</v>
      </c>
      <c r="GA29" s="148">
        <v>1</v>
      </c>
      <c r="GI29" s="128">
        <v>8</v>
      </c>
      <c r="GJ29" s="133">
        <f>(U29*BG29*CS29*EE29*FQ29)^(1/5)</f>
        <v>0</v>
      </c>
      <c r="GK29" s="132">
        <v>1</v>
      </c>
      <c r="GL29" s="132">
        <v>1</v>
      </c>
      <c r="GM29" s="132">
        <v>1</v>
      </c>
      <c r="GN29" s="133">
        <f t="shared" si="14"/>
        <v>0</v>
      </c>
      <c r="GO29" s="133">
        <f t="shared" si="15"/>
        <v>0</v>
      </c>
      <c r="GP29" s="133">
        <f t="shared" si="16"/>
        <v>0</v>
      </c>
      <c r="GQ29" s="129">
        <f t="shared" si="17"/>
        <v>1</v>
      </c>
      <c r="GR29" s="132">
        <f t="shared" si="23"/>
        <v>1</v>
      </c>
      <c r="GS29" s="132">
        <f t="shared" si="21"/>
        <v>1</v>
      </c>
      <c r="GT29" s="134">
        <f t="shared" si="22"/>
        <v>1</v>
      </c>
      <c r="GU29" s="137">
        <f t="shared" si="19"/>
        <v>7</v>
      </c>
      <c r="HB29" s="137">
        <v>5</v>
      </c>
      <c r="HC29" s="137">
        <v>7</v>
      </c>
      <c r="HF29" s="90">
        <v>8</v>
      </c>
      <c r="HG29" s="91" t="s">
        <v>219</v>
      </c>
      <c r="HH29" s="91" t="s">
        <v>227</v>
      </c>
      <c r="HI29" s="91" t="s">
        <v>228</v>
      </c>
      <c r="HJ29" s="91">
        <v>10</v>
      </c>
      <c r="HK29" s="91">
        <v>1</v>
      </c>
      <c r="HL29" s="91" t="s">
        <v>240</v>
      </c>
      <c r="HM29" s="91" t="s">
        <v>183</v>
      </c>
    </row>
    <row r="30" spans="1:221" ht="15.75" x14ac:dyDescent="0.25">
      <c r="A30" s="128">
        <v>9</v>
      </c>
      <c r="B30" s="129"/>
      <c r="C30" s="113"/>
      <c r="D30" s="113"/>
      <c r="E30" s="113"/>
      <c r="F30" s="113"/>
      <c r="G30" s="113"/>
      <c r="H30" s="113"/>
      <c r="I30" s="188"/>
      <c r="J30" s="187"/>
      <c r="K30" s="111" t="s">
        <v>338</v>
      </c>
      <c r="L30" s="185" t="s">
        <v>338</v>
      </c>
      <c r="M30" s="118"/>
      <c r="N30" s="118"/>
      <c r="O30" s="118"/>
      <c r="T30" s="128">
        <v>9</v>
      </c>
      <c r="U30" s="136">
        <v>0</v>
      </c>
      <c r="V30" s="136">
        <v>1</v>
      </c>
      <c r="W30" s="136">
        <v>1</v>
      </c>
      <c r="X30" s="136">
        <v>1</v>
      </c>
      <c r="Y30" s="136">
        <v>0</v>
      </c>
      <c r="Z30" s="136">
        <v>0</v>
      </c>
      <c r="AA30" s="136">
        <v>0</v>
      </c>
      <c r="AB30" s="151">
        <v>1</v>
      </c>
      <c r="AC30" s="150">
        <v>1</v>
      </c>
      <c r="AD30" s="118">
        <v>1</v>
      </c>
      <c r="AE30" s="148">
        <v>1</v>
      </c>
      <c r="AF30" s="118"/>
      <c r="AG30" s="118"/>
      <c r="AH30" s="118"/>
      <c r="AM30" s="128">
        <v>9</v>
      </c>
      <c r="AN30" s="129"/>
      <c r="AO30" s="113"/>
      <c r="AP30" s="113"/>
      <c r="AQ30" s="113"/>
      <c r="AR30" s="113"/>
      <c r="AS30" s="113"/>
      <c r="AT30" s="113"/>
      <c r="AU30" s="188"/>
      <c r="AV30" s="187"/>
      <c r="AW30" s="111" t="s">
        <v>340</v>
      </c>
      <c r="AX30" s="185" t="s">
        <v>340</v>
      </c>
      <c r="AY30" s="118"/>
      <c r="AZ30" s="118"/>
      <c r="BA30" s="118"/>
      <c r="BF30" s="128">
        <v>9</v>
      </c>
      <c r="BG30" s="136">
        <v>0</v>
      </c>
      <c r="BH30" s="136">
        <v>1</v>
      </c>
      <c r="BI30" s="136">
        <v>1</v>
      </c>
      <c r="BJ30" s="136">
        <v>1</v>
      </c>
      <c r="BK30" s="136">
        <v>1</v>
      </c>
      <c r="BL30" s="136">
        <v>1</v>
      </c>
      <c r="BM30" s="136">
        <v>1</v>
      </c>
      <c r="BN30" s="136">
        <v>1</v>
      </c>
      <c r="BO30" s="139">
        <v>1</v>
      </c>
      <c r="BP30" s="118">
        <v>1</v>
      </c>
      <c r="BQ30" s="148">
        <v>1</v>
      </c>
      <c r="BY30" s="128">
        <v>9</v>
      </c>
      <c r="BZ30" s="129"/>
      <c r="CA30" s="113"/>
      <c r="CB30" s="113"/>
      <c r="CC30" s="113"/>
      <c r="CD30" s="113"/>
      <c r="CE30" s="113"/>
      <c r="CF30" s="113"/>
      <c r="CG30" s="188"/>
      <c r="CH30" s="187"/>
      <c r="CI30" s="111" t="s">
        <v>338</v>
      </c>
      <c r="CJ30" s="185" t="s">
        <v>338</v>
      </c>
      <c r="CK30" s="118"/>
      <c r="CL30" s="118"/>
      <c r="CM30" s="118"/>
      <c r="CR30" s="128">
        <v>9</v>
      </c>
      <c r="CS30" s="136">
        <v>1</v>
      </c>
      <c r="CT30" s="136">
        <v>1</v>
      </c>
      <c r="CU30" s="136">
        <v>1</v>
      </c>
      <c r="CV30" s="136">
        <v>1</v>
      </c>
      <c r="CW30" s="136">
        <v>1</v>
      </c>
      <c r="CX30" s="136">
        <v>1</v>
      </c>
      <c r="CY30" s="136">
        <v>1</v>
      </c>
      <c r="CZ30" s="136">
        <v>1</v>
      </c>
      <c r="DA30" s="139">
        <v>1</v>
      </c>
      <c r="DB30" s="118">
        <v>1</v>
      </c>
      <c r="DC30" s="148">
        <v>1</v>
      </c>
      <c r="DK30" s="128">
        <v>9</v>
      </c>
      <c r="DL30" s="129"/>
      <c r="DM30" s="113"/>
      <c r="DN30" s="113"/>
      <c r="DO30" s="113"/>
      <c r="DP30" s="113"/>
      <c r="DQ30" s="113"/>
      <c r="DR30" s="113"/>
      <c r="DS30" s="188"/>
      <c r="DT30" s="187"/>
      <c r="DU30" s="111" t="s">
        <v>340</v>
      </c>
      <c r="DV30" s="185" t="s">
        <v>340</v>
      </c>
      <c r="DW30" s="118"/>
      <c r="DX30" s="118"/>
      <c r="DY30" s="118"/>
      <c r="ED30" s="128">
        <v>9</v>
      </c>
      <c r="EE30" s="136">
        <v>1</v>
      </c>
      <c r="EF30" s="136">
        <v>1</v>
      </c>
      <c r="EG30" s="136">
        <v>1</v>
      </c>
      <c r="EH30" s="136">
        <v>1</v>
      </c>
      <c r="EI30" s="136">
        <v>0</v>
      </c>
      <c r="EJ30" s="136">
        <v>1</v>
      </c>
      <c r="EK30" s="136">
        <v>0</v>
      </c>
      <c r="EL30" s="136">
        <v>1</v>
      </c>
      <c r="EM30" s="140">
        <v>1</v>
      </c>
      <c r="EN30" s="118">
        <v>1</v>
      </c>
      <c r="EO30" s="148">
        <v>1</v>
      </c>
      <c r="EW30" s="128">
        <v>9</v>
      </c>
      <c r="EX30" s="129"/>
      <c r="EY30" s="113"/>
      <c r="EZ30" s="113"/>
      <c r="FA30" s="113"/>
      <c r="FB30" s="113"/>
      <c r="FC30" s="113"/>
      <c r="FD30" s="113"/>
      <c r="FE30" s="188"/>
      <c r="FF30" s="187"/>
      <c r="FG30" s="111" t="s">
        <v>340</v>
      </c>
      <c r="FH30" s="185" t="s">
        <v>340</v>
      </c>
      <c r="FI30" s="118"/>
      <c r="FJ30" s="118"/>
      <c r="FK30" s="118"/>
      <c r="FP30" s="128">
        <v>9</v>
      </c>
      <c r="FQ30" s="136">
        <v>1</v>
      </c>
      <c r="FR30" s="136">
        <v>1</v>
      </c>
      <c r="FS30" s="136">
        <v>1</v>
      </c>
      <c r="FT30" s="136">
        <v>1</v>
      </c>
      <c r="FU30" s="136">
        <v>1</v>
      </c>
      <c r="FV30" s="136">
        <v>1</v>
      </c>
      <c r="FW30" s="136">
        <v>1</v>
      </c>
      <c r="FX30" s="136">
        <v>1</v>
      </c>
      <c r="FY30" s="129">
        <v>1</v>
      </c>
      <c r="FZ30" s="118">
        <v>1</v>
      </c>
      <c r="GA30" s="148">
        <v>1</v>
      </c>
      <c r="GI30" s="128">
        <v>9</v>
      </c>
      <c r="GJ30" s="133">
        <f>(U30*BG30*CS30*EE30*FQ30)^(1/5)</f>
        <v>0</v>
      </c>
      <c r="GK30" s="132">
        <f>(V30*BH30*CT30*EF30*FR30)^(1/5)</f>
        <v>1</v>
      </c>
      <c r="GL30" s="132">
        <f>(W30*BI30*CU30*EG30*FS30)^(1/5)</f>
        <v>1</v>
      </c>
      <c r="GM30" s="132">
        <f>(X30*BJ30*CV30*EH30*FT30)^(1/5)</f>
        <v>1</v>
      </c>
      <c r="GN30" s="133">
        <f t="shared" si="14"/>
        <v>0</v>
      </c>
      <c r="GO30" s="133">
        <f t="shared" si="15"/>
        <v>0</v>
      </c>
      <c r="GP30" s="133">
        <f t="shared" si="16"/>
        <v>0</v>
      </c>
      <c r="GQ30" s="132">
        <f t="shared" si="17"/>
        <v>1</v>
      </c>
      <c r="GR30" s="129">
        <f t="shared" si="23"/>
        <v>1</v>
      </c>
      <c r="GS30" s="132">
        <f t="shared" si="21"/>
        <v>1</v>
      </c>
      <c r="GT30" s="134">
        <f t="shared" si="22"/>
        <v>1</v>
      </c>
      <c r="GU30" s="137">
        <f t="shared" si="19"/>
        <v>7</v>
      </c>
      <c r="HB30" s="137">
        <v>5</v>
      </c>
      <c r="HC30" s="137">
        <v>7</v>
      </c>
      <c r="HF30" s="90">
        <v>9</v>
      </c>
      <c r="HG30" s="91" t="s">
        <v>219</v>
      </c>
      <c r="HH30" s="91" t="s">
        <v>227</v>
      </c>
      <c r="HI30" s="91" t="s">
        <v>229</v>
      </c>
      <c r="HJ30" s="91">
        <v>10</v>
      </c>
      <c r="HK30" s="91">
        <v>1</v>
      </c>
      <c r="HL30" s="91" t="s">
        <v>240</v>
      </c>
      <c r="HM30" s="91" t="s">
        <v>183</v>
      </c>
    </row>
    <row r="31" spans="1:221" ht="15.75" x14ac:dyDescent="0.25">
      <c r="A31" s="128">
        <v>10</v>
      </c>
      <c r="B31" s="129"/>
      <c r="C31" s="113"/>
      <c r="D31" s="113"/>
      <c r="E31" s="113"/>
      <c r="F31" s="113"/>
      <c r="G31" s="113"/>
      <c r="H31" s="113"/>
      <c r="I31" s="113"/>
      <c r="J31" s="188"/>
      <c r="K31" s="187"/>
      <c r="L31" s="185" t="s">
        <v>338</v>
      </c>
      <c r="M31" s="118"/>
      <c r="N31" s="118"/>
      <c r="O31" s="118"/>
      <c r="T31" s="128">
        <v>10</v>
      </c>
      <c r="U31" s="136">
        <v>0</v>
      </c>
      <c r="V31" s="136">
        <v>1</v>
      </c>
      <c r="W31" s="136">
        <v>1</v>
      </c>
      <c r="X31" s="136">
        <v>1</v>
      </c>
      <c r="Y31" s="136">
        <v>0</v>
      </c>
      <c r="Z31" s="136">
        <v>0</v>
      </c>
      <c r="AA31" s="136">
        <v>0</v>
      </c>
      <c r="AB31" s="136">
        <v>0</v>
      </c>
      <c r="AC31" s="151">
        <v>0</v>
      </c>
      <c r="AD31" s="150">
        <v>1</v>
      </c>
      <c r="AE31" s="148">
        <v>1</v>
      </c>
      <c r="AF31" s="118"/>
      <c r="AG31" s="118"/>
      <c r="AH31" s="118"/>
      <c r="AM31" s="128">
        <v>10</v>
      </c>
      <c r="AN31" s="129"/>
      <c r="AO31" s="113"/>
      <c r="AP31" s="113"/>
      <c r="AQ31" s="113"/>
      <c r="AR31" s="113"/>
      <c r="AS31" s="113"/>
      <c r="AT31" s="113"/>
      <c r="AU31" s="113"/>
      <c r="AV31" s="188"/>
      <c r="AW31" s="187"/>
      <c r="AX31" s="185" t="s">
        <v>340</v>
      </c>
      <c r="AY31" s="118"/>
      <c r="AZ31" s="118"/>
      <c r="BA31" s="118"/>
      <c r="BF31" s="128">
        <v>10</v>
      </c>
      <c r="BG31" s="136">
        <v>1</v>
      </c>
      <c r="BH31" s="136">
        <v>1</v>
      </c>
      <c r="BI31" s="136">
        <v>1</v>
      </c>
      <c r="BJ31" s="136">
        <v>1</v>
      </c>
      <c r="BK31" s="136">
        <v>1</v>
      </c>
      <c r="BL31" s="136">
        <v>1</v>
      </c>
      <c r="BM31" s="136">
        <v>1</v>
      </c>
      <c r="BN31" s="136">
        <v>1</v>
      </c>
      <c r="BO31" s="136">
        <v>1</v>
      </c>
      <c r="BP31" s="140">
        <v>1</v>
      </c>
      <c r="BQ31" s="148">
        <v>1</v>
      </c>
      <c r="BY31" s="128">
        <v>10</v>
      </c>
      <c r="BZ31" s="129"/>
      <c r="CA31" s="113"/>
      <c r="CB31" s="113"/>
      <c r="CC31" s="113"/>
      <c r="CD31" s="113"/>
      <c r="CE31" s="113"/>
      <c r="CF31" s="113"/>
      <c r="CG31" s="113"/>
      <c r="CH31" s="188"/>
      <c r="CI31" s="187"/>
      <c r="CJ31" s="185" t="s">
        <v>340</v>
      </c>
      <c r="CK31" s="118"/>
      <c r="CL31" s="118"/>
      <c r="CM31" s="118"/>
      <c r="CR31" s="128">
        <v>10</v>
      </c>
      <c r="CS31" s="136">
        <v>0</v>
      </c>
      <c r="CT31" s="136">
        <v>0</v>
      </c>
      <c r="CU31" s="136">
        <v>1</v>
      </c>
      <c r="CV31" s="136">
        <v>1</v>
      </c>
      <c r="CW31" s="136">
        <v>1</v>
      </c>
      <c r="CX31" s="136">
        <v>1</v>
      </c>
      <c r="CY31" s="136">
        <v>1</v>
      </c>
      <c r="CZ31" s="136">
        <v>1</v>
      </c>
      <c r="DA31" s="136">
        <v>0</v>
      </c>
      <c r="DB31" s="140">
        <v>1</v>
      </c>
      <c r="DC31" s="148">
        <v>1</v>
      </c>
      <c r="DK31" s="128">
        <v>10</v>
      </c>
      <c r="DL31" s="129"/>
      <c r="DM31" s="113"/>
      <c r="DN31" s="113"/>
      <c r="DO31" s="113"/>
      <c r="DP31" s="113"/>
      <c r="DQ31" s="113"/>
      <c r="DR31" s="113"/>
      <c r="DS31" s="113"/>
      <c r="DT31" s="188"/>
      <c r="DU31" s="187"/>
      <c r="DV31" s="185" t="s">
        <v>340</v>
      </c>
      <c r="DW31" s="118"/>
      <c r="DX31" s="118"/>
      <c r="DY31" s="118"/>
      <c r="ED31" s="128">
        <v>10</v>
      </c>
      <c r="EE31" s="136">
        <v>0</v>
      </c>
      <c r="EF31" s="136">
        <v>1</v>
      </c>
      <c r="EG31" s="136">
        <v>0</v>
      </c>
      <c r="EH31" s="136">
        <v>1</v>
      </c>
      <c r="EI31" s="136">
        <v>1</v>
      </c>
      <c r="EJ31" s="136">
        <v>1</v>
      </c>
      <c r="EK31" s="136">
        <v>0</v>
      </c>
      <c r="EL31" s="136">
        <v>1</v>
      </c>
      <c r="EM31" s="136">
        <v>1</v>
      </c>
      <c r="EN31" s="129">
        <v>1</v>
      </c>
      <c r="EO31" s="148">
        <v>1</v>
      </c>
      <c r="EW31" s="128">
        <v>10</v>
      </c>
      <c r="EX31" s="129"/>
      <c r="EY31" s="113"/>
      <c r="EZ31" s="113"/>
      <c r="FA31" s="113"/>
      <c r="FB31" s="113"/>
      <c r="FC31" s="113"/>
      <c r="FD31" s="113"/>
      <c r="FE31" s="113"/>
      <c r="FF31" s="188"/>
      <c r="FG31" s="187"/>
      <c r="FH31" s="185" t="s">
        <v>338</v>
      </c>
      <c r="FI31" s="118"/>
      <c r="FJ31" s="118"/>
      <c r="FK31" s="118"/>
      <c r="FP31" s="128">
        <v>10</v>
      </c>
      <c r="FQ31" s="136">
        <v>1</v>
      </c>
      <c r="FR31" s="136">
        <v>0</v>
      </c>
      <c r="FS31" s="136">
        <v>0</v>
      </c>
      <c r="FT31" s="136">
        <v>1</v>
      </c>
      <c r="FU31" s="136">
        <v>1</v>
      </c>
      <c r="FV31" s="136">
        <v>1</v>
      </c>
      <c r="FW31" s="136">
        <v>1</v>
      </c>
      <c r="FX31" s="136">
        <v>1</v>
      </c>
      <c r="FY31" s="136">
        <v>1</v>
      </c>
      <c r="FZ31" s="129">
        <v>1</v>
      </c>
      <c r="GA31" s="148">
        <v>1</v>
      </c>
      <c r="GI31" s="128">
        <v>10</v>
      </c>
      <c r="GJ31" s="133">
        <f>(U31*BG31*CS31*EE31*FQ31)^(1/5)</f>
        <v>0</v>
      </c>
      <c r="GK31" s="132">
        <v>1</v>
      </c>
      <c r="GL31" s="132">
        <v>1</v>
      </c>
      <c r="GM31" s="132">
        <f>(X31*BJ31*CV31*EH31*FT31)^(1/5)</f>
        <v>1</v>
      </c>
      <c r="GN31" s="133">
        <f t="shared" si="14"/>
        <v>0</v>
      </c>
      <c r="GO31" s="133">
        <f t="shared" si="15"/>
        <v>0</v>
      </c>
      <c r="GP31" s="133">
        <f t="shared" si="16"/>
        <v>0</v>
      </c>
      <c r="GQ31" s="133">
        <f t="shared" si="17"/>
        <v>0</v>
      </c>
      <c r="GR31" s="133">
        <f t="shared" si="23"/>
        <v>0</v>
      </c>
      <c r="GS31" s="129">
        <f t="shared" si="21"/>
        <v>1</v>
      </c>
      <c r="GT31" s="134">
        <f t="shared" si="22"/>
        <v>1</v>
      </c>
      <c r="GU31" s="137">
        <f t="shared" si="19"/>
        <v>5</v>
      </c>
      <c r="HB31" s="137">
        <v>6</v>
      </c>
      <c r="HC31" s="137">
        <v>5</v>
      </c>
      <c r="HF31" s="90">
        <v>10</v>
      </c>
      <c r="HG31" s="91" t="s">
        <v>220</v>
      </c>
      <c r="HH31" s="91" t="s">
        <v>230</v>
      </c>
      <c r="HI31" s="91" t="s">
        <v>231</v>
      </c>
      <c r="HJ31" s="91">
        <v>9</v>
      </c>
      <c r="HK31" s="91">
        <v>2</v>
      </c>
      <c r="HL31" s="91" t="s">
        <v>205</v>
      </c>
      <c r="HM31" s="91" t="s">
        <v>185</v>
      </c>
    </row>
    <row r="32" spans="1:221" ht="15.75" x14ac:dyDescent="0.25">
      <c r="A32" s="128">
        <v>11</v>
      </c>
      <c r="B32" s="183"/>
      <c r="C32" s="183"/>
      <c r="D32" s="183"/>
      <c r="E32" s="183"/>
      <c r="F32" s="183"/>
      <c r="G32" s="183"/>
      <c r="H32" s="183"/>
      <c r="I32" s="183"/>
      <c r="J32" s="183"/>
      <c r="K32" s="184"/>
      <c r="L32" s="157"/>
      <c r="M32" s="118"/>
      <c r="N32" s="118"/>
      <c r="O32" s="118"/>
      <c r="T32" s="128">
        <v>11</v>
      </c>
      <c r="U32" s="155">
        <v>0</v>
      </c>
      <c r="V32" s="155">
        <v>1</v>
      </c>
      <c r="W32" s="155">
        <v>1</v>
      </c>
      <c r="X32" s="155">
        <v>0</v>
      </c>
      <c r="Y32" s="155">
        <v>0</v>
      </c>
      <c r="Z32" s="155">
        <v>0</v>
      </c>
      <c r="AA32" s="155">
        <v>0</v>
      </c>
      <c r="AB32" s="155">
        <v>0</v>
      </c>
      <c r="AC32" s="155">
        <v>0</v>
      </c>
      <c r="AD32" s="156">
        <v>0</v>
      </c>
      <c r="AE32" s="157">
        <v>1</v>
      </c>
      <c r="AF32" s="118"/>
      <c r="AG32" s="118"/>
      <c r="AH32" s="118"/>
      <c r="AM32" s="128">
        <v>11</v>
      </c>
      <c r="AN32" s="183"/>
      <c r="AO32" s="183"/>
      <c r="AP32" s="183"/>
      <c r="AQ32" s="183"/>
      <c r="AR32" s="183"/>
      <c r="AS32" s="183"/>
      <c r="AT32" s="183"/>
      <c r="AU32" s="183"/>
      <c r="AV32" s="183"/>
      <c r="AW32" s="184"/>
      <c r="AX32" s="157"/>
      <c r="AY32" s="118"/>
      <c r="AZ32" s="118"/>
      <c r="BA32" s="118"/>
      <c r="BF32" s="128">
        <v>11</v>
      </c>
      <c r="BG32" s="155">
        <v>0</v>
      </c>
      <c r="BH32" s="155">
        <v>1</v>
      </c>
      <c r="BI32" s="155">
        <v>1</v>
      </c>
      <c r="BJ32" s="155">
        <v>1</v>
      </c>
      <c r="BK32" s="155">
        <v>0</v>
      </c>
      <c r="BL32" s="155">
        <v>1</v>
      </c>
      <c r="BM32" s="155">
        <v>0</v>
      </c>
      <c r="BN32" s="155">
        <v>1</v>
      </c>
      <c r="BO32" s="155">
        <v>1</v>
      </c>
      <c r="BP32" s="155">
        <v>1</v>
      </c>
      <c r="BQ32" s="157">
        <v>1</v>
      </c>
      <c r="BY32" s="128">
        <v>11</v>
      </c>
      <c r="BZ32" s="183"/>
      <c r="CA32" s="183"/>
      <c r="CB32" s="183"/>
      <c r="CC32" s="183"/>
      <c r="CD32" s="183"/>
      <c r="CE32" s="183"/>
      <c r="CF32" s="183"/>
      <c r="CG32" s="183"/>
      <c r="CH32" s="183"/>
      <c r="CI32" s="184"/>
      <c r="CJ32" s="157"/>
      <c r="CK32" s="118"/>
      <c r="CL32" s="118"/>
      <c r="CM32" s="118"/>
      <c r="CR32" s="128">
        <v>11</v>
      </c>
      <c r="CS32" s="155">
        <v>1</v>
      </c>
      <c r="CT32" s="155">
        <v>0</v>
      </c>
      <c r="CU32" s="155">
        <v>1</v>
      </c>
      <c r="CV32" s="155">
        <v>0</v>
      </c>
      <c r="CW32" s="155">
        <v>0</v>
      </c>
      <c r="CX32" s="155">
        <v>0</v>
      </c>
      <c r="CY32" s="155">
        <v>0</v>
      </c>
      <c r="CZ32" s="155">
        <v>1</v>
      </c>
      <c r="DA32" s="155">
        <v>0</v>
      </c>
      <c r="DB32" s="155">
        <v>1</v>
      </c>
      <c r="DC32" s="157">
        <v>1</v>
      </c>
      <c r="DK32" s="128">
        <v>11</v>
      </c>
      <c r="DL32" s="183"/>
      <c r="DM32" s="183"/>
      <c r="DN32" s="183"/>
      <c r="DO32" s="183"/>
      <c r="DP32" s="183"/>
      <c r="DQ32" s="183"/>
      <c r="DR32" s="183"/>
      <c r="DS32" s="183"/>
      <c r="DT32" s="183"/>
      <c r="DU32" s="184"/>
      <c r="DV32" s="157"/>
      <c r="DW32" s="118"/>
      <c r="DX32" s="118"/>
      <c r="DY32" s="118"/>
      <c r="ED32" s="128">
        <v>11</v>
      </c>
      <c r="EE32" s="155">
        <v>1</v>
      </c>
      <c r="EF32" s="155">
        <v>1</v>
      </c>
      <c r="EG32" s="155">
        <v>1</v>
      </c>
      <c r="EH32" s="155">
        <v>1</v>
      </c>
      <c r="EI32" s="155">
        <v>1</v>
      </c>
      <c r="EJ32" s="155">
        <v>1</v>
      </c>
      <c r="EK32" s="155">
        <v>1</v>
      </c>
      <c r="EL32" s="155">
        <v>1</v>
      </c>
      <c r="EM32" s="155">
        <v>1</v>
      </c>
      <c r="EN32" s="155">
        <v>1</v>
      </c>
      <c r="EO32" s="157">
        <v>1</v>
      </c>
      <c r="EW32" s="128">
        <v>11</v>
      </c>
      <c r="EX32" s="183"/>
      <c r="EY32" s="183"/>
      <c r="EZ32" s="183"/>
      <c r="FA32" s="183"/>
      <c r="FB32" s="183"/>
      <c r="FC32" s="183"/>
      <c r="FD32" s="183"/>
      <c r="FE32" s="183"/>
      <c r="FF32" s="183"/>
      <c r="FG32" s="184"/>
      <c r="FH32" s="157"/>
      <c r="FI32" s="118"/>
      <c r="FJ32" s="118"/>
      <c r="FK32" s="118"/>
      <c r="FP32" s="128">
        <v>11</v>
      </c>
      <c r="FQ32" s="155">
        <v>1</v>
      </c>
      <c r="FR32" s="155">
        <v>0</v>
      </c>
      <c r="FS32" s="155">
        <v>0</v>
      </c>
      <c r="FT32" s="155">
        <v>1</v>
      </c>
      <c r="FU32" s="155">
        <v>1</v>
      </c>
      <c r="FV32" s="155">
        <v>1</v>
      </c>
      <c r="FW32" s="155">
        <v>1</v>
      </c>
      <c r="FX32" s="155">
        <v>1</v>
      </c>
      <c r="FY32" s="155">
        <v>1</v>
      </c>
      <c r="FZ32" s="155">
        <v>0</v>
      </c>
      <c r="GA32" s="157">
        <v>1</v>
      </c>
      <c r="GI32" s="144">
        <v>11</v>
      </c>
      <c r="GJ32" s="145">
        <f>(U32*BG32*CS32*EE32*FQ32)^(1/5)</f>
        <v>0</v>
      </c>
      <c r="GK32" s="145">
        <f>(V32*BH32*CT32*EF32*FR32)^(1/5)</f>
        <v>0</v>
      </c>
      <c r="GL32" s="145">
        <f>(W32*BI32*CU32*EG32*FS32)^(1/5)</f>
        <v>0</v>
      </c>
      <c r="GM32" s="145">
        <f>(X32*BJ32*CV32*EH32*FT32)^(1/5)</f>
        <v>0</v>
      </c>
      <c r="GN32" s="145">
        <f t="shared" si="14"/>
        <v>0</v>
      </c>
      <c r="GO32" s="145">
        <f t="shared" si="15"/>
        <v>0</v>
      </c>
      <c r="GP32" s="145">
        <f t="shared" si="16"/>
        <v>0</v>
      </c>
      <c r="GQ32" s="145">
        <f t="shared" si="17"/>
        <v>0</v>
      </c>
      <c r="GR32" s="145">
        <f t="shared" si="23"/>
        <v>0</v>
      </c>
      <c r="GS32" s="145">
        <f t="shared" si="21"/>
        <v>0</v>
      </c>
      <c r="GT32" s="146">
        <f t="shared" si="22"/>
        <v>1</v>
      </c>
      <c r="GU32" s="137">
        <f t="shared" si="19"/>
        <v>1</v>
      </c>
      <c r="HB32" s="137">
        <v>10</v>
      </c>
      <c r="HC32" s="137">
        <v>1</v>
      </c>
      <c r="HF32" s="24">
        <v>11</v>
      </c>
      <c r="HG32" s="22">
        <v>11</v>
      </c>
      <c r="HH32" s="22" t="s">
        <v>232</v>
      </c>
      <c r="HI32" s="22">
        <v>11</v>
      </c>
      <c r="HJ32" s="22">
        <v>1</v>
      </c>
      <c r="HK32" s="22">
        <v>10</v>
      </c>
      <c r="HL32" s="22" t="s">
        <v>241</v>
      </c>
      <c r="HM32" s="22" t="s">
        <v>185</v>
      </c>
    </row>
    <row r="33" spans="1:221" ht="15.75" x14ac:dyDescent="0.25">
      <c r="A33" s="124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T33" s="124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M33" s="124"/>
      <c r="AN33" s="118"/>
      <c r="AO33" s="118"/>
      <c r="AP33" s="118"/>
      <c r="AQ33" s="118"/>
      <c r="AR33" s="118"/>
      <c r="AS33" s="118"/>
      <c r="AT33" s="118"/>
      <c r="AU33" s="118"/>
      <c r="AV33" s="118"/>
      <c r="AW33" s="118"/>
      <c r="AX33" s="118"/>
      <c r="AY33" s="118"/>
      <c r="AZ33" s="118"/>
      <c r="BA33" s="118"/>
      <c r="BY33" s="124"/>
      <c r="BZ33" s="118"/>
      <c r="CA33" s="118"/>
      <c r="CB33" s="118"/>
      <c r="CC33" s="118"/>
      <c r="CD33" s="118"/>
      <c r="CE33" s="118"/>
      <c r="CF33" s="118"/>
      <c r="CG33" s="118"/>
      <c r="CH33" s="118"/>
      <c r="CI33" s="118"/>
      <c r="CJ33" s="118"/>
      <c r="CK33" s="118"/>
      <c r="CL33" s="118"/>
      <c r="CM33" s="118"/>
      <c r="DK33" s="124"/>
      <c r="DL33" s="118"/>
      <c r="DM33" s="118"/>
      <c r="DN33" s="118"/>
      <c r="DO33" s="118"/>
      <c r="DP33" s="118"/>
      <c r="DQ33" s="118"/>
      <c r="DR33" s="118"/>
      <c r="DS33" s="118"/>
      <c r="DT33" s="118"/>
      <c r="DU33" s="118"/>
      <c r="DV33" s="118"/>
      <c r="DW33" s="118"/>
      <c r="DX33" s="118"/>
      <c r="DY33" s="118"/>
      <c r="EW33" s="124"/>
      <c r="EX33" s="118"/>
      <c r="EY33" s="118"/>
      <c r="EZ33" s="118"/>
      <c r="FA33" s="118"/>
      <c r="FB33" s="118"/>
      <c r="FC33" s="118"/>
      <c r="FD33" s="118"/>
      <c r="FE33" s="118"/>
      <c r="FF33" s="118"/>
      <c r="FG33" s="118"/>
      <c r="FH33" s="118"/>
      <c r="FI33" s="118"/>
      <c r="FJ33" s="118"/>
      <c r="FK33" s="118"/>
      <c r="GI33" s="147" t="s">
        <v>135</v>
      </c>
      <c r="GJ33" s="137">
        <f>SUM(GJ22:GJ32)</f>
        <v>3</v>
      </c>
      <c r="GK33" s="137">
        <f t="shared" ref="GK33:GT33" si="24">SUM(GK22:GK32)</f>
        <v>8</v>
      </c>
      <c r="GL33" s="137">
        <f t="shared" si="24"/>
        <v>9</v>
      </c>
      <c r="GM33" s="137">
        <f t="shared" si="24"/>
        <v>7</v>
      </c>
      <c r="GN33" s="137">
        <f t="shared" si="24"/>
        <v>1</v>
      </c>
      <c r="GO33" s="137">
        <f t="shared" si="24"/>
        <v>2</v>
      </c>
      <c r="GP33" s="137">
        <f t="shared" si="24"/>
        <v>2</v>
      </c>
      <c r="GQ33" s="137">
        <f t="shared" si="24"/>
        <v>5</v>
      </c>
      <c r="GR33" s="137">
        <f t="shared" si="24"/>
        <v>5</v>
      </c>
      <c r="GS33" s="137">
        <f t="shared" si="24"/>
        <v>6</v>
      </c>
      <c r="GT33" s="137">
        <f t="shared" si="24"/>
        <v>10</v>
      </c>
      <c r="HB33" s="130"/>
      <c r="HC33" s="130"/>
      <c r="HF33" s="93"/>
      <c r="HG33" s="93"/>
      <c r="HH33" s="93"/>
      <c r="HI33" s="93"/>
      <c r="HJ33" s="93"/>
      <c r="HK33" s="93"/>
      <c r="HL33" s="93"/>
      <c r="HM33" s="93"/>
    </row>
    <row r="34" spans="1:221" ht="15.75" x14ac:dyDescent="0.25">
      <c r="A34" s="124"/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T34" s="124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M34" s="124"/>
      <c r="AN34" s="118"/>
      <c r="AO34" s="118"/>
      <c r="AP34" s="118"/>
      <c r="AQ34" s="118"/>
      <c r="AR34" s="118"/>
      <c r="AS34" s="118"/>
      <c r="AT34" s="118"/>
      <c r="AU34" s="118"/>
      <c r="AV34" s="118"/>
      <c r="AW34" s="118"/>
      <c r="AX34" s="118"/>
      <c r="AY34" s="118"/>
      <c r="AZ34" s="118"/>
      <c r="BA34" s="118"/>
      <c r="BY34" s="124"/>
      <c r="BZ34" s="118"/>
      <c r="CA34" s="118"/>
      <c r="CB34" s="118"/>
      <c r="CC34" s="118"/>
      <c r="CD34" s="118"/>
      <c r="CE34" s="118"/>
      <c r="CF34" s="118"/>
      <c r="CG34" s="118"/>
      <c r="CH34" s="118"/>
      <c r="CI34" s="118"/>
      <c r="CJ34" s="118"/>
      <c r="CK34" s="118"/>
      <c r="CL34" s="118"/>
      <c r="CM34" s="118"/>
      <c r="DK34" s="124"/>
      <c r="DL34" s="118"/>
      <c r="DM34" s="118"/>
      <c r="DN34" s="118"/>
      <c r="DO34" s="118"/>
      <c r="DP34" s="118"/>
      <c r="DQ34" s="118"/>
      <c r="DR34" s="118"/>
      <c r="DS34" s="118"/>
      <c r="DT34" s="118"/>
      <c r="DU34" s="118"/>
      <c r="DV34" s="118"/>
      <c r="DW34" s="118"/>
      <c r="DX34" s="118"/>
      <c r="DY34" s="118"/>
      <c r="EW34" s="124"/>
      <c r="EX34" s="118"/>
      <c r="EY34" s="118"/>
      <c r="EZ34" s="118"/>
      <c r="FA34" s="118"/>
      <c r="FB34" s="118"/>
      <c r="FC34" s="118"/>
      <c r="FD34" s="118"/>
      <c r="FE34" s="118"/>
      <c r="FF34" s="118"/>
      <c r="FG34" s="118"/>
      <c r="FH34" s="118"/>
      <c r="FI34" s="118"/>
      <c r="FJ34" s="118"/>
      <c r="FK34" s="118"/>
      <c r="HB34" s="130"/>
      <c r="HC34" s="130"/>
      <c r="HF34" s="93"/>
      <c r="HG34" s="93"/>
      <c r="HH34" s="93"/>
      <c r="HI34" s="93"/>
      <c r="HJ34" s="93"/>
      <c r="HK34" s="93"/>
      <c r="HL34" s="93"/>
      <c r="HM34" s="93"/>
    </row>
    <row r="35" spans="1:221" ht="15.75" customHeight="1" x14ac:dyDescent="0.25">
      <c r="A35" s="223" t="s">
        <v>48</v>
      </c>
      <c r="B35" s="229" t="s">
        <v>50</v>
      </c>
      <c r="C35" s="230"/>
      <c r="D35" s="230"/>
      <c r="E35" s="230"/>
      <c r="F35" s="230"/>
      <c r="G35" s="230"/>
      <c r="H35" s="230"/>
      <c r="I35" s="230"/>
      <c r="J35" s="230"/>
      <c r="K35" s="230"/>
      <c r="L35" s="230"/>
      <c r="M35" s="230"/>
      <c r="N35" s="230"/>
      <c r="O35" s="230"/>
      <c r="P35" s="230"/>
      <c r="Q35" s="231"/>
      <c r="T35" s="223" t="s">
        <v>48</v>
      </c>
      <c r="U35" s="229" t="s">
        <v>50</v>
      </c>
      <c r="V35" s="230"/>
      <c r="W35" s="230"/>
      <c r="X35" s="230"/>
      <c r="Y35" s="230"/>
      <c r="Z35" s="230"/>
      <c r="AA35" s="230"/>
      <c r="AB35" s="230"/>
      <c r="AC35" s="230"/>
      <c r="AD35" s="230"/>
      <c r="AE35" s="230"/>
      <c r="AF35" s="230"/>
      <c r="AG35" s="230"/>
      <c r="AH35" s="230"/>
      <c r="AI35" s="230"/>
      <c r="AJ35" s="231"/>
      <c r="AM35" s="223" t="s">
        <v>48</v>
      </c>
      <c r="AN35" s="229" t="s">
        <v>50</v>
      </c>
      <c r="AO35" s="230"/>
      <c r="AP35" s="230"/>
      <c r="AQ35" s="230"/>
      <c r="AR35" s="230"/>
      <c r="AS35" s="230"/>
      <c r="AT35" s="230"/>
      <c r="AU35" s="230"/>
      <c r="AV35" s="230"/>
      <c r="AW35" s="230"/>
      <c r="AX35" s="230"/>
      <c r="AY35" s="230"/>
      <c r="AZ35" s="230"/>
      <c r="BA35" s="230"/>
      <c r="BB35" s="230"/>
      <c r="BC35" s="231"/>
      <c r="BF35" s="223" t="s">
        <v>48</v>
      </c>
      <c r="BG35" s="229" t="s">
        <v>50</v>
      </c>
      <c r="BH35" s="230"/>
      <c r="BI35" s="230"/>
      <c r="BJ35" s="230"/>
      <c r="BK35" s="230"/>
      <c r="BL35" s="230"/>
      <c r="BM35" s="230"/>
      <c r="BN35" s="230"/>
      <c r="BO35" s="230"/>
      <c r="BP35" s="230"/>
      <c r="BQ35" s="230"/>
      <c r="BR35" s="230"/>
      <c r="BS35" s="230"/>
      <c r="BT35" s="230"/>
      <c r="BU35" s="230"/>
      <c r="BV35" s="231"/>
      <c r="BY35" s="223" t="s">
        <v>48</v>
      </c>
      <c r="BZ35" s="229" t="s">
        <v>50</v>
      </c>
      <c r="CA35" s="230"/>
      <c r="CB35" s="230"/>
      <c r="CC35" s="230"/>
      <c r="CD35" s="230"/>
      <c r="CE35" s="230"/>
      <c r="CF35" s="230"/>
      <c r="CG35" s="230"/>
      <c r="CH35" s="230"/>
      <c r="CI35" s="230"/>
      <c r="CJ35" s="230"/>
      <c r="CK35" s="230"/>
      <c r="CL35" s="230"/>
      <c r="CM35" s="230"/>
      <c r="CN35" s="230"/>
      <c r="CO35" s="231"/>
      <c r="CR35" s="223" t="s">
        <v>48</v>
      </c>
      <c r="CS35" s="229" t="s">
        <v>50</v>
      </c>
      <c r="CT35" s="230"/>
      <c r="CU35" s="230"/>
      <c r="CV35" s="230"/>
      <c r="CW35" s="230"/>
      <c r="CX35" s="230"/>
      <c r="CY35" s="230"/>
      <c r="CZ35" s="230"/>
      <c r="DA35" s="230"/>
      <c r="DB35" s="230"/>
      <c r="DC35" s="230"/>
      <c r="DD35" s="230"/>
      <c r="DE35" s="230"/>
      <c r="DF35" s="230"/>
      <c r="DG35" s="230"/>
      <c r="DH35" s="231"/>
      <c r="DK35" s="223" t="s">
        <v>48</v>
      </c>
      <c r="DL35" s="229" t="s">
        <v>50</v>
      </c>
      <c r="DM35" s="230"/>
      <c r="DN35" s="230"/>
      <c r="DO35" s="230"/>
      <c r="DP35" s="230"/>
      <c r="DQ35" s="230"/>
      <c r="DR35" s="230"/>
      <c r="DS35" s="230"/>
      <c r="DT35" s="230"/>
      <c r="DU35" s="230"/>
      <c r="DV35" s="230"/>
      <c r="DW35" s="230"/>
      <c r="DX35" s="230"/>
      <c r="DY35" s="230"/>
      <c r="DZ35" s="230"/>
      <c r="EA35" s="231"/>
      <c r="ED35" s="223" t="s">
        <v>48</v>
      </c>
      <c r="EE35" s="229" t="s">
        <v>50</v>
      </c>
      <c r="EF35" s="230"/>
      <c r="EG35" s="230"/>
      <c r="EH35" s="230"/>
      <c r="EI35" s="230"/>
      <c r="EJ35" s="230"/>
      <c r="EK35" s="230"/>
      <c r="EL35" s="230"/>
      <c r="EM35" s="230"/>
      <c r="EN35" s="230"/>
      <c r="EO35" s="230"/>
      <c r="EP35" s="230"/>
      <c r="EQ35" s="230"/>
      <c r="ER35" s="230"/>
      <c r="ES35" s="230"/>
      <c r="ET35" s="231"/>
      <c r="EW35" s="223" t="s">
        <v>48</v>
      </c>
      <c r="EX35" s="229" t="s">
        <v>50</v>
      </c>
      <c r="EY35" s="230"/>
      <c r="EZ35" s="230"/>
      <c r="FA35" s="230"/>
      <c r="FB35" s="230"/>
      <c r="FC35" s="230"/>
      <c r="FD35" s="230"/>
      <c r="FE35" s="230"/>
      <c r="FF35" s="230"/>
      <c r="FG35" s="230"/>
      <c r="FH35" s="230"/>
      <c r="FI35" s="230"/>
      <c r="FJ35" s="230"/>
      <c r="FK35" s="230"/>
      <c r="FL35" s="230"/>
      <c r="FM35" s="231"/>
      <c r="FP35" s="204" t="s">
        <v>48</v>
      </c>
      <c r="FQ35" s="220" t="s">
        <v>50</v>
      </c>
      <c r="FR35" s="221"/>
      <c r="FS35" s="221"/>
      <c r="FT35" s="221"/>
      <c r="FU35" s="221"/>
      <c r="FV35" s="221"/>
      <c r="FW35" s="221"/>
      <c r="FX35" s="221"/>
      <c r="FY35" s="221"/>
      <c r="FZ35" s="221"/>
      <c r="GA35" s="221"/>
      <c r="GB35" s="221"/>
      <c r="GC35" s="221"/>
      <c r="GD35" s="221"/>
      <c r="GE35" s="221"/>
      <c r="GF35" s="222"/>
      <c r="GI35" s="223" t="s">
        <v>48</v>
      </c>
      <c r="GJ35" s="240" t="s">
        <v>50</v>
      </c>
      <c r="GK35" s="241"/>
      <c r="GL35" s="241"/>
      <c r="GM35" s="241"/>
      <c r="GN35" s="241"/>
      <c r="GO35" s="241"/>
      <c r="GP35" s="241"/>
      <c r="GQ35" s="241"/>
      <c r="GR35" s="241"/>
      <c r="GS35" s="241"/>
      <c r="GT35" s="241"/>
      <c r="GU35" s="241"/>
      <c r="GV35" s="241"/>
      <c r="GW35" s="241"/>
      <c r="GX35" s="241"/>
      <c r="GY35" s="241"/>
      <c r="GZ35" s="235" t="s">
        <v>134</v>
      </c>
      <c r="HB35" s="234" t="s">
        <v>186</v>
      </c>
      <c r="HC35" s="234"/>
      <c r="HF35" s="232" t="s">
        <v>136</v>
      </c>
      <c r="HG35" s="232" t="s">
        <v>137</v>
      </c>
      <c r="HH35" s="232" t="s">
        <v>138</v>
      </c>
      <c r="HI35" s="232" t="s">
        <v>139</v>
      </c>
      <c r="HJ35" s="232" t="s">
        <v>140</v>
      </c>
      <c r="HK35" s="232" t="s">
        <v>141</v>
      </c>
      <c r="HL35" s="232" t="s">
        <v>142</v>
      </c>
      <c r="HM35" s="232" t="s">
        <v>143</v>
      </c>
    </row>
    <row r="36" spans="1:221" ht="15.75" customHeight="1" x14ac:dyDescent="0.25">
      <c r="A36" s="224"/>
      <c r="B36" s="123">
        <v>1</v>
      </c>
      <c r="C36" s="123">
        <v>2</v>
      </c>
      <c r="D36" s="123">
        <v>3</v>
      </c>
      <c r="E36" s="123">
        <v>4</v>
      </c>
      <c r="F36" s="123">
        <v>5</v>
      </c>
      <c r="G36" s="123">
        <v>6</v>
      </c>
      <c r="H36" s="123">
        <v>7</v>
      </c>
      <c r="I36" s="123">
        <v>8</v>
      </c>
      <c r="J36" s="123">
        <v>9</v>
      </c>
      <c r="K36" s="123">
        <v>10</v>
      </c>
      <c r="L36" s="123">
        <v>11</v>
      </c>
      <c r="M36" s="123">
        <v>12</v>
      </c>
      <c r="N36" s="123">
        <v>13</v>
      </c>
      <c r="O36" s="123">
        <v>14</v>
      </c>
      <c r="P36" s="126">
        <v>15</v>
      </c>
      <c r="Q36" s="126">
        <v>16</v>
      </c>
      <c r="T36" s="224"/>
      <c r="U36" s="123">
        <v>1</v>
      </c>
      <c r="V36" s="123">
        <v>2</v>
      </c>
      <c r="W36" s="123">
        <v>3</v>
      </c>
      <c r="X36" s="123">
        <v>4</v>
      </c>
      <c r="Y36" s="123">
        <v>5</v>
      </c>
      <c r="Z36" s="123">
        <v>6</v>
      </c>
      <c r="AA36" s="123">
        <v>7</v>
      </c>
      <c r="AB36" s="123">
        <v>8</v>
      </c>
      <c r="AC36" s="123">
        <v>9</v>
      </c>
      <c r="AD36" s="123">
        <v>10</v>
      </c>
      <c r="AE36" s="123">
        <v>11</v>
      </c>
      <c r="AF36" s="123">
        <v>12</v>
      </c>
      <c r="AG36" s="123">
        <v>13</v>
      </c>
      <c r="AH36" s="123">
        <v>14</v>
      </c>
      <c r="AI36" s="126">
        <v>15</v>
      </c>
      <c r="AJ36" s="126">
        <v>16</v>
      </c>
      <c r="AM36" s="224"/>
      <c r="AN36" s="123">
        <v>1</v>
      </c>
      <c r="AO36" s="123">
        <v>2</v>
      </c>
      <c r="AP36" s="123">
        <v>3</v>
      </c>
      <c r="AQ36" s="123">
        <v>4</v>
      </c>
      <c r="AR36" s="123">
        <v>5</v>
      </c>
      <c r="AS36" s="123">
        <v>6</v>
      </c>
      <c r="AT36" s="123">
        <v>7</v>
      </c>
      <c r="AU36" s="123">
        <v>8</v>
      </c>
      <c r="AV36" s="123">
        <v>9</v>
      </c>
      <c r="AW36" s="123">
        <v>10</v>
      </c>
      <c r="AX36" s="123">
        <v>11</v>
      </c>
      <c r="AY36" s="123">
        <v>12</v>
      </c>
      <c r="AZ36" s="123">
        <v>13</v>
      </c>
      <c r="BA36" s="123">
        <v>14</v>
      </c>
      <c r="BB36" s="126">
        <v>15</v>
      </c>
      <c r="BC36" s="126">
        <v>16</v>
      </c>
      <c r="BF36" s="224"/>
      <c r="BG36" s="123">
        <v>1</v>
      </c>
      <c r="BH36" s="123">
        <v>2</v>
      </c>
      <c r="BI36" s="123">
        <v>3</v>
      </c>
      <c r="BJ36" s="123">
        <v>4</v>
      </c>
      <c r="BK36" s="123">
        <v>5</v>
      </c>
      <c r="BL36" s="123">
        <v>6</v>
      </c>
      <c r="BM36" s="123">
        <v>7</v>
      </c>
      <c r="BN36" s="123">
        <v>8</v>
      </c>
      <c r="BO36" s="123">
        <v>9</v>
      </c>
      <c r="BP36" s="123">
        <v>10</v>
      </c>
      <c r="BQ36" s="123">
        <v>11</v>
      </c>
      <c r="BR36" s="123">
        <v>12</v>
      </c>
      <c r="BS36" s="123">
        <v>13</v>
      </c>
      <c r="BT36" s="123">
        <v>14</v>
      </c>
      <c r="BU36" s="126">
        <v>15</v>
      </c>
      <c r="BV36" s="126">
        <v>16</v>
      </c>
      <c r="BY36" s="224"/>
      <c r="BZ36" s="123">
        <v>1</v>
      </c>
      <c r="CA36" s="123">
        <v>2</v>
      </c>
      <c r="CB36" s="123">
        <v>3</v>
      </c>
      <c r="CC36" s="123">
        <v>4</v>
      </c>
      <c r="CD36" s="123">
        <v>5</v>
      </c>
      <c r="CE36" s="123">
        <v>6</v>
      </c>
      <c r="CF36" s="123">
        <v>7</v>
      </c>
      <c r="CG36" s="123">
        <v>8</v>
      </c>
      <c r="CH36" s="123">
        <v>9</v>
      </c>
      <c r="CI36" s="123">
        <v>10</v>
      </c>
      <c r="CJ36" s="123">
        <v>11</v>
      </c>
      <c r="CK36" s="123">
        <v>12</v>
      </c>
      <c r="CL36" s="123">
        <v>13</v>
      </c>
      <c r="CM36" s="123">
        <v>14</v>
      </c>
      <c r="CN36" s="126">
        <v>15</v>
      </c>
      <c r="CO36" s="126">
        <v>16</v>
      </c>
      <c r="CR36" s="224"/>
      <c r="CS36" s="123">
        <v>1</v>
      </c>
      <c r="CT36" s="123">
        <v>2</v>
      </c>
      <c r="CU36" s="123">
        <v>3</v>
      </c>
      <c r="CV36" s="123">
        <v>4</v>
      </c>
      <c r="CW36" s="123">
        <v>5</v>
      </c>
      <c r="CX36" s="123">
        <v>6</v>
      </c>
      <c r="CY36" s="123">
        <v>7</v>
      </c>
      <c r="CZ36" s="123">
        <v>8</v>
      </c>
      <c r="DA36" s="123">
        <v>9</v>
      </c>
      <c r="DB36" s="123">
        <v>10</v>
      </c>
      <c r="DC36" s="123">
        <v>11</v>
      </c>
      <c r="DD36" s="123">
        <v>12</v>
      </c>
      <c r="DE36" s="123">
        <v>13</v>
      </c>
      <c r="DF36" s="123">
        <v>14</v>
      </c>
      <c r="DG36" s="126">
        <v>15</v>
      </c>
      <c r="DH36" s="126">
        <v>16</v>
      </c>
      <c r="DK36" s="224"/>
      <c r="DL36" s="123">
        <v>1</v>
      </c>
      <c r="DM36" s="123">
        <v>2</v>
      </c>
      <c r="DN36" s="123">
        <v>3</v>
      </c>
      <c r="DO36" s="123">
        <v>4</v>
      </c>
      <c r="DP36" s="123">
        <v>5</v>
      </c>
      <c r="DQ36" s="123">
        <v>6</v>
      </c>
      <c r="DR36" s="123">
        <v>7</v>
      </c>
      <c r="DS36" s="123">
        <v>8</v>
      </c>
      <c r="DT36" s="123">
        <v>9</v>
      </c>
      <c r="DU36" s="123">
        <v>10</v>
      </c>
      <c r="DV36" s="123">
        <v>11</v>
      </c>
      <c r="DW36" s="123">
        <v>12</v>
      </c>
      <c r="DX36" s="123">
        <v>13</v>
      </c>
      <c r="DY36" s="123">
        <v>14</v>
      </c>
      <c r="DZ36" s="126">
        <v>15</v>
      </c>
      <c r="EA36" s="126">
        <v>16</v>
      </c>
      <c r="ED36" s="224"/>
      <c r="EE36" s="123">
        <v>1</v>
      </c>
      <c r="EF36" s="123">
        <v>2</v>
      </c>
      <c r="EG36" s="123">
        <v>3</v>
      </c>
      <c r="EH36" s="123">
        <v>4</v>
      </c>
      <c r="EI36" s="123">
        <v>5</v>
      </c>
      <c r="EJ36" s="123">
        <v>6</v>
      </c>
      <c r="EK36" s="123">
        <v>7</v>
      </c>
      <c r="EL36" s="123">
        <v>8</v>
      </c>
      <c r="EM36" s="123">
        <v>9</v>
      </c>
      <c r="EN36" s="123">
        <v>10</v>
      </c>
      <c r="EO36" s="123">
        <v>11</v>
      </c>
      <c r="EP36" s="123">
        <v>12</v>
      </c>
      <c r="EQ36" s="123">
        <v>13</v>
      </c>
      <c r="ER36" s="123">
        <v>14</v>
      </c>
      <c r="ES36" s="126">
        <v>15</v>
      </c>
      <c r="ET36" s="126">
        <v>16</v>
      </c>
      <c r="EW36" s="224"/>
      <c r="EX36" s="123">
        <v>1</v>
      </c>
      <c r="EY36" s="123">
        <v>2</v>
      </c>
      <c r="EZ36" s="123">
        <v>3</v>
      </c>
      <c r="FA36" s="123">
        <v>4</v>
      </c>
      <c r="FB36" s="123">
        <v>5</v>
      </c>
      <c r="FC36" s="123">
        <v>6</v>
      </c>
      <c r="FD36" s="123">
        <v>7</v>
      </c>
      <c r="FE36" s="123">
        <v>8</v>
      </c>
      <c r="FF36" s="123">
        <v>9</v>
      </c>
      <c r="FG36" s="123">
        <v>10</v>
      </c>
      <c r="FH36" s="123">
        <v>11</v>
      </c>
      <c r="FI36" s="123">
        <v>12</v>
      </c>
      <c r="FJ36" s="123">
        <v>13</v>
      </c>
      <c r="FK36" s="123">
        <v>14</v>
      </c>
      <c r="FL36" s="126">
        <v>15</v>
      </c>
      <c r="FM36" s="126">
        <v>16</v>
      </c>
      <c r="FP36" s="205"/>
      <c r="FQ36" s="123">
        <v>1</v>
      </c>
      <c r="FR36" s="123">
        <v>2</v>
      </c>
      <c r="FS36" s="123">
        <v>3</v>
      </c>
      <c r="FT36" s="123">
        <v>4</v>
      </c>
      <c r="FU36" s="123">
        <v>5</v>
      </c>
      <c r="FV36" s="123">
        <v>6</v>
      </c>
      <c r="FW36" s="123">
        <v>7</v>
      </c>
      <c r="FX36" s="123">
        <v>8</v>
      </c>
      <c r="FY36" s="123">
        <v>9</v>
      </c>
      <c r="FZ36" s="123">
        <v>10</v>
      </c>
      <c r="GA36" s="123">
        <v>11</v>
      </c>
      <c r="GB36" s="123">
        <v>12</v>
      </c>
      <c r="GC36" s="123">
        <v>13</v>
      </c>
      <c r="GD36" s="123">
        <v>14</v>
      </c>
      <c r="GE36" s="126">
        <v>15</v>
      </c>
      <c r="GF36" s="126">
        <v>16</v>
      </c>
      <c r="GI36" s="224"/>
      <c r="GJ36" s="123">
        <v>1</v>
      </c>
      <c r="GK36" s="123">
        <v>2</v>
      </c>
      <c r="GL36" s="123">
        <v>3</v>
      </c>
      <c r="GM36" s="123">
        <v>4</v>
      </c>
      <c r="GN36" s="123">
        <v>5</v>
      </c>
      <c r="GO36" s="123">
        <v>6</v>
      </c>
      <c r="GP36" s="123">
        <v>7</v>
      </c>
      <c r="GQ36" s="123">
        <v>8</v>
      </c>
      <c r="GR36" s="123">
        <v>9</v>
      </c>
      <c r="GS36" s="123">
        <v>10</v>
      </c>
      <c r="GT36" s="123">
        <v>11</v>
      </c>
      <c r="GU36" s="123">
        <v>12</v>
      </c>
      <c r="GV36" s="123">
        <v>13</v>
      </c>
      <c r="GW36" s="123">
        <v>14</v>
      </c>
      <c r="GX36" s="126">
        <v>15</v>
      </c>
      <c r="GY36" s="127">
        <v>16</v>
      </c>
      <c r="GZ36" s="235"/>
      <c r="HB36" s="234"/>
      <c r="HC36" s="234"/>
      <c r="HF36" s="233"/>
      <c r="HG36" s="233"/>
      <c r="HH36" s="233"/>
      <c r="HI36" s="233"/>
      <c r="HJ36" s="233"/>
      <c r="HK36" s="233"/>
      <c r="HL36" s="233"/>
      <c r="HM36" s="233"/>
    </row>
    <row r="37" spans="1:221" ht="15.75" x14ac:dyDescent="0.25">
      <c r="A37" s="128">
        <v>1</v>
      </c>
      <c r="B37" s="189"/>
      <c r="C37" s="110" t="s">
        <v>339</v>
      </c>
      <c r="D37" s="110" t="s">
        <v>339</v>
      </c>
      <c r="E37" s="110" t="s">
        <v>338</v>
      </c>
      <c r="F37" s="111" t="s">
        <v>338</v>
      </c>
      <c r="G37" s="111" t="s">
        <v>339</v>
      </c>
      <c r="H37" s="111" t="s">
        <v>339</v>
      </c>
      <c r="I37" s="111" t="s">
        <v>339</v>
      </c>
      <c r="J37" s="111" t="s">
        <v>339</v>
      </c>
      <c r="K37" s="111" t="s">
        <v>338</v>
      </c>
      <c r="L37" s="111" t="s">
        <v>338</v>
      </c>
      <c r="M37" s="111" t="s">
        <v>338</v>
      </c>
      <c r="N37" s="111" t="s">
        <v>338</v>
      </c>
      <c r="O37" s="111" t="s">
        <v>338</v>
      </c>
      <c r="P37" s="111" t="s">
        <v>338</v>
      </c>
      <c r="Q37" s="191" t="s">
        <v>338</v>
      </c>
      <c r="T37" s="128">
        <v>1</v>
      </c>
      <c r="U37" s="140">
        <v>1</v>
      </c>
      <c r="V37" s="130">
        <v>0</v>
      </c>
      <c r="W37" s="130">
        <v>0</v>
      </c>
      <c r="X37" s="130">
        <v>1</v>
      </c>
      <c r="Y37" s="118">
        <v>1</v>
      </c>
      <c r="Z37" s="118">
        <v>0</v>
      </c>
      <c r="AA37" s="118">
        <v>0</v>
      </c>
      <c r="AB37" s="118">
        <v>0</v>
      </c>
      <c r="AC37" s="118">
        <v>0</v>
      </c>
      <c r="AD37" s="118">
        <v>1</v>
      </c>
      <c r="AE37" s="118">
        <v>1</v>
      </c>
      <c r="AF37" s="118">
        <v>1</v>
      </c>
      <c r="AG37" s="118">
        <v>1</v>
      </c>
      <c r="AH37" s="118">
        <v>1</v>
      </c>
      <c r="AI37" s="118">
        <v>1</v>
      </c>
      <c r="AJ37" s="158">
        <v>1</v>
      </c>
      <c r="AM37" s="128">
        <v>1</v>
      </c>
      <c r="AN37" s="189"/>
      <c r="AO37" s="110" t="s">
        <v>338</v>
      </c>
      <c r="AP37" s="110" t="s">
        <v>340</v>
      </c>
      <c r="AQ37" s="110" t="s">
        <v>338</v>
      </c>
      <c r="AR37" s="111" t="s">
        <v>338</v>
      </c>
      <c r="AS37" s="111" t="s">
        <v>339</v>
      </c>
      <c r="AT37" s="111" t="s">
        <v>339</v>
      </c>
      <c r="AU37" s="111" t="s">
        <v>339</v>
      </c>
      <c r="AV37" s="111" t="s">
        <v>339</v>
      </c>
      <c r="AW37" s="111" t="s">
        <v>339</v>
      </c>
      <c r="AX37" s="111" t="s">
        <v>339</v>
      </c>
      <c r="AY37" s="111" t="s">
        <v>339</v>
      </c>
      <c r="AZ37" s="111" t="s">
        <v>339</v>
      </c>
      <c r="BA37" s="111" t="s">
        <v>339</v>
      </c>
      <c r="BB37" s="111" t="s">
        <v>339</v>
      </c>
      <c r="BC37" s="191" t="s">
        <v>339</v>
      </c>
      <c r="BF37" s="128">
        <v>1</v>
      </c>
      <c r="BG37" s="140">
        <v>1</v>
      </c>
      <c r="BH37" s="130">
        <v>1</v>
      </c>
      <c r="BI37" s="118">
        <v>1</v>
      </c>
      <c r="BJ37" s="118">
        <v>1</v>
      </c>
      <c r="BK37" s="118">
        <v>1</v>
      </c>
      <c r="BL37" s="118">
        <v>0</v>
      </c>
      <c r="BM37" s="118">
        <v>0</v>
      </c>
      <c r="BN37" s="118">
        <v>0</v>
      </c>
      <c r="BO37" s="118">
        <v>0</v>
      </c>
      <c r="BP37" s="118">
        <v>0</v>
      </c>
      <c r="BQ37" s="118">
        <v>0</v>
      </c>
      <c r="BR37" s="118">
        <v>0</v>
      </c>
      <c r="BS37" s="118">
        <v>0</v>
      </c>
      <c r="BT37" s="118">
        <v>0</v>
      </c>
      <c r="BU37" s="118">
        <v>0</v>
      </c>
      <c r="BV37" s="158">
        <v>0</v>
      </c>
      <c r="BY37" s="128">
        <v>1</v>
      </c>
      <c r="BZ37" s="189"/>
      <c r="CA37" s="110" t="s">
        <v>340</v>
      </c>
      <c r="CB37" s="110" t="s">
        <v>338</v>
      </c>
      <c r="CC37" s="110" t="s">
        <v>340</v>
      </c>
      <c r="CD37" s="111" t="s">
        <v>338</v>
      </c>
      <c r="CE37" s="111" t="s">
        <v>340</v>
      </c>
      <c r="CF37" s="111" t="s">
        <v>338</v>
      </c>
      <c r="CG37" s="111" t="s">
        <v>340</v>
      </c>
      <c r="CH37" s="111" t="s">
        <v>340</v>
      </c>
      <c r="CI37" s="111" t="s">
        <v>340</v>
      </c>
      <c r="CJ37" s="111" t="s">
        <v>339</v>
      </c>
      <c r="CK37" s="111" t="s">
        <v>340</v>
      </c>
      <c r="CL37" s="111" t="s">
        <v>340</v>
      </c>
      <c r="CM37" s="111" t="s">
        <v>340</v>
      </c>
      <c r="CN37" s="111" t="s">
        <v>340</v>
      </c>
      <c r="CO37" s="191" t="s">
        <v>340</v>
      </c>
      <c r="CR37" s="128">
        <v>1</v>
      </c>
      <c r="CS37" s="140">
        <v>1</v>
      </c>
      <c r="CT37" s="130">
        <v>1</v>
      </c>
      <c r="CU37" s="118">
        <v>1</v>
      </c>
      <c r="CV37" s="118">
        <v>1</v>
      </c>
      <c r="CW37" s="118">
        <v>1</v>
      </c>
      <c r="CX37" s="118">
        <v>1</v>
      </c>
      <c r="CY37" s="118">
        <v>1</v>
      </c>
      <c r="CZ37" s="118">
        <v>1</v>
      </c>
      <c r="DA37" s="118">
        <v>1</v>
      </c>
      <c r="DB37" s="118">
        <v>1</v>
      </c>
      <c r="DC37" s="118">
        <v>0</v>
      </c>
      <c r="DD37" s="118">
        <v>1</v>
      </c>
      <c r="DE37" s="118">
        <v>1</v>
      </c>
      <c r="DF37" s="118">
        <v>1</v>
      </c>
      <c r="DG37" s="118">
        <v>1</v>
      </c>
      <c r="DH37" s="158">
        <v>1</v>
      </c>
      <c r="DK37" s="128">
        <v>1</v>
      </c>
      <c r="DL37" s="189"/>
      <c r="DM37" s="110" t="s">
        <v>340</v>
      </c>
      <c r="DN37" s="110" t="s">
        <v>340</v>
      </c>
      <c r="DO37" s="110" t="s">
        <v>340</v>
      </c>
      <c r="DP37" s="111" t="s">
        <v>339</v>
      </c>
      <c r="DQ37" s="111" t="s">
        <v>339</v>
      </c>
      <c r="DR37" s="111" t="s">
        <v>338</v>
      </c>
      <c r="DS37" s="111" t="s">
        <v>340</v>
      </c>
      <c r="DT37" s="111" t="s">
        <v>340</v>
      </c>
      <c r="DU37" s="111" t="s">
        <v>338</v>
      </c>
      <c r="DV37" s="111" t="s">
        <v>338</v>
      </c>
      <c r="DW37" s="111" t="s">
        <v>340</v>
      </c>
      <c r="DX37" s="111" t="s">
        <v>339</v>
      </c>
      <c r="DY37" s="111" t="s">
        <v>338</v>
      </c>
      <c r="DZ37" s="111" t="s">
        <v>340</v>
      </c>
      <c r="EA37" s="191" t="s">
        <v>340</v>
      </c>
      <c r="ED37" s="128">
        <v>1</v>
      </c>
      <c r="EE37" s="140">
        <v>1</v>
      </c>
      <c r="EF37" s="130">
        <v>1</v>
      </c>
      <c r="EG37" s="118">
        <v>1</v>
      </c>
      <c r="EH37" s="118">
        <v>1</v>
      </c>
      <c r="EI37" s="118">
        <v>0</v>
      </c>
      <c r="EJ37" s="118">
        <v>0</v>
      </c>
      <c r="EK37" s="118">
        <v>1</v>
      </c>
      <c r="EL37" s="118">
        <v>1</v>
      </c>
      <c r="EM37" s="118">
        <v>1</v>
      </c>
      <c r="EN37" s="118">
        <v>1</v>
      </c>
      <c r="EO37" s="118">
        <v>1</v>
      </c>
      <c r="EP37" s="118">
        <v>1</v>
      </c>
      <c r="EQ37" s="118">
        <v>0</v>
      </c>
      <c r="ER37" s="118">
        <v>1</v>
      </c>
      <c r="ES37" s="118">
        <v>1</v>
      </c>
      <c r="ET37" s="158">
        <v>1</v>
      </c>
      <c r="EW37" s="128">
        <v>1</v>
      </c>
      <c r="EX37" s="189"/>
      <c r="EY37" s="110" t="s">
        <v>340</v>
      </c>
      <c r="EZ37" s="110" t="s">
        <v>340</v>
      </c>
      <c r="FA37" s="110" t="s">
        <v>338</v>
      </c>
      <c r="FB37" s="111" t="s">
        <v>339</v>
      </c>
      <c r="FC37" s="111" t="s">
        <v>340</v>
      </c>
      <c r="FD37" s="111" t="s">
        <v>341</v>
      </c>
      <c r="FE37" s="111" t="s">
        <v>338</v>
      </c>
      <c r="FF37" s="111" t="s">
        <v>338</v>
      </c>
      <c r="FG37" s="111" t="s">
        <v>338</v>
      </c>
      <c r="FH37" s="111" t="s">
        <v>340</v>
      </c>
      <c r="FI37" s="111" t="s">
        <v>340</v>
      </c>
      <c r="FJ37" s="111" t="s">
        <v>339</v>
      </c>
      <c r="FK37" s="111" t="s">
        <v>339</v>
      </c>
      <c r="FL37" s="111" t="s">
        <v>339</v>
      </c>
      <c r="FM37" s="191" t="s">
        <v>340</v>
      </c>
      <c r="FP37" s="128">
        <v>1</v>
      </c>
      <c r="FQ37" s="140">
        <v>1</v>
      </c>
      <c r="FR37" s="130">
        <v>1</v>
      </c>
      <c r="FS37" s="118">
        <v>1</v>
      </c>
      <c r="FT37" s="118">
        <v>1</v>
      </c>
      <c r="FU37" s="118">
        <v>0</v>
      </c>
      <c r="FV37" s="118">
        <v>1</v>
      </c>
      <c r="FW37" s="118">
        <v>0</v>
      </c>
      <c r="FX37" s="118">
        <v>1</v>
      </c>
      <c r="FY37" s="118">
        <v>1</v>
      </c>
      <c r="FZ37" s="118">
        <v>1</v>
      </c>
      <c r="GA37" s="118">
        <v>1</v>
      </c>
      <c r="GB37" s="118">
        <v>1</v>
      </c>
      <c r="GC37" s="118">
        <v>0</v>
      </c>
      <c r="GD37" s="118">
        <v>0</v>
      </c>
      <c r="GE37" s="118">
        <v>0</v>
      </c>
      <c r="GF37" s="158">
        <v>1</v>
      </c>
      <c r="GI37" s="128">
        <v>1</v>
      </c>
      <c r="GJ37" s="140">
        <f t="shared" ref="GJ37:GT41" si="25">(U37*BG37*CS37*EE37*FQ37)^(1/5)</f>
        <v>1</v>
      </c>
      <c r="GK37" s="159">
        <f t="shared" si="25"/>
        <v>0</v>
      </c>
      <c r="GL37" s="159">
        <f t="shared" si="25"/>
        <v>0</v>
      </c>
      <c r="GM37" s="160">
        <f t="shared" si="25"/>
        <v>1</v>
      </c>
      <c r="GN37" s="159">
        <f t="shared" si="25"/>
        <v>0</v>
      </c>
      <c r="GO37" s="159">
        <f t="shared" si="25"/>
        <v>0</v>
      </c>
      <c r="GP37" s="159">
        <f t="shared" si="25"/>
        <v>0</v>
      </c>
      <c r="GQ37" s="159">
        <f t="shared" si="25"/>
        <v>0</v>
      </c>
      <c r="GR37" s="159">
        <f t="shared" si="25"/>
        <v>0</v>
      </c>
      <c r="GS37" s="159">
        <f t="shared" si="25"/>
        <v>0</v>
      </c>
      <c r="GT37" s="159">
        <f t="shared" si="25"/>
        <v>0</v>
      </c>
      <c r="GU37" s="160">
        <v>1</v>
      </c>
      <c r="GV37" s="160">
        <v>1</v>
      </c>
      <c r="GW37" s="160">
        <v>1</v>
      </c>
      <c r="GX37" s="160">
        <v>1</v>
      </c>
      <c r="GY37" s="161">
        <v>1</v>
      </c>
      <c r="GZ37" s="137">
        <f>SUM(GJ37:GY37)</f>
        <v>7</v>
      </c>
      <c r="HB37" s="135">
        <v>2</v>
      </c>
      <c r="HC37" s="135">
        <v>7</v>
      </c>
      <c r="HF37" s="90">
        <v>1</v>
      </c>
      <c r="HG37" s="91" t="s">
        <v>242</v>
      </c>
      <c r="HH37" s="91" t="s">
        <v>250</v>
      </c>
      <c r="HI37" s="91">
        <v>1</v>
      </c>
      <c r="HJ37" s="91">
        <v>11</v>
      </c>
      <c r="HK37" s="91">
        <v>3</v>
      </c>
      <c r="HL37" s="91" t="s">
        <v>283</v>
      </c>
      <c r="HM37" s="91" t="s">
        <v>184</v>
      </c>
    </row>
    <row r="38" spans="1:221" ht="15.75" x14ac:dyDescent="0.25">
      <c r="A38" s="128">
        <v>2</v>
      </c>
      <c r="B38" s="113"/>
      <c r="C38" s="113"/>
      <c r="D38" s="110" t="s">
        <v>338</v>
      </c>
      <c r="E38" s="110" t="s">
        <v>338</v>
      </c>
      <c r="F38" s="111" t="s">
        <v>338</v>
      </c>
      <c r="G38" s="111" t="s">
        <v>339</v>
      </c>
      <c r="H38" s="111" t="s">
        <v>338</v>
      </c>
      <c r="I38" s="111" t="s">
        <v>338</v>
      </c>
      <c r="J38" s="111" t="s">
        <v>338</v>
      </c>
      <c r="K38" s="111" t="s">
        <v>338</v>
      </c>
      <c r="L38" s="111" t="s">
        <v>338</v>
      </c>
      <c r="M38" s="111" t="s">
        <v>338</v>
      </c>
      <c r="N38" s="111" t="s">
        <v>338</v>
      </c>
      <c r="O38" s="111" t="s">
        <v>338</v>
      </c>
      <c r="P38" s="111" t="s">
        <v>338</v>
      </c>
      <c r="Q38" s="112" t="s">
        <v>338</v>
      </c>
      <c r="T38" s="128">
        <v>2</v>
      </c>
      <c r="U38" s="136">
        <v>1</v>
      </c>
      <c r="V38" s="129">
        <v>1</v>
      </c>
      <c r="W38" s="130">
        <v>1</v>
      </c>
      <c r="X38" s="130">
        <v>1</v>
      </c>
      <c r="Y38" s="118">
        <v>1</v>
      </c>
      <c r="Z38" s="118">
        <v>0</v>
      </c>
      <c r="AA38" s="118">
        <v>1</v>
      </c>
      <c r="AB38" s="118">
        <v>1</v>
      </c>
      <c r="AC38" s="118">
        <v>1</v>
      </c>
      <c r="AD38" s="118">
        <v>1</v>
      </c>
      <c r="AE38" s="118">
        <v>1</v>
      </c>
      <c r="AF38" s="118">
        <v>1</v>
      </c>
      <c r="AG38" s="118">
        <v>1</v>
      </c>
      <c r="AH38" s="118">
        <v>1</v>
      </c>
      <c r="AI38" s="118">
        <v>1</v>
      </c>
      <c r="AJ38" s="131">
        <v>1</v>
      </c>
      <c r="AM38" s="128">
        <v>2</v>
      </c>
      <c r="AN38" s="113"/>
      <c r="AO38" s="113"/>
      <c r="AP38" s="110" t="s">
        <v>339</v>
      </c>
      <c r="AQ38" s="110" t="s">
        <v>338</v>
      </c>
      <c r="AR38" s="111" t="s">
        <v>339</v>
      </c>
      <c r="AS38" s="111" t="s">
        <v>339</v>
      </c>
      <c r="AT38" s="111" t="s">
        <v>340</v>
      </c>
      <c r="AU38" s="111" t="s">
        <v>340</v>
      </c>
      <c r="AV38" s="111" t="s">
        <v>340</v>
      </c>
      <c r="AW38" s="111" t="s">
        <v>339</v>
      </c>
      <c r="AX38" s="111" t="s">
        <v>339</v>
      </c>
      <c r="AY38" s="111" t="s">
        <v>339</v>
      </c>
      <c r="AZ38" s="111" t="s">
        <v>339</v>
      </c>
      <c r="BA38" s="111" t="s">
        <v>339</v>
      </c>
      <c r="BB38" s="111" t="s">
        <v>340</v>
      </c>
      <c r="BC38" s="112" t="s">
        <v>339</v>
      </c>
      <c r="BF38" s="128">
        <v>2</v>
      </c>
      <c r="BG38" s="136">
        <v>0</v>
      </c>
      <c r="BH38" s="129">
        <v>1</v>
      </c>
      <c r="BI38" s="130">
        <v>0</v>
      </c>
      <c r="BJ38" s="130">
        <v>1</v>
      </c>
      <c r="BK38" s="118">
        <v>0</v>
      </c>
      <c r="BL38" s="118">
        <v>0</v>
      </c>
      <c r="BM38" s="118">
        <v>1</v>
      </c>
      <c r="BN38" s="118">
        <v>1</v>
      </c>
      <c r="BO38" s="118">
        <v>1</v>
      </c>
      <c r="BP38" s="118">
        <v>0</v>
      </c>
      <c r="BQ38" s="118">
        <v>0</v>
      </c>
      <c r="BR38" s="118">
        <v>0</v>
      </c>
      <c r="BS38" s="118">
        <v>0</v>
      </c>
      <c r="BT38" s="118">
        <v>0</v>
      </c>
      <c r="BU38" s="118">
        <v>1</v>
      </c>
      <c r="BV38" s="131">
        <v>0</v>
      </c>
      <c r="BY38" s="128">
        <v>2</v>
      </c>
      <c r="BZ38" s="113"/>
      <c r="CA38" s="113"/>
      <c r="CB38" s="110" t="s">
        <v>338</v>
      </c>
      <c r="CC38" s="110" t="s">
        <v>340</v>
      </c>
      <c r="CD38" s="111" t="s">
        <v>338</v>
      </c>
      <c r="CE38" s="111" t="s">
        <v>340</v>
      </c>
      <c r="CF38" s="111" t="s">
        <v>338</v>
      </c>
      <c r="CG38" s="111" t="s">
        <v>338</v>
      </c>
      <c r="CH38" s="111" t="s">
        <v>338</v>
      </c>
      <c r="CI38" s="111" t="s">
        <v>340</v>
      </c>
      <c r="CJ38" s="111" t="s">
        <v>340</v>
      </c>
      <c r="CK38" s="111" t="s">
        <v>340</v>
      </c>
      <c r="CL38" s="111" t="s">
        <v>340</v>
      </c>
      <c r="CM38" s="111" t="s">
        <v>340</v>
      </c>
      <c r="CN38" s="111" t="s">
        <v>340</v>
      </c>
      <c r="CO38" s="112" t="s">
        <v>340</v>
      </c>
      <c r="CR38" s="128">
        <v>2</v>
      </c>
      <c r="CS38" s="136">
        <v>1</v>
      </c>
      <c r="CT38" s="129">
        <v>1</v>
      </c>
      <c r="CU38" s="130">
        <v>1</v>
      </c>
      <c r="CV38" s="130">
        <v>1</v>
      </c>
      <c r="CW38" s="118">
        <v>1</v>
      </c>
      <c r="CX38" s="118">
        <v>1</v>
      </c>
      <c r="CY38" s="118">
        <v>1</v>
      </c>
      <c r="CZ38" s="118">
        <v>1</v>
      </c>
      <c r="DA38" s="118">
        <v>1</v>
      </c>
      <c r="DB38" s="118">
        <v>1</v>
      </c>
      <c r="DC38" s="118">
        <v>1</v>
      </c>
      <c r="DD38" s="118">
        <v>1</v>
      </c>
      <c r="DE38" s="118">
        <v>1</v>
      </c>
      <c r="DF38" s="118">
        <v>1</v>
      </c>
      <c r="DG38" s="118">
        <v>1</v>
      </c>
      <c r="DH38" s="131">
        <v>1</v>
      </c>
      <c r="DK38" s="128">
        <v>2</v>
      </c>
      <c r="DL38" s="113"/>
      <c r="DM38" s="113"/>
      <c r="DN38" s="110" t="s">
        <v>340</v>
      </c>
      <c r="DO38" s="110" t="s">
        <v>340</v>
      </c>
      <c r="DP38" s="111" t="s">
        <v>340</v>
      </c>
      <c r="DQ38" s="111" t="s">
        <v>339</v>
      </c>
      <c r="DR38" s="111" t="s">
        <v>340</v>
      </c>
      <c r="DS38" s="111" t="s">
        <v>340</v>
      </c>
      <c r="DT38" s="111" t="s">
        <v>340</v>
      </c>
      <c r="DU38" s="111" t="s">
        <v>340</v>
      </c>
      <c r="DV38" s="111" t="s">
        <v>339</v>
      </c>
      <c r="DW38" s="111" t="s">
        <v>340</v>
      </c>
      <c r="DX38" s="111" t="s">
        <v>339</v>
      </c>
      <c r="DY38" s="111" t="s">
        <v>338</v>
      </c>
      <c r="DZ38" s="111" t="s">
        <v>338</v>
      </c>
      <c r="EA38" s="112" t="s">
        <v>338</v>
      </c>
      <c r="ED38" s="128">
        <v>2</v>
      </c>
      <c r="EE38" s="136">
        <v>1</v>
      </c>
      <c r="EF38" s="129">
        <v>1</v>
      </c>
      <c r="EG38" s="130">
        <v>1</v>
      </c>
      <c r="EH38" s="130">
        <v>1</v>
      </c>
      <c r="EI38" s="118">
        <v>1</v>
      </c>
      <c r="EJ38" s="118">
        <v>0</v>
      </c>
      <c r="EK38" s="118">
        <v>1</v>
      </c>
      <c r="EL38" s="118">
        <v>1</v>
      </c>
      <c r="EM38" s="118">
        <v>1</v>
      </c>
      <c r="EN38" s="118">
        <v>1</v>
      </c>
      <c r="EO38" s="118">
        <v>0</v>
      </c>
      <c r="EP38" s="118">
        <v>1</v>
      </c>
      <c r="EQ38" s="118">
        <v>0</v>
      </c>
      <c r="ER38" s="118">
        <v>1</v>
      </c>
      <c r="ES38" s="118">
        <v>1</v>
      </c>
      <c r="ET38" s="131">
        <v>1</v>
      </c>
      <c r="EW38" s="128">
        <v>2</v>
      </c>
      <c r="EX38" s="113"/>
      <c r="EY38" s="113"/>
      <c r="EZ38" s="110" t="s">
        <v>340</v>
      </c>
      <c r="FA38" s="110" t="s">
        <v>340</v>
      </c>
      <c r="FB38" s="111" t="s">
        <v>339</v>
      </c>
      <c r="FC38" s="111" t="s">
        <v>340</v>
      </c>
      <c r="FD38" s="111" t="s">
        <v>340</v>
      </c>
      <c r="FE38" s="111" t="s">
        <v>340</v>
      </c>
      <c r="FF38" s="111" t="s">
        <v>339</v>
      </c>
      <c r="FG38" s="111" t="s">
        <v>340</v>
      </c>
      <c r="FH38" s="111" t="s">
        <v>338</v>
      </c>
      <c r="FI38" s="111" t="s">
        <v>339</v>
      </c>
      <c r="FJ38" s="111" t="s">
        <v>338</v>
      </c>
      <c r="FK38" s="111" t="s">
        <v>338</v>
      </c>
      <c r="FL38" s="111" t="s">
        <v>338</v>
      </c>
      <c r="FM38" s="112" t="s">
        <v>338</v>
      </c>
      <c r="FP38" s="128">
        <v>2</v>
      </c>
      <c r="FQ38" s="136">
        <v>1</v>
      </c>
      <c r="FR38" s="129">
        <v>1</v>
      </c>
      <c r="FS38" s="130">
        <v>1</v>
      </c>
      <c r="FT38" s="130">
        <v>1</v>
      </c>
      <c r="FU38" s="118">
        <v>0</v>
      </c>
      <c r="FV38" s="118">
        <v>1</v>
      </c>
      <c r="FW38" s="118">
        <v>1</v>
      </c>
      <c r="FX38" s="118">
        <v>1</v>
      </c>
      <c r="FY38" s="118">
        <v>0</v>
      </c>
      <c r="FZ38" s="118">
        <v>1</v>
      </c>
      <c r="GA38" s="118">
        <v>1</v>
      </c>
      <c r="GB38" s="118">
        <v>0</v>
      </c>
      <c r="GC38" s="118">
        <v>1</v>
      </c>
      <c r="GD38" s="118">
        <v>1</v>
      </c>
      <c r="GE38" s="118">
        <v>1</v>
      </c>
      <c r="GF38" s="131">
        <v>1</v>
      </c>
      <c r="GI38" s="128">
        <v>2</v>
      </c>
      <c r="GJ38" s="159">
        <f t="shared" si="25"/>
        <v>0</v>
      </c>
      <c r="GK38" s="140">
        <f t="shared" si="25"/>
        <v>1</v>
      </c>
      <c r="GL38" s="159">
        <f t="shared" si="25"/>
        <v>0</v>
      </c>
      <c r="GM38" s="160">
        <f t="shared" si="25"/>
        <v>1</v>
      </c>
      <c r="GN38" s="159">
        <f t="shared" si="25"/>
        <v>0</v>
      </c>
      <c r="GO38" s="159">
        <f t="shared" si="25"/>
        <v>0</v>
      </c>
      <c r="GP38" s="160">
        <f t="shared" si="25"/>
        <v>1</v>
      </c>
      <c r="GQ38" s="160">
        <f t="shared" si="25"/>
        <v>1</v>
      </c>
      <c r="GR38" s="159">
        <f t="shared" si="25"/>
        <v>0</v>
      </c>
      <c r="GS38" s="159">
        <f t="shared" si="25"/>
        <v>0</v>
      </c>
      <c r="GT38" s="159">
        <f t="shared" si="25"/>
        <v>0</v>
      </c>
      <c r="GU38" s="160">
        <v>1</v>
      </c>
      <c r="GV38" s="160">
        <v>1</v>
      </c>
      <c r="GW38" s="160">
        <v>1</v>
      </c>
      <c r="GX38" s="160">
        <f t="shared" ref="GX38:GX52" si="26">(AI38*BU38*DG38*ES38*GE38)^(1/5)</f>
        <v>1</v>
      </c>
      <c r="GY38" s="161">
        <v>1</v>
      </c>
      <c r="GZ38" s="137">
        <f t="shared" ref="GZ38:GZ52" si="27">SUM(GJ38:GY38)</f>
        <v>9</v>
      </c>
      <c r="HB38" s="137">
        <v>2</v>
      </c>
      <c r="HC38" s="135">
        <v>9</v>
      </c>
      <c r="HF38" s="90">
        <v>2</v>
      </c>
      <c r="HG38" s="91" t="s">
        <v>243</v>
      </c>
      <c r="HH38" s="91" t="s">
        <v>251</v>
      </c>
      <c r="HI38" s="91">
        <v>2</v>
      </c>
      <c r="HJ38" s="91">
        <v>10</v>
      </c>
      <c r="HK38" s="91">
        <v>4</v>
      </c>
      <c r="HL38" s="91" t="s">
        <v>238</v>
      </c>
      <c r="HM38" s="91" t="s">
        <v>183</v>
      </c>
    </row>
    <row r="39" spans="1:221" ht="15.75" x14ac:dyDescent="0.25">
      <c r="A39" s="128">
        <v>3</v>
      </c>
      <c r="B39" s="113"/>
      <c r="C39" s="113"/>
      <c r="D39" s="113"/>
      <c r="E39" s="111" t="s">
        <v>338</v>
      </c>
      <c r="F39" s="111" t="s">
        <v>338</v>
      </c>
      <c r="G39" s="111" t="s">
        <v>339</v>
      </c>
      <c r="H39" s="111" t="s">
        <v>339</v>
      </c>
      <c r="I39" s="111" t="s">
        <v>338</v>
      </c>
      <c r="J39" s="111" t="s">
        <v>338</v>
      </c>
      <c r="K39" s="111" t="s">
        <v>338</v>
      </c>
      <c r="L39" s="111" t="s">
        <v>338</v>
      </c>
      <c r="M39" s="111" t="s">
        <v>338</v>
      </c>
      <c r="N39" s="111" t="s">
        <v>338</v>
      </c>
      <c r="O39" s="111" t="s">
        <v>338</v>
      </c>
      <c r="P39" s="111" t="s">
        <v>338</v>
      </c>
      <c r="Q39" s="112" t="s">
        <v>338</v>
      </c>
      <c r="T39" s="128">
        <v>3</v>
      </c>
      <c r="U39" s="136">
        <v>1</v>
      </c>
      <c r="V39" s="136">
        <v>0</v>
      </c>
      <c r="W39" s="129">
        <v>1</v>
      </c>
      <c r="X39" s="118">
        <v>1</v>
      </c>
      <c r="Y39" s="118">
        <v>1</v>
      </c>
      <c r="Z39" s="118">
        <v>0</v>
      </c>
      <c r="AA39" s="118">
        <v>0</v>
      </c>
      <c r="AB39" s="118">
        <v>1</v>
      </c>
      <c r="AC39" s="118">
        <v>1</v>
      </c>
      <c r="AD39" s="118">
        <v>1</v>
      </c>
      <c r="AE39" s="118">
        <v>1</v>
      </c>
      <c r="AF39" s="118">
        <v>1</v>
      </c>
      <c r="AG39" s="118">
        <v>1</v>
      </c>
      <c r="AH39" s="118">
        <v>1</v>
      </c>
      <c r="AI39" s="118">
        <v>1</v>
      </c>
      <c r="AJ39" s="131">
        <v>1</v>
      </c>
      <c r="AM39" s="128">
        <v>3</v>
      </c>
      <c r="AN39" s="113"/>
      <c r="AO39" s="113"/>
      <c r="AP39" s="113"/>
      <c r="AQ39" s="111" t="s">
        <v>338</v>
      </c>
      <c r="AR39" s="111" t="s">
        <v>338</v>
      </c>
      <c r="AS39" s="111" t="s">
        <v>340</v>
      </c>
      <c r="AT39" s="111" t="s">
        <v>339</v>
      </c>
      <c r="AU39" s="111" t="s">
        <v>340</v>
      </c>
      <c r="AV39" s="111" t="s">
        <v>340</v>
      </c>
      <c r="AW39" s="111" t="s">
        <v>339</v>
      </c>
      <c r="AX39" s="111" t="s">
        <v>339</v>
      </c>
      <c r="AY39" s="111" t="s">
        <v>339</v>
      </c>
      <c r="AZ39" s="111" t="s">
        <v>340</v>
      </c>
      <c r="BA39" s="111" t="s">
        <v>339</v>
      </c>
      <c r="BB39" s="111" t="s">
        <v>340</v>
      </c>
      <c r="BC39" s="112" t="s">
        <v>339</v>
      </c>
      <c r="BF39" s="128">
        <v>3</v>
      </c>
      <c r="BG39" s="136">
        <v>1</v>
      </c>
      <c r="BH39" s="136">
        <v>1</v>
      </c>
      <c r="BI39" s="129">
        <v>1</v>
      </c>
      <c r="BJ39" s="118">
        <v>1</v>
      </c>
      <c r="BK39" s="118">
        <v>1</v>
      </c>
      <c r="BL39" s="118">
        <v>1</v>
      </c>
      <c r="BM39" s="118">
        <v>0</v>
      </c>
      <c r="BN39" s="118">
        <v>1</v>
      </c>
      <c r="BO39" s="118">
        <v>1</v>
      </c>
      <c r="BP39" s="118">
        <v>0</v>
      </c>
      <c r="BQ39" s="118">
        <v>0</v>
      </c>
      <c r="BR39" s="118">
        <v>0</v>
      </c>
      <c r="BS39" s="118">
        <v>1</v>
      </c>
      <c r="BT39" s="118">
        <v>0</v>
      </c>
      <c r="BU39" s="118">
        <v>1</v>
      </c>
      <c r="BV39" s="131">
        <v>0</v>
      </c>
      <c r="BY39" s="128">
        <v>3</v>
      </c>
      <c r="BZ39" s="113"/>
      <c r="CA39" s="113"/>
      <c r="CB39" s="113"/>
      <c r="CC39" s="111" t="s">
        <v>340</v>
      </c>
      <c r="CD39" s="111" t="s">
        <v>338</v>
      </c>
      <c r="CE39" s="111" t="s">
        <v>340</v>
      </c>
      <c r="CF39" s="111" t="s">
        <v>338</v>
      </c>
      <c r="CG39" s="111" t="s">
        <v>338</v>
      </c>
      <c r="CH39" s="111" t="s">
        <v>338</v>
      </c>
      <c r="CI39" s="111" t="s">
        <v>340</v>
      </c>
      <c r="CJ39" s="111" t="s">
        <v>340</v>
      </c>
      <c r="CK39" s="111" t="s">
        <v>340</v>
      </c>
      <c r="CL39" s="111" t="s">
        <v>340</v>
      </c>
      <c r="CM39" s="111" t="s">
        <v>340</v>
      </c>
      <c r="CN39" s="111" t="s">
        <v>340</v>
      </c>
      <c r="CO39" s="112" t="s">
        <v>340</v>
      </c>
      <c r="CR39" s="128">
        <v>3</v>
      </c>
      <c r="CS39" s="136">
        <v>0</v>
      </c>
      <c r="CT39" s="136">
        <v>0</v>
      </c>
      <c r="CU39" s="129">
        <v>1</v>
      </c>
      <c r="CV39" s="118">
        <v>1</v>
      </c>
      <c r="CW39" s="118">
        <v>1</v>
      </c>
      <c r="CX39" s="118">
        <v>1</v>
      </c>
      <c r="CY39" s="118">
        <v>1</v>
      </c>
      <c r="CZ39" s="118">
        <v>1</v>
      </c>
      <c r="DA39" s="118">
        <v>1</v>
      </c>
      <c r="DB39" s="118">
        <v>1</v>
      </c>
      <c r="DC39" s="118">
        <v>1</v>
      </c>
      <c r="DD39" s="118">
        <v>1</v>
      </c>
      <c r="DE39" s="118">
        <v>1</v>
      </c>
      <c r="DF39" s="118">
        <v>1</v>
      </c>
      <c r="DG39" s="118">
        <v>1</v>
      </c>
      <c r="DH39" s="131">
        <v>1</v>
      </c>
      <c r="DK39" s="128">
        <v>3</v>
      </c>
      <c r="DL39" s="113"/>
      <c r="DM39" s="113"/>
      <c r="DN39" s="113"/>
      <c r="DO39" s="111" t="s">
        <v>340</v>
      </c>
      <c r="DP39" s="111" t="s">
        <v>340</v>
      </c>
      <c r="DQ39" s="111" t="s">
        <v>339</v>
      </c>
      <c r="DR39" s="111" t="s">
        <v>340</v>
      </c>
      <c r="DS39" s="111" t="s">
        <v>340</v>
      </c>
      <c r="DT39" s="111" t="s">
        <v>340</v>
      </c>
      <c r="DU39" s="111" t="s">
        <v>339</v>
      </c>
      <c r="DV39" s="111" t="s">
        <v>340</v>
      </c>
      <c r="DW39" s="111" t="s">
        <v>340</v>
      </c>
      <c r="DX39" s="111" t="s">
        <v>340</v>
      </c>
      <c r="DY39" s="111" t="s">
        <v>339</v>
      </c>
      <c r="DZ39" s="111" t="s">
        <v>340</v>
      </c>
      <c r="EA39" s="112" t="s">
        <v>340</v>
      </c>
      <c r="ED39" s="128">
        <v>3</v>
      </c>
      <c r="EE39" s="136">
        <v>1</v>
      </c>
      <c r="EF39" s="136">
        <v>1</v>
      </c>
      <c r="EG39" s="129">
        <v>1</v>
      </c>
      <c r="EH39" s="118">
        <v>1</v>
      </c>
      <c r="EI39" s="118">
        <v>1</v>
      </c>
      <c r="EJ39" s="118">
        <v>0</v>
      </c>
      <c r="EK39" s="118">
        <v>1</v>
      </c>
      <c r="EL39" s="118">
        <v>1</v>
      </c>
      <c r="EM39" s="118">
        <v>1</v>
      </c>
      <c r="EN39" s="118">
        <v>0</v>
      </c>
      <c r="EO39" s="118">
        <v>1</v>
      </c>
      <c r="EP39" s="118">
        <v>1</v>
      </c>
      <c r="EQ39" s="118">
        <v>1</v>
      </c>
      <c r="ER39" s="118">
        <v>0</v>
      </c>
      <c r="ES39" s="118">
        <v>1</v>
      </c>
      <c r="ET39" s="131">
        <v>1</v>
      </c>
      <c r="EW39" s="128">
        <v>3</v>
      </c>
      <c r="EX39" s="113"/>
      <c r="EY39" s="113"/>
      <c r="EZ39" s="113"/>
      <c r="FA39" s="111" t="s">
        <v>340</v>
      </c>
      <c r="FB39" s="111" t="s">
        <v>339</v>
      </c>
      <c r="FC39" s="111" t="s">
        <v>340</v>
      </c>
      <c r="FD39" s="111" t="s">
        <v>340</v>
      </c>
      <c r="FE39" s="111" t="s">
        <v>340</v>
      </c>
      <c r="FF39" s="111" t="s">
        <v>339</v>
      </c>
      <c r="FG39" s="111" t="s">
        <v>338</v>
      </c>
      <c r="FH39" s="111" t="s">
        <v>338</v>
      </c>
      <c r="FI39" s="111" t="s">
        <v>339</v>
      </c>
      <c r="FJ39" s="111" t="s">
        <v>338</v>
      </c>
      <c r="FK39" s="111" t="s">
        <v>338</v>
      </c>
      <c r="FL39" s="111" t="s">
        <v>338</v>
      </c>
      <c r="FM39" s="112" t="s">
        <v>338</v>
      </c>
      <c r="FP39" s="128">
        <v>3</v>
      </c>
      <c r="FQ39" s="136">
        <v>1</v>
      </c>
      <c r="FR39" s="136">
        <v>1</v>
      </c>
      <c r="FS39" s="129">
        <v>1</v>
      </c>
      <c r="FT39" s="118">
        <v>1</v>
      </c>
      <c r="FU39" s="118">
        <v>0</v>
      </c>
      <c r="FV39" s="118">
        <v>1</v>
      </c>
      <c r="FW39" s="118">
        <v>1</v>
      </c>
      <c r="FX39" s="118">
        <v>1</v>
      </c>
      <c r="FY39" s="118">
        <v>0</v>
      </c>
      <c r="FZ39" s="118">
        <v>1</v>
      </c>
      <c r="GA39" s="118">
        <v>1</v>
      </c>
      <c r="GB39" s="118">
        <v>0</v>
      </c>
      <c r="GC39" s="118">
        <v>1</v>
      </c>
      <c r="GD39" s="118">
        <v>1</v>
      </c>
      <c r="GE39" s="118">
        <v>1</v>
      </c>
      <c r="GF39" s="131">
        <v>1</v>
      </c>
      <c r="GI39" s="128">
        <v>3</v>
      </c>
      <c r="GJ39" s="159">
        <f t="shared" si="25"/>
        <v>0</v>
      </c>
      <c r="GK39" s="159">
        <f t="shared" si="25"/>
        <v>0</v>
      </c>
      <c r="GL39" s="140">
        <f t="shared" si="25"/>
        <v>1</v>
      </c>
      <c r="GM39" s="160">
        <f t="shared" si="25"/>
        <v>1</v>
      </c>
      <c r="GN39" s="159">
        <f t="shared" si="25"/>
        <v>0</v>
      </c>
      <c r="GO39" s="159">
        <f t="shared" si="25"/>
        <v>0</v>
      </c>
      <c r="GP39" s="159">
        <f t="shared" si="25"/>
        <v>0</v>
      </c>
      <c r="GQ39" s="160">
        <f t="shared" si="25"/>
        <v>1</v>
      </c>
      <c r="GR39" s="159">
        <f t="shared" si="25"/>
        <v>0</v>
      </c>
      <c r="GS39" s="159">
        <f t="shared" si="25"/>
        <v>0</v>
      </c>
      <c r="GT39" s="159">
        <f t="shared" si="25"/>
        <v>0</v>
      </c>
      <c r="GU39" s="160">
        <v>1</v>
      </c>
      <c r="GV39" s="160">
        <f t="shared" ref="GV39:GV52" si="28">(AG39*BS39*DE39*EQ39*GC39)^(1/5)</f>
        <v>1</v>
      </c>
      <c r="GW39" s="160">
        <v>1</v>
      </c>
      <c r="GX39" s="160">
        <f t="shared" si="26"/>
        <v>1</v>
      </c>
      <c r="GY39" s="161">
        <v>1</v>
      </c>
      <c r="GZ39" s="137">
        <f t="shared" si="27"/>
        <v>8</v>
      </c>
      <c r="HB39" s="137">
        <v>2</v>
      </c>
      <c r="HC39" s="137">
        <v>8</v>
      </c>
      <c r="HF39" s="90">
        <v>3</v>
      </c>
      <c r="HG39" s="91" t="s">
        <v>244</v>
      </c>
      <c r="HH39" s="91" t="s">
        <v>252</v>
      </c>
      <c r="HI39" s="91">
        <v>3</v>
      </c>
      <c r="HJ39" s="91">
        <v>9</v>
      </c>
      <c r="HK39" s="91">
        <v>5</v>
      </c>
      <c r="HL39" s="91" t="s">
        <v>284</v>
      </c>
      <c r="HM39" s="91" t="s">
        <v>184</v>
      </c>
    </row>
    <row r="40" spans="1:221" ht="15.75" x14ac:dyDescent="0.25">
      <c r="A40" s="128">
        <v>4</v>
      </c>
      <c r="B40" s="113"/>
      <c r="C40" s="113"/>
      <c r="D40" s="186"/>
      <c r="E40" s="187"/>
      <c r="F40" s="111" t="s">
        <v>339</v>
      </c>
      <c r="G40" s="111" t="s">
        <v>339</v>
      </c>
      <c r="H40" s="111" t="s">
        <v>339</v>
      </c>
      <c r="I40" s="111" t="s">
        <v>339</v>
      </c>
      <c r="J40" s="111" t="s">
        <v>339</v>
      </c>
      <c r="K40" s="111" t="s">
        <v>339</v>
      </c>
      <c r="L40" s="111" t="s">
        <v>338</v>
      </c>
      <c r="M40" s="111" t="s">
        <v>338</v>
      </c>
      <c r="N40" s="111" t="s">
        <v>338</v>
      </c>
      <c r="O40" s="111" t="s">
        <v>338</v>
      </c>
      <c r="P40" s="111" t="s">
        <v>338</v>
      </c>
      <c r="Q40" s="185" t="s">
        <v>338</v>
      </c>
      <c r="T40" s="128">
        <v>4</v>
      </c>
      <c r="U40" s="136">
        <v>0</v>
      </c>
      <c r="V40" s="136">
        <v>0</v>
      </c>
      <c r="W40" s="149">
        <v>0</v>
      </c>
      <c r="X40" s="150">
        <v>1</v>
      </c>
      <c r="Y40" s="118">
        <v>0</v>
      </c>
      <c r="Z40" s="118">
        <v>0</v>
      </c>
      <c r="AA40" s="118">
        <v>0</v>
      </c>
      <c r="AB40" s="118">
        <v>0</v>
      </c>
      <c r="AC40" s="118">
        <v>0</v>
      </c>
      <c r="AD40" s="118">
        <v>0</v>
      </c>
      <c r="AE40" s="118">
        <v>1</v>
      </c>
      <c r="AF40" s="118">
        <v>1</v>
      </c>
      <c r="AG40" s="118">
        <v>1</v>
      </c>
      <c r="AH40" s="118">
        <v>1</v>
      </c>
      <c r="AI40" s="118">
        <v>1</v>
      </c>
      <c r="AJ40" s="148">
        <v>1</v>
      </c>
      <c r="AM40" s="128">
        <v>4</v>
      </c>
      <c r="AN40" s="113"/>
      <c r="AO40" s="113"/>
      <c r="AP40" s="186"/>
      <c r="AQ40" s="187"/>
      <c r="AR40" s="111" t="s">
        <v>339</v>
      </c>
      <c r="AS40" s="111" t="s">
        <v>339</v>
      </c>
      <c r="AT40" s="111" t="s">
        <v>339</v>
      </c>
      <c r="AU40" s="111" t="s">
        <v>339</v>
      </c>
      <c r="AV40" s="111" t="s">
        <v>339</v>
      </c>
      <c r="AW40" s="111" t="s">
        <v>339</v>
      </c>
      <c r="AX40" s="111" t="s">
        <v>339</v>
      </c>
      <c r="AY40" s="111" t="s">
        <v>339</v>
      </c>
      <c r="AZ40" s="111" t="s">
        <v>340</v>
      </c>
      <c r="BA40" s="111" t="s">
        <v>340</v>
      </c>
      <c r="BB40" s="111" t="s">
        <v>340</v>
      </c>
      <c r="BC40" s="185" t="s">
        <v>339</v>
      </c>
      <c r="BF40" s="128">
        <v>4</v>
      </c>
      <c r="BG40" s="136">
        <v>0</v>
      </c>
      <c r="BH40" s="136">
        <v>0</v>
      </c>
      <c r="BI40" s="136">
        <v>0</v>
      </c>
      <c r="BJ40" s="138">
        <v>1</v>
      </c>
      <c r="BK40" s="118">
        <v>0</v>
      </c>
      <c r="BL40" s="118">
        <v>0</v>
      </c>
      <c r="BM40" s="118">
        <v>0</v>
      </c>
      <c r="BN40" s="118">
        <v>0</v>
      </c>
      <c r="BO40" s="118">
        <v>0</v>
      </c>
      <c r="BP40" s="118">
        <v>0</v>
      </c>
      <c r="BQ40" s="118">
        <v>0</v>
      </c>
      <c r="BR40" s="118">
        <v>0</v>
      </c>
      <c r="BS40" s="118">
        <v>1</v>
      </c>
      <c r="BT40" s="118">
        <v>1</v>
      </c>
      <c r="BU40" s="118">
        <v>1</v>
      </c>
      <c r="BV40" s="131">
        <v>0</v>
      </c>
      <c r="BY40" s="128">
        <v>4</v>
      </c>
      <c r="BZ40" s="113"/>
      <c r="CA40" s="113"/>
      <c r="CB40" s="186"/>
      <c r="CC40" s="187"/>
      <c r="CD40" s="111" t="s">
        <v>338</v>
      </c>
      <c r="CE40" s="111" t="s">
        <v>338</v>
      </c>
      <c r="CF40" s="111" t="s">
        <v>338</v>
      </c>
      <c r="CG40" s="111" t="s">
        <v>338</v>
      </c>
      <c r="CH40" s="111" t="s">
        <v>338</v>
      </c>
      <c r="CI40" s="111" t="s">
        <v>340</v>
      </c>
      <c r="CJ40" s="111" t="s">
        <v>340</v>
      </c>
      <c r="CK40" s="111" t="s">
        <v>340</v>
      </c>
      <c r="CL40" s="111" t="s">
        <v>340</v>
      </c>
      <c r="CM40" s="111" t="s">
        <v>340</v>
      </c>
      <c r="CN40" s="111" t="s">
        <v>340</v>
      </c>
      <c r="CO40" s="185" t="s">
        <v>340</v>
      </c>
      <c r="CR40" s="128">
        <v>4</v>
      </c>
      <c r="CS40" s="136">
        <v>1</v>
      </c>
      <c r="CT40" s="136">
        <v>1</v>
      </c>
      <c r="CU40" s="136">
        <v>1</v>
      </c>
      <c r="CV40" s="138">
        <v>1</v>
      </c>
      <c r="CW40" s="118">
        <v>1</v>
      </c>
      <c r="CX40" s="118">
        <v>1</v>
      </c>
      <c r="CY40" s="118">
        <v>1</v>
      </c>
      <c r="CZ40" s="118">
        <v>1</v>
      </c>
      <c r="DA40" s="118">
        <v>1</v>
      </c>
      <c r="DB40" s="118">
        <v>1</v>
      </c>
      <c r="DC40" s="118">
        <v>1</v>
      </c>
      <c r="DD40" s="118">
        <v>1</v>
      </c>
      <c r="DE40" s="118">
        <v>1</v>
      </c>
      <c r="DF40" s="118">
        <v>1</v>
      </c>
      <c r="DG40" s="118">
        <v>1</v>
      </c>
      <c r="DH40" s="131">
        <v>1</v>
      </c>
      <c r="DK40" s="128">
        <v>4</v>
      </c>
      <c r="DL40" s="113"/>
      <c r="DM40" s="113"/>
      <c r="DN40" s="186"/>
      <c r="DO40" s="187"/>
      <c r="DP40" s="111" t="s">
        <v>340</v>
      </c>
      <c r="DQ40" s="111" t="s">
        <v>339</v>
      </c>
      <c r="DR40" s="111" t="s">
        <v>340</v>
      </c>
      <c r="DS40" s="111" t="s">
        <v>340</v>
      </c>
      <c r="DT40" s="111" t="s">
        <v>340</v>
      </c>
      <c r="DU40" s="111" t="s">
        <v>340</v>
      </c>
      <c r="DV40" s="111" t="s">
        <v>340</v>
      </c>
      <c r="DW40" s="111" t="s">
        <v>340</v>
      </c>
      <c r="DX40" s="111" t="s">
        <v>340</v>
      </c>
      <c r="DY40" s="111" t="s">
        <v>340</v>
      </c>
      <c r="DZ40" s="111" t="s">
        <v>340</v>
      </c>
      <c r="EA40" s="185" t="s">
        <v>340</v>
      </c>
      <c r="ED40" s="128">
        <v>4</v>
      </c>
      <c r="EE40" s="136">
        <v>1</v>
      </c>
      <c r="EF40" s="136">
        <v>1</v>
      </c>
      <c r="EG40" s="136">
        <v>1</v>
      </c>
      <c r="EH40" s="138">
        <v>1</v>
      </c>
      <c r="EI40" s="118">
        <v>1</v>
      </c>
      <c r="EJ40" s="118">
        <v>0</v>
      </c>
      <c r="EK40" s="118">
        <v>1</v>
      </c>
      <c r="EL40" s="118">
        <v>1</v>
      </c>
      <c r="EM40" s="118">
        <v>1</v>
      </c>
      <c r="EN40" s="118">
        <v>1</v>
      </c>
      <c r="EO40" s="118">
        <v>1</v>
      </c>
      <c r="EP40" s="118">
        <v>1</v>
      </c>
      <c r="EQ40" s="118">
        <v>1</v>
      </c>
      <c r="ER40" s="118">
        <v>1</v>
      </c>
      <c r="ES40" s="118">
        <v>1</v>
      </c>
      <c r="ET40" s="131">
        <v>1</v>
      </c>
      <c r="EW40" s="128">
        <v>4</v>
      </c>
      <c r="EX40" s="113"/>
      <c r="EY40" s="113"/>
      <c r="EZ40" s="186"/>
      <c r="FA40" s="187"/>
      <c r="FB40" s="111" t="s">
        <v>339</v>
      </c>
      <c r="FC40" s="111" t="s">
        <v>340</v>
      </c>
      <c r="FD40" s="111" t="s">
        <v>340</v>
      </c>
      <c r="FE40" s="111" t="s">
        <v>340</v>
      </c>
      <c r="FF40" s="111" t="s">
        <v>340</v>
      </c>
      <c r="FG40" s="111" t="s">
        <v>339</v>
      </c>
      <c r="FH40" s="111" t="s">
        <v>338</v>
      </c>
      <c r="FI40" s="111" t="s">
        <v>340</v>
      </c>
      <c r="FJ40" s="111" t="s">
        <v>338</v>
      </c>
      <c r="FK40" s="111" t="s">
        <v>338</v>
      </c>
      <c r="FL40" s="111" t="s">
        <v>338</v>
      </c>
      <c r="FM40" s="185" t="s">
        <v>338</v>
      </c>
      <c r="FP40" s="128">
        <v>4</v>
      </c>
      <c r="FQ40" s="136">
        <v>0</v>
      </c>
      <c r="FR40" s="136">
        <v>1</v>
      </c>
      <c r="FS40" s="136">
        <v>1</v>
      </c>
      <c r="FT40" s="138">
        <v>1</v>
      </c>
      <c r="FU40" s="118">
        <v>0</v>
      </c>
      <c r="FV40" s="118">
        <v>1</v>
      </c>
      <c r="FW40" s="118">
        <v>1</v>
      </c>
      <c r="FX40" s="118">
        <v>1</v>
      </c>
      <c r="FY40" s="118">
        <v>1</v>
      </c>
      <c r="FZ40" s="118">
        <v>0</v>
      </c>
      <c r="GA40" s="118">
        <v>1</v>
      </c>
      <c r="GB40" s="118">
        <v>1</v>
      </c>
      <c r="GC40" s="118">
        <v>1</v>
      </c>
      <c r="GD40" s="118">
        <v>1</v>
      </c>
      <c r="GE40" s="118">
        <v>1</v>
      </c>
      <c r="GF40" s="131">
        <v>1</v>
      </c>
      <c r="GI40" s="128">
        <v>4</v>
      </c>
      <c r="GJ40" s="159">
        <f t="shared" si="25"/>
        <v>0</v>
      </c>
      <c r="GK40" s="159">
        <f t="shared" si="25"/>
        <v>0</v>
      </c>
      <c r="GL40" s="159">
        <f t="shared" si="25"/>
        <v>0</v>
      </c>
      <c r="GM40" s="140">
        <f t="shared" si="25"/>
        <v>1</v>
      </c>
      <c r="GN40" s="159">
        <f t="shared" si="25"/>
        <v>0</v>
      </c>
      <c r="GO40" s="159">
        <f t="shared" si="25"/>
        <v>0</v>
      </c>
      <c r="GP40" s="159">
        <f t="shared" si="25"/>
        <v>0</v>
      </c>
      <c r="GQ40" s="159">
        <f t="shared" si="25"/>
        <v>0</v>
      </c>
      <c r="GR40" s="159">
        <f t="shared" si="25"/>
        <v>0</v>
      </c>
      <c r="GS40" s="159">
        <f t="shared" si="25"/>
        <v>0</v>
      </c>
      <c r="GT40" s="159">
        <f t="shared" si="25"/>
        <v>0</v>
      </c>
      <c r="GU40" s="160">
        <v>1</v>
      </c>
      <c r="GV40" s="160">
        <f t="shared" si="28"/>
        <v>1</v>
      </c>
      <c r="GW40" s="160">
        <f t="shared" ref="GW40:GW52" si="29">(AH40*BT40*DF40*ER40*GD40)^(1/5)</f>
        <v>1</v>
      </c>
      <c r="GX40" s="160">
        <f t="shared" si="26"/>
        <v>1</v>
      </c>
      <c r="GY40" s="161">
        <v>1</v>
      </c>
      <c r="GZ40" s="137">
        <f t="shared" si="27"/>
        <v>6</v>
      </c>
      <c r="HB40" s="137">
        <v>6</v>
      </c>
      <c r="HC40" s="137">
        <v>6</v>
      </c>
      <c r="HF40" s="90">
        <v>4</v>
      </c>
      <c r="HG40" s="91" t="s">
        <v>245</v>
      </c>
      <c r="HH40" s="91" t="s">
        <v>253</v>
      </c>
      <c r="HI40" s="91">
        <v>4</v>
      </c>
      <c r="HJ40" s="91">
        <v>8</v>
      </c>
      <c r="HK40" s="91">
        <v>6</v>
      </c>
      <c r="HL40" s="91" t="s">
        <v>285</v>
      </c>
      <c r="HM40" s="91" t="s">
        <v>184</v>
      </c>
    </row>
    <row r="41" spans="1:221" ht="15.75" x14ac:dyDescent="0.25">
      <c r="A41" s="128">
        <v>5</v>
      </c>
      <c r="B41" s="113"/>
      <c r="C41" s="113"/>
      <c r="D41" s="113"/>
      <c r="E41" s="189"/>
      <c r="F41" s="188"/>
      <c r="G41" s="111" t="s">
        <v>339</v>
      </c>
      <c r="H41" s="111" t="s">
        <v>339</v>
      </c>
      <c r="I41" s="111" t="s">
        <v>339</v>
      </c>
      <c r="J41" s="111" t="s">
        <v>339</v>
      </c>
      <c r="K41" s="111" t="s">
        <v>338</v>
      </c>
      <c r="L41" s="111" t="s">
        <v>338</v>
      </c>
      <c r="M41" s="111" t="s">
        <v>338</v>
      </c>
      <c r="N41" s="111" t="s">
        <v>338</v>
      </c>
      <c r="O41" s="111" t="s">
        <v>338</v>
      </c>
      <c r="P41" s="111" t="s">
        <v>338</v>
      </c>
      <c r="Q41" s="112" t="s">
        <v>338</v>
      </c>
      <c r="T41" s="128">
        <v>5</v>
      </c>
      <c r="U41" s="136">
        <v>0</v>
      </c>
      <c r="V41" s="136">
        <v>0</v>
      </c>
      <c r="W41" s="136">
        <v>0</v>
      </c>
      <c r="X41" s="152">
        <v>1</v>
      </c>
      <c r="Y41" s="139">
        <v>1</v>
      </c>
      <c r="Z41" s="118">
        <v>0</v>
      </c>
      <c r="AA41" s="118">
        <v>0</v>
      </c>
      <c r="AB41" s="118">
        <v>0</v>
      </c>
      <c r="AC41" s="118">
        <v>0</v>
      </c>
      <c r="AD41" s="118">
        <v>1</v>
      </c>
      <c r="AE41" s="118">
        <v>1</v>
      </c>
      <c r="AF41" s="118">
        <v>1</v>
      </c>
      <c r="AG41" s="118">
        <v>1</v>
      </c>
      <c r="AH41" s="118">
        <v>1</v>
      </c>
      <c r="AI41" s="118">
        <v>1</v>
      </c>
      <c r="AJ41" s="131">
        <v>1</v>
      </c>
      <c r="AM41" s="128">
        <v>5</v>
      </c>
      <c r="AN41" s="113"/>
      <c r="AO41" s="113"/>
      <c r="AP41" s="113"/>
      <c r="AQ41" s="189"/>
      <c r="AR41" s="188"/>
      <c r="AS41" s="111" t="s">
        <v>339</v>
      </c>
      <c r="AT41" s="111" t="s">
        <v>339</v>
      </c>
      <c r="AU41" s="111" t="s">
        <v>339</v>
      </c>
      <c r="AV41" s="111" t="s">
        <v>339</v>
      </c>
      <c r="AW41" s="111" t="s">
        <v>339</v>
      </c>
      <c r="AX41" s="111" t="s">
        <v>339</v>
      </c>
      <c r="AY41" s="111" t="s">
        <v>339</v>
      </c>
      <c r="AZ41" s="111" t="s">
        <v>339</v>
      </c>
      <c r="BA41" s="111" t="s">
        <v>339</v>
      </c>
      <c r="BB41" s="111" t="s">
        <v>339</v>
      </c>
      <c r="BC41" s="112" t="s">
        <v>339</v>
      </c>
      <c r="BF41" s="128">
        <v>5</v>
      </c>
      <c r="BG41" s="136">
        <v>0</v>
      </c>
      <c r="BH41" s="136">
        <v>1</v>
      </c>
      <c r="BI41" s="136">
        <v>0</v>
      </c>
      <c r="BJ41" s="136">
        <v>1</v>
      </c>
      <c r="BK41" s="139">
        <v>1</v>
      </c>
      <c r="BL41" s="118">
        <v>0</v>
      </c>
      <c r="BM41" s="118">
        <v>0</v>
      </c>
      <c r="BN41" s="118">
        <v>0</v>
      </c>
      <c r="BO41" s="118">
        <v>0</v>
      </c>
      <c r="BP41" s="118">
        <v>0</v>
      </c>
      <c r="BQ41" s="118">
        <v>0</v>
      </c>
      <c r="BR41" s="118">
        <v>0</v>
      </c>
      <c r="BS41" s="118">
        <v>0</v>
      </c>
      <c r="BT41" s="118">
        <v>0</v>
      </c>
      <c r="BU41" s="118">
        <v>0</v>
      </c>
      <c r="BV41" s="131">
        <v>0</v>
      </c>
      <c r="BY41" s="128">
        <v>5</v>
      </c>
      <c r="BZ41" s="113"/>
      <c r="CA41" s="113"/>
      <c r="CB41" s="113"/>
      <c r="CC41" s="189"/>
      <c r="CD41" s="188"/>
      <c r="CE41" s="111" t="s">
        <v>339</v>
      </c>
      <c r="CF41" s="111" t="s">
        <v>341</v>
      </c>
      <c r="CG41" s="111" t="s">
        <v>341</v>
      </c>
      <c r="CH41" s="111" t="s">
        <v>341</v>
      </c>
      <c r="CI41" s="111" t="s">
        <v>339</v>
      </c>
      <c r="CJ41" s="111" t="s">
        <v>339</v>
      </c>
      <c r="CK41" s="111" t="s">
        <v>339</v>
      </c>
      <c r="CL41" s="111" t="s">
        <v>339</v>
      </c>
      <c r="CM41" s="111" t="s">
        <v>339</v>
      </c>
      <c r="CN41" s="111" t="s">
        <v>339</v>
      </c>
      <c r="CO41" s="112" t="s">
        <v>339</v>
      </c>
      <c r="CR41" s="128">
        <v>5</v>
      </c>
      <c r="CS41" s="136">
        <v>0</v>
      </c>
      <c r="CT41" s="136">
        <v>0</v>
      </c>
      <c r="CU41" s="136">
        <v>0</v>
      </c>
      <c r="CV41" s="136">
        <v>0</v>
      </c>
      <c r="CW41" s="139">
        <v>1</v>
      </c>
      <c r="CX41" s="118">
        <v>0</v>
      </c>
      <c r="CY41" s="118">
        <v>0</v>
      </c>
      <c r="CZ41" s="118">
        <v>0</v>
      </c>
      <c r="DA41" s="118">
        <v>0</v>
      </c>
      <c r="DB41" s="118">
        <v>0</v>
      </c>
      <c r="DC41" s="118">
        <v>0</v>
      </c>
      <c r="DD41" s="118">
        <v>0</v>
      </c>
      <c r="DE41" s="118">
        <v>0</v>
      </c>
      <c r="DF41" s="118">
        <v>0</v>
      </c>
      <c r="DG41" s="118">
        <v>0</v>
      </c>
      <c r="DH41" s="131">
        <v>0</v>
      </c>
      <c r="DK41" s="128">
        <v>5</v>
      </c>
      <c r="DL41" s="113"/>
      <c r="DM41" s="113"/>
      <c r="DN41" s="113"/>
      <c r="DO41" s="189"/>
      <c r="DP41" s="188"/>
      <c r="DQ41" s="111" t="s">
        <v>339</v>
      </c>
      <c r="DR41" s="111" t="s">
        <v>339</v>
      </c>
      <c r="DS41" s="111" t="s">
        <v>340</v>
      </c>
      <c r="DT41" s="111" t="s">
        <v>340</v>
      </c>
      <c r="DU41" s="111" t="s">
        <v>340</v>
      </c>
      <c r="DV41" s="111" t="s">
        <v>340</v>
      </c>
      <c r="DW41" s="111" t="s">
        <v>340</v>
      </c>
      <c r="DX41" s="111" t="s">
        <v>340</v>
      </c>
      <c r="DY41" s="111" t="s">
        <v>338</v>
      </c>
      <c r="DZ41" s="111" t="s">
        <v>338</v>
      </c>
      <c r="EA41" s="112" t="s">
        <v>338</v>
      </c>
      <c r="ED41" s="128">
        <v>5</v>
      </c>
      <c r="EE41" s="136">
        <v>1</v>
      </c>
      <c r="EF41" s="136">
        <v>1</v>
      </c>
      <c r="EG41" s="136">
        <v>1</v>
      </c>
      <c r="EH41" s="136">
        <v>1</v>
      </c>
      <c r="EI41" s="139">
        <v>1</v>
      </c>
      <c r="EJ41" s="118">
        <v>0</v>
      </c>
      <c r="EK41" s="118">
        <v>0</v>
      </c>
      <c r="EL41" s="118">
        <v>1</v>
      </c>
      <c r="EM41" s="118">
        <v>1</v>
      </c>
      <c r="EN41" s="118">
        <v>1</v>
      </c>
      <c r="EO41" s="118">
        <v>1</v>
      </c>
      <c r="EP41" s="118">
        <v>1</v>
      </c>
      <c r="EQ41" s="118">
        <v>1</v>
      </c>
      <c r="ER41" s="118">
        <v>1</v>
      </c>
      <c r="ES41" s="118">
        <v>1</v>
      </c>
      <c r="ET41" s="131">
        <v>1</v>
      </c>
      <c r="EW41" s="128">
        <v>5</v>
      </c>
      <c r="EX41" s="113"/>
      <c r="EY41" s="113"/>
      <c r="EZ41" s="113"/>
      <c r="FA41" s="189"/>
      <c r="FB41" s="188"/>
      <c r="FC41" s="111" t="s">
        <v>340</v>
      </c>
      <c r="FD41" s="111" t="s">
        <v>340</v>
      </c>
      <c r="FE41" s="111" t="s">
        <v>340</v>
      </c>
      <c r="FF41" s="111" t="s">
        <v>340</v>
      </c>
      <c r="FG41" s="111" t="s">
        <v>340</v>
      </c>
      <c r="FH41" s="111" t="s">
        <v>338</v>
      </c>
      <c r="FI41" s="111" t="s">
        <v>340</v>
      </c>
      <c r="FJ41" s="111" t="s">
        <v>338</v>
      </c>
      <c r="FK41" s="111" t="s">
        <v>338</v>
      </c>
      <c r="FL41" s="111" t="s">
        <v>338</v>
      </c>
      <c r="FM41" s="112" t="s">
        <v>338</v>
      </c>
      <c r="FP41" s="128">
        <v>5</v>
      </c>
      <c r="FQ41" s="136">
        <v>1</v>
      </c>
      <c r="FR41" s="136">
        <v>1</v>
      </c>
      <c r="FS41" s="136">
        <v>1</v>
      </c>
      <c r="FT41" s="136">
        <v>1</v>
      </c>
      <c r="FU41" s="139">
        <v>1</v>
      </c>
      <c r="FV41" s="118">
        <v>1</v>
      </c>
      <c r="FW41" s="118">
        <v>1</v>
      </c>
      <c r="FX41" s="118">
        <v>1</v>
      </c>
      <c r="FY41" s="118">
        <v>1</v>
      </c>
      <c r="FZ41" s="118">
        <v>1</v>
      </c>
      <c r="GA41" s="118">
        <v>1</v>
      </c>
      <c r="GB41" s="118">
        <v>1</v>
      </c>
      <c r="GC41" s="118">
        <v>1</v>
      </c>
      <c r="GD41" s="118">
        <v>1</v>
      </c>
      <c r="GE41" s="118">
        <v>1</v>
      </c>
      <c r="GF41" s="131">
        <v>1</v>
      </c>
      <c r="GI41" s="128">
        <v>5</v>
      </c>
      <c r="GJ41" s="159">
        <f t="shared" si="25"/>
        <v>0</v>
      </c>
      <c r="GK41" s="159">
        <f t="shared" si="25"/>
        <v>0</v>
      </c>
      <c r="GL41" s="159">
        <f t="shared" si="25"/>
        <v>0</v>
      </c>
      <c r="GM41" s="159">
        <f t="shared" si="25"/>
        <v>0</v>
      </c>
      <c r="GN41" s="140">
        <f t="shared" si="25"/>
        <v>1</v>
      </c>
      <c r="GO41" s="159">
        <f t="shared" si="25"/>
        <v>0</v>
      </c>
      <c r="GP41" s="159">
        <f t="shared" si="25"/>
        <v>0</v>
      </c>
      <c r="GQ41" s="159">
        <f t="shared" si="25"/>
        <v>0</v>
      </c>
      <c r="GR41" s="159">
        <f t="shared" si="25"/>
        <v>0</v>
      </c>
      <c r="GS41" s="159">
        <f t="shared" si="25"/>
        <v>0</v>
      </c>
      <c r="GT41" s="159">
        <f t="shared" si="25"/>
        <v>0</v>
      </c>
      <c r="GU41" s="159">
        <f t="shared" ref="GU41:GU48" si="30">(AF41*BR41*DD41*EP41*GB41)^(1/5)</f>
        <v>0</v>
      </c>
      <c r="GV41" s="159">
        <f t="shared" si="28"/>
        <v>0</v>
      </c>
      <c r="GW41" s="159">
        <f t="shared" si="29"/>
        <v>0</v>
      </c>
      <c r="GX41" s="159">
        <f t="shared" si="26"/>
        <v>0</v>
      </c>
      <c r="GY41" s="162">
        <f t="shared" ref="GY41:GY52" si="31">(AJ41*BV41*DH41*ET41*GF41)^(1/5)</f>
        <v>0</v>
      </c>
      <c r="GZ41" s="137">
        <f t="shared" si="27"/>
        <v>1</v>
      </c>
      <c r="HB41" s="137">
        <v>2</v>
      </c>
      <c r="HC41" s="137">
        <v>1</v>
      </c>
      <c r="HF41" s="90">
        <v>5</v>
      </c>
      <c r="HG41" s="91">
        <v>5</v>
      </c>
      <c r="HH41" s="91" t="s">
        <v>225</v>
      </c>
      <c r="HI41" s="91">
        <v>5</v>
      </c>
      <c r="HJ41" s="91">
        <v>7</v>
      </c>
      <c r="HK41" s="91">
        <v>7</v>
      </c>
      <c r="HL41" s="91" t="s">
        <v>239</v>
      </c>
      <c r="HM41" s="91" t="s">
        <v>184</v>
      </c>
    </row>
    <row r="42" spans="1:221" ht="15.75" x14ac:dyDescent="0.25">
      <c r="A42" s="128">
        <v>6</v>
      </c>
      <c r="B42" s="113"/>
      <c r="C42" s="113"/>
      <c r="D42" s="113"/>
      <c r="E42" s="113"/>
      <c r="F42" s="113"/>
      <c r="G42" s="188"/>
      <c r="H42" s="111" t="s">
        <v>338</v>
      </c>
      <c r="I42" s="111" t="s">
        <v>338</v>
      </c>
      <c r="J42" s="111" t="s">
        <v>338</v>
      </c>
      <c r="K42" s="111" t="s">
        <v>338</v>
      </c>
      <c r="L42" s="111" t="s">
        <v>338</v>
      </c>
      <c r="M42" s="111" t="s">
        <v>338</v>
      </c>
      <c r="N42" s="111" t="s">
        <v>338</v>
      </c>
      <c r="O42" s="111" t="s">
        <v>338</v>
      </c>
      <c r="P42" s="111" t="s">
        <v>338</v>
      </c>
      <c r="Q42" s="112" t="s">
        <v>338</v>
      </c>
      <c r="T42" s="128">
        <v>6</v>
      </c>
      <c r="U42" s="136">
        <v>1</v>
      </c>
      <c r="V42" s="136">
        <v>1</v>
      </c>
      <c r="W42" s="136">
        <v>1</v>
      </c>
      <c r="X42" s="136">
        <v>1</v>
      </c>
      <c r="Y42" s="136">
        <v>1</v>
      </c>
      <c r="Z42" s="139">
        <v>1</v>
      </c>
      <c r="AA42" s="118">
        <v>1</v>
      </c>
      <c r="AB42" s="118">
        <v>1</v>
      </c>
      <c r="AC42" s="118">
        <v>1</v>
      </c>
      <c r="AD42" s="118">
        <v>1</v>
      </c>
      <c r="AE42" s="118">
        <v>1</v>
      </c>
      <c r="AF42" s="118">
        <v>1</v>
      </c>
      <c r="AG42" s="118">
        <v>1</v>
      </c>
      <c r="AH42" s="118">
        <v>1</v>
      </c>
      <c r="AI42" s="118">
        <v>1</v>
      </c>
      <c r="AJ42" s="131">
        <v>1</v>
      </c>
      <c r="AM42" s="128">
        <v>6</v>
      </c>
      <c r="AN42" s="113"/>
      <c r="AO42" s="113"/>
      <c r="AP42" s="113"/>
      <c r="AQ42" s="113"/>
      <c r="AR42" s="113"/>
      <c r="AS42" s="188"/>
      <c r="AT42" s="111" t="s">
        <v>340</v>
      </c>
      <c r="AU42" s="111" t="s">
        <v>340</v>
      </c>
      <c r="AV42" s="111" t="s">
        <v>340</v>
      </c>
      <c r="AW42" s="111" t="s">
        <v>340</v>
      </c>
      <c r="AX42" s="111" t="s">
        <v>340</v>
      </c>
      <c r="AY42" s="111" t="s">
        <v>340</v>
      </c>
      <c r="AZ42" s="111" t="s">
        <v>340</v>
      </c>
      <c r="BA42" s="111" t="s">
        <v>340</v>
      </c>
      <c r="BB42" s="111" t="s">
        <v>340</v>
      </c>
      <c r="BC42" s="112" t="s">
        <v>340</v>
      </c>
      <c r="BF42" s="128">
        <v>6</v>
      </c>
      <c r="BG42" s="136">
        <v>1</v>
      </c>
      <c r="BH42" s="136">
        <v>1</v>
      </c>
      <c r="BI42" s="136">
        <v>1</v>
      </c>
      <c r="BJ42" s="136">
        <v>1</v>
      </c>
      <c r="BK42" s="136">
        <v>1</v>
      </c>
      <c r="BL42" s="139">
        <v>1</v>
      </c>
      <c r="BM42" s="118">
        <v>1</v>
      </c>
      <c r="BN42" s="118">
        <v>1</v>
      </c>
      <c r="BO42" s="118">
        <v>1</v>
      </c>
      <c r="BP42" s="118">
        <v>1</v>
      </c>
      <c r="BQ42" s="118">
        <v>1</v>
      </c>
      <c r="BR42" s="118">
        <v>1</v>
      </c>
      <c r="BS42" s="118">
        <v>1</v>
      </c>
      <c r="BT42" s="118">
        <v>1</v>
      </c>
      <c r="BU42" s="118">
        <v>1</v>
      </c>
      <c r="BV42" s="131">
        <v>1</v>
      </c>
      <c r="BY42" s="128">
        <v>6</v>
      </c>
      <c r="BZ42" s="113"/>
      <c r="CA42" s="113"/>
      <c r="CB42" s="113"/>
      <c r="CC42" s="113"/>
      <c r="CD42" s="113"/>
      <c r="CE42" s="188"/>
      <c r="CF42" s="111" t="s">
        <v>338</v>
      </c>
      <c r="CG42" s="111" t="s">
        <v>338</v>
      </c>
      <c r="CH42" s="111" t="s">
        <v>338</v>
      </c>
      <c r="CI42" s="111" t="s">
        <v>340</v>
      </c>
      <c r="CJ42" s="111" t="s">
        <v>340</v>
      </c>
      <c r="CK42" s="111" t="s">
        <v>340</v>
      </c>
      <c r="CL42" s="111" t="s">
        <v>340</v>
      </c>
      <c r="CM42" s="111" t="s">
        <v>340</v>
      </c>
      <c r="CN42" s="111" t="s">
        <v>340</v>
      </c>
      <c r="CO42" s="112" t="s">
        <v>340</v>
      </c>
      <c r="CR42" s="128">
        <v>6</v>
      </c>
      <c r="CS42" s="136">
        <v>1</v>
      </c>
      <c r="CT42" s="136">
        <v>1</v>
      </c>
      <c r="CU42" s="136">
        <v>1</v>
      </c>
      <c r="CV42" s="136">
        <v>0</v>
      </c>
      <c r="CW42" s="136">
        <v>1</v>
      </c>
      <c r="CX42" s="139">
        <v>1</v>
      </c>
      <c r="CY42" s="118">
        <v>1</v>
      </c>
      <c r="CZ42" s="118">
        <v>1</v>
      </c>
      <c r="DA42" s="118">
        <v>1</v>
      </c>
      <c r="DB42" s="118">
        <v>1</v>
      </c>
      <c r="DC42" s="118">
        <v>1</v>
      </c>
      <c r="DD42" s="118">
        <v>1</v>
      </c>
      <c r="DE42" s="118">
        <v>1</v>
      </c>
      <c r="DF42" s="118">
        <v>1</v>
      </c>
      <c r="DG42" s="118">
        <v>1</v>
      </c>
      <c r="DH42" s="131">
        <v>1</v>
      </c>
      <c r="DK42" s="128">
        <v>6</v>
      </c>
      <c r="DL42" s="113"/>
      <c r="DM42" s="113"/>
      <c r="DN42" s="113"/>
      <c r="DO42" s="113"/>
      <c r="DP42" s="113"/>
      <c r="DQ42" s="188"/>
      <c r="DR42" s="111" t="s">
        <v>340</v>
      </c>
      <c r="DS42" s="111" t="s">
        <v>340</v>
      </c>
      <c r="DT42" s="111" t="s">
        <v>340</v>
      </c>
      <c r="DU42" s="111" t="s">
        <v>338</v>
      </c>
      <c r="DV42" s="111" t="s">
        <v>338</v>
      </c>
      <c r="DW42" s="111" t="s">
        <v>340</v>
      </c>
      <c r="DX42" s="111" t="s">
        <v>340</v>
      </c>
      <c r="DY42" s="111" t="s">
        <v>338</v>
      </c>
      <c r="DZ42" s="111" t="s">
        <v>338</v>
      </c>
      <c r="EA42" s="112" t="s">
        <v>338</v>
      </c>
      <c r="ED42" s="128">
        <v>6</v>
      </c>
      <c r="EE42" s="136">
        <v>1</v>
      </c>
      <c r="EF42" s="136">
        <v>1</v>
      </c>
      <c r="EG42" s="136">
        <v>1</v>
      </c>
      <c r="EH42" s="136">
        <v>1</v>
      </c>
      <c r="EI42" s="136">
        <v>1</v>
      </c>
      <c r="EJ42" s="139">
        <v>1</v>
      </c>
      <c r="EK42" s="118">
        <v>1</v>
      </c>
      <c r="EL42" s="118">
        <v>1</v>
      </c>
      <c r="EM42" s="118">
        <v>1</v>
      </c>
      <c r="EN42" s="118">
        <v>1</v>
      </c>
      <c r="EO42" s="118">
        <v>1</v>
      </c>
      <c r="EP42" s="118">
        <v>1</v>
      </c>
      <c r="EQ42" s="118">
        <v>1</v>
      </c>
      <c r="ER42" s="118">
        <v>1</v>
      </c>
      <c r="ES42" s="118">
        <v>1</v>
      </c>
      <c r="ET42" s="131">
        <v>1</v>
      </c>
      <c r="EW42" s="128">
        <v>6</v>
      </c>
      <c r="EX42" s="113"/>
      <c r="EY42" s="113"/>
      <c r="EZ42" s="113"/>
      <c r="FA42" s="113"/>
      <c r="FB42" s="113"/>
      <c r="FC42" s="188"/>
      <c r="FD42" s="111" t="s">
        <v>340</v>
      </c>
      <c r="FE42" s="111" t="s">
        <v>340</v>
      </c>
      <c r="FF42" s="111" t="s">
        <v>340</v>
      </c>
      <c r="FG42" s="111" t="s">
        <v>340</v>
      </c>
      <c r="FH42" s="111" t="s">
        <v>338</v>
      </c>
      <c r="FI42" s="111" t="s">
        <v>340</v>
      </c>
      <c r="FJ42" s="111" t="s">
        <v>338</v>
      </c>
      <c r="FK42" s="111" t="s">
        <v>338</v>
      </c>
      <c r="FL42" s="111" t="s">
        <v>338</v>
      </c>
      <c r="FM42" s="112" t="s">
        <v>338</v>
      </c>
      <c r="FP42" s="128">
        <v>6</v>
      </c>
      <c r="FQ42" s="136">
        <v>1</v>
      </c>
      <c r="FR42" s="136">
        <v>1</v>
      </c>
      <c r="FS42" s="136">
        <v>1</v>
      </c>
      <c r="FT42" s="136">
        <v>1</v>
      </c>
      <c r="FU42" s="136">
        <v>1</v>
      </c>
      <c r="FV42" s="139">
        <v>1</v>
      </c>
      <c r="FW42" s="118">
        <v>1</v>
      </c>
      <c r="FX42" s="118">
        <v>1</v>
      </c>
      <c r="FY42" s="118">
        <v>1</v>
      </c>
      <c r="FZ42" s="118">
        <v>1</v>
      </c>
      <c r="GA42" s="118">
        <v>1</v>
      </c>
      <c r="GB42" s="118">
        <v>1</v>
      </c>
      <c r="GC42" s="118">
        <v>1</v>
      </c>
      <c r="GD42" s="118">
        <v>1</v>
      </c>
      <c r="GE42" s="118">
        <v>1</v>
      </c>
      <c r="GF42" s="131">
        <v>1</v>
      </c>
      <c r="GI42" s="128">
        <v>6</v>
      </c>
      <c r="GJ42" s="160">
        <f t="shared" ref="GJ42:GJ52" si="32">(U42*BG42*CS42*EE42*FQ42)^(1/5)</f>
        <v>1</v>
      </c>
      <c r="GK42" s="160">
        <f t="shared" ref="GK42:GK52" si="33">(V42*BH42*CT42*EF42*FR42)^(1/5)</f>
        <v>1</v>
      </c>
      <c r="GL42" s="160">
        <f t="shared" ref="GL42:GL52" si="34">(W42*BI42*CU42*EG42*FS42)^(1/5)</f>
        <v>1</v>
      </c>
      <c r="GM42" s="160">
        <v>1</v>
      </c>
      <c r="GN42" s="160">
        <f t="shared" ref="GN42:GN52" si="35">(Y42*BK42*CW42*EI42*FU42)^(1/5)</f>
        <v>1</v>
      </c>
      <c r="GO42" s="140">
        <f t="shared" ref="GO42:GO52" si="36">(Z42*BL42*CX42*EJ42*FV42)^(1/5)</f>
        <v>1</v>
      </c>
      <c r="GP42" s="160">
        <f t="shared" ref="GP42:GP52" si="37">(AA42*BM42*CY42*EK42*FW42)^(1/5)</f>
        <v>1</v>
      </c>
      <c r="GQ42" s="160">
        <f t="shared" ref="GQ42:GQ52" si="38">(AB42*BN42*CZ42*EL42*FX42)^(1/5)</f>
        <v>1</v>
      </c>
      <c r="GR42" s="160">
        <f t="shared" ref="GR42:GR52" si="39">(AC42*BO42*DA42*EM42*FY42)^(1/5)</f>
        <v>1</v>
      </c>
      <c r="GS42" s="160">
        <f t="shared" ref="GS42:GS52" si="40">(AD42*BP42*DB42*EN42*FZ42)^(1/5)</f>
        <v>1</v>
      </c>
      <c r="GT42" s="160">
        <f t="shared" ref="GT42:GT52" si="41">(AE42*BQ42*DC42*EO42*GA42)^(1/5)</f>
        <v>1</v>
      </c>
      <c r="GU42" s="160">
        <f t="shared" si="30"/>
        <v>1</v>
      </c>
      <c r="GV42" s="160">
        <f t="shared" si="28"/>
        <v>1</v>
      </c>
      <c r="GW42" s="160">
        <f t="shared" si="29"/>
        <v>1</v>
      </c>
      <c r="GX42" s="160">
        <f t="shared" si="26"/>
        <v>1</v>
      </c>
      <c r="GY42" s="161">
        <f t="shared" si="31"/>
        <v>1</v>
      </c>
      <c r="GZ42" s="137">
        <f t="shared" si="27"/>
        <v>16</v>
      </c>
      <c r="HB42" s="137">
        <v>1</v>
      </c>
      <c r="HC42" s="137">
        <v>16</v>
      </c>
      <c r="HF42" s="90">
        <v>6</v>
      </c>
      <c r="HG42" s="91" t="s">
        <v>246</v>
      </c>
      <c r="HH42" s="91">
        <v>6</v>
      </c>
      <c r="HI42" s="91">
        <v>6</v>
      </c>
      <c r="HJ42" s="91">
        <v>6</v>
      </c>
      <c r="HK42" s="91">
        <v>8</v>
      </c>
      <c r="HL42" s="91" t="s">
        <v>286</v>
      </c>
      <c r="HM42" s="91" t="s">
        <v>183</v>
      </c>
    </row>
    <row r="43" spans="1:221" ht="15.75" x14ac:dyDescent="0.25">
      <c r="A43" s="128">
        <v>7</v>
      </c>
      <c r="B43" s="113"/>
      <c r="C43" s="113"/>
      <c r="D43" s="113"/>
      <c r="E43" s="113"/>
      <c r="F43" s="113"/>
      <c r="G43" s="113"/>
      <c r="H43" s="188"/>
      <c r="I43" s="111" t="s">
        <v>338</v>
      </c>
      <c r="J43" s="111" t="s">
        <v>338</v>
      </c>
      <c r="K43" s="111" t="s">
        <v>338</v>
      </c>
      <c r="L43" s="111" t="s">
        <v>338</v>
      </c>
      <c r="M43" s="111" t="s">
        <v>338</v>
      </c>
      <c r="N43" s="111" t="s">
        <v>338</v>
      </c>
      <c r="O43" s="111" t="s">
        <v>338</v>
      </c>
      <c r="P43" s="111" t="s">
        <v>338</v>
      </c>
      <c r="Q43" s="112" t="s">
        <v>338</v>
      </c>
      <c r="T43" s="128">
        <v>7</v>
      </c>
      <c r="U43" s="136">
        <v>1</v>
      </c>
      <c r="V43" s="136">
        <v>0</v>
      </c>
      <c r="W43" s="136">
        <v>1</v>
      </c>
      <c r="X43" s="136">
        <v>1</v>
      </c>
      <c r="Y43" s="136">
        <v>1</v>
      </c>
      <c r="Z43" s="136">
        <v>0</v>
      </c>
      <c r="AA43" s="139">
        <v>1</v>
      </c>
      <c r="AB43" s="118">
        <v>1</v>
      </c>
      <c r="AC43" s="118">
        <v>1</v>
      </c>
      <c r="AD43" s="118">
        <v>1</v>
      </c>
      <c r="AE43" s="118">
        <v>1</v>
      </c>
      <c r="AF43" s="118">
        <v>1</v>
      </c>
      <c r="AG43" s="118">
        <v>1</v>
      </c>
      <c r="AH43" s="118">
        <v>1</v>
      </c>
      <c r="AI43" s="118">
        <v>1</v>
      </c>
      <c r="AJ43" s="131">
        <v>1</v>
      </c>
      <c r="AM43" s="128">
        <v>7</v>
      </c>
      <c r="AN43" s="113"/>
      <c r="AO43" s="113"/>
      <c r="AP43" s="113"/>
      <c r="AQ43" s="113"/>
      <c r="AR43" s="113"/>
      <c r="AS43" s="113"/>
      <c r="AT43" s="188"/>
      <c r="AU43" s="111" t="s">
        <v>340</v>
      </c>
      <c r="AV43" s="111" t="s">
        <v>340</v>
      </c>
      <c r="AW43" s="111" t="s">
        <v>340</v>
      </c>
      <c r="AX43" s="111" t="s">
        <v>338</v>
      </c>
      <c r="AY43" s="111" t="s">
        <v>338</v>
      </c>
      <c r="AZ43" s="111" t="s">
        <v>338</v>
      </c>
      <c r="BA43" s="111" t="s">
        <v>338</v>
      </c>
      <c r="BB43" s="111" t="s">
        <v>338</v>
      </c>
      <c r="BC43" s="112" t="s">
        <v>339</v>
      </c>
      <c r="BF43" s="128">
        <v>7</v>
      </c>
      <c r="BG43" s="136">
        <v>1</v>
      </c>
      <c r="BH43" s="136">
        <v>1</v>
      </c>
      <c r="BI43" s="136">
        <v>1</v>
      </c>
      <c r="BJ43" s="136">
        <v>1</v>
      </c>
      <c r="BK43" s="136">
        <v>1</v>
      </c>
      <c r="BL43" s="136">
        <v>1</v>
      </c>
      <c r="BM43" s="139">
        <v>1</v>
      </c>
      <c r="BN43" s="118">
        <v>1</v>
      </c>
      <c r="BO43" s="118">
        <v>1</v>
      </c>
      <c r="BP43" s="118">
        <v>1</v>
      </c>
      <c r="BQ43" s="118">
        <v>1</v>
      </c>
      <c r="BR43" s="118">
        <v>1</v>
      </c>
      <c r="BS43" s="118">
        <v>1</v>
      </c>
      <c r="BT43" s="118">
        <v>1</v>
      </c>
      <c r="BU43" s="118">
        <v>1</v>
      </c>
      <c r="BV43" s="131">
        <v>0</v>
      </c>
      <c r="BY43" s="128">
        <v>7</v>
      </c>
      <c r="BZ43" s="113"/>
      <c r="CA43" s="113"/>
      <c r="CB43" s="113"/>
      <c r="CC43" s="113"/>
      <c r="CD43" s="113"/>
      <c r="CE43" s="113"/>
      <c r="CF43" s="188"/>
      <c r="CG43" s="111" t="s">
        <v>341</v>
      </c>
      <c r="CH43" s="111" t="s">
        <v>341</v>
      </c>
      <c r="CI43" s="111" t="s">
        <v>339</v>
      </c>
      <c r="CJ43" s="111" t="s">
        <v>339</v>
      </c>
      <c r="CK43" s="111" t="s">
        <v>339</v>
      </c>
      <c r="CL43" s="111" t="s">
        <v>339</v>
      </c>
      <c r="CM43" s="111" t="s">
        <v>339</v>
      </c>
      <c r="CN43" s="111" t="s">
        <v>339</v>
      </c>
      <c r="CO43" s="112" t="s">
        <v>339</v>
      </c>
      <c r="CR43" s="128">
        <v>7</v>
      </c>
      <c r="CS43" s="136">
        <v>0</v>
      </c>
      <c r="CT43" s="136">
        <v>0</v>
      </c>
      <c r="CU43" s="136">
        <v>0</v>
      </c>
      <c r="CV43" s="136">
        <v>0</v>
      </c>
      <c r="CW43" s="136">
        <v>0</v>
      </c>
      <c r="CX43" s="136">
        <v>0</v>
      </c>
      <c r="CY43" s="139">
        <v>1</v>
      </c>
      <c r="CZ43" s="118">
        <v>0</v>
      </c>
      <c r="DA43" s="118">
        <v>0</v>
      </c>
      <c r="DB43" s="118">
        <v>0</v>
      </c>
      <c r="DC43" s="118">
        <v>0</v>
      </c>
      <c r="DD43" s="118">
        <v>0</v>
      </c>
      <c r="DE43" s="118">
        <v>0</v>
      </c>
      <c r="DF43" s="118">
        <v>0</v>
      </c>
      <c r="DG43" s="118">
        <v>0</v>
      </c>
      <c r="DH43" s="131">
        <v>0</v>
      </c>
      <c r="DK43" s="128">
        <v>7</v>
      </c>
      <c r="DL43" s="113"/>
      <c r="DM43" s="113"/>
      <c r="DN43" s="113"/>
      <c r="DO43" s="113"/>
      <c r="DP43" s="113"/>
      <c r="DQ43" s="113"/>
      <c r="DR43" s="188"/>
      <c r="DS43" s="111" t="s">
        <v>340</v>
      </c>
      <c r="DT43" s="111" t="s">
        <v>338</v>
      </c>
      <c r="DU43" s="111" t="s">
        <v>338</v>
      </c>
      <c r="DV43" s="111" t="s">
        <v>338</v>
      </c>
      <c r="DW43" s="111" t="s">
        <v>340</v>
      </c>
      <c r="DX43" s="111" t="s">
        <v>340</v>
      </c>
      <c r="DY43" s="111" t="s">
        <v>338</v>
      </c>
      <c r="DZ43" s="111" t="s">
        <v>338</v>
      </c>
      <c r="EA43" s="112" t="s">
        <v>338</v>
      </c>
      <c r="ED43" s="128">
        <v>7</v>
      </c>
      <c r="EE43" s="136">
        <v>0</v>
      </c>
      <c r="EF43" s="136">
        <v>1</v>
      </c>
      <c r="EG43" s="136">
        <v>1</v>
      </c>
      <c r="EH43" s="136">
        <v>1</v>
      </c>
      <c r="EI43" s="136">
        <v>1</v>
      </c>
      <c r="EJ43" s="136">
        <v>1</v>
      </c>
      <c r="EK43" s="140">
        <v>1</v>
      </c>
      <c r="EL43" s="118">
        <v>1</v>
      </c>
      <c r="EM43" s="118">
        <v>1</v>
      </c>
      <c r="EN43" s="118">
        <v>1</v>
      </c>
      <c r="EO43" s="118">
        <v>1</v>
      </c>
      <c r="EP43" s="118">
        <v>1</v>
      </c>
      <c r="EQ43" s="118">
        <v>1</v>
      </c>
      <c r="ER43" s="118">
        <v>1</v>
      </c>
      <c r="ES43" s="118">
        <v>1</v>
      </c>
      <c r="ET43" s="131">
        <v>1</v>
      </c>
      <c r="EW43" s="128">
        <v>7</v>
      </c>
      <c r="EX43" s="113"/>
      <c r="EY43" s="113"/>
      <c r="EZ43" s="113"/>
      <c r="FA43" s="113"/>
      <c r="FB43" s="113"/>
      <c r="FC43" s="113"/>
      <c r="FD43" s="188"/>
      <c r="FE43" s="111" t="s">
        <v>340</v>
      </c>
      <c r="FF43" s="111" t="s">
        <v>340</v>
      </c>
      <c r="FG43" s="111" t="s">
        <v>338</v>
      </c>
      <c r="FH43" s="111" t="s">
        <v>338</v>
      </c>
      <c r="FI43" s="111" t="s">
        <v>341</v>
      </c>
      <c r="FJ43" s="111" t="s">
        <v>338</v>
      </c>
      <c r="FK43" s="111" t="s">
        <v>338</v>
      </c>
      <c r="FL43" s="111" t="s">
        <v>338</v>
      </c>
      <c r="FM43" s="112" t="s">
        <v>338</v>
      </c>
      <c r="FP43" s="128">
        <v>7</v>
      </c>
      <c r="FQ43" s="136">
        <v>0</v>
      </c>
      <c r="FR43" s="136">
        <v>1</v>
      </c>
      <c r="FS43" s="136">
        <v>1</v>
      </c>
      <c r="FT43" s="136">
        <v>1</v>
      </c>
      <c r="FU43" s="136">
        <v>1</v>
      </c>
      <c r="FV43" s="136">
        <v>1</v>
      </c>
      <c r="FW43" s="140">
        <v>1</v>
      </c>
      <c r="FX43" s="118">
        <v>1</v>
      </c>
      <c r="FY43" s="118">
        <v>1</v>
      </c>
      <c r="FZ43" s="118">
        <v>1</v>
      </c>
      <c r="GA43" s="118">
        <v>1</v>
      </c>
      <c r="GB43" s="118">
        <v>0</v>
      </c>
      <c r="GC43" s="118">
        <v>1</v>
      </c>
      <c r="GD43" s="118">
        <v>1</v>
      </c>
      <c r="GE43" s="118">
        <v>1</v>
      </c>
      <c r="GF43" s="131">
        <v>1</v>
      </c>
      <c r="GI43" s="128">
        <v>7</v>
      </c>
      <c r="GJ43" s="159">
        <f t="shared" si="32"/>
        <v>0</v>
      </c>
      <c r="GK43" s="159">
        <f t="shared" si="33"/>
        <v>0</v>
      </c>
      <c r="GL43" s="159">
        <f t="shared" si="34"/>
        <v>0</v>
      </c>
      <c r="GM43" s="159">
        <f t="shared" ref="GM43:GM52" si="42">(X43*BJ43*CV43*EH43*FT43)^(1/5)</f>
        <v>0</v>
      </c>
      <c r="GN43" s="159">
        <f t="shared" si="35"/>
        <v>0</v>
      </c>
      <c r="GO43" s="159">
        <f t="shared" si="36"/>
        <v>0</v>
      </c>
      <c r="GP43" s="140">
        <f t="shared" si="37"/>
        <v>1</v>
      </c>
      <c r="GQ43" s="159">
        <f t="shared" si="38"/>
        <v>0</v>
      </c>
      <c r="GR43" s="159">
        <f t="shared" si="39"/>
        <v>0</v>
      </c>
      <c r="GS43" s="159">
        <f t="shared" si="40"/>
        <v>0</v>
      </c>
      <c r="GT43" s="159">
        <f t="shared" si="41"/>
        <v>0</v>
      </c>
      <c r="GU43" s="159">
        <f t="shared" si="30"/>
        <v>0</v>
      </c>
      <c r="GV43" s="159">
        <f t="shared" si="28"/>
        <v>0</v>
      </c>
      <c r="GW43" s="159">
        <f t="shared" si="29"/>
        <v>0</v>
      </c>
      <c r="GX43" s="159">
        <f t="shared" si="26"/>
        <v>0</v>
      </c>
      <c r="GY43" s="162">
        <f t="shared" si="31"/>
        <v>0</v>
      </c>
      <c r="GZ43" s="137">
        <f t="shared" si="27"/>
        <v>1</v>
      </c>
      <c r="HB43" s="137">
        <v>3</v>
      </c>
      <c r="HC43" s="137">
        <v>1</v>
      </c>
      <c r="HF43" s="90">
        <v>7</v>
      </c>
      <c r="HG43" s="91">
        <v>7</v>
      </c>
      <c r="HH43" s="91" t="s">
        <v>254</v>
      </c>
      <c r="HI43" s="91">
        <v>7</v>
      </c>
      <c r="HJ43" s="91">
        <v>5</v>
      </c>
      <c r="HK43" s="91">
        <v>9</v>
      </c>
      <c r="HL43" s="91" t="s">
        <v>287</v>
      </c>
      <c r="HM43" s="91" t="s">
        <v>184</v>
      </c>
    </row>
    <row r="44" spans="1:221" ht="15.75" x14ac:dyDescent="0.25">
      <c r="A44" s="128">
        <v>8</v>
      </c>
      <c r="B44" s="113"/>
      <c r="C44" s="113"/>
      <c r="D44" s="113"/>
      <c r="E44" s="113"/>
      <c r="F44" s="113"/>
      <c r="G44" s="113"/>
      <c r="H44" s="113"/>
      <c r="I44" s="188"/>
      <c r="J44" s="111" t="s">
        <v>338</v>
      </c>
      <c r="K44" s="111" t="s">
        <v>338</v>
      </c>
      <c r="L44" s="111" t="s">
        <v>338</v>
      </c>
      <c r="M44" s="111" t="s">
        <v>338</v>
      </c>
      <c r="N44" s="111" t="s">
        <v>338</v>
      </c>
      <c r="O44" s="111" t="s">
        <v>338</v>
      </c>
      <c r="P44" s="111" t="s">
        <v>338</v>
      </c>
      <c r="Q44" s="112" t="s">
        <v>338</v>
      </c>
      <c r="T44" s="128">
        <v>8</v>
      </c>
      <c r="U44" s="136">
        <v>1</v>
      </c>
      <c r="V44" s="136">
        <v>0</v>
      </c>
      <c r="W44" s="136">
        <v>0</v>
      </c>
      <c r="X44" s="136">
        <v>1</v>
      </c>
      <c r="Y44" s="136">
        <v>1</v>
      </c>
      <c r="Z44" s="136">
        <v>0</v>
      </c>
      <c r="AA44" s="136">
        <v>0</v>
      </c>
      <c r="AB44" s="139">
        <v>1</v>
      </c>
      <c r="AC44" s="118">
        <v>1</v>
      </c>
      <c r="AD44" s="118">
        <v>1</v>
      </c>
      <c r="AE44" s="118">
        <v>1</v>
      </c>
      <c r="AF44" s="118">
        <v>1</v>
      </c>
      <c r="AG44" s="118">
        <v>1</v>
      </c>
      <c r="AH44" s="118">
        <v>1</v>
      </c>
      <c r="AI44" s="118">
        <v>1</v>
      </c>
      <c r="AJ44" s="131">
        <v>1</v>
      </c>
      <c r="AM44" s="128">
        <v>8</v>
      </c>
      <c r="AN44" s="113"/>
      <c r="AO44" s="113"/>
      <c r="AP44" s="113"/>
      <c r="AQ44" s="113"/>
      <c r="AR44" s="113"/>
      <c r="AS44" s="113"/>
      <c r="AT44" s="113"/>
      <c r="AU44" s="188"/>
      <c r="AV44" s="111" t="s">
        <v>340</v>
      </c>
      <c r="AW44" s="111" t="s">
        <v>340</v>
      </c>
      <c r="AX44" s="111" t="s">
        <v>338</v>
      </c>
      <c r="AY44" s="111" t="s">
        <v>338</v>
      </c>
      <c r="AZ44" s="111" t="s">
        <v>338</v>
      </c>
      <c r="BA44" s="111" t="s">
        <v>338</v>
      </c>
      <c r="BB44" s="111" t="s">
        <v>338</v>
      </c>
      <c r="BC44" s="112" t="s">
        <v>340</v>
      </c>
      <c r="BF44" s="128">
        <v>8</v>
      </c>
      <c r="BG44" s="136">
        <v>1</v>
      </c>
      <c r="BH44" s="136">
        <v>1</v>
      </c>
      <c r="BI44" s="136">
        <v>1</v>
      </c>
      <c r="BJ44" s="136">
        <v>1</v>
      </c>
      <c r="BK44" s="136">
        <v>1</v>
      </c>
      <c r="BL44" s="136">
        <v>1</v>
      </c>
      <c r="BM44" s="136">
        <v>1</v>
      </c>
      <c r="BN44" s="139">
        <v>1</v>
      </c>
      <c r="BO44" s="118">
        <v>1</v>
      </c>
      <c r="BP44" s="118">
        <v>1</v>
      </c>
      <c r="BQ44" s="118">
        <v>1</v>
      </c>
      <c r="BR44" s="118">
        <v>1</v>
      </c>
      <c r="BS44" s="118">
        <v>1</v>
      </c>
      <c r="BT44" s="118">
        <v>1</v>
      </c>
      <c r="BU44" s="118">
        <v>1</v>
      </c>
      <c r="BV44" s="131">
        <v>1</v>
      </c>
      <c r="BY44" s="128">
        <v>8</v>
      </c>
      <c r="BZ44" s="113"/>
      <c r="CA44" s="113"/>
      <c r="CB44" s="113"/>
      <c r="CC44" s="113"/>
      <c r="CD44" s="113"/>
      <c r="CE44" s="113"/>
      <c r="CF44" s="113"/>
      <c r="CG44" s="188"/>
      <c r="CH44" s="111" t="s">
        <v>341</v>
      </c>
      <c r="CI44" s="111" t="s">
        <v>339</v>
      </c>
      <c r="CJ44" s="111" t="s">
        <v>339</v>
      </c>
      <c r="CK44" s="111" t="s">
        <v>339</v>
      </c>
      <c r="CL44" s="111" t="s">
        <v>339</v>
      </c>
      <c r="CM44" s="111" t="s">
        <v>339</v>
      </c>
      <c r="CN44" s="111" t="s">
        <v>339</v>
      </c>
      <c r="CO44" s="112" t="s">
        <v>339</v>
      </c>
      <c r="CR44" s="128">
        <v>8</v>
      </c>
      <c r="CS44" s="136">
        <v>1</v>
      </c>
      <c r="CT44" s="136">
        <v>0</v>
      </c>
      <c r="CU44" s="136">
        <v>0</v>
      </c>
      <c r="CV44" s="136">
        <v>0</v>
      </c>
      <c r="CW44" s="136">
        <v>0</v>
      </c>
      <c r="CX44" s="136">
        <v>0</v>
      </c>
      <c r="CY44" s="136">
        <v>0</v>
      </c>
      <c r="CZ44" s="139">
        <v>1</v>
      </c>
      <c r="DA44" s="118">
        <v>0</v>
      </c>
      <c r="DB44" s="118">
        <v>0</v>
      </c>
      <c r="DC44" s="118">
        <v>0</v>
      </c>
      <c r="DD44" s="118">
        <v>0</v>
      </c>
      <c r="DE44" s="118">
        <v>0</v>
      </c>
      <c r="DF44" s="118">
        <v>0</v>
      </c>
      <c r="DG44" s="118">
        <v>0</v>
      </c>
      <c r="DH44" s="131">
        <v>0</v>
      </c>
      <c r="DK44" s="128">
        <v>8</v>
      </c>
      <c r="DL44" s="113"/>
      <c r="DM44" s="113"/>
      <c r="DN44" s="113"/>
      <c r="DO44" s="113"/>
      <c r="DP44" s="113"/>
      <c r="DQ44" s="113"/>
      <c r="DR44" s="113"/>
      <c r="DS44" s="188"/>
      <c r="DT44" s="111" t="s">
        <v>340</v>
      </c>
      <c r="DU44" s="111" t="s">
        <v>339</v>
      </c>
      <c r="DV44" s="111" t="s">
        <v>340</v>
      </c>
      <c r="DW44" s="111" t="s">
        <v>340</v>
      </c>
      <c r="DX44" s="111" t="s">
        <v>340</v>
      </c>
      <c r="DY44" s="111" t="s">
        <v>338</v>
      </c>
      <c r="DZ44" s="111" t="s">
        <v>338</v>
      </c>
      <c r="EA44" s="112" t="s">
        <v>338</v>
      </c>
      <c r="ED44" s="128">
        <v>8</v>
      </c>
      <c r="EE44" s="136">
        <v>1</v>
      </c>
      <c r="EF44" s="136">
        <v>1</v>
      </c>
      <c r="EG44" s="136">
        <v>1</v>
      </c>
      <c r="EH44" s="136">
        <v>1</v>
      </c>
      <c r="EI44" s="136">
        <v>1</v>
      </c>
      <c r="EJ44" s="136">
        <v>1</v>
      </c>
      <c r="EK44" s="136">
        <v>1</v>
      </c>
      <c r="EL44" s="129">
        <v>1</v>
      </c>
      <c r="EM44" s="118">
        <v>1</v>
      </c>
      <c r="EN44" s="118">
        <v>0</v>
      </c>
      <c r="EO44" s="118">
        <v>1</v>
      </c>
      <c r="EP44" s="118">
        <v>1</v>
      </c>
      <c r="EQ44" s="118">
        <v>1</v>
      </c>
      <c r="ER44" s="118">
        <v>1</v>
      </c>
      <c r="ES44" s="118">
        <v>1</v>
      </c>
      <c r="ET44" s="131">
        <v>1</v>
      </c>
      <c r="EW44" s="128">
        <v>8</v>
      </c>
      <c r="EX44" s="113"/>
      <c r="EY44" s="113"/>
      <c r="EZ44" s="113"/>
      <c r="FA44" s="113"/>
      <c r="FB44" s="113"/>
      <c r="FC44" s="113"/>
      <c r="FD44" s="113"/>
      <c r="FE44" s="188"/>
      <c r="FF44" s="111" t="s">
        <v>341</v>
      </c>
      <c r="FG44" s="111" t="s">
        <v>340</v>
      </c>
      <c r="FH44" s="111" t="s">
        <v>338</v>
      </c>
      <c r="FI44" s="111" t="s">
        <v>341</v>
      </c>
      <c r="FJ44" s="111" t="s">
        <v>338</v>
      </c>
      <c r="FK44" s="111" t="s">
        <v>338</v>
      </c>
      <c r="FL44" s="111" t="s">
        <v>338</v>
      </c>
      <c r="FM44" s="112" t="s">
        <v>338</v>
      </c>
      <c r="FP44" s="128">
        <v>8</v>
      </c>
      <c r="FQ44" s="136">
        <v>0</v>
      </c>
      <c r="FR44" s="136">
        <v>1</v>
      </c>
      <c r="FS44" s="136">
        <v>1</v>
      </c>
      <c r="FT44" s="136">
        <v>1</v>
      </c>
      <c r="FU44" s="136">
        <v>1</v>
      </c>
      <c r="FV44" s="136">
        <v>1</v>
      </c>
      <c r="FW44" s="136">
        <v>1</v>
      </c>
      <c r="FX44" s="129">
        <v>1</v>
      </c>
      <c r="FY44" s="118">
        <v>0</v>
      </c>
      <c r="FZ44" s="118">
        <v>1</v>
      </c>
      <c r="GA44" s="118">
        <v>1</v>
      </c>
      <c r="GB44" s="118">
        <v>0</v>
      </c>
      <c r="GC44" s="118">
        <v>1</v>
      </c>
      <c r="GD44" s="118">
        <v>1</v>
      </c>
      <c r="GE44" s="118">
        <v>1</v>
      </c>
      <c r="GF44" s="131">
        <v>1</v>
      </c>
      <c r="GI44" s="128">
        <v>8</v>
      </c>
      <c r="GJ44" s="159">
        <f t="shared" si="32"/>
        <v>0</v>
      </c>
      <c r="GK44" s="159">
        <f t="shared" si="33"/>
        <v>0</v>
      </c>
      <c r="GL44" s="159">
        <f t="shared" si="34"/>
        <v>0</v>
      </c>
      <c r="GM44" s="159">
        <f t="shared" si="42"/>
        <v>0</v>
      </c>
      <c r="GN44" s="159">
        <f t="shared" si="35"/>
        <v>0</v>
      </c>
      <c r="GO44" s="159">
        <f t="shared" si="36"/>
        <v>0</v>
      </c>
      <c r="GP44" s="159">
        <f t="shared" si="37"/>
        <v>0</v>
      </c>
      <c r="GQ44" s="140">
        <f t="shared" si="38"/>
        <v>1</v>
      </c>
      <c r="GR44" s="159">
        <f t="shared" si="39"/>
        <v>0</v>
      </c>
      <c r="GS44" s="159">
        <f t="shared" si="40"/>
        <v>0</v>
      </c>
      <c r="GT44" s="159">
        <f t="shared" si="41"/>
        <v>0</v>
      </c>
      <c r="GU44" s="159">
        <f t="shared" si="30"/>
        <v>0</v>
      </c>
      <c r="GV44" s="159">
        <f t="shared" si="28"/>
        <v>0</v>
      </c>
      <c r="GW44" s="159">
        <f t="shared" si="29"/>
        <v>0</v>
      </c>
      <c r="GX44" s="159">
        <f t="shared" si="26"/>
        <v>0</v>
      </c>
      <c r="GY44" s="162">
        <f t="shared" si="31"/>
        <v>0</v>
      </c>
      <c r="GZ44" s="137">
        <f t="shared" si="27"/>
        <v>1</v>
      </c>
      <c r="HB44" s="137">
        <v>4</v>
      </c>
      <c r="HC44" s="137">
        <v>1</v>
      </c>
      <c r="HF44" s="90">
        <v>8</v>
      </c>
      <c r="HG44" s="91">
        <v>8</v>
      </c>
      <c r="HH44" s="91" t="s">
        <v>255</v>
      </c>
      <c r="HI44" s="91">
        <v>8</v>
      </c>
      <c r="HJ44" s="91">
        <v>4</v>
      </c>
      <c r="HK44" s="91">
        <v>10</v>
      </c>
      <c r="HL44" s="91" t="s">
        <v>288</v>
      </c>
      <c r="HM44" s="91" t="s">
        <v>184</v>
      </c>
    </row>
    <row r="45" spans="1:221" ht="15.75" x14ac:dyDescent="0.25">
      <c r="A45" s="128">
        <v>9</v>
      </c>
      <c r="B45" s="113"/>
      <c r="C45" s="113"/>
      <c r="D45" s="113"/>
      <c r="E45" s="113"/>
      <c r="F45" s="113"/>
      <c r="G45" s="113"/>
      <c r="H45" s="113"/>
      <c r="I45" s="113"/>
      <c r="J45" s="188"/>
      <c r="K45" s="111" t="s">
        <v>338</v>
      </c>
      <c r="L45" s="111" t="s">
        <v>338</v>
      </c>
      <c r="M45" s="111" t="s">
        <v>338</v>
      </c>
      <c r="N45" s="111" t="s">
        <v>338</v>
      </c>
      <c r="O45" s="111" t="s">
        <v>338</v>
      </c>
      <c r="P45" s="111" t="s">
        <v>338</v>
      </c>
      <c r="Q45" s="112" t="s">
        <v>338</v>
      </c>
      <c r="T45" s="128">
        <v>9</v>
      </c>
      <c r="U45" s="136">
        <v>1</v>
      </c>
      <c r="V45" s="136">
        <v>0</v>
      </c>
      <c r="W45" s="136">
        <v>0</v>
      </c>
      <c r="X45" s="136">
        <v>1</v>
      </c>
      <c r="Y45" s="136">
        <v>1</v>
      </c>
      <c r="Z45" s="136">
        <v>0</v>
      </c>
      <c r="AA45" s="136">
        <v>0</v>
      </c>
      <c r="AB45" s="136">
        <v>0</v>
      </c>
      <c r="AC45" s="139">
        <v>1</v>
      </c>
      <c r="AD45" s="118">
        <v>1</v>
      </c>
      <c r="AE45" s="118">
        <v>1</v>
      </c>
      <c r="AF45" s="118">
        <v>1</v>
      </c>
      <c r="AG45" s="118">
        <v>1</v>
      </c>
      <c r="AH45" s="118">
        <v>1</v>
      </c>
      <c r="AI45" s="118">
        <v>1</v>
      </c>
      <c r="AJ45" s="131">
        <v>1</v>
      </c>
      <c r="AM45" s="128">
        <v>9</v>
      </c>
      <c r="AN45" s="113"/>
      <c r="AO45" s="113"/>
      <c r="AP45" s="113"/>
      <c r="AQ45" s="113"/>
      <c r="AR45" s="113"/>
      <c r="AS45" s="113"/>
      <c r="AT45" s="113"/>
      <c r="AU45" s="113"/>
      <c r="AV45" s="188"/>
      <c r="AW45" s="111" t="s">
        <v>340</v>
      </c>
      <c r="AX45" s="111" t="s">
        <v>340</v>
      </c>
      <c r="AY45" s="111" t="s">
        <v>340</v>
      </c>
      <c r="AZ45" s="111" t="s">
        <v>338</v>
      </c>
      <c r="BA45" s="111" t="s">
        <v>338</v>
      </c>
      <c r="BB45" s="111" t="s">
        <v>338</v>
      </c>
      <c r="BC45" s="112" t="s">
        <v>340</v>
      </c>
      <c r="BF45" s="128">
        <v>9</v>
      </c>
      <c r="BG45" s="136">
        <v>1</v>
      </c>
      <c r="BH45" s="136">
        <v>1</v>
      </c>
      <c r="BI45" s="136">
        <v>1</v>
      </c>
      <c r="BJ45" s="136">
        <v>1</v>
      </c>
      <c r="BK45" s="136">
        <v>1</v>
      </c>
      <c r="BL45" s="136">
        <v>1</v>
      </c>
      <c r="BM45" s="136">
        <v>1</v>
      </c>
      <c r="BN45" s="136">
        <v>1</v>
      </c>
      <c r="BO45" s="139">
        <v>1</v>
      </c>
      <c r="BP45" s="118">
        <v>1</v>
      </c>
      <c r="BQ45" s="118">
        <v>1</v>
      </c>
      <c r="BR45" s="118">
        <v>1</v>
      </c>
      <c r="BS45" s="118">
        <v>1</v>
      </c>
      <c r="BT45" s="118">
        <v>1</v>
      </c>
      <c r="BU45" s="118">
        <v>1</v>
      </c>
      <c r="BV45" s="131">
        <v>1</v>
      </c>
      <c r="BY45" s="128">
        <v>9</v>
      </c>
      <c r="BZ45" s="113"/>
      <c r="CA45" s="113"/>
      <c r="CB45" s="113"/>
      <c r="CC45" s="113"/>
      <c r="CD45" s="113"/>
      <c r="CE45" s="113"/>
      <c r="CF45" s="113"/>
      <c r="CG45" s="113"/>
      <c r="CH45" s="188"/>
      <c r="CI45" s="111" t="s">
        <v>339</v>
      </c>
      <c r="CJ45" s="111" t="s">
        <v>339</v>
      </c>
      <c r="CK45" s="111" t="s">
        <v>339</v>
      </c>
      <c r="CL45" s="111" t="s">
        <v>339</v>
      </c>
      <c r="CM45" s="111" t="s">
        <v>339</v>
      </c>
      <c r="CN45" s="111" t="s">
        <v>339</v>
      </c>
      <c r="CO45" s="112" t="s">
        <v>339</v>
      </c>
      <c r="CR45" s="128">
        <v>9</v>
      </c>
      <c r="CS45" s="136">
        <v>1</v>
      </c>
      <c r="CT45" s="136">
        <v>0</v>
      </c>
      <c r="CU45" s="136">
        <v>0</v>
      </c>
      <c r="CV45" s="136">
        <v>0</v>
      </c>
      <c r="CW45" s="136">
        <v>0</v>
      </c>
      <c r="CX45" s="136">
        <v>0</v>
      </c>
      <c r="CY45" s="136">
        <v>0</v>
      </c>
      <c r="CZ45" s="136">
        <v>0</v>
      </c>
      <c r="DA45" s="139">
        <v>1</v>
      </c>
      <c r="DB45" s="118">
        <v>0</v>
      </c>
      <c r="DC45" s="118">
        <v>0</v>
      </c>
      <c r="DD45" s="118">
        <v>0</v>
      </c>
      <c r="DE45" s="118">
        <v>0</v>
      </c>
      <c r="DF45" s="118">
        <v>0</v>
      </c>
      <c r="DG45" s="118">
        <v>0</v>
      </c>
      <c r="DH45" s="131">
        <v>0</v>
      </c>
      <c r="DK45" s="128">
        <v>9</v>
      </c>
      <c r="DL45" s="113"/>
      <c r="DM45" s="113"/>
      <c r="DN45" s="113"/>
      <c r="DO45" s="113"/>
      <c r="DP45" s="113"/>
      <c r="DQ45" s="113"/>
      <c r="DR45" s="113"/>
      <c r="DS45" s="113"/>
      <c r="DT45" s="188"/>
      <c r="DU45" s="111" t="s">
        <v>339</v>
      </c>
      <c r="DV45" s="111" t="s">
        <v>338</v>
      </c>
      <c r="DW45" s="111" t="s">
        <v>340</v>
      </c>
      <c r="DX45" s="111" t="s">
        <v>340</v>
      </c>
      <c r="DY45" s="111" t="s">
        <v>338</v>
      </c>
      <c r="DZ45" s="111" t="s">
        <v>340</v>
      </c>
      <c r="EA45" s="112" t="s">
        <v>340</v>
      </c>
      <c r="ED45" s="128">
        <v>9</v>
      </c>
      <c r="EE45" s="136">
        <v>1</v>
      </c>
      <c r="EF45" s="136">
        <v>1</v>
      </c>
      <c r="EG45" s="136">
        <v>1</v>
      </c>
      <c r="EH45" s="136">
        <v>1</v>
      </c>
      <c r="EI45" s="136">
        <v>1</v>
      </c>
      <c r="EJ45" s="136">
        <v>1</v>
      </c>
      <c r="EK45" s="136">
        <v>0</v>
      </c>
      <c r="EL45" s="136">
        <v>1</v>
      </c>
      <c r="EM45" s="129">
        <v>1</v>
      </c>
      <c r="EN45" s="118">
        <v>0</v>
      </c>
      <c r="EO45" s="118">
        <v>1</v>
      </c>
      <c r="EP45" s="118">
        <v>1</v>
      </c>
      <c r="EQ45" s="118">
        <v>1</v>
      </c>
      <c r="ER45" s="118">
        <v>1</v>
      </c>
      <c r="ES45" s="118">
        <v>1</v>
      </c>
      <c r="ET45" s="131">
        <v>1</v>
      </c>
      <c r="EW45" s="128">
        <v>9</v>
      </c>
      <c r="EX45" s="113"/>
      <c r="EY45" s="113"/>
      <c r="EZ45" s="113"/>
      <c r="FA45" s="113"/>
      <c r="FB45" s="113"/>
      <c r="FC45" s="113"/>
      <c r="FD45" s="113"/>
      <c r="FE45" s="113"/>
      <c r="FF45" s="188"/>
      <c r="FG45" s="111" t="s">
        <v>340</v>
      </c>
      <c r="FH45" s="111" t="s">
        <v>338</v>
      </c>
      <c r="FI45" s="111" t="s">
        <v>340</v>
      </c>
      <c r="FJ45" s="111" t="s">
        <v>338</v>
      </c>
      <c r="FK45" s="111" t="s">
        <v>338</v>
      </c>
      <c r="FL45" s="111" t="s">
        <v>338</v>
      </c>
      <c r="FM45" s="112" t="s">
        <v>338</v>
      </c>
      <c r="FP45" s="128">
        <v>9</v>
      </c>
      <c r="FQ45" s="136">
        <v>0</v>
      </c>
      <c r="FR45" s="136">
        <v>1</v>
      </c>
      <c r="FS45" s="136">
        <v>1</v>
      </c>
      <c r="FT45" s="136">
        <v>1</v>
      </c>
      <c r="FU45" s="136">
        <v>1</v>
      </c>
      <c r="FV45" s="136">
        <v>1</v>
      </c>
      <c r="FW45" s="136">
        <v>1</v>
      </c>
      <c r="FX45" s="136">
        <v>0</v>
      </c>
      <c r="FY45" s="129">
        <v>1</v>
      </c>
      <c r="FZ45" s="118">
        <v>1</v>
      </c>
      <c r="GA45" s="118">
        <v>1</v>
      </c>
      <c r="GB45" s="118">
        <v>1</v>
      </c>
      <c r="GC45" s="118">
        <v>1</v>
      </c>
      <c r="GD45" s="118">
        <v>1</v>
      </c>
      <c r="GE45" s="118">
        <v>1</v>
      </c>
      <c r="GF45" s="131">
        <v>1</v>
      </c>
      <c r="GI45" s="128">
        <v>9</v>
      </c>
      <c r="GJ45" s="159">
        <f t="shared" si="32"/>
        <v>0</v>
      </c>
      <c r="GK45" s="159">
        <f t="shared" si="33"/>
        <v>0</v>
      </c>
      <c r="GL45" s="159">
        <f t="shared" si="34"/>
        <v>0</v>
      </c>
      <c r="GM45" s="159">
        <f t="shared" si="42"/>
        <v>0</v>
      </c>
      <c r="GN45" s="159">
        <f t="shared" si="35"/>
        <v>0</v>
      </c>
      <c r="GO45" s="159">
        <f t="shared" si="36"/>
        <v>0</v>
      </c>
      <c r="GP45" s="159">
        <f t="shared" si="37"/>
        <v>0</v>
      </c>
      <c r="GQ45" s="159">
        <f t="shared" si="38"/>
        <v>0</v>
      </c>
      <c r="GR45" s="140">
        <f t="shared" si="39"/>
        <v>1</v>
      </c>
      <c r="GS45" s="159">
        <f t="shared" si="40"/>
        <v>0</v>
      </c>
      <c r="GT45" s="159">
        <f t="shared" si="41"/>
        <v>0</v>
      </c>
      <c r="GU45" s="159">
        <f t="shared" si="30"/>
        <v>0</v>
      </c>
      <c r="GV45" s="159">
        <f t="shared" si="28"/>
        <v>0</v>
      </c>
      <c r="GW45" s="159">
        <f t="shared" si="29"/>
        <v>0</v>
      </c>
      <c r="GX45" s="159">
        <f t="shared" si="26"/>
        <v>0</v>
      </c>
      <c r="GY45" s="162">
        <f t="shared" si="31"/>
        <v>0</v>
      </c>
      <c r="GZ45" s="137">
        <f t="shared" si="27"/>
        <v>1</v>
      </c>
      <c r="HB45" s="137">
        <v>2</v>
      </c>
      <c r="HC45" s="137">
        <v>1</v>
      </c>
      <c r="HF45" s="90">
        <v>9</v>
      </c>
      <c r="HG45" s="91">
        <v>9</v>
      </c>
      <c r="HH45" s="91" t="s">
        <v>169</v>
      </c>
      <c r="HI45" s="91">
        <v>9</v>
      </c>
      <c r="HJ45" s="91">
        <v>3</v>
      </c>
      <c r="HK45" s="91">
        <v>11</v>
      </c>
      <c r="HL45" s="91" t="s">
        <v>239</v>
      </c>
      <c r="HM45" s="91" t="s">
        <v>184</v>
      </c>
    </row>
    <row r="46" spans="1:221" ht="15.75" x14ac:dyDescent="0.25">
      <c r="A46" s="128">
        <v>10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89"/>
      <c r="L46" s="111" t="s">
        <v>338</v>
      </c>
      <c r="M46" s="111" t="s">
        <v>338</v>
      </c>
      <c r="N46" s="111" t="s">
        <v>338</v>
      </c>
      <c r="O46" s="111" t="s">
        <v>338</v>
      </c>
      <c r="P46" s="111" t="s">
        <v>338</v>
      </c>
      <c r="Q46" s="112" t="s">
        <v>338</v>
      </c>
      <c r="T46" s="128">
        <v>10</v>
      </c>
      <c r="U46" s="136">
        <v>0</v>
      </c>
      <c r="V46" s="136">
        <v>0</v>
      </c>
      <c r="W46" s="136">
        <v>0</v>
      </c>
      <c r="X46" s="136">
        <v>1</v>
      </c>
      <c r="Y46" s="136">
        <v>0</v>
      </c>
      <c r="Z46" s="136">
        <v>0</v>
      </c>
      <c r="AA46" s="136">
        <v>0</v>
      </c>
      <c r="AB46" s="136">
        <v>0</v>
      </c>
      <c r="AC46" s="136">
        <v>0</v>
      </c>
      <c r="AD46" s="140">
        <v>1</v>
      </c>
      <c r="AE46" s="118">
        <v>1</v>
      </c>
      <c r="AF46" s="118">
        <v>1</v>
      </c>
      <c r="AG46" s="118">
        <v>1</v>
      </c>
      <c r="AH46" s="118">
        <v>1</v>
      </c>
      <c r="AI46" s="118">
        <v>1</v>
      </c>
      <c r="AJ46" s="131">
        <v>1</v>
      </c>
      <c r="AM46" s="128">
        <v>10</v>
      </c>
      <c r="AN46" s="113"/>
      <c r="AO46" s="113"/>
      <c r="AP46" s="113"/>
      <c r="AQ46" s="113"/>
      <c r="AR46" s="113"/>
      <c r="AS46" s="113"/>
      <c r="AT46" s="113"/>
      <c r="AU46" s="113"/>
      <c r="AV46" s="113"/>
      <c r="AW46" s="189"/>
      <c r="AX46" s="111" t="s">
        <v>340</v>
      </c>
      <c r="AY46" s="111" t="s">
        <v>340</v>
      </c>
      <c r="AZ46" s="111" t="s">
        <v>340</v>
      </c>
      <c r="BA46" s="111" t="s">
        <v>340</v>
      </c>
      <c r="BB46" s="111" t="s">
        <v>340</v>
      </c>
      <c r="BC46" s="112" t="s">
        <v>340</v>
      </c>
      <c r="BF46" s="128">
        <v>10</v>
      </c>
      <c r="BG46" s="136">
        <v>1</v>
      </c>
      <c r="BH46" s="136">
        <v>1</v>
      </c>
      <c r="BI46" s="136">
        <v>1</v>
      </c>
      <c r="BJ46" s="136">
        <v>1</v>
      </c>
      <c r="BK46" s="136">
        <v>1</v>
      </c>
      <c r="BL46" s="136">
        <v>1</v>
      </c>
      <c r="BM46" s="136">
        <v>1</v>
      </c>
      <c r="BN46" s="136">
        <v>1</v>
      </c>
      <c r="BO46" s="136">
        <v>1</v>
      </c>
      <c r="BP46" s="139">
        <v>1</v>
      </c>
      <c r="BQ46" s="118">
        <v>1</v>
      </c>
      <c r="BR46" s="118">
        <v>1</v>
      </c>
      <c r="BS46" s="118">
        <v>1</v>
      </c>
      <c r="BT46" s="118">
        <v>1</v>
      </c>
      <c r="BU46" s="118">
        <v>1</v>
      </c>
      <c r="BV46" s="131">
        <v>1</v>
      </c>
      <c r="BY46" s="128">
        <v>10</v>
      </c>
      <c r="BZ46" s="113"/>
      <c r="CA46" s="113"/>
      <c r="CB46" s="113"/>
      <c r="CC46" s="113"/>
      <c r="CD46" s="113"/>
      <c r="CE46" s="113"/>
      <c r="CF46" s="113"/>
      <c r="CG46" s="113"/>
      <c r="CH46" s="113"/>
      <c r="CI46" s="189"/>
      <c r="CJ46" s="111" t="s">
        <v>340</v>
      </c>
      <c r="CK46" s="111" t="s">
        <v>340</v>
      </c>
      <c r="CL46" s="111" t="s">
        <v>340</v>
      </c>
      <c r="CM46" s="111" t="s">
        <v>340</v>
      </c>
      <c r="CN46" s="111" t="s">
        <v>340</v>
      </c>
      <c r="CO46" s="112" t="s">
        <v>340</v>
      </c>
      <c r="CR46" s="128">
        <v>10</v>
      </c>
      <c r="CS46" s="136">
        <v>1</v>
      </c>
      <c r="CT46" s="136">
        <v>1</v>
      </c>
      <c r="CU46" s="136">
        <v>1</v>
      </c>
      <c r="CV46" s="136">
        <v>1</v>
      </c>
      <c r="CW46" s="136">
        <v>1</v>
      </c>
      <c r="CX46" s="136">
        <v>1</v>
      </c>
      <c r="CY46" s="136">
        <v>1</v>
      </c>
      <c r="CZ46" s="136">
        <v>1</v>
      </c>
      <c r="DA46" s="136">
        <v>1</v>
      </c>
      <c r="DB46" s="139">
        <v>1</v>
      </c>
      <c r="DC46" s="118">
        <v>1</v>
      </c>
      <c r="DD46" s="118">
        <v>1</v>
      </c>
      <c r="DE46" s="118">
        <v>1</v>
      </c>
      <c r="DF46" s="118">
        <v>1</v>
      </c>
      <c r="DG46" s="118">
        <v>1</v>
      </c>
      <c r="DH46" s="131">
        <v>1</v>
      </c>
      <c r="DK46" s="128">
        <v>10</v>
      </c>
      <c r="DL46" s="113"/>
      <c r="DM46" s="113"/>
      <c r="DN46" s="113"/>
      <c r="DO46" s="113"/>
      <c r="DP46" s="113"/>
      <c r="DQ46" s="113"/>
      <c r="DR46" s="113"/>
      <c r="DS46" s="113"/>
      <c r="DT46" s="113"/>
      <c r="DU46" s="189"/>
      <c r="DV46" s="111" t="s">
        <v>340</v>
      </c>
      <c r="DW46" s="111" t="s">
        <v>340</v>
      </c>
      <c r="DX46" s="111" t="s">
        <v>340</v>
      </c>
      <c r="DY46" s="111" t="s">
        <v>338</v>
      </c>
      <c r="DZ46" s="111" t="s">
        <v>340</v>
      </c>
      <c r="EA46" s="112" t="s">
        <v>340</v>
      </c>
      <c r="ED46" s="128">
        <v>10</v>
      </c>
      <c r="EE46" s="136">
        <v>0</v>
      </c>
      <c r="EF46" s="136">
        <v>1</v>
      </c>
      <c r="EG46" s="136">
        <v>1</v>
      </c>
      <c r="EH46" s="136">
        <v>1</v>
      </c>
      <c r="EI46" s="136">
        <v>1</v>
      </c>
      <c r="EJ46" s="136">
        <v>0</v>
      </c>
      <c r="EK46" s="136">
        <v>0</v>
      </c>
      <c r="EL46" s="136">
        <v>1</v>
      </c>
      <c r="EM46" s="136">
        <v>1</v>
      </c>
      <c r="EN46" s="129">
        <v>1</v>
      </c>
      <c r="EO46" s="118">
        <v>1</v>
      </c>
      <c r="EP46" s="118">
        <v>1</v>
      </c>
      <c r="EQ46" s="118">
        <v>1</v>
      </c>
      <c r="ER46" s="118">
        <v>1</v>
      </c>
      <c r="ES46" s="118">
        <v>1</v>
      </c>
      <c r="ET46" s="131">
        <v>1</v>
      </c>
      <c r="EW46" s="128">
        <v>10</v>
      </c>
      <c r="EX46" s="113"/>
      <c r="EY46" s="113"/>
      <c r="EZ46" s="113"/>
      <c r="FA46" s="113"/>
      <c r="FB46" s="113"/>
      <c r="FC46" s="113"/>
      <c r="FD46" s="113"/>
      <c r="FE46" s="113"/>
      <c r="FF46" s="113"/>
      <c r="FG46" s="189"/>
      <c r="FH46" s="111" t="s">
        <v>338</v>
      </c>
      <c r="FI46" s="111" t="s">
        <v>338</v>
      </c>
      <c r="FJ46" s="111" t="s">
        <v>338</v>
      </c>
      <c r="FK46" s="111" t="s">
        <v>340</v>
      </c>
      <c r="FL46" s="111" t="s">
        <v>340</v>
      </c>
      <c r="FM46" s="112" t="s">
        <v>340</v>
      </c>
      <c r="FP46" s="128">
        <v>10</v>
      </c>
      <c r="FQ46" s="136">
        <v>0</v>
      </c>
      <c r="FR46" s="136">
        <v>1</v>
      </c>
      <c r="FS46" s="136">
        <v>0</v>
      </c>
      <c r="FT46" s="136">
        <v>1</v>
      </c>
      <c r="FU46" s="136">
        <v>1</v>
      </c>
      <c r="FV46" s="136">
        <v>1</v>
      </c>
      <c r="FW46" s="136">
        <v>0</v>
      </c>
      <c r="FX46" s="136">
        <v>1</v>
      </c>
      <c r="FY46" s="136">
        <v>1</v>
      </c>
      <c r="FZ46" s="129">
        <v>1</v>
      </c>
      <c r="GA46" s="118">
        <v>1</v>
      </c>
      <c r="GB46" s="118">
        <v>1</v>
      </c>
      <c r="GC46" s="118">
        <v>1</v>
      </c>
      <c r="GD46" s="118">
        <v>1</v>
      </c>
      <c r="GE46" s="118">
        <v>1</v>
      </c>
      <c r="GF46" s="131">
        <v>1</v>
      </c>
      <c r="GI46" s="128">
        <v>10</v>
      </c>
      <c r="GJ46" s="159">
        <f t="shared" si="32"/>
        <v>0</v>
      </c>
      <c r="GK46" s="159">
        <f t="shared" si="33"/>
        <v>0</v>
      </c>
      <c r="GL46" s="159">
        <f t="shared" si="34"/>
        <v>0</v>
      </c>
      <c r="GM46" s="160">
        <f t="shared" si="42"/>
        <v>1</v>
      </c>
      <c r="GN46" s="159">
        <f t="shared" si="35"/>
        <v>0</v>
      </c>
      <c r="GO46" s="159">
        <f t="shared" si="36"/>
        <v>0</v>
      </c>
      <c r="GP46" s="159">
        <f t="shared" si="37"/>
        <v>0</v>
      </c>
      <c r="GQ46" s="159">
        <f t="shared" si="38"/>
        <v>0</v>
      </c>
      <c r="GR46" s="159">
        <f t="shared" si="39"/>
        <v>0</v>
      </c>
      <c r="GS46" s="140">
        <f t="shared" si="40"/>
        <v>1</v>
      </c>
      <c r="GT46" s="160">
        <f t="shared" si="41"/>
        <v>1</v>
      </c>
      <c r="GU46" s="160">
        <f t="shared" si="30"/>
        <v>1</v>
      </c>
      <c r="GV46" s="160">
        <f t="shared" si="28"/>
        <v>1</v>
      </c>
      <c r="GW46" s="160">
        <f t="shared" si="29"/>
        <v>1</v>
      </c>
      <c r="GX46" s="160">
        <f t="shared" si="26"/>
        <v>1</v>
      </c>
      <c r="GY46" s="161">
        <f t="shared" si="31"/>
        <v>1</v>
      </c>
      <c r="GZ46" s="137">
        <f t="shared" si="27"/>
        <v>8</v>
      </c>
      <c r="HB46" s="137">
        <v>2</v>
      </c>
      <c r="HC46" s="137">
        <v>8</v>
      </c>
      <c r="HF46" s="90">
        <v>10</v>
      </c>
      <c r="HG46" s="91" t="s">
        <v>247</v>
      </c>
      <c r="HH46" s="91" t="s">
        <v>256</v>
      </c>
      <c r="HI46" s="91">
        <v>10</v>
      </c>
      <c r="HJ46" s="91">
        <v>2</v>
      </c>
      <c r="HK46" s="91">
        <v>12</v>
      </c>
      <c r="HL46" s="91" t="s">
        <v>284</v>
      </c>
      <c r="HM46" s="91" t="s">
        <v>184</v>
      </c>
    </row>
    <row r="47" spans="1:221" ht="15.75" x14ac:dyDescent="0.25">
      <c r="A47" s="128">
        <v>11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1" t="s">
        <v>338</v>
      </c>
      <c r="N47" s="111" t="s">
        <v>338</v>
      </c>
      <c r="O47" s="111" t="s">
        <v>338</v>
      </c>
      <c r="P47" s="111" t="s">
        <v>338</v>
      </c>
      <c r="Q47" s="112" t="s">
        <v>338</v>
      </c>
      <c r="T47" s="128">
        <v>11</v>
      </c>
      <c r="U47" s="136">
        <v>0</v>
      </c>
      <c r="V47" s="136">
        <v>0</v>
      </c>
      <c r="W47" s="136">
        <v>0</v>
      </c>
      <c r="X47" s="136">
        <v>0</v>
      </c>
      <c r="Y47" s="136">
        <v>0</v>
      </c>
      <c r="Z47" s="136">
        <v>0</v>
      </c>
      <c r="AA47" s="136">
        <v>0</v>
      </c>
      <c r="AB47" s="136">
        <v>0</v>
      </c>
      <c r="AC47" s="136">
        <v>0</v>
      </c>
      <c r="AD47" s="136">
        <v>0</v>
      </c>
      <c r="AE47" s="129">
        <v>1</v>
      </c>
      <c r="AF47" s="118">
        <v>1</v>
      </c>
      <c r="AG47" s="118">
        <v>1</v>
      </c>
      <c r="AH47" s="118">
        <v>1</v>
      </c>
      <c r="AI47" s="118">
        <v>1</v>
      </c>
      <c r="AJ47" s="131">
        <v>1</v>
      </c>
      <c r="AM47" s="128">
        <v>11</v>
      </c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  <c r="AY47" s="111" t="s">
        <v>340</v>
      </c>
      <c r="AZ47" s="111" t="s">
        <v>340</v>
      </c>
      <c r="BA47" s="111" t="s">
        <v>340</v>
      </c>
      <c r="BB47" s="111" t="s">
        <v>340</v>
      </c>
      <c r="BC47" s="112" t="s">
        <v>340</v>
      </c>
      <c r="BF47" s="128">
        <v>11</v>
      </c>
      <c r="BG47" s="136">
        <v>1</v>
      </c>
      <c r="BH47" s="136">
        <v>1</v>
      </c>
      <c r="BI47" s="136">
        <v>1</v>
      </c>
      <c r="BJ47" s="136">
        <v>1</v>
      </c>
      <c r="BK47" s="136">
        <v>1</v>
      </c>
      <c r="BL47" s="136">
        <v>1</v>
      </c>
      <c r="BM47" s="136">
        <v>0</v>
      </c>
      <c r="BN47" s="136">
        <v>0</v>
      </c>
      <c r="BO47" s="136">
        <v>1</v>
      </c>
      <c r="BP47" s="136">
        <v>1</v>
      </c>
      <c r="BQ47" s="139">
        <v>1</v>
      </c>
      <c r="BR47" s="118">
        <v>1</v>
      </c>
      <c r="BS47" s="118">
        <v>1</v>
      </c>
      <c r="BT47" s="118">
        <v>1</v>
      </c>
      <c r="BU47" s="118">
        <v>1</v>
      </c>
      <c r="BV47" s="131">
        <v>1</v>
      </c>
      <c r="BY47" s="128">
        <v>11</v>
      </c>
      <c r="BZ47" s="113"/>
      <c r="CA47" s="113"/>
      <c r="CB47" s="113"/>
      <c r="CC47" s="113"/>
      <c r="CD47" s="113"/>
      <c r="CE47" s="113"/>
      <c r="CF47" s="113"/>
      <c r="CG47" s="113"/>
      <c r="CH47" s="113"/>
      <c r="CI47" s="113"/>
      <c r="CJ47" s="113"/>
      <c r="CK47" s="111" t="s">
        <v>340</v>
      </c>
      <c r="CL47" s="111" t="s">
        <v>340</v>
      </c>
      <c r="CM47" s="111" t="s">
        <v>340</v>
      </c>
      <c r="CN47" s="111" t="s">
        <v>340</v>
      </c>
      <c r="CO47" s="112" t="s">
        <v>340</v>
      </c>
      <c r="CR47" s="128">
        <v>11</v>
      </c>
      <c r="CS47" s="136">
        <v>1</v>
      </c>
      <c r="CT47" s="136">
        <v>1</v>
      </c>
      <c r="CU47" s="136">
        <v>1</v>
      </c>
      <c r="CV47" s="136">
        <v>1</v>
      </c>
      <c r="CW47" s="136">
        <v>1</v>
      </c>
      <c r="CX47" s="136">
        <v>1</v>
      </c>
      <c r="CY47" s="136">
        <v>1</v>
      </c>
      <c r="CZ47" s="136">
        <v>1</v>
      </c>
      <c r="DA47" s="136">
        <v>1</v>
      </c>
      <c r="DB47" s="136">
        <v>1</v>
      </c>
      <c r="DC47" s="139">
        <v>1</v>
      </c>
      <c r="DD47" s="118">
        <v>1</v>
      </c>
      <c r="DE47" s="118">
        <v>1</v>
      </c>
      <c r="DF47" s="118">
        <v>1</v>
      </c>
      <c r="DG47" s="118">
        <v>1</v>
      </c>
      <c r="DH47" s="131">
        <v>1</v>
      </c>
      <c r="DK47" s="128">
        <v>11</v>
      </c>
      <c r="DL47" s="113"/>
      <c r="DM47" s="113"/>
      <c r="DN47" s="113"/>
      <c r="DO47" s="113"/>
      <c r="DP47" s="113"/>
      <c r="DQ47" s="113"/>
      <c r="DR47" s="113"/>
      <c r="DS47" s="113"/>
      <c r="DT47" s="113"/>
      <c r="DU47" s="113"/>
      <c r="DV47" s="113"/>
      <c r="DW47" s="111" t="s">
        <v>340</v>
      </c>
      <c r="DX47" s="111" t="s">
        <v>339</v>
      </c>
      <c r="DY47" s="111" t="s">
        <v>340</v>
      </c>
      <c r="DZ47" s="111" t="s">
        <v>340</v>
      </c>
      <c r="EA47" s="112" t="s">
        <v>340</v>
      </c>
      <c r="ED47" s="128">
        <v>11</v>
      </c>
      <c r="EE47" s="136">
        <v>0</v>
      </c>
      <c r="EF47" s="136">
        <v>1</v>
      </c>
      <c r="EG47" s="136">
        <v>1</v>
      </c>
      <c r="EH47" s="136">
        <v>1</v>
      </c>
      <c r="EI47" s="136">
        <v>1</v>
      </c>
      <c r="EJ47" s="136">
        <v>0</v>
      </c>
      <c r="EK47" s="136">
        <v>0</v>
      </c>
      <c r="EL47" s="136">
        <v>1</v>
      </c>
      <c r="EM47" s="136">
        <v>0</v>
      </c>
      <c r="EN47" s="136">
        <v>1</v>
      </c>
      <c r="EO47" s="129">
        <v>1</v>
      </c>
      <c r="EP47" s="118">
        <v>1</v>
      </c>
      <c r="EQ47" s="118">
        <v>0</v>
      </c>
      <c r="ER47" s="118">
        <v>1</v>
      </c>
      <c r="ES47" s="118">
        <v>1</v>
      </c>
      <c r="ET47" s="131">
        <v>1</v>
      </c>
      <c r="EW47" s="128">
        <v>11</v>
      </c>
      <c r="EX47" s="113"/>
      <c r="EY47" s="113"/>
      <c r="EZ47" s="113"/>
      <c r="FA47" s="113"/>
      <c r="FB47" s="113"/>
      <c r="FC47" s="113"/>
      <c r="FD47" s="113"/>
      <c r="FE47" s="113"/>
      <c r="FF47" s="113"/>
      <c r="FG47" s="113"/>
      <c r="FH47" s="113"/>
      <c r="FI47" s="111" t="s">
        <v>339</v>
      </c>
      <c r="FJ47" s="111" t="s">
        <v>339</v>
      </c>
      <c r="FK47" s="111" t="s">
        <v>339</v>
      </c>
      <c r="FL47" s="111" t="s">
        <v>339</v>
      </c>
      <c r="FM47" s="112" t="s">
        <v>339</v>
      </c>
      <c r="FP47" s="128">
        <v>11</v>
      </c>
      <c r="FQ47" s="136">
        <v>1</v>
      </c>
      <c r="FR47" s="136">
        <v>0</v>
      </c>
      <c r="FS47" s="136">
        <v>0</v>
      </c>
      <c r="FT47" s="136">
        <v>0</v>
      </c>
      <c r="FU47" s="136">
        <v>0</v>
      </c>
      <c r="FV47" s="136">
        <v>0</v>
      </c>
      <c r="FW47" s="136">
        <v>0</v>
      </c>
      <c r="FX47" s="136">
        <v>0</v>
      </c>
      <c r="FY47" s="136">
        <v>0</v>
      </c>
      <c r="FZ47" s="136">
        <v>0</v>
      </c>
      <c r="GA47" s="129">
        <v>1</v>
      </c>
      <c r="GB47" s="118">
        <v>0</v>
      </c>
      <c r="GC47" s="118">
        <v>0</v>
      </c>
      <c r="GD47" s="118">
        <v>0</v>
      </c>
      <c r="GE47" s="118">
        <v>0</v>
      </c>
      <c r="GF47" s="131">
        <v>0</v>
      </c>
      <c r="GI47" s="128">
        <v>11</v>
      </c>
      <c r="GJ47" s="159">
        <f t="shared" si="32"/>
        <v>0</v>
      </c>
      <c r="GK47" s="159">
        <f t="shared" si="33"/>
        <v>0</v>
      </c>
      <c r="GL47" s="159">
        <f t="shared" si="34"/>
        <v>0</v>
      </c>
      <c r="GM47" s="159">
        <f t="shared" si="42"/>
        <v>0</v>
      </c>
      <c r="GN47" s="159">
        <f t="shared" si="35"/>
        <v>0</v>
      </c>
      <c r="GO47" s="159">
        <f t="shared" si="36"/>
        <v>0</v>
      </c>
      <c r="GP47" s="159">
        <f t="shared" si="37"/>
        <v>0</v>
      </c>
      <c r="GQ47" s="159">
        <f t="shared" si="38"/>
        <v>0</v>
      </c>
      <c r="GR47" s="159">
        <f t="shared" si="39"/>
        <v>0</v>
      </c>
      <c r="GS47" s="159">
        <f t="shared" si="40"/>
        <v>0</v>
      </c>
      <c r="GT47" s="140">
        <f t="shared" si="41"/>
        <v>1</v>
      </c>
      <c r="GU47" s="159">
        <f t="shared" si="30"/>
        <v>0</v>
      </c>
      <c r="GV47" s="159">
        <f t="shared" si="28"/>
        <v>0</v>
      </c>
      <c r="GW47" s="159">
        <f t="shared" si="29"/>
        <v>0</v>
      </c>
      <c r="GX47" s="159">
        <f t="shared" si="26"/>
        <v>0</v>
      </c>
      <c r="GY47" s="162">
        <f t="shared" si="31"/>
        <v>0</v>
      </c>
      <c r="GZ47" s="137">
        <f t="shared" si="27"/>
        <v>1</v>
      </c>
      <c r="HB47" s="137">
        <v>3</v>
      </c>
      <c r="HC47" s="137">
        <v>1</v>
      </c>
      <c r="HF47" s="90">
        <v>11</v>
      </c>
      <c r="HG47" s="91">
        <v>11</v>
      </c>
      <c r="HH47" s="91" t="s">
        <v>257</v>
      </c>
      <c r="HI47" s="91">
        <v>11</v>
      </c>
      <c r="HJ47" s="91">
        <v>1</v>
      </c>
      <c r="HK47" s="91">
        <v>13</v>
      </c>
      <c r="HL47" s="91" t="s">
        <v>287</v>
      </c>
      <c r="HM47" s="91" t="s">
        <v>184</v>
      </c>
    </row>
    <row r="48" spans="1:221" ht="15.75" x14ac:dyDescent="0.25">
      <c r="A48" s="128">
        <v>12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1" t="s">
        <v>339</v>
      </c>
      <c r="O48" s="111" t="s">
        <v>340</v>
      </c>
      <c r="P48" s="111" t="s">
        <v>339</v>
      </c>
      <c r="Q48" s="112" t="s">
        <v>340</v>
      </c>
      <c r="T48" s="128">
        <v>12</v>
      </c>
      <c r="U48" s="136">
        <v>0</v>
      </c>
      <c r="V48" s="136">
        <v>0</v>
      </c>
      <c r="W48" s="136">
        <v>0</v>
      </c>
      <c r="X48" s="136">
        <v>0</v>
      </c>
      <c r="Y48" s="136">
        <v>0</v>
      </c>
      <c r="Z48" s="136">
        <v>0</v>
      </c>
      <c r="AA48" s="136">
        <v>0</v>
      </c>
      <c r="AB48" s="136">
        <v>0</v>
      </c>
      <c r="AC48" s="136">
        <v>0</v>
      </c>
      <c r="AD48" s="136">
        <v>0</v>
      </c>
      <c r="AE48" s="136">
        <v>0</v>
      </c>
      <c r="AF48" s="129">
        <v>1</v>
      </c>
      <c r="AG48" s="118">
        <v>0</v>
      </c>
      <c r="AH48" s="118">
        <v>1</v>
      </c>
      <c r="AI48" s="118">
        <v>0</v>
      </c>
      <c r="AJ48" s="131">
        <v>1</v>
      </c>
      <c r="AM48" s="128">
        <v>12</v>
      </c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  <c r="AY48" s="113"/>
      <c r="AZ48" s="111" t="s">
        <v>340</v>
      </c>
      <c r="BA48" s="111" t="s">
        <v>340</v>
      </c>
      <c r="BB48" s="111" t="s">
        <v>340</v>
      </c>
      <c r="BC48" s="112" t="s">
        <v>340</v>
      </c>
      <c r="BF48" s="128">
        <v>12</v>
      </c>
      <c r="BG48" s="136">
        <v>1</v>
      </c>
      <c r="BH48" s="136">
        <v>1</v>
      </c>
      <c r="BI48" s="136">
        <v>1</v>
      </c>
      <c r="BJ48" s="136">
        <v>1</v>
      </c>
      <c r="BK48" s="136">
        <v>1</v>
      </c>
      <c r="BL48" s="136">
        <v>1</v>
      </c>
      <c r="BM48" s="136">
        <v>0</v>
      </c>
      <c r="BN48" s="136">
        <v>0</v>
      </c>
      <c r="BO48" s="136">
        <v>1</v>
      </c>
      <c r="BP48" s="136">
        <v>1</v>
      </c>
      <c r="BQ48" s="136">
        <v>1</v>
      </c>
      <c r="BR48" s="140">
        <v>1</v>
      </c>
      <c r="BS48" s="118">
        <v>1</v>
      </c>
      <c r="BT48" s="118">
        <v>1</v>
      </c>
      <c r="BU48" s="118">
        <v>1</v>
      </c>
      <c r="BV48" s="131">
        <v>1</v>
      </c>
      <c r="BY48" s="128">
        <v>12</v>
      </c>
      <c r="BZ48" s="113"/>
      <c r="CA48" s="113"/>
      <c r="CB48" s="113"/>
      <c r="CC48" s="113"/>
      <c r="CD48" s="113"/>
      <c r="CE48" s="113"/>
      <c r="CF48" s="113"/>
      <c r="CG48" s="113"/>
      <c r="CH48" s="113"/>
      <c r="CI48" s="113"/>
      <c r="CJ48" s="113"/>
      <c r="CK48" s="113"/>
      <c r="CL48" s="111" t="s">
        <v>340</v>
      </c>
      <c r="CM48" s="111" t="s">
        <v>340</v>
      </c>
      <c r="CN48" s="111" t="s">
        <v>340</v>
      </c>
      <c r="CO48" s="112" t="s">
        <v>340</v>
      </c>
      <c r="CR48" s="128">
        <v>12</v>
      </c>
      <c r="CS48" s="136">
        <v>1</v>
      </c>
      <c r="CT48" s="136">
        <v>1</v>
      </c>
      <c r="CU48" s="136">
        <v>1</v>
      </c>
      <c r="CV48" s="136">
        <v>1</v>
      </c>
      <c r="CW48" s="136">
        <v>1</v>
      </c>
      <c r="CX48" s="136">
        <v>1</v>
      </c>
      <c r="CY48" s="136">
        <v>1</v>
      </c>
      <c r="CZ48" s="136">
        <v>1</v>
      </c>
      <c r="DA48" s="136">
        <v>1</v>
      </c>
      <c r="DB48" s="136">
        <v>1</v>
      </c>
      <c r="DC48" s="136">
        <v>1</v>
      </c>
      <c r="DD48" s="139">
        <v>1</v>
      </c>
      <c r="DE48" s="118">
        <v>1</v>
      </c>
      <c r="DF48" s="118">
        <v>1</v>
      </c>
      <c r="DG48" s="118">
        <v>1</v>
      </c>
      <c r="DH48" s="131">
        <v>1</v>
      </c>
      <c r="DK48" s="128">
        <v>12</v>
      </c>
      <c r="DL48" s="113"/>
      <c r="DM48" s="113"/>
      <c r="DN48" s="113"/>
      <c r="DO48" s="113"/>
      <c r="DP48" s="113"/>
      <c r="DQ48" s="113"/>
      <c r="DR48" s="113"/>
      <c r="DS48" s="113"/>
      <c r="DT48" s="113"/>
      <c r="DU48" s="113"/>
      <c r="DV48" s="113"/>
      <c r="DW48" s="113"/>
      <c r="DX48" s="111" t="s">
        <v>340</v>
      </c>
      <c r="DY48" s="111" t="s">
        <v>340</v>
      </c>
      <c r="DZ48" s="111" t="s">
        <v>340</v>
      </c>
      <c r="EA48" s="112" t="s">
        <v>340</v>
      </c>
      <c r="ED48" s="128">
        <v>12</v>
      </c>
      <c r="EE48" s="136">
        <v>1</v>
      </c>
      <c r="EF48" s="136">
        <v>1</v>
      </c>
      <c r="EG48" s="136">
        <v>1</v>
      </c>
      <c r="EH48" s="136">
        <v>1</v>
      </c>
      <c r="EI48" s="136">
        <v>1</v>
      </c>
      <c r="EJ48" s="136">
        <v>1</v>
      </c>
      <c r="EK48" s="136">
        <v>1</v>
      </c>
      <c r="EL48" s="136">
        <v>1</v>
      </c>
      <c r="EM48" s="136">
        <v>1</v>
      </c>
      <c r="EN48" s="136">
        <v>1</v>
      </c>
      <c r="EO48" s="136">
        <v>1</v>
      </c>
      <c r="EP48" s="129">
        <v>1</v>
      </c>
      <c r="EQ48" s="118">
        <v>1</v>
      </c>
      <c r="ER48" s="118">
        <v>1</v>
      </c>
      <c r="ES48" s="118">
        <v>1</v>
      </c>
      <c r="ET48" s="131">
        <v>1</v>
      </c>
      <c r="EW48" s="128">
        <v>12</v>
      </c>
      <c r="EX48" s="113"/>
      <c r="EY48" s="113"/>
      <c r="EZ48" s="113"/>
      <c r="FA48" s="113"/>
      <c r="FB48" s="113"/>
      <c r="FC48" s="113"/>
      <c r="FD48" s="113"/>
      <c r="FE48" s="113"/>
      <c r="FF48" s="113"/>
      <c r="FG48" s="113"/>
      <c r="FH48" s="113"/>
      <c r="FI48" s="113"/>
      <c r="FJ48" s="111" t="s">
        <v>338</v>
      </c>
      <c r="FK48" s="111" t="s">
        <v>340</v>
      </c>
      <c r="FL48" s="111" t="s">
        <v>340</v>
      </c>
      <c r="FM48" s="112" t="s">
        <v>340</v>
      </c>
      <c r="FP48" s="128">
        <v>12</v>
      </c>
      <c r="FQ48" s="136">
        <v>1</v>
      </c>
      <c r="FR48" s="136">
        <v>1</v>
      </c>
      <c r="FS48" s="136">
        <v>1</v>
      </c>
      <c r="FT48" s="136">
        <v>1</v>
      </c>
      <c r="FU48" s="136">
        <v>1</v>
      </c>
      <c r="FV48" s="136">
        <v>1</v>
      </c>
      <c r="FW48" s="136">
        <v>0</v>
      </c>
      <c r="FX48" s="136">
        <v>0</v>
      </c>
      <c r="FY48" s="136">
        <v>1</v>
      </c>
      <c r="FZ48" s="136">
        <v>0</v>
      </c>
      <c r="GA48" s="136">
        <v>1</v>
      </c>
      <c r="GB48" s="129">
        <v>1</v>
      </c>
      <c r="GC48" s="118">
        <v>1</v>
      </c>
      <c r="GD48" s="118">
        <v>1</v>
      </c>
      <c r="GE48" s="118">
        <v>1</v>
      </c>
      <c r="GF48" s="131">
        <v>1</v>
      </c>
      <c r="GI48" s="128">
        <v>12</v>
      </c>
      <c r="GJ48" s="159">
        <f t="shared" si="32"/>
        <v>0</v>
      </c>
      <c r="GK48" s="159">
        <f t="shared" si="33"/>
        <v>0</v>
      </c>
      <c r="GL48" s="159">
        <f t="shared" si="34"/>
        <v>0</v>
      </c>
      <c r="GM48" s="159">
        <f t="shared" si="42"/>
        <v>0</v>
      </c>
      <c r="GN48" s="159">
        <f t="shared" si="35"/>
        <v>0</v>
      </c>
      <c r="GO48" s="159">
        <f t="shared" si="36"/>
        <v>0</v>
      </c>
      <c r="GP48" s="159">
        <f t="shared" si="37"/>
        <v>0</v>
      </c>
      <c r="GQ48" s="159">
        <f t="shared" si="38"/>
        <v>0</v>
      </c>
      <c r="GR48" s="159">
        <f t="shared" si="39"/>
        <v>0</v>
      </c>
      <c r="GS48" s="159">
        <f t="shared" si="40"/>
        <v>0</v>
      </c>
      <c r="GT48" s="159">
        <f t="shared" si="41"/>
        <v>0</v>
      </c>
      <c r="GU48" s="140">
        <f t="shared" si="30"/>
        <v>1</v>
      </c>
      <c r="GV48" s="159">
        <f t="shared" si="28"/>
        <v>0</v>
      </c>
      <c r="GW48" s="160">
        <f t="shared" si="29"/>
        <v>1</v>
      </c>
      <c r="GX48" s="159">
        <f t="shared" si="26"/>
        <v>0</v>
      </c>
      <c r="GY48" s="161">
        <f t="shared" si="31"/>
        <v>1</v>
      </c>
      <c r="GZ48" s="137">
        <f t="shared" si="27"/>
        <v>3</v>
      </c>
      <c r="HB48" s="137">
        <v>11</v>
      </c>
      <c r="HC48" s="137">
        <v>3</v>
      </c>
      <c r="HF48" s="90">
        <v>12</v>
      </c>
      <c r="HG48" s="91" t="s">
        <v>248</v>
      </c>
      <c r="HH48" s="91" t="s">
        <v>258</v>
      </c>
      <c r="HI48" s="91" t="s">
        <v>248</v>
      </c>
      <c r="HJ48" s="94">
        <v>13</v>
      </c>
      <c r="HK48" s="91">
        <v>1</v>
      </c>
      <c r="HL48" s="91" t="s">
        <v>289</v>
      </c>
      <c r="HM48" s="91" t="s">
        <v>185</v>
      </c>
    </row>
    <row r="49" spans="1:221" ht="15.75" x14ac:dyDescent="0.25">
      <c r="A49" s="128">
        <v>13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86"/>
      <c r="N49" s="187"/>
      <c r="O49" s="111" t="s">
        <v>338</v>
      </c>
      <c r="P49" s="111" t="s">
        <v>340</v>
      </c>
      <c r="Q49" s="112" t="s">
        <v>338</v>
      </c>
      <c r="T49" s="128">
        <v>13</v>
      </c>
      <c r="U49" s="136">
        <v>0</v>
      </c>
      <c r="V49" s="136">
        <v>0</v>
      </c>
      <c r="W49" s="136">
        <v>0</v>
      </c>
      <c r="X49" s="136">
        <v>0</v>
      </c>
      <c r="Y49" s="136">
        <v>0</v>
      </c>
      <c r="Z49" s="136">
        <v>0</v>
      </c>
      <c r="AA49" s="136">
        <v>0</v>
      </c>
      <c r="AB49" s="136">
        <v>0</v>
      </c>
      <c r="AC49" s="136">
        <v>0</v>
      </c>
      <c r="AD49" s="136">
        <v>0</v>
      </c>
      <c r="AE49" s="136">
        <v>0</v>
      </c>
      <c r="AF49" s="149">
        <v>1</v>
      </c>
      <c r="AG49" s="150">
        <v>1</v>
      </c>
      <c r="AH49" s="118">
        <v>1</v>
      </c>
      <c r="AI49" s="118">
        <v>1</v>
      </c>
      <c r="AJ49" s="131">
        <v>1</v>
      </c>
      <c r="AM49" s="128">
        <v>13</v>
      </c>
      <c r="AN49" s="113"/>
      <c r="AO49" s="113"/>
      <c r="AP49" s="113"/>
      <c r="AQ49" s="113"/>
      <c r="AR49" s="113"/>
      <c r="AS49" s="113"/>
      <c r="AT49" s="113"/>
      <c r="AU49" s="113"/>
      <c r="AV49" s="113"/>
      <c r="AW49" s="113"/>
      <c r="AX49" s="113"/>
      <c r="AY49" s="186"/>
      <c r="AZ49" s="187"/>
      <c r="BA49" s="111" t="s">
        <v>340</v>
      </c>
      <c r="BB49" s="111" t="s">
        <v>340</v>
      </c>
      <c r="BC49" s="112" t="s">
        <v>340</v>
      </c>
      <c r="BF49" s="128">
        <v>13</v>
      </c>
      <c r="BG49" s="136">
        <v>1</v>
      </c>
      <c r="BH49" s="136">
        <v>1</v>
      </c>
      <c r="BI49" s="136">
        <v>1</v>
      </c>
      <c r="BJ49" s="136">
        <v>1</v>
      </c>
      <c r="BK49" s="136">
        <v>1</v>
      </c>
      <c r="BL49" s="136">
        <v>1</v>
      </c>
      <c r="BM49" s="136">
        <v>0</v>
      </c>
      <c r="BN49" s="136">
        <v>0</v>
      </c>
      <c r="BO49" s="136">
        <v>0</v>
      </c>
      <c r="BP49" s="136">
        <v>1</v>
      </c>
      <c r="BQ49" s="136">
        <v>1</v>
      </c>
      <c r="BR49" s="149">
        <v>1</v>
      </c>
      <c r="BS49" s="150">
        <v>1</v>
      </c>
      <c r="BT49" s="118">
        <v>1</v>
      </c>
      <c r="BU49" s="118">
        <v>1</v>
      </c>
      <c r="BV49" s="131">
        <v>1</v>
      </c>
      <c r="BY49" s="128">
        <v>13</v>
      </c>
      <c r="BZ49" s="113"/>
      <c r="CA49" s="113"/>
      <c r="CB49" s="113"/>
      <c r="CC49" s="113"/>
      <c r="CD49" s="113"/>
      <c r="CE49" s="113"/>
      <c r="CF49" s="113"/>
      <c r="CG49" s="113"/>
      <c r="CH49" s="113"/>
      <c r="CI49" s="113"/>
      <c r="CJ49" s="113"/>
      <c r="CK49" s="186"/>
      <c r="CL49" s="187"/>
      <c r="CM49" s="111" t="s">
        <v>340</v>
      </c>
      <c r="CN49" s="111" t="s">
        <v>340</v>
      </c>
      <c r="CO49" s="112" t="s">
        <v>340</v>
      </c>
      <c r="CR49" s="128">
        <v>13</v>
      </c>
      <c r="CS49" s="136">
        <v>1</v>
      </c>
      <c r="CT49" s="136">
        <v>1</v>
      </c>
      <c r="CU49" s="136">
        <v>1</v>
      </c>
      <c r="CV49" s="136">
        <v>1</v>
      </c>
      <c r="CW49" s="136">
        <v>1</v>
      </c>
      <c r="CX49" s="136">
        <v>1</v>
      </c>
      <c r="CY49" s="136">
        <v>1</v>
      </c>
      <c r="CZ49" s="136">
        <v>1</v>
      </c>
      <c r="DA49" s="136">
        <v>1</v>
      </c>
      <c r="DB49" s="136">
        <v>1</v>
      </c>
      <c r="DC49" s="136">
        <v>1</v>
      </c>
      <c r="DD49" s="149">
        <v>1</v>
      </c>
      <c r="DE49" s="163">
        <v>1</v>
      </c>
      <c r="DF49" s="118">
        <v>1</v>
      </c>
      <c r="DG49" s="118">
        <v>1</v>
      </c>
      <c r="DH49" s="131">
        <v>1</v>
      </c>
      <c r="DK49" s="128">
        <v>13</v>
      </c>
      <c r="DL49" s="113"/>
      <c r="DM49" s="113"/>
      <c r="DN49" s="113"/>
      <c r="DO49" s="113"/>
      <c r="DP49" s="113"/>
      <c r="DQ49" s="113"/>
      <c r="DR49" s="113"/>
      <c r="DS49" s="113"/>
      <c r="DT49" s="113"/>
      <c r="DU49" s="113"/>
      <c r="DV49" s="113"/>
      <c r="DW49" s="186"/>
      <c r="DX49" s="187"/>
      <c r="DY49" s="111" t="s">
        <v>340</v>
      </c>
      <c r="DZ49" s="111" t="s">
        <v>340</v>
      </c>
      <c r="EA49" s="112" t="s">
        <v>340</v>
      </c>
      <c r="ED49" s="128">
        <v>13</v>
      </c>
      <c r="EE49" s="136">
        <v>1</v>
      </c>
      <c r="EF49" s="136">
        <v>1</v>
      </c>
      <c r="EG49" s="136">
        <v>1</v>
      </c>
      <c r="EH49" s="136">
        <v>1</v>
      </c>
      <c r="EI49" s="136">
        <v>1</v>
      </c>
      <c r="EJ49" s="136">
        <v>1</v>
      </c>
      <c r="EK49" s="136">
        <v>1</v>
      </c>
      <c r="EL49" s="136">
        <v>1</v>
      </c>
      <c r="EM49" s="136">
        <v>1</v>
      </c>
      <c r="EN49" s="136">
        <v>1</v>
      </c>
      <c r="EO49" s="136">
        <v>1</v>
      </c>
      <c r="EP49" s="149">
        <v>1</v>
      </c>
      <c r="EQ49" s="150">
        <v>1</v>
      </c>
      <c r="ER49" s="118">
        <v>1</v>
      </c>
      <c r="ES49" s="118">
        <v>1</v>
      </c>
      <c r="ET49" s="131">
        <v>1</v>
      </c>
      <c r="EW49" s="128">
        <v>13</v>
      </c>
      <c r="EX49" s="113"/>
      <c r="EY49" s="113"/>
      <c r="EZ49" s="113"/>
      <c r="FA49" s="113"/>
      <c r="FB49" s="113"/>
      <c r="FC49" s="113"/>
      <c r="FD49" s="113"/>
      <c r="FE49" s="113"/>
      <c r="FF49" s="113"/>
      <c r="FG49" s="113"/>
      <c r="FH49" s="113"/>
      <c r="FI49" s="186"/>
      <c r="FJ49" s="187"/>
      <c r="FK49" s="111" t="s">
        <v>340</v>
      </c>
      <c r="FL49" s="111" t="s">
        <v>340</v>
      </c>
      <c r="FM49" s="112" t="s">
        <v>340</v>
      </c>
      <c r="FP49" s="128">
        <v>13</v>
      </c>
      <c r="FQ49" s="136">
        <v>1</v>
      </c>
      <c r="FR49" s="136">
        <v>0</v>
      </c>
      <c r="FS49" s="136">
        <v>0</v>
      </c>
      <c r="FT49" s="136">
        <v>0</v>
      </c>
      <c r="FU49" s="136">
        <v>0</v>
      </c>
      <c r="FV49" s="136">
        <v>0</v>
      </c>
      <c r="FW49" s="136">
        <v>0</v>
      </c>
      <c r="FX49" s="136">
        <v>0</v>
      </c>
      <c r="FY49" s="136">
        <v>0</v>
      </c>
      <c r="FZ49" s="136">
        <v>0</v>
      </c>
      <c r="GA49" s="136">
        <v>1</v>
      </c>
      <c r="GB49" s="149">
        <v>0</v>
      </c>
      <c r="GC49" s="150">
        <v>1</v>
      </c>
      <c r="GD49" s="118">
        <v>1</v>
      </c>
      <c r="GE49" s="118">
        <v>1</v>
      </c>
      <c r="GF49" s="131">
        <v>1</v>
      </c>
      <c r="GI49" s="128">
        <v>13</v>
      </c>
      <c r="GJ49" s="159">
        <f t="shared" si="32"/>
        <v>0</v>
      </c>
      <c r="GK49" s="159">
        <f t="shared" si="33"/>
        <v>0</v>
      </c>
      <c r="GL49" s="159">
        <f t="shared" si="34"/>
        <v>0</v>
      </c>
      <c r="GM49" s="159">
        <f t="shared" si="42"/>
        <v>0</v>
      </c>
      <c r="GN49" s="159">
        <f t="shared" si="35"/>
        <v>0</v>
      </c>
      <c r="GO49" s="159">
        <f t="shared" si="36"/>
        <v>0</v>
      </c>
      <c r="GP49" s="159">
        <f t="shared" si="37"/>
        <v>0</v>
      </c>
      <c r="GQ49" s="159">
        <f t="shared" si="38"/>
        <v>0</v>
      </c>
      <c r="GR49" s="159">
        <f t="shared" si="39"/>
        <v>0</v>
      </c>
      <c r="GS49" s="159">
        <f t="shared" si="40"/>
        <v>0</v>
      </c>
      <c r="GT49" s="159">
        <f t="shared" si="41"/>
        <v>0</v>
      </c>
      <c r="GU49" s="160">
        <v>1</v>
      </c>
      <c r="GV49" s="140">
        <f t="shared" si="28"/>
        <v>1</v>
      </c>
      <c r="GW49" s="160">
        <f t="shared" si="29"/>
        <v>1</v>
      </c>
      <c r="GX49" s="160">
        <f t="shared" si="26"/>
        <v>1</v>
      </c>
      <c r="GY49" s="161">
        <f t="shared" si="31"/>
        <v>1</v>
      </c>
      <c r="GZ49" s="137">
        <f t="shared" si="27"/>
        <v>5</v>
      </c>
      <c r="HB49" s="137">
        <v>8</v>
      </c>
      <c r="HC49" s="137">
        <v>5</v>
      </c>
      <c r="HF49" s="90">
        <v>13</v>
      </c>
      <c r="HG49" s="91" t="s">
        <v>249</v>
      </c>
      <c r="HH49" s="91" t="s">
        <v>259</v>
      </c>
      <c r="HI49" s="91" t="s">
        <v>263</v>
      </c>
      <c r="HJ49" s="94">
        <v>12</v>
      </c>
      <c r="HK49" s="91">
        <v>2</v>
      </c>
      <c r="HL49" s="91" t="s">
        <v>212</v>
      </c>
      <c r="HM49" s="91" t="s">
        <v>184</v>
      </c>
    </row>
    <row r="50" spans="1:221" ht="15.75" x14ac:dyDescent="0.25">
      <c r="A50" s="128">
        <v>14</v>
      </c>
      <c r="B50" s="192"/>
      <c r="C50" s="192"/>
      <c r="D50" s="192"/>
      <c r="E50" s="192"/>
      <c r="F50" s="192"/>
      <c r="G50" s="192"/>
      <c r="H50" s="192"/>
      <c r="I50" s="192"/>
      <c r="J50" s="192"/>
      <c r="K50" s="192"/>
      <c r="L50" s="192"/>
      <c r="M50" s="193"/>
      <c r="N50" s="187"/>
      <c r="O50" s="187"/>
      <c r="P50" s="111" t="s">
        <v>339</v>
      </c>
      <c r="Q50" s="112" t="s">
        <v>340</v>
      </c>
      <c r="T50" s="128">
        <v>14</v>
      </c>
      <c r="U50" s="164">
        <v>0</v>
      </c>
      <c r="V50" s="164">
        <v>0</v>
      </c>
      <c r="W50" s="164">
        <v>0</v>
      </c>
      <c r="X50" s="164">
        <v>0</v>
      </c>
      <c r="Y50" s="164">
        <v>0</v>
      </c>
      <c r="Z50" s="164">
        <v>0</v>
      </c>
      <c r="AA50" s="164">
        <v>0</v>
      </c>
      <c r="AB50" s="164">
        <v>0</v>
      </c>
      <c r="AC50" s="164">
        <v>0</v>
      </c>
      <c r="AD50" s="164">
        <v>0</v>
      </c>
      <c r="AE50" s="164">
        <v>0</v>
      </c>
      <c r="AF50" s="165">
        <v>1</v>
      </c>
      <c r="AG50" s="166">
        <v>0</v>
      </c>
      <c r="AH50" s="150">
        <v>1</v>
      </c>
      <c r="AI50" s="118">
        <v>0</v>
      </c>
      <c r="AJ50" s="131">
        <v>1</v>
      </c>
      <c r="AM50" s="128">
        <v>14</v>
      </c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3"/>
      <c r="AZ50" s="187"/>
      <c r="BA50" s="187"/>
      <c r="BB50" s="111" t="s">
        <v>340</v>
      </c>
      <c r="BC50" s="112" t="s">
        <v>340</v>
      </c>
      <c r="BF50" s="128">
        <v>14</v>
      </c>
      <c r="BG50" s="164">
        <v>1</v>
      </c>
      <c r="BH50" s="164">
        <v>1</v>
      </c>
      <c r="BI50" s="164">
        <v>1</v>
      </c>
      <c r="BJ50" s="164">
        <v>1</v>
      </c>
      <c r="BK50" s="164">
        <v>1</v>
      </c>
      <c r="BL50" s="164">
        <v>1</v>
      </c>
      <c r="BM50" s="164">
        <v>0</v>
      </c>
      <c r="BN50" s="164">
        <v>0</v>
      </c>
      <c r="BO50" s="164">
        <v>0</v>
      </c>
      <c r="BP50" s="164">
        <v>1</v>
      </c>
      <c r="BQ50" s="164">
        <v>1</v>
      </c>
      <c r="BR50" s="165">
        <v>1</v>
      </c>
      <c r="BS50" s="166">
        <v>1</v>
      </c>
      <c r="BT50" s="167">
        <v>1</v>
      </c>
      <c r="BU50" s="118">
        <v>1</v>
      </c>
      <c r="BV50" s="131">
        <v>1</v>
      </c>
      <c r="BY50" s="128">
        <v>14</v>
      </c>
      <c r="BZ50" s="192"/>
      <c r="CA50" s="192"/>
      <c r="CB50" s="192"/>
      <c r="CC50" s="192"/>
      <c r="CD50" s="192"/>
      <c r="CE50" s="192"/>
      <c r="CF50" s="192"/>
      <c r="CG50" s="192"/>
      <c r="CH50" s="192"/>
      <c r="CI50" s="192"/>
      <c r="CJ50" s="192"/>
      <c r="CK50" s="193"/>
      <c r="CL50" s="187"/>
      <c r="CM50" s="187"/>
      <c r="CN50" s="111" t="s">
        <v>340</v>
      </c>
      <c r="CO50" s="112" t="s">
        <v>340</v>
      </c>
      <c r="CR50" s="128">
        <v>14</v>
      </c>
      <c r="CS50" s="164">
        <v>1</v>
      </c>
      <c r="CT50" s="164">
        <v>1</v>
      </c>
      <c r="CU50" s="164">
        <v>1</v>
      </c>
      <c r="CV50" s="164">
        <v>1</v>
      </c>
      <c r="CW50" s="164">
        <v>1</v>
      </c>
      <c r="CX50" s="164">
        <v>1</v>
      </c>
      <c r="CY50" s="164">
        <v>1</v>
      </c>
      <c r="CZ50" s="164">
        <v>1</v>
      </c>
      <c r="DA50" s="164">
        <v>1</v>
      </c>
      <c r="DB50" s="164">
        <v>1</v>
      </c>
      <c r="DC50" s="164">
        <v>1</v>
      </c>
      <c r="DD50" s="165">
        <v>1</v>
      </c>
      <c r="DE50" s="166">
        <v>1</v>
      </c>
      <c r="DF50" s="163">
        <v>1</v>
      </c>
      <c r="DG50" s="118">
        <v>1</v>
      </c>
      <c r="DH50" s="131">
        <v>1</v>
      </c>
      <c r="DK50" s="128">
        <v>14</v>
      </c>
      <c r="DL50" s="192"/>
      <c r="DM50" s="192"/>
      <c r="DN50" s="192"/>
      <c r="DO50" s="192"/>
      <c r="DP50" s="192"/>
      <c r="DQ50" s="192"/>
      <c r="DR50" s="192"/>
      <c r="DS50" s="192"/>
      <c r="DT50" s="192"/>
      <c r="DU50" s="192"/>
      <c r="DV50" s="192"/>
      <c r="DW50" s="193"/>
      <c r="DX50" s="187"/>
      <c r="DY50" s="187"/>
      <c r="DZ50" s="111" t="s">
        <v>340</v>
      </c>
      <c r="EA50" s="112" t="s">
        <v>340</v>
      </c>
      <c r="ED50" s="128">
        <v>14</v>
      </c>
      <c r="EE50" s="164">
        <v>0</v>
      </c>
      <c r="EF50" s="164">
        <v>0</v>
      </c>
      <c r="EG50" s="164">
        <v>1</v>
      </c>
      <c r="EH50" s="164">
        <v>1</v>
      </c>
      <c r="EI50" s="164">
        <v>0</v>
      </c>
      <c r="EJ50" s="164">
        <v>0</v>
      </c>
      <c r="EK50" s="164">
        <v>0</v>
      </c>
      <c r="EL50" s="164">
        <v>0</v>
      </c>
      <c r="EM50" s="164">
        <v>0</v>
      </c>
      <c r="EN50" s="164">
        <v>0</v>
      </c>
      <c r="EO50" s="164">
        <v>1</v>
      </c>
      <c r="EP50" s="165">
        <v>1</v>
      </c>
      <c r="EQ50" s="166">
        <v>1</v>
      </c>
      <c r="ER50" s="150">
        <v>1</v>
      </c>
      <c r="ES50" s="118">
        <v>1</v>
      </c>
      <c r="ET50" s="131">
        <v>1</v>
      </c>
      <c r="EW50" s="128">
        <v>14</v>
      </c>
      <c r="EX50" s="192"/>
      <c r="EY50" s="192"/>
      <c r="EZ50" s="192"/>
      <c r="FA50" s="192"/>
      <c r="FB50" s="192"/>
      <c r="FC50" s="192"/>
      <c r="FD50" s="192"/>
      <c r="FE50" s="192"/>
      <c r="FF50" s="192"/>
      <c r="FG50" s="192"/>
      <c r="FH50" s="192"/>
      <c r="FI50" s="193"/>
      <c r="FJ50" s="187"/>
      <c r="FK50" s="187"/>
      <c r="FL50" s="111" t="s">
        <v>340</v>
      </c>
      <c r="FM50" s="112" t="s">
        <v>340</v>
      </c>
      <c r="FP50" s="128">
        <v>14</v>
      </c>
      <c r="FQ50" s="164">
        <v>1</v>
      </c>
      <c r="FR50" s="164">
        <v>0</v>
      </c>
      <c r="FS50" s="164">
        <v>0</v>
      </c>
      <c r="FT50" s="164">
        <v>0</v>
      </c>
      <c r="FU50" s="164">
        <v>0</v>
      </c>
      <c r="FV50" s="164">
        <v>0</v>
      </c>
      <c r="FW50" s="164">
        <v>0</v>
      </c>
      <c r="FX50" s="164">
        <v>0</v>
      </c>
      <c r="FY50" s="164">
        <v>0</v>
      </c>
      <c r="FZ50" s="164">
        <v>1</v>
      </c>
      <c r="GA50" s="164">
        <v>1</v>
      </c>
      <c r="GB50" s="165">
        <v>1</v>
      </c>
      <c r="GC50" s="166">
        <v>1</v>
      </c>
      <c r="GD50" s="150">
        <v>1</v>
      </c>
      <c r="GE50" s="118">
        <v>1</v>
      </c>
      <c r="GF50" s="131">
        <v>1</v>
      </c>
      <c r="GI50" s="128">
        <v>14</v>
      </c>
      <c r="GJ50" s="159">
        <f t="shared" si="32"/>
        <v>0</v>
      </c>
      <c r="GK50" s="159">
        <f t="shared" si="33"/>
        <v>0</v>
      </c>
      <c r="GL50" s="159">
        <f t="shared" si="34"/>
        <v>0</v>
      </c>
      <c r="GM50" s="159">
        <f t="shared" si="42"/>
        <v>0</v>
      </c>
      <c r="GN50" s="159">
        <f t="shared" si="35"/>
        <v>0</v>
      </c>
      <c r="GO50" s="159">
        <f t="shared" si="36"/>
        <v>0</v>
      </c>
      <c r="GP50" s="159">
        <f t="shared" si="37"/>
        <v>0</v>
      </c>
      <c r="GQ50" s="159">
        <f t="shared" si="38"/>
        <v>0</v>
      </c>
      <c r="GR50" s="159">
        <f t="shared" si="39"/>
        <v>0</v>
      </c>
      <c r="GS50" s="159">
        <f t="shared" si="40"/>
        <v>0</v>
      </c>
      <c r="GT50" s="159">
        <f t="shared" si="41"/>
        <v>0</v>
      </c>
      <c r="GU50" s="160">
        <f>(AF50*BR50*DD50*EP50*GB50)^(1/5)</f>
        <v>1</v>
      </c>
      <c r="GV50" s="159">
        <f t="shared" si="28"/>
        <v>0</v>
      </c>
      <c r="GW50" s="140">
        <f t="shared" si="29"/>
        <v>1</v>
      </c>
      <c r="GX50" s="159">
        <f t="shared" si="26"/>
        <v>0</v>
      </c>
      <c r="GY50" s="161">
        <f t="shared" si="31"/>
        <v>1</v>
      </c>
      <c r="GZ50" s="137">
        <f t="shared" si="27"/>
        <v>3</v>
      </c>
      <c r="HB50" s="137">
        <v>11</v>
      </c>
      <c r="HC50" s="137">
        <v>3</v>
      </c>
      <c r="HF50" s="89">
        <v>14</v>
      </c>
      <c r="HG50" s="22" t="s">
        <v>248</v>
      </c>
      <c r="HH50" s="22" t="s">
        <v>260</v>
      </c>
      <c r="HI50" s="22" t="s">
        <v>248</v>
      </c>
      <c r="HJ50" s="92">
        <v>13</v>
      </c>
      <c r="HK50" s="22">
        <v>1</v>
      </c>
      <c r="HL50" s="92" t="s">
        <v>289</v>
      </c>
      <c r="HM50" s="92" t="s">
        <v>185</v>
      </c>
    </row>
    <row r="51" spans="1:221" ht="15.75" x14ac:dyDescent="0.25">
      <c r="A51" s="126">
        <v>15</v>
      </c>
      <c r="B51" s="187"/>
      <c r="C51" s="194"/>
      <c r="D51" s="187"/>
      <c r="E51" s="195"/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5" t="s">
        <v>338</v>
      </c>
      <c r="T51" s="126">
        <v>15</v>
      </c>
      <c r="U51" s="166">
        <v>0</v>
      </c>
      <c r="V51" s="168">
        <v>0</v>
      </c>
      <c r="W51" s="166">
        <v>0</v>
      </c>
      <c r="X51" s="169">
        <v>0</v>
      </c>
      <c r="Y51" s="166">
        <v>0</v>
      </c>
      <c r="Z51" s="166">
        <v>0</v>
      </c>
      <c r="AA51" s="166">
        <v>0</v>
      </c>
      <c r="AB51" s="166">
        <v>0</v>
      </c>
      <c r="AC51" s="166">
        <v>0</v>
      </c>
      <c r="AD51" s="166">
        <v>0</v>
      </c>
      <c r="AE51" s="166">
        <v>0</v>
      </c>
      <c r="AF51" s="166">
        <v>1</v>
      </c>
      <c r="AG51" s="166">
        <v>1</v>
      </c>
      <c r="AH51" s="166">
        <v>1</v>
      </c>
      <c r="AI51" s="150">
        <v>1</v>
      </c>
      <c r="AJ51" s="148">
        <v>1</v>
      </c>
      <c r="AM51" s="126">
        <v>15</v>
      </c>
      <c r="AN51" s="187"/>
      <c r="AO51" s="194"/>
      <c r="AP51" s="187"/>
      <c r="AQ51" s="195"/>
      <c r="AR51" s="187"/>
      <c r="AS51" s="187"/>
      <c r="AT51" s="187"/>
      <c r="AU51" s="187"/>
      <c r="AV51" s="187"/>
      <c r="AW51" s="187"/>
      <c r="AX51" s="187"/>
      <c r="AY51" s="187"/>
      <c r="AZ51" s="187"/>
      <c r="BA51" s="187"/>
      <c r="BB51" s="187"/>
      <c r="BC51" s="185" t="s">
        <v>340</v>
      </c>
      <c r="BF51" s="126">
        <v>15</v>
      </c>
      <c r="BG51" s="166">
        <v>1</v>
      </c>
      <c r="BH51" s="166">
        <v>1</v>
      </c>
      <c r="BI51" s="166">
        <v>1</v>
      </c>
      <c r="BJ51" s="166">
        <v>1</v>
      </c>
      <c r="BK51" s="166">
        <v>1</v>
      </c>
      <c r="BL51" s="166">
        <v>1</v>
      </c>
      <c r="BM51" s="166">
        <v>0</v>
      </c>
      <c r="BN51" s="166">
        <v>0</v>
      </c>
      <c r="BO51" s="166">
        <v>0</v>
      </c>
      <c r="BP51" s="166">
        <v>1</v>
      </c>
      <c r="BQ51" s="166">
        <v>1</v>
      </c>
      <c r="BR51" s="166">
        <v>1</v>
      </c>
      <c r="BS51" s="166">
        <v>1</v>
      </c>
      <c r="BT51" s="166">
        <v>1</v>
      </c>
      <c r="BU51" s="170">
        <v>1</v>
      </c>
      <c r="BV51" s="148">
        <v>1</v>
      </c>
      <c r="BY51" s="126">
        <v>15</v>
      </c>
      <c r="BZ51" s="187"/>
      <c r="CA51" s="194"/>
      <c r="CB51" s="187"/>
      <c r="CC51" s="195"/>
      <c r="CD51" s="187"/>
      <c r="CE51" s="187"/>
      <c r="CF51" s="187"/>
      <c r="CG51" s="187"/>
      <c r="CH51" s="187"/>
      <c r="CI51" s="187"/>
      <c r="CJ51" s="187"/>
      <c r="CK51" s="187"/>
      <c r="CL51" s="187"/>
      <c r="CM51" s="187"/>
      <c r="CN51" s="187"/>
      <c r="CO51" s="185" t="s">
        <v>340</v>
      </c>
      <c r="CR51" s="126">
        <v>15</v>
      </c>
      <c r="CS51" s="166">
        <v>1</v>
      </c>
      <c r="CT51" s="166">
        <v>1</v>
      </c>
      <c r="CU51" s="166">
        <v>1</v>
      </c>
      <c r="CV51" s="166">
        <v>1</v>
      </c>
      <c r="CW51" s="166">
        <v>1</v>
      </c>
      <c r="CX51" s="166">
        <v>1</v>
      </c>
      <c r="CY51" s="166">
        <v>1</v>
      </c>
      <c r="CZ51" s="166">
        <v>1</v>
      </c>
      <c r="DA51" s="166">
        <v>1</v>
      </c>
      <c r="DB51" s="166">
        <v>1</v>
      </c>
      <c r="DC51" s="166">
        <v>1</v>
      </c>
      <c r="DD51" s="166">
        <v>1</v>
      </c>
      <c r="DE51" s="166">
        <v>1</v>
      </c>
      <c r="DF51" s="166">
        <v>1</v>
      </c>
      <c r="DG51" s="170">
        <v>1</v>
      </c>
      <c r="DH51" s="148">
        <v>1</v>
      </c>
      <c r="DK51" s="126">
        <v>15</v>
      </c>
      <c r="DL51" s="187"/>
      <c r="DM51" s="194"/>
      <c r="DN51" s="187"/>
      <c r="DO51" s="195"/>
      <c r="DP51" s="187"/>
      <c r="DQ51" s="187"/>
      <c r="DR51" s="187"/>
      <c r="DS51" s="187"/>
      <c r="DT51" s="187"/>
      <c r="DU51" s="187"/>
      <c r="DV51" s="187"/>
      <c r="DW51" s="187"/>
      <c r="DX51" s="187"/>
      <c r="DY51" s="187"/>
      <c r="DZ51" s="187"/>
      <c r="EA51" s="185" t="s">
        <v>340</v>
      </c>
      <c r="ED51" s="126">
        <v>15</v>
      </c>
      <c r="EE51" s="166">
        <v>1</v>
      </c>
      <c r="EF51" s="166">
        <v>0</v>
      </c>
      <c r="EG51" s="166">
        <v>1</v>
      </c>
      <c r="EH51" s="166">
        <v>1</v>
      </c>
      <c r="EI51" s="166">
        <v>0</v>
      </c>
      <c r="EJ51" s="166">
        <v>0</v>
      </c>
      <c r="EK51" s="166">
        <v>0</v>
      </c>
      <c r="EL51" s="166">
        <v>0</v>
      </c>
      <c r="EM51" s="166">
        <v>1</v>
      </c>
      <c r="EN51" s="166">
        <v>1</v>
      </c>
      <c r="EO51" s="166">
        <v>1</v>
      </c>
      <c r="EP51" s="166">
        <v>1</v>
      </c>
      <c r="EQ51" s="166">
        <v>1</v>
      </c>
      <c r="ER51" s="166">
        <v>1</v>
      </c>
      <c r="ES51" s="150">
        <v>1</v>
      </c>
      <c r="ET51" s="148">
        <v>1</v>
      </c>
      <c r="EW51" s="126">
        <v>15</v>
      </c>
      <c r="EX51" s="187"/>
      <c r="EY51" s="194"/>
      <c r="EZ51" s="187"/>
      <c r="FA51" s="195"/>
      <c r="FB51" s="187"/>
      <c r="FC51" s="187"/>
      <c r="FD51" s="187"/>
      <c r="FE51" s="187"/>
      <c r="FF51" s="187"/>
      <c r="FG51" s="187"/>
      <c r="FH51" s="187"/>
      <c r="FI51" s="187"/>
      <c r="FJ51" s="187"/>
      <c r="FK51" s="187"/>
      <c r="FL51" s="187"/>
      <c r="FM51" s="185" t="s">
        <v>338</v>
      </c>
      <c r="FP51" s="126">
        <v>15</v>
      </c>
      <c r="FQ51" s="166">
        <v>1</v>
      </c>
      <c r="FR51" s="166">
        <v>0</v>
      </c>
      <c r="FS51" s="166">
        <v>0</v>
      </c>
      <c r="FT51" s="166">
        <v>0</v>
      </c>
      <c r="FU51" s="166">
        <v>0</v>
      </c>
      <c r="FV51" s="166">
        <v>0</v>
      </c>
      <c r="FW51" s="166">
        <v>0</v>
      </c>
      <c r="FX51" s="166">
        <v>0</v>
      </c>
      <c r="FY51" s="166">
        <v>0</v>
      </c>
      <c r="FZ51" s="166">
        <v>1</v>
      </c>
      <c r="GA51" s="166">
        <v>1</v>
      </c>
      <c r="GB51" s="166">
        <v>1</v>
      </c>
      <c r="GC51" s="166">
        <v>1</v>
      </c>
      <c r="GD51" s="166">
        <v>1</v>
      </c>
      <c r="GE51" s="150">
        <v>1</v>
      </c>
      <c r="GF51" s="148">
        <v>1</v>
      </c>
      <c r="GI51" s="126">
        <v>15</v>
      </c>
      <c r="GJ51" s="159">
        <f t="shared" si="32"/>
        <v>0</v>
      </c>
      <c r="GK51" s="159">
        <f t="shared" si="33"/>
        <v>0</v>
      </c>
      <c r="GL51" s="159">
        <f t="shared" si="34"/>
        <v>0</v>
      </c>
      <c r="GM51" s="159">
        <f t="shared" si="42"/>
        <v>0</v>
      </c>
      <c r="GN51" s="159">
        <f t="shared" si="35"/>
        <v>0</v>
      </c>
      <c r="GO51" s="159">
        <f t="shared" si="36"/>
        <v>0</v>
      </c>
      <c r="GP51" s="159">
        <f t="shared" si="37"/>
        <v>0</v>
      </c>
      <c r="GQ51" s="159">
        <f t="shared" si="38"/>
        <v>0</v>
      </c>
      <c r="GR51" s="159">
        <f t="shared" si="39"/>
        <v>0</v>
      </c>
      <c r="GS51" s="159">
        <f t="shared" si="40"/>
        <v>0</v>
      </c>
      <c r="GT51" s="159">
        <f t="shared" si="41"/>
        <v>0</v>
      </c>
      <c r="GU51" s="160">
        <f>(AF51*BR51*DD51*EP51*GB51)^(1/5)</f>
        <v>1</v>
      </c>
      <c r="GV51" s="160">
        <f t="shared" si="28"/>
        <v>1</v>
      </c>
      <c r="GW51" s="160">
        <f t="shared" si="29"/>
        <v>1</v>
      </c>
      <c r="GX51" s="140">
        <f t="shared" si="26"/>
        <v>1</v>
      </c>
      <c r="GY51" s="161">
        <f t="shared" si="31"/>
        <v>1</v>
      </c>
      <c r="GZ51" s="137">
        <f t="shared" si="27"/>
        <v>5</v>
      </c>
      <c r="HB51" s="137">
        <v>8</v>
      </c>
      <c r="HC51" s="137">
        <v>5</v>
      </c>
      <c r="HF51" s="89">
        <v>15</v>
      </c>
      <c r="HG51" s="22" t="s">
        <v>249</v>
      </c>
      <c r="HH51" s="22" t="s">
        <v>261</v>
      </c>
      <c r="HI51" s="22" t="s">
        <v>263</v>
      </c>
      <c r="HJ51" s="92">
        <v>12</v>
      </c>
      <c r="HK51" s="22">
        <v>2</v>
      </c>
      <c r="HL51" s="92" t="s">
        <v>212</v>
      </c>
      <c r="HM51" s="92" t="s">
        <v>184</v>
      </c>
    </row>
    <row r="52" spans="1:221" ht="15.75" x14ac:dyDescent="0.25">
      <c r="A52" s="126">
        <v>16</v>
      </c>
      <c r="B52" s="187"/>
      <c r="C52" s="187"/>
      <c r="D52" s="196"/>
      <c r="E52" s="187"/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T52" s="126">
        <v>16</v>
      </c>
      <c r="U52" s="166">
        <v>0</v>
      </c>
      <c r="V52" s="166">
        <v>0</v>
      </c>
      <c r="W52" s="171">
        <v>0</v>
      </c>
      <c r="X52" s="166">
        <v>0</v>
      </c>
      <c r="Y52" s="166">
        <v>0</v>
      </c>
      <c r="Z52" s="166">
        <v>0</v>
      </c>
      <c r="AA52" s="166">
        <v>0</v>
      </c>
      <c r="AB52" s="166">
        <v>0</v>
      </c>
      <c r="AC52" s="166">
        <v>0</v>
      </c>
      <c r="AD52" s="166">
        <v>0</v>
      </c>
      <c r="AE52" s="166">
        <v>0</v>
      </c>
      <c r="AF52" s="166">
        <v>1</v>
      </c>
      <c r="AG52" s="166">
        <v>0</v>
      </c>
      <c r="AH52" s="166">
        <v>1</v>
      </c>
      <c r="AI52" s="166">
        <v>0</v>
      </c>
      <c r="AJ52" s="150">
        <v>1</v>
      </c>
      <c r="AM52" s="126">
        <v>16</v>
      </c>
      <c r="AN52" s="187"/>
      <c r="AO52" s="187"/>
      <c r="AP52" s="196"/>
      <c r="AQ52" s="187"/>
      <c r="AR52" s="187"/>
      <c r="AS52" s="187"/>
      <c r="AT52" s="187"/>
      <c r="AU52" s="187"/>
      <c r="AV52" s="187"/>
      <c r="AW52" s="187"/>
      <c r="AX52" s="187"/>
      <c r="AY52" s="187"/>
      <c r="AZ52" s="187"/>
      <c r="BA52" s="187"/>
      <c r="BB52" s="187"/>
      <c r="BC52" s="187"/>
      <c r="BF52" s="126">
        <v>16</v>
      </c>
      <c r="BG52" s="166">
        <v>1</v>
      </c>
      <c r="BH52" s="166">
        <v>1</v>
      </c>
      <c r="BI52" s="166">
        <v>1</v>
      </c>
      <c r="BJ52" s="166">
        <v>1</v>
      </c>
      <c r="BK52" s="166">
        <v>1</v>
      </c>
      <c r="BL52" s="166">
        <v>1</v>
      </c>
      <c r="BM52" s="166">
        <v>1</v>
      </c>
      <c r="BN52" s="166">
        <v>1</v>
      </c>
      <c r="BO52" s="166">
        <v>1</v>
      </c>
      <c r="BP52" s="166">
        <v>1</v>
      </c>
      <c r="BQ52" s="166">
        <v>1</v>
      </c>
      <c r="BR52" s="166">
        <v>1</v>
      </c>
      <c r="BS52" s="166">
        <v>1</v>
      </c>
      <c r="BT52" s="166">
        <v>1</v>
      </c>
      <c r="BU52" s="166">
        <v>1</v>
      </c>
      <c r="BV52" s="150">
        <v>1</v>
      </c>
      <c r="BY52" s="126">
        <v>16</v>
      </c>
      <c r="BZ52" s="187"/>
      <c r="CA52" s="187"/>
      <c r="CB52" s="196"/>
      <c r="CC52" s="187"/>
      <c r="CD52" s="187"/>
      <c r="CE52" s="187"/>
      <c r="CF52" s="187"/>
      <c r="CG52" s="187"/>
      <c r="CH52" s="187"/>
      <c r="CI52" s="187"/>
      <c r="CJ52" s="187"/>
      <c r="CK52" s="187"/>
      <c r="CL52" s="187"/>
      <c r="CM52" s="187"/>
      <c r="CN52" s="187"/>
      <c r="CO52" s="187"/>
      <c r="CR52" s="126">
        <v>16</v>
      </c>
      <c r="CS52" s="166">
        <v>1</v>
      </c>
      <c r="CT52" s="166">
        <v>1</v>
      </c>
      <c r="CU52" s="166">
        <v>1</v>
      </c>
      <c r="CV52" s="166">
        <v>1</v>
      </c>
      <c r="CW52" s="166">
        <v>1</v>
      </c>
      <c r="CX52" s="166">
        <v>1</v>
      </c>
      <c r="CY52" s="166">
        <v>1</v>
      </c>
      <c r="CZ52" s="166">
        <v>1</v>
      </c>
      <c r="DA52" s="166">
        <v>1</v>
      </c>
      <c r="DB52" s="166">
        <v>1</v>
      </c>
      <c r="DC52" s="166">
        <v>1</v>
      </c>
      <c r="DD52" s="166">
        <v>1</v>
      </c>
      <c r="DE52" s="166">
        <v>1</v>
      </c>
      <c r="DF52" s="166">
        <v>1</v>
      </c>
      <c r="DG52" s="166">
        <v>1</v>
      </c>
      <c r="DH52" s="150">
        <v>1</v>
      </c>
      <c r="DK52" s="126">
        <v>16</v>
      </c>
      <c r="DL52" s="187"/>
      <c r="DM52" s="187"/>
      <c r="DN52" s="196"/>
      <c r="DO52" s="187"/>
      <c r="DP52" s="187"/>
      <c r="DQ52" s="187"/>
      <c r="DR52" s="187"/>
      <c r="DS52" s="187"/>
      <c r="DT52" s="187"/>
      <c r="DU52" s="187"/>
      <c r="DV52" s="187"/>
      <c r="DW52" s="187"/>
      <c r="DX52" s="187"/>
      <c r="DY52" s="187"/>
      <c r="DZ52" s="187"/>
      <c r="EA52" s="187"/>
      <c r="ED52" s="126">
        <v>16</v>
      </c>
      <c r="EE52" s="166">
        <v>1</v>
      </c>
      <c r="EF52" s="166">
        <v>0</v>
      </c>
      <c r="EG52" s="166">
        <v>1</v>
      </c>
      <c r="EH52" s="166">
        <v>1</v>
      </c>
      <c r="EI52" s="166">
        <v>0</v>
      </c>
      <c r="EJ52" s="166">
        <v>0</v>
      </c>
      <c r="EK52" s="166">
        <v>0</v>
      </c>
      <c r="EL52" s="166">
        <v>0</v>
      </c>
      <c r="EM52" s="166">
        <v>1</v>
      </c>
      <c r="EN52" s="166">
        <v>1</v>
      </c>
      <c r="EO52" s="166">
        <v>1</v>
      </c>
      <c r="EP52" s="166">
        <v>1</v>
      </c>
      <c r="EQ52" s="166">
        <v>1</v>
      </c>
      <c r="ER52" s="166">
        <v>1</v>
      </c>
      <c r="ES52" s="166">
        <v>1</v>
      </c>
      <c r="ET52" s="150">
        <v>1</v>
      </c>
      <c r="EW52" s="126">
        <v>16</v>
      </c>
      <c r="EX52" s="187"/>
      <c r="EY52" s="187"/>
      <c r="EZ52" s="196"/>
      <c r="FA52" s="187"/>
      <c r="FB52" s="187"/>
      <c r="FC52" s="187"/>
      <c r="FD52" s="187"/>
      <c r="FE52" s="187"/>
      <c r="FF52" s="187"/>
      <c r="FG52" s="187"/>
      <c r="FH52" s="187"/>
      <c r="FI52" s="187"/>
      <c r="FJ52" s="187"/>
      <c r="FK52" s="187"/>
      <c r="FL52" s="187"/>
      <c r="FM52" s="187"/>
      <c r="FP52" s="126">
        <v>16</v>
      </c>
      <c r="FQ52" s="166">
        <v>1</v>
      </c>
      <c r="FR52" s="166">
        <v>0</v>
      </c>
      <c r="FS52" s="166">
        <v>0</v>
      </c>
      <c r="FT52" s="166">
        <v>0</v>
      </c>
      <c r="FU52" s="166">
        <v>0</v>
      </c>
      <c r="FV52" s="166">
        <v>0</v>
      </c>
      <c r="FW52" s="166">
        <v>0</v>
      </c>
      <c r="FX52" s="166">
        <v>0</v>
      </c>
      <c r="FY52" s="166">
        <v>0</v>
      </c>
      <c r="FZ52" s="166">
        <v>1</v>
      </c>
      <c r="GA52" s="166">
        <v>1</v>
      </c>
      <c r="GB52" s="166">
        <v>1</v>
      </c>
      <c r="GC52" s="166">
        <v>1</v>
      </c>
      <c r="GD52" s="166">
        <v>1</v>
      </c>
      <c r="GE52" s="166">
        <v>0</v>
      </c>
      <c r="GF52" s="150">
        <v>1</v>
      </c>
      <c r="GI52" s="125">
        <v>16</v>
      </c>
      <c r="GJ52" s="172">
        <f t="shared" si="32"/>
        <v>0</v>
      </c>
      <c r="GK52" s="172">
        <f t="shared" si="33"/>
        <v>0</v>
      </c>
      <c r="GL52" s="172">
        <f t="shared" si="34"/>
        <v>0</v>
      </c>
      <c r="GM52" s="172">
        <f t="shared" si="42"/>
        <v>0</v>
      </c>
      <c r="GN52" s="172">
        <f t="shared" si="35"/>
        <v>0</v>
      </c>
      <c r="GO52" s="172">
        <f t="shared" si="36"/>
        <v>0</v>
      </c>
      <c r="GP52" s="172">
        <f t="shared" si="37"/>
        <v>0</v>
      </c>
      <c r="GQ52" s="172">
        <f t="shared" si="38"/>
        <v>0</v>
      </c>
      <c r="GR52" s="172">
        <f t="shared" si="39"/>
        <v>0</v>
      </c>
      <c r="GS52" s="172">
        <f t="shared" si="40"/>
        <v>0</v>
      </c>
      <c r="GT52" s="172">
        <f t="shared" si="41"/>
        <v>0</v>
      </c>
      <c r="GU52" s="173">
        <f>(AF52*BR52*DD52*EP52*GB52)^(1/5)</f>
        <v>1</v>
      </c>
      <c r="GV52" s="172">
        <f t="shared" si="28"/>
        <v>0</v>
      </c>
      <c r="GW52" s="173">
        <f t="shared" si="29"/>
        <v>1</v>
      </c>
      <c r="GX52" s="172">
        <f t="shared" si="26"/>
        <v>0</v>
      </c>
      <c r="GY52" s="174">
        <f t="shared" si="31"/>
        <v>1</v>
      </c>
      <c r="GZ52" s="137">
        <f t="shared" si="27"/>
        <v>3</v>
      </c>
      <c r="HB52" s="137">
        <v>11</v>
      </c>
      <c r="HC52" s="137">
        <v>3</v>
      </c>
      <c r="HF52" s="24">
        <v>16</v>
      </c>
      <c r="HG52" s="22" t="s">
        <v>248</v>
      </c>
      <c r="HH52" s="22" t="s">
        <v>262</v>
      </c>
      <c r="HI52" s="22" t="s">
        <v>248</v>
      </c>
      <c r="HJ52" s="92">
        <v>13</v>
      </c>
      <c r="HK52" s="22">
        <v>1</v>
      </c>
      <c r="HL52" s="92" t="s">
        <v>289</v>
      </c>
      <c r="HM52" s="92" t="s">
        <v>185</v>
      </c>
    </row>
    <row r="53" spans="1:221" ht="15.75" x14ac:dyDescent="0.25">
      <c r="GI53" s="147" t="s">
        <v>135</v>
      </c>
      <c r="GJ53" s="175">
        <f>SUM(GJ37:GJ52)</f>
        <v>2</v>
      </c>
      <c r="GK53" s="175">
        <f t="shared" ref="GK53:GY53" si="43">SUM(GK37:GK52)</f>
        <v>2</v>
      </c>
      <c r="GL53" s="175">
        <f t="shared" si="43"/>
        <v>2</v>
      </c>
      <c r="GM53" s="175">
        <f t="shared" si="43"/>
        <v>6</v>
      </c>
      <c r="GN53" s="175">
        <f t="shared" si="43"/>
        <v>2</v>
      </c>
      <c r="GO53" s="175">
        <f t="shared" si="43"/>
        <v>1</v>
      </c>
      <c r="GP53" s="175">
        <f t="shared" si="43"/>
        <v>3</v>
      </c>
      <c r="GQ53" s="175">
        <f t="shared" si="43"/>
        <v>4</v>
      </c>
      <c r="GR53" s="175">
        <f t="shared" si="43"/>
        <v>2</v>
      </c>
      <c r="GS53" s="175">
        <f t="shared" si="43"/>
        <v>2</v>
      </c>
      <c r="GT53" s="175">
        <f t="shared" si="43"/>
        <v>3</v>
      </c>
      <c r="GU53" s="175">
        <f t="shared" si="43"/>
        <v>11</v>
      </c>
      <c r="GV53" s="175">
        <f t="shared" si="43"/>
        <v>8</v>
      </c>
      <c r="GW53" s="175">
        <f t="shared" si="43"/>
        <v>11</v>
      </c>
      <c r="GX53" s="175">
        <f t="shared" si="43"/>
        <v>8</v>
      </c>
      <c r="GY53" s="175">
        <f t="shared" si="43"/>
        <v>11</v>
      </c>
      <c r="GZ53" s="110"/>
      <c r="HF53" s="93"/>
      <c r="HG53" s="93"/>
      <c r="HH53" s="93"/>
      <c r="HI53" s="93"/>
      <c r="HJ53" s="93"/>
      <c r="HK53" s="93"/>
      <c r="HL53" s="93"/>
      <c r="HM53" s="93"/>
    </row>
    <row r="54" spans="1:221" ht="15.75" x14ac:dyDescent="0.25">
      <c r="HF54" s="93"/>
      <c r="HG54" s="93"/>
      <c r="HH54" s="93"/>
      <c r="HI54" s="93"/>
      <c r="HJ54" s="93"/>
      <c r="HK54" s="93"/>
      <c r="HL54" s="93"/>
      <c r="HM54" s="93"/>
    </row>
    <row r="55" spans="1:221" ht="15.75" customHeight="1" x14ac:dyDescent="0.25">
      <c r="A55" s="223" t="s">
        <v>48</v>
      </c>
      <c r="B55" s="226" t="s">
        <v>51</v>
      </c>
      <c r="C55" s="227"/>
      <c r="D55" s="227"/>
      <c r="E55" s="227"/>
      <c r="F55" s="227"/>
      <c r="G55" s="227"/>
      <c r="H55" s="227"/>
      <c r="I55" s="227"/>
      <c r="J55" s="227"/>
      <c r="K55" s="227"/>
      <c r="L55" s="227"/>
      <c r="M55" s="228"/>
      <c r="T55" s="223" t="s">
        <v>48</v>
      </c>
      <c r="U55" s="226" t="s">
        <v>51</v>
      </c>
      <c r="V55" s="227"/>
      <c r="W55" s="227"/>
      <c r="X55" s="227"/>
      <c r="Y55" s="227"/>
      <c r="Z55" s="227"/>
      <c r="AA55" s="227"/>
      <c r="AB55" s="227"/>
      <c r="AC55" s="227"/>
      <c r="AD55" s="227"/>
      <c r="AE55" s="227"/>
      <c r="AF55" s="228"/>
      <c r="AM55" s="223" t="s">
        <v>48</v>
      </c>
      <c r="AN55" s="226" t="s">
        <v>51</v>
      </c>
      <c r="AO55" s="227"/>
      <c r="AP55" s="227"/>
      <c r="AQ55" s="227"/>
      <c r="AR55" s="227"/>
      <c r="AS55" s="227"/>
      <c r="AT55" s="227"/>
      <c r="AU55" s="227"/>
      <c r="AV55" s="227"/>
      <c r="AW55" s="227"/>
      <c r="AX55" s="227"/>
      <c r="AY55" s="228"/>
      <c r="BF55" s="223" t="s">
        <v>48</v>
      </c>
      <c r="BG55" s="226" t="s">
        <v>51</v>
      </c>
      <c r="BH55" s="227"/>
      <c r="BI55" s="227"/>
      <c r="BJ55" s="227"/>
      <c r="BK55" s="227"/>
      <c r="BL55" s="227"/>
      <c r="BM55" s="227"/>
      <c r="BN55" s="227"/>
      <c r="BO55" s="227"/>
      <c r="BP55" s="227"/>
      <c r="BQ55" s="227"/>
      <c r="BR55" s="228"/>
      <c r="BY55" s="223" t="s">
        <v>48</v>
      </c>
      <c r="BZ55" s="226" t="s">
        <v>51</v>
      </c>
      <c r="CA55" s="227"/>
      <c r="CB55" s="227"/>
      <c r="CC55" s="227"/>
      <c r="CD55" s="227"/>
      <c r="CE55" s="227"/>
      <c r="CF55" s="227"/>
      <c r="CG55" s="227"/>
      <c r="CH55" s="227"/>
      <c r="CI55" s="227"/>
      <c r="CJ55" s="227"/>
      <c r="CK55" s="228"/>
      <c r="CR55" s="223" t="s">
        <v>48</v>
      </c>
      <c r="CS55" s="226" t="s">
        <v>51</v>
      </c>
      <c r="CT55" s="227"/>
      <c r="CU55" s="227"/>
      <c r="CV55" s="227"/>
      <c r="CW55" s="227"/>
      <c r="CX55" s="227"/>
      <c r="CY55" s="227"/>
      <c r="CZ55" s="227"/>
      <c r="DA55" s="227"/>
      <c r="DB55" s="227"/>
      <c r="DC55" s="227"/>
      <c r="DD55" s="228"/>
      <c r="DK55" s="223" t="s">
        <v>48</v>
      </c>
      <c r="DL55" s="226" t="s">
        <v>51</v>
      </c>
      <c r="DM55" s="227"/>
      <c r="DN55" s="227"/>
      <c r="DO55" s="227"/>
      <c r="DP55" s="227"/>
      <c r="DQ55" s="227"/>
      <c r="DR55" s="227"/>
      <c r="DS55" s="227"/>
      <c r="DT55" s="227"/>
      <c r="DU55" s="227"/>
      <c r="DV55" s="227"/>
      <c r="DW55" s="228"/>
      <c r="ED55" s="223" t="s">
        <v>48</v>
      </c>
      <c r="EE55" s="226" t="s">
        <v>51</v>
      </c>
      <c r="EF55" s="227"/>
      <c r="EG55" s="227"/>
      <c r="EH55" s="227"/>
      <c r="EI55" s="227"/>
      <c r="EJ55" s="227"/>
      <c r="EK55" s="227"/>
      <c r="EL55" s="227"/>
      <c r="EM55" s="227"/>
      <c r="EN55" s="227"/>
      <c r="EO55" s="227"/>
      <c r="EP55" s="228"/>
      <c r="EW55" s="223" t="s">
        <v>48</v>
      </c>
      <c r="EX55" s="226" t="s">
        <v>51</v>
      </c>
      <c r="EY55" s="227"/>
      <c r="EZ55" s="227"/>
      <c r="FA55" s="227"/>
      <c r="FB55" s="227"/>
      <c r="FC55" s="227"/>
      <c r="FD55" s="227"/>
      <c r="FE55" s="227"/>
      <c r="FF55" s="227"/>
      <c r="FG55" s="227"/>
      <c r="FH55" s="227"/>
      <c r="FI55" s="228"/>
      <c r="FP55" s="204" t="s">
        <v>48</v>
      </c>
      <c r="FQ55" s="220" t="s">
        <v>51</v>
      </c>
      <c r="FR55" s="221"/>
      <c r="FS55" s="221"/>
      <c r="FT55" s="221"/>
      <c r="FU55" s="221"/>
      <c r="FV55" s="221"/>
      <c r="FW55" s="221"/>
      <c r="FX55" s="221"/>
      <c r="FY55" s="221"/>
      <c r="FZ55" s="221"/>
      <c r="GA55" s="221"/>
      <c r="GB55" s="222"/>
      <c r="GI55" s="223" t="s">
        <v>48</v>
      </c>
      <c r="GJ55" s="238" t="s">
        <v>51</v>
      </c>
      <c r="GK55" s="239"/>
      <c r="GL55" s="239"/>
      <c r="GM55" s="239"/>
      <c r="GN55" s="239"/>
      <c r="GO55" s="239"/>
      <c r="GP55" s="239"/>
      <c r="GQ55" s="239"/>
      <c r="GR55" s="239"/>
      <c r="GS55" s="239"/>
      <c r="GT55" s="239"/>
      <c r="GU55" s="239"/>
      <c r="GV55" s="242" t="s">
        <v>134</v>
      </c>
      <c r="HB55" s="234" t="s">
        <v>186</v>
      </c>
      <c r="HC55" s="234"/>
      <c r="HF55" s="232" t="s">
        <v>136</v>
      </c>
      <c r="HG55" s="232" t="s">
        <v>137</v>
      </c>
      <c r="HH55" s="232" t="s">
        <v>138</v>
      </c>
      <c r="HI55" s="232" t="s">
        <v>139</v>
      </c>
      <c r="HJ55" s="232" t="s">
        <v>140</v>
      </c>
      <c r="HK55" s="232" t="s">
        <v>141</v>
      </c>
      <c r="HL55" s="232" t="s">
        <v>142</v>
      </c>
      <c r="HM55" s="232" t="s">
        <v>143</v>
      </c>
    </row>
    <row r="56" spans="1:221" ht="15.75" customHeight="1" x14ac:dyDescent="0.25">
      <c r="A56" s="224"/>
      <c r="B56" s="122">
        <v>1</v>
      </c>
      <c r="C56" s="123">
        <v>2</v>
      </c>
      <c r="D56" s="123">
        <v>3</v>
      </c>
      <c r="E56" s="123">
        <v>4</v>
      </c>
      <c r="F56" s="123">
        <v>5</v>
      </c>
      <c r="G56" s="123">
        <v>6</v>
      </c>
      <c r="H56" s="123">
        <v>7</v>
      </c>
      <c r="I56" s="123">
        <v>8</v>
      </c>
      <c r="J56" s="123">
        <v>9</v>
      </c>
      <c r="K56" s="123">
        <v>10</v>
      </c>
      <c r="L56" s="123">
        <v>11</v>
      </c>
      <c r="M56" s="126">
        <v>12</v>
      </c>
      <c r="T56" s="224"/>
      <c r="U56" s="122">
        <v>1</v>
      </c>
      <c r="V56" s="123">
        <v>2</v>
      </c>
      <c r="W56" s="123">
        <v>3</v>
      </c>
      <c r="X56" s="123">
        <v>4</v>
      </c>
      <c r="Y56" s="123">
        <v>5</v>
      </c>
      <c r="Z56" s="123">
        <v>6</v>
      </c>
      <c r="AA56" s="123">
        <v>7</v>
      </c>
      <c r="AB56" s="123">
        <v>8</v>
      </c>
      <c r="AC56" s="123">
        <v>9</v>
      </c>
      <c r="AD56" s="123">
        <v>10</v>
      </c>
      <c r="AE56" s="123">
        <v>11</v>
      </c>
      <c r="AF56" s="126">
        <v>12</v>
      </c>
      <c r="AM56" s="224"/>
      <c r="AN56" s="122">
        <v>1</v>
      </c>
      <c r="AO56" s="123">
        <v>2</v>
      </c>
      <c r="AP56" s="123">
        <v>3</v>
      </c>
      <c r="AQ56" s="123">
        <v>4</v>
      </c>
      <c r="AR56" s="123">
        <v>5</v>
      </c>
      <c r="AS56" s="123">
        <v>6</v>
      </c>
      <c r="AT56" s="123">
        <v>7</v>
      </c>
      <c r="AU56" s="123">
        <v>8</v>
      </c>
      <c r="AV56" s="123">
        <v>9</v>
      </c>
      <c r="AW56" s="123">
        <v>10</v>
      </c>
      <c r="AX56" s="123">
        <v>11</v>
      </c>
      <c r="AY56" s="126">
        <v>12</v>
      </c>
      <c r="BF56" s="224"/>
      <c r="BG56" s="122">
        <v>1</v>
      </c>
      <c r="BH56" s="123">
        <v>2</v>
      </c>
      <c r="BI56" s="123">
        <v>3</v>
      </c>
      <c r="BJ56" s="123">
        <v>4</v>
      </c>
      <c r="BK56" s="123">
        <v>5</v>
      </c>
      <c r="BL56" s="123">
        <v>6</v>
      </c>
      <c r="BM56" s="123">
        <v>7</v>
      </c>
      <c r="BN56" s="123">
        <v>8</v>
      </c>
      <c r="BO56" s="123">
        <v>9</v>
      </c>
      <c r="BP56" s="123">
        <v>10</v>
      </c>
      <c r="BQ56" s="123">
        <v>11</v>
      </c>
      <c r="BR56" s="126">
        <v>12</v>
      </c>
      <c r="BY56" s="224"/>
      <c r="BZ56" s="122">
        <v>1</v>
      </c>
      <c r="CA56" s="123">
        <v>2</v>
      </c>
      <c r="CB56" s="123">
        <v>3</v>
      </c>
      <c r="CC56" s="123">
        <v>4</v>
      </c>
      <c r="CD56" s="123">
        <v>5</v>
      </c>
      <c r="CE56" s="123">
        <v>6</v>
      </c>
      <c r="CF56" s="123">
        <v>7</v>
      </c>
      <c r="CG56" s="123">
        <v>8</v>
      </c>
      <c r="CH56" s="123">
        <v>9</v>
      </c>
      <c r="CI56" s="123">
        <v>10</v>
      </c>
      <c r="CJ56" s="123">
        <v>11</v>
      </c>
      <c r="CK56" s="126">
        <v>12</v>
      </c>
      <c r="CR56" s="224"/>
      <c r="CS56" s="122">
        <v>1</v>
      </c>
      <c r="CT56" s="123">
        <v>2</v>
      </c>
      <c r="CU56" s="123">
        <v>3</v>
      </c>
      <c r="CV56" s="123">
        <v>4</v>
      </c>
      <c r="CW56" s="123">
        <v>5</v>
      </c>
      <c r="CX56" s="123">
        <v>6</v>
      </c>
      <c r="CY56" s="123">
        <v>7</v>
      </c>
      <c r="CZ56" s="123">
        <v>8</v>
      </c>
      <c r="DA56" s="123">
        <v>9</v>
      </c>
      <c r="DB56" s="123">
        <v>10</v>
      </c>
      <c r="DC56" s="123">
        <v>11</v>
      </c>
      <c r="DD56" s="126">
        <v>12</v>
      </c>
      <c r="DK56" s="224"/>
      <c r="DL56" s="122">
        <v>1</v>
      </c>
      <c r="DM56" s="123">
        <v>2</v>
      </c>
      <c r="DN56" s="123">
        <v>3</v>
      </c>
      <c r="DO56" s="123">
        <v>4</v>
      </c>
      <c r="DP56" s="123">
        <v>5</v>
      </c>
      <c r="DQ56" s="123">
        <v>6</v>
      </c>
      <c r="DR56" s="123">
        <v>7</v>
      </c>
      <c r="DS56" s="123">
        <v>8</v>
      </c>
      <c r="DT56" s="123">
        <v>9</v>
      </c>
      <c r="DU56" s="123">
        <v>10</v>
      </c>
      <c r="DV56" s="123">
        <v>11</v>
      </c>
      <c r="DW56" s="126">
        <v>12</v>
      </c>
      <c r="ED56" s="224"/>
      <c r="EE56" s="122">
        <v>1</v>
      </c>
      <c r="EF56" s="123">
        <v>2</v>
      </c>
      <c r="EG56" s="123">
        <v>3</v>
      </c>
      <c r="EH56" s="123">
        <v>4</v>
      </c>
      <c r="EI56" s="123">
        <v>5</v>
      </c>
      <c r="EJ56" s="123">
        <v>6</v>
      </c>
      <c r="EK56" s="123">
        <v>7</v>
      </c>
      <c r="EL56" s="123">
        <v>8</v>
      </c>
      <c r="EM56" s="123">
        <v>9</v>
      </c>
      <c r="EN56" s="123">
        <v>10</v>
      </c>
      <c r="EO56" s="123">
        <v>11</v>
      </c>
      <c r="EP56" s="126">
        <v>12</v>
      </c>
      <c r="EW56" s="224"/>
      <c r="EX56" s="122">
        <v>1</v>
      </c>
      <c r="EY56" s="123">
        <v>2</v>
      </c>
      <c r="EZ56" s="123">
        <v>3</v>
      </c>
      <c r="FA56" s="123">
        <v>4</v>
      </c>
      <c r="FB56" s="123">
        <v>5</v>
      </c>
      <c r="FC56" s="123">
        <v>6</v>
      </c>
      <c r="FD56" s="123">
        <v>7</v>
      </c>
      <c r="FE56" s="123">
        <v>8</v>
      </c>
      <c r="FF56" s="123">
        <v>9</v>
      </c>
      <c r="FG56" s="123">
        <v>10</v>
      </c>
      <c r="FH56" s="123">
        <v>11</v>
      </c>
      <c r="FI56" s="126">
        <v>12</v>
      </c>
      <c r="FP56" s="205"/>
      <c r="FQ56" s="122">
        <v>1</v>
      </c>
      <c r="FR56" s="123">
        <v>2</v>
      </c>
      <c r="FS56" s="123">
        <v>3</v>
      </c>
      <c r="FT56" s="123">
        <v>4</v>
      </c>
      <c r="FU56" s="123">
        <v>5</v>
      </c>
      <c r="FV56" s="123">
        <v>6</v>
      </c>
      <c r="FW56" s="123">
        <v>7</v>
      </c>
      <c r="FX56" s="123">
        <v>8</v>
      </c>
      <c r="FY56" s="123">
        <v>9</v>
      </c>
      <c r="FZ56" s="123">
        <v>10</v>
      </c>
      <c r="GA56" s="123">
        <v>11</v>
      </c>
      <c r="GB56" s="126">
        <v>12</v>
      </c>
      <c r="GI56" s="224"/>
      <c r="GJ56" s="122">
        <v>1</v>
      </c>
      <c r="GK56" s="123">
        <v>2</v>
      </c>
      <c r="GL56" s="123">
        <v>3</v>
      </c>
      <c r="GM56" s="123">
        <v>4</v>
      </c>
      <c r="GN56" s="123">
        <v>5</v>
      </c>
      <c r="GO56" s="123">
        <v>6</v>
      </c>
      <c r="GP56" s="123">
        <v>7</v>
      </c>
      <c r="GQ56" s="123">
        <v>8</v>
      </c>
      <c r="GR56" s="123">
        <v>9</v>
      </c>
      <c r="GS56" s="123">
        <v>10</v>
      </c>
      <c r="GT56" s="123">
        <v>11</v>
      </c>
      <c r="GU56" s="127">
        <v>12</v>
      </c>
      <c r="GV56" s="242"/>
      <c r="HB56" s="234"/>
      <c r="HC56" s="234"/>
      <c r="HF56" s="233"/>
      <c r="HG56" s="233"/>
      <c r="HH56" s="233"/>
      <c r="HI56" s="233"/>
      <c r="HJ56" s="233"/>
      <c r="HK56" s="233"/>
      <c r="HL56" s="233"/>
      <c r="HM56" s="233"/>
    </row>
    <row r="57" spans="1:221" ht="15.75" x14ac:dyDescent="0.25">
      <c r="A57" s="128">
        <v>1</v>
      </c>
      <c r="B57" s="113"/>
      <c r="C57" s="110" t="s">
        <v>339</v>
      </c>
      <c r="D57" s="110" t="s">
        <v>338</v>
      </c>
      <c r="E57" s="110" t="s">
        <v>338</v>
      </c>
      <c r="F57" s="111" t="s">
        <v>339</v>
      </c>
      <c r="G57" s="111" t="s">
        <v>338</v>
      </c>
      <c r="H57" s="111" t="s">
        <v>339</v>
      </c>
      <c r="I57" s="111" t="s">
        <v>338</v>
      </c>
      <c r="J57" s="111" t="s">
        <v>338</v>
      </c>
      <c r="K57" s="111" t="s">
        <v>338</v>
      </c>
      <c r="L57" s="111" t="s">
        <v>338</v>
      </c>
      <c r="M57" s="112" t="s">
        <v>338</v>
      </c>
      <c r="T57" s="128">
        <v>1</v>
      </c>
      <c r="U57" s="129">
        <v>1</v>
      </c>
      <c r="V57" s="130">
        <v>0</v>
      </c>
      <c r="W57" s="130">
        <v>1</v>
      </c>
      <c r="X57" s="130">
        <v>1</v>
      </c>
      <c r="Y57" s="118">
        <v>0</v>
      </c>
      <c r="Z57" s="118">
        <v>1</v>
      </c>
      <c r="AA57" s="118">
        <v>0</v>
      </c>
      <c r="AB57" s="118">
        <v>1</v>
      </c>
      <c r="AC57" s="118">
        <v>1</v>
      </c>
      <c r="AD57" s="118">
        <v>1</v>
      </c>
      <c r="AE57" s="118">
        <v>1</v>
      </c>
      <c r="AF57" s="131">
        <v>1</v>
      </c>
      <c r="AM57" s="128">
        <v>1</v>
      </c>
      <c r="AN57" s="113"/>
      <c r="AO57" s="110" t="s">
        <v>339</v>
      </c>
      <c r="AP57" s="110" t="s">
        <v>338</v>
      </c>
      <c r="AQ57" s="110" t="s">
        <v>340</v>
      </c>
      <c r="AR57" s="111" t="s">
        <v>339</v>
      </c>
      <c r="AS57" s="111" t="s">
        <v>339</v>
      </c>
      <c r="AT57" s="111" t="s">
        <v>339</v>
      </c>
      <c r="AU57" s="111" t="s">
        <v>339</v>
      </c>
      <c r="AV57" s="111" t="s">
        <v>339</v>
      </c>
      <c r="AW57" s="111" t="s">
        <v>340</v>
      </c>
      <c r="AX57" s="111" t="s">
        <v>340</v>
      </c>
      <c r="AY57" s="112" t="s">
        <v>339</v>
      </c>
      <c r="BF57" s="128">
        <v>1</v>
      </c>
      <c r="BG57" s="129">
        <v>1</v>
      </c>
      <c r="BH57" s="130">
        <v>0</v>
      </c>
      <c r="BI57" s="118">
        <v>1</v>
      </c>
      <c r="BJ57" s="118">
        <v>1</v>
      </c>
      <c r="BK57" s="118">
        <v>0</v>
      </c>
      <c r="BL57" s="118">
        <v>0</v>
      </c>
      <c r="BM57" s="118">
        <v>0</v>
      </c>
      <c r="BN57" s="118">
        <v>0</v>
      </c>
      <c r="BO57" s="118">
        <v>0</v>
      </c>
      <c r="BP57" s="118">
        <v>1</v>
      </c>
      <c r="BQ57" s="118">
        <v>1</v>
      </c>
      <c r="BR57" s="131">
        <v>0</v>
      </c>
      <c r="BY57" s="128">
        <v>1</v>
      </c>
      <c r="BZ57" s="113"/>
      <c r="CA57" s="110" t="s">
        <v>339</v>
      </c>
      <c r="CB57" s="110" t="s">
        <v>339</v>
      </c>
      <c r="CC57" s="110" t="s">
        <v>341</v>
      </c>
      <c r="CD57" s="111" t="s">
        <v>339</v>
      </c>
      <c r="CE57" s="111" t="s">
        <v>339</v>
      </c>
      <c r="CF57" s="111" t="s">
        <v>339</v>
      </c>
      <c r="CG57" s="111" t="s">
        <v>339</v>
      </c>
      <c r="CH57" s="111" t="s">
        <v>339</v>
      </c>
      <c r="CI57" s="111" t="s">
        <v>341</v>
      </c>
      <c r="CJ57" s="111" t="s">
        <v>341</v>
      </c>
      <c r="CK57" s="112" t="s">
        <v>339</v>
      </c>
      <c r="CR57" s="128">
        <v>1</v>
      </c>
      <c r="CS57" s="129">
        <v>1</v>
      </c>
      <c r="CT57" s="130">
        <v>0</v>
      </c>
      <c r="CU57" s="118">
        <v>0</v>
      </c>
      <c r="CV57" s="118">
        <v>0</v>
      </c>
      <c r="CW57" s="118">
        <v>0</v>
      </c>
      <c r="CX57" s="118">
        <v>0</v>
      </c>
      <c r="CY57" s="118">
        <v>0</v>
      </c>
      <c r="CZ57" s="118">
        <v>0</v>
      </c>
      <c r="DA57" s="118">
        <v>0</v>
      </c>
      <c r="DB57" s="118">
        <v>0</v>
      </c>
      <c r="DC57" s="118">
        <v>0</v>
      </c>
      <c r="DD57" s="131">
        <v>0</v>
      </c>
      <c r="DK57" s="128">
        <v>1</v>
      </c>
      <c r="DL57" s="113"/>
      <c r="DM57" s="110" t="s">
        <v>339</v>
      </c>
      <c r="DN57" s="110" t="s">
        <v>340</v>
      </c>
      <c r="DO57" s="110" t="s">
        <v>340</v>
      </c>
      <c r="DP57" s="111" t="s">
        <v>340</v>
      </c>
      <c r="DQ57" s="111" t="s">
        <v>340</v>
      </c>
      <c r="DR57" s="111" t="s">
        <v>340</v>
      </c>
      <c r="DS57" s="111" t="s">
        <v>338</v>
      </c>
      <c r="DT57" s="111" t="s">
        <v>338</v>
      </c>
      <c r="DU57" s="111" t="s">
        <v>338</v>
      </c>
      <c r="DV57" s="111" t="s">
        <v>338</v>
      </c>
      <c r="DW57" s="112" t="s">
        <v>338</v>
      </c>
      <c r="ED57" s="128">
        <v>1</v>
      </c>
      <c r="EE57" s="129">
        <v>1</v>
      </c>
      <c r="EF57" s="130">
        <v>0</v>
      </c>
      <c r="EG57" s="118">
        <v>1</v>
      </c>
      <c r="EH57" s="118">
        <v>1</v>
      </c>
      <c r="EI57" s="118">
        <v>1</v>
      </c>
      <c r="EJ57" s="118">
        <v>1</v>
      </c>
      <c r="EK57" s="118">
        <v>1</v>
      </c>
      <c r="EL57" s="118">
        <v>1</v>
      </c>
      <c r="EM57" s="118">
        <v>1</v>
      </c>
      <c r="EN57" s="118">
        <v>1</v>
      </c>
      <c r="EO57" s="118">
        <v>1</v>
      </c>
      <c r="EP57" s="131">
        <v>1</v>
      </c>
      <c r="EW57" s="128">
        <v>1</v>
      </c>
      <c r="EX57" s="113"/>
      <c r="EY57" s="110" t="s">
        <v>340</v>
      </c>
      <c r="EZ57" s="110" t="s">
        <v>340</v>
      </c>
      <c r="FA57" s="110" t="s">
        <v>340</v>
      </c>
      <c r="FB57" s="111" t="s">
        <v>339</v>
      </c>
      <c r="FC57" s="111" t="s">
        <v>340</v>
      </c>
      <c r="FD57" s="111" t="s">
        <v>340</v>
      </c>
      <c r="FE57" s="111" t="s">
        <v>340</v>
      </c>
      <c r="FF57" s="111" t="s">
        <v>340</v>
      </c>
      <c r="FG57" s="111" t="s">
        <v>340</v>
      </c>
      <c r="FH57" s="111" t="s">
        <v>340</v>
      </c>
      <c r="FI57" s="112" t="s">
        <v>340</v>
      </c>
      <c r="FP57" s="128">
        <v>1</v>
      </c>
      <c r="FQ57" s="129">
        <v>1</v>
      </c>
      <c r="FR57" s="130">
        <v>1</v>
      </c>
      <c r="FS57" s="118">
        <v>1</v>
      </c>
      <c r="FT57" s="118">
        <v>1</v>
      </c>
      <c r="FU57" s="118">
        <v>0</v>
      </c>
      <c r="FV57" s="118">
        <v>1</v>
      </c>
      <c r="FW57" s="118">
        <v>1</v>
      </c>
      <c r="FX57" s="118">
        <v>1</v>
      </c>
      <c r="FY57" s="118">
        <v>1</v>
      </c>
      <c r="FZ57" s="118">
        <v>1</v>
      </c>
      <c r="GA57" s="118">
        <v>1</v>
      </c>
      <c r="GB57" s="131">
        <v>1</v>
      </c>
      <c r="GI57" s="128">
        <v>1</v>
      </c>
      <c r="GJ57" s="129">
        <f t="shared" ref="GJ57:GU58" si="44">(U57*BG57*CS57*EE57*FQ57)^(1/5)</f>
        <v>1</v>
      </c>
      <c r="GK57" s="133">
        <f t="shared" si="44"/>
        <v>0</v>
      </c>
      <c r="GL57" s="133">
        <f t="shared" si="44"/>
        <v>0</v>
      </c>
      <c r="GM57" s="133">
        <f t="shared" si="44"/>
        <v>0</v>
      </c>
      <c r="GN57" s="133">
        <f t="shared" si="44"/>
        <v>0</v>
      </c>
      <c r="GO57" s="133">
        <f t="shared" si="44"/>
        <v>0</v>
      </c>
      <c r="GP57" s="133">
        <f t="shared" si="44"/>
        <v>0</v>
      </c>
      <c r="GQ57" s="133">
        <f t="shared" si="44"/>
        <v>0</v>
      </c>
      <c r="GR57" s="133">
        <f t="shared" si="44"/>
        <v>0</v>
      </c>
      <c r="GS57" s="133">
        <f t="shared" si="44"/>
        <v>0</v>
      </c>
      <c r="GT57" s="133">
        <f t="shared" si="44"/>
        <v>0</v>
      </c>
      <c r="GU57" s="143">
        <f t="shared" si="44"/>
        <v>0</v>
      </c>
      <c r="GV57" s="137">
        <f>SUM(GJ57:GU57)</f>
        <v>1</v>
      </c>
      <c r="HB57" s="135">
        <v>4</v>
      </c>
      <c r="HC57" s="135">
        <v>1</v>
      </c>
      <c r="HF57" s="90">
        <v>1</v>
      </c>
      <c r="HG57" s="91">
        <v>1</v>
      </c>
      <c r="HH57" s="91" t="s">
        <v>272</v>
      </c>
      <c r="HI57" s="91">
        <v>1</v>
      </c>
      <c r="HJ57" s="91">
        <v>12</v>
      </c>
      <c r="HK57" s="91">
        <v>1</v>
      </c>
      <c r="HL57" s="91" t="s">
        <v>288</v>
      </c>
      <c r="HM57" s="91" t="s">
        <v>184</v>
      </c>
    </row>
    <row r="58" spans="1:221" ht="15.75" x14ac:dyDescent="0.25">
      <c r="A58" s="128">
        <v>2</v>
      </c>
      <c r="B58" s="113"/>
      <c r="C58" s="113"/>
      <c r="D58" s="110" t="s">
        <v>338</v>
      </c>
      <c r="E58" s="110" t="s">
        <v>338</v>
      </c>
      <c r="F58" s="111" t="s">
        <v>339</v>
      </c>
      <c r="G58" s="111" t="s">
        <v>338</v>
      </c>
      <c r="H58" s="111" t="s">
        <v>338</v>
      </c>
      <c r="I58" s="111" t="s">
        <v>338</v>
      </c>
      <c r="J58" s="111" t="s">
        <v>338</v>
      </c>
      <c r="K58" s="111" t="s">
        <v>338</v>
      </c>
      <c r="L58" s="111" t="s">
        <v>338</v>
      </c>
      <c r="M58" s="112" t="s">
        <v>338</v>
      </c>
      <c r="T58" s="128">
        <v>2</v>
      </c>
      <c r="U58" s="136">
        <v>1</v>
      </c>
      <c r="V58" s="129">
        <v>1</v>
      </c>
      <c r="W58" s="130">
        <v>1</v>
      </c>
      <c r="X58" s="130">
        <v>1</v>
      </c>
      <c r="Y58" s="118">
        <v>0</v>
      </c>
      <c r="Z58" s="118">
        <v>1</v>
      </c>
      <c r="AA58" s="118">
        <v>1</v>
      </c>
      <c r="AB58" s="118">
        <v>1</v>
      </c>
      <c r="AC58" s="118">
        <v>1</v>
      </c>
      <c r="AD58" s="118">
        <v>1</v>
      </c>
      <c r="AE58" s="118">
        <v>1</v>
      </c>
      <c r="AF58" s="131">
        <v>1</v>
      </c>
      <c r="AM58" s="128">
        <v>2</v>
      </c>
      <c r="AN58" s="113"/>
      <c r="AO58" s="113"/>
      <c r="AP58" s="110" t="s">
        <v>340</v>
      </c>
      <c r="AQ58" s="110" t="s">
        <v>340</v>
      </c>
      <c r="AR58" s="111" t="s">
        <v>339</v>
      </c>
      <c r="AS58" s="111" t="s">
        <v>340</v>
      </c>
      <c r="AT58" s="111" t="s">
        <v>340</v>
      </c>
      <c r="AU58" s="111" t="s">
        <v>340</v>
      </c>
      <c r="AV58" s="111" t="s">
        <v>340</v>
      </c>
      <c r="AW58" s="111" t="s">
        <v>340</v>
      </c>
      <c r="AX58" s="111" t="s">
        <v>340</v>
      </c>
      <c r="AY58" s="112" t="s">
        <v>340</v>
      </c>
      <c r="BF58" s="128">
        <v>2</v>
      </c>
      <c r="BG58" s="136">
        <v>1</v>
      </c>
      <c r="BH58" s="129">
        <v>1</v>
      </c>
      <c r="BI58" s="130">
        <v>1</v>
      </c>
      <c r="BJ58" s="130">
        <v>1</v>
      </c>
      <c r="BK58" s="118">
        <v>0</v>
      </c>
      <c r="BL58" s="118">
        <v>1</v>
      </c>
      <c r="BM58" s="118">
        <v>1</v>
      </c>
      <c r="BN58" s="118">
        <v>1</v>
      </c>
      <c r="BO58" s="118">
        <v>1</v>
      </c>
      <c r="BP58" s="118">
        <v>1</v>
      </c>
      <c r="BQ58" s="118">
        <v>1</v>
      </c>
      <c r="BR58" s="131">
        <v>1</v>
      </c>
      <c r="BY58" s="128">
        <v>2</v>
      </c>
      <c r="BZ58" s="113"/>
      <c r="CA58" s="113"/>
      <c r="CB58" s="110" t="s">
        <v>340</v>
      </c>
      <c r="CC58" s="110" t="s">
        <v>338</v>
      </c>
      <c r="CD58" s="111" t="s">
        <v>340</v>
      </c>
      <c r="CE58" s="111" t="s">
        <v>340</v>
      </c>
      <c r="CF58" s="111" t="s">
        <v>340</v>
      </c>
      <c r="CG58" s="111" t="s">
        <v>340</v>
      </c>
      <c r="CH58" s="111" t="s">
        <v>340</v>
      </c>
      <c r="CI58" s="111" t="s">
        <v>338</v>
      </c>
      <c r="CJ58" s="111" t="s">
        <v>338</v>
      </c>
      <c r="CK58" s="112" t="s">
        <v>340</v>
      </c>
      <c r="CR58" s="128">
        <v>2</v>
      </c>
      <c r="CS58" s="136">
        <v>1</v>
      </c>
      <c r="CT58" s="129">
        <v>1</v>
      </c>
      <c r="CU58" s="130">
        <v>1</v>
      </c>
      <c r="CV58" s="130">
        <v>1</v>
      </c>
      <c r="CW58" s="118">
        <v>1</v>
      </c>
      <c r="CX58" s="118">
        <v>1</v>
      </c>
      <c r="CY58" s="118">
        <v>1</v>
      </c>
      <c r="CZ58" s="118">
        <v>1</v>
      </c>
      <c r="DA58" s="118">
        <v>1</v>
      </c>
      <c r="DB58" s="118">
        <v>1</v>
      </c>
      <c r="DC58" s="118">
        <v>1</v>
      </c>
      <c r="DD58" s="131">
        <v>1</v>
      </c>
      <c r="DK58" s="128">
        <v>2</v>
      </c>
      <c r="DL58" s="113"/>
      <c r="DM58" s="113"/>
      <c r="DN58" s="110" t="s">
        <v>340</v>
      </c>
      <c r="DO58" s="110" t="s">
        <v>340</v>
      </c>
      <c r="DP58" s="111" t="s">
        <v>340</v>
      </c>
      <c r="DQ58" s="111" t="s">
        <v>340</v>
      </c>
      <c r="DR58" s="111" t="s">
        <v>340</v>
      </c>
      <c r="DS58" s="111" t="s">
        <v>340</v>
      </c>
      <c r="DT58" s="111" t="s">
        <v>340</v>
      </c>
      <c r="DU58" s="111" t="s">
        <v>338</v>
      </c>
      <c r="DV58" s="111" t="s">
        <v>338</v>
      </c>
      <c r="DW58" s="112" t="s">
        <v>338</v>
      </c>
      <c r="ED58" s="128">
        <v>2</v>
      </c>
      <c r="EE58" s="136">
        <v>1</v>
      </c>
      <c r="EF58" s="129">
        <v>1</v>
      </c>
      <c r="EG58" s="130">
        <v>1</v>
      </c>
      <c r="EH58" s="130">
        <v>1</v>
      </c>
      <c r="EI58" s="118">
        <v>1</v>
      </c>
      <c r="EJ58" s="118">
        <v>1</v>
      </c>
      <c r="EK58" s="118">
        <v>1</v>
      </c>
      <c r="EL58" s="118">
        <v>1</v>
      </c>
      <c r="EM58" s="118">
        <v>1</v>
      </c>
      <c r="EN58" s="118">
        <v>1</v>
      </c>
      <c r="EO58" s="118">
        <v>1</v>
      </c>
      <c r="EP58" s="131">
        <v>1</v>
      </c>
      <c r="EW58" s="128">
        <v>2</v>
      </c>
      <c r="EX58" s="113"/>
      <c r="EY58" s="113"/>
      <c r="EZ58" s="110" t="s">
        <v>340</v>
      </c>
      <c r="FA58" s="110" t="s">
        <v>340</v>
      </c>
      <c r="FB58" s="111" t="s">
        <v>340</v>
      </c>
      <c r="FC58" s="111" t="s">
        <v>340</v>
      </c>
      <c r="FD58" s="111" t="s">
        <v>340</v>
      </c>
      <c r="FE58" s="111" t="s">
        <v>340</v>
      </c>
      <c r="FF58" s="111" t="s">
        <v>340</v>
      </c>
      <c r="FG58" s="111" t="s">
        <v>340</v>
      </c>
      <c r="FH58" s="111" t="s">
        <v>340</v>
      </c>
      <c r="FI58" s="112" t="s">
        <v>340</v>
      </c>
      <c r="FP58" s="128">
        <v>2</v>
      </c>
      <c r="FQ58" s="136">
        <v>1</v>
      </c>
      <c r="FR58" s="129">
        <v>1</v>
      </c>
      <c r="FS58" s="130">
        <v>1</v>
      </c>
      <c r="FT58" s="130">
        <v>1</v>
      </c>
      <c r="FU58" s="118">
        <v>1</v>
      </c>
      <c r="FV58" s="118">
        <v>1</v>
      </c>
      <c r="FW58" s="118">
        <v>1</v>
      </c>
      <c r="FX58" s="118">
        <v>1</v>
      </c>
      <c r="FY58" s="118">
        <v>1</v>
      </c>
      <c r="FZ58" s="118">
        <v>1</v>
      </c>
      <c r="GA58" s="118">
        <v>1</v>
      </c>
      <c r="GB58" s="131">
        <v>1</v>
      </c>
      <c r="GI58" s="128">
        <v>2</v>
      </c>
      <c r="GJ58" s="132">
        <f t="shared" si="44"/>
        <v>1</v>
      </c>
      <c r="GK58" s="129">
        <f t="shared" si="44"/>
        <v>1</v>
      </c>
      <c r="GL58" s="132">
        <f t="shared" si="44"/>
        <v>1</v>
      </c>
      <c r="GM58" s="132">
        <f t="shared" si="44"/>
        <v>1</v>
      </c>
      <c r="GN58" s="133">
        <f t="shared" si="44"/>
        <v>0</v>
      </c>
      <c r="GO58" s="132">
        <f t="shared" si="44"/>
        <v>1</v>
      </c>
      <c r="GP58" s="132">
        <f t="shared" si="44"/>
        <v>1</v>
      </c>
      <c r="GQ58" s="132">
        <f t="shared" si="44"/>
        <v>1</v>
      </c>
      <c r="GR58" s="132">
        <f t="shared" si="44"/>
        <v>1</v>
      </c>
      <c r="GS58" s="132">
        <f t="shared" si="44"/>
        <v>1</v>
      </c>
      <c r="GT58" s="132">
        <f t="shared" si="44"/>
        <v>1</v>
      </c>
      <c r="GU58" s="134">
        <f t="shared" si="44"/>
        <v>1</v>
      </c>
      <c r="GV58" s="137">
        <f t="shared" ref="GV58:GV68" si="45">SUM(GJ58:GU58)</f>
        <v>11</v>
      </c>
      <c r="HB58" s="137">
        <v>2</v>
      </c>
      <c r="HC58" s="135">
        <v>11</v>
      </c>
      <c r="HF58" s="90">
        <v>2</v>
      </c>
      <c r="HG58" s="91" t="s">
        <v>264</v>
      </c>
      <c r="HH58" s="91" t="s">
        <v>273</v>
      </c>
      <c r="HI58" s="91">
        <v>2</v>
      </c>
      <c r="HJ58" s="91">
        <v>11</v>
      </c>
      <c r="HK58" s="91">
        <v>2</v>
      </c>
      <c r="HL58" s="91" t="s">
        <v>290</v>
      </c>
      <c r="HM58" s="91" t="s">
        <v>183</v>
      </c>
    </row>
    <row r="59" spans="1:221" ht="15.75" x14ac:dyDescent="0.25">
      <c r="A59" s="128">
        <v>3</v>
      </c>
      <c r="B59" s="113"/>
      <c r="C59" s="113"/>
      <c r="D59" s="113"/>
      <c r="E59" s="111" t="s">
        <v>339</v>
      </c>
      <c r="F59" s="111" t="s">
        <v>339</v>
      </c>
      <c r="G59" s="111" t="s">
        <v>338</v>
      </c>
      <c r="H59" s="111" t="s">
        <v>339</v>
      </c>
      <c r="I59" s="111" t="s">
        <v>338</v>
      </c>
      <c r="J59" s="111" t="s">
        <v>338</v>
      </c>
      <c r="K59" s="111" t="s">
        <v>338</v>
      </c>
      <c r="L59" s="111" t="s">
        <v>338</v>
      </c>
      <c r="M59" s="112" t="s">
        <v>338</v>
      </c>
      <c r="T59" s="128">
        <v>3</v>
      </c>
      <c r="U59" s="136">
        <v>0</v>
      </c>
      <c r="V59" s="136">
        <v>0</v>
      </c>
      <c r="W59" s="129">
        <v>1</v>
      </c>
      <c r="X59" s="118">
        <v>0</v>
      </c>
      <c r="Y59" s="118">
        <v>0</v>
      </c>
      <c r="Z59" s="118">
        <v>1</v>
      </c>
      <c r="AA59" s="118">
        <v>0</v>
      </c>
      <c r="AB59" s="118">
        <v>1</v>
      </c>
      <c r="AC59" s="118">
        <v>1</v>
      </c>
      <c r="AD59" s="118">
        <v>1</v>
      </c>
      <c r="AE59" s="118">
        <v>1</v>
      </c>
      <c r="AF59" s="131">
        <v>1</v>
      </c>
      <c r="AM59" s="128">
        <v>3</v>
      </c>
      <c r="AN59" s="113"/>
      <c r="AO59" s="113"/>
      <c r="AP59" s="113"/>
      <c r="AQ59" s="111" t="s">
        <v>339</v>
      </c>
      <c r="AR59" s="111" t="s">
        <v>340</v>
      </c>
      <c r="AS59" s="111" t="s">
        <v>340</v>
      </c>
      <c r="AT59" s="111" t="s">
        <v>338</v>
      </c>
      <c r="AU59" s="111" t="s">
        <v>339</v>
      </c>
      <c r="AV59" s="111" t="s">
        <v>340</v>
      </c>
      <c r="AW59" s="111" t="s">
        <v>340</v>
      </c>
      <c r="AX59" s="111" t="s">
        <v>338</v>
      </c>
      <c r="AY59" s="112" t="s">
        <v>340</v>
      </c>
      <c r="BF59" s="128">
        <v>3</v>
      </c>
      <c r="BG59" s="136">
        <v>0</v>
      </c>
      <c r="BH59" s="136">
        <v>1</v>
      </c>
      <c r="BI59" s="129">
        <v>1</v>
      </c>
      <c r="BJ59" s="118">
        <v>0</v>
      </c>
      <c r="BK59" s="118">
        <v>1</v>
      </c>
      <c r="BL59" s="118">
        <v>1</v>
      </c>
      <c r="BM59" s="118">
        <v>1</v>
      </c>
      <c r="BN59" s="118">
        <v>0</v>
      </c>
      <c r="BO59" s="118">
        <v>1</v>
      </c>
      <c r="BP59" s="118">
        <v>1</v>
      </c>
      <c r="BQ59" s="118">
        <v>1</v>
      </c>
      <c r="BR59" s="131">
        <v>1</v>
      </c>
      <c r="BY59" s="128">
        <v>3</v>
      </c>
      <c r="BZ59" s="113"/>
      <c r="CA59" s="113"/>
      <c r="CB59" s="113"/>
      <c r="CC59" s="111" t="s">
        <v>338</v>
      </c>
      <c r="CD59" s="111" t="s">
        <v>340</v>
      </c>
      <c r="CE59" s="111" t="s">
        <v>340</v>
      </c>
      <c r="CF59" s="111" t="s">
        <v>338</v>
      </c>
      <c r="CG59" s="111" t="s">
        <v>340</v>
      </c>
      <c r="CH59" s="111" t="s">
        <v>339</v>
      </c>
      <c r="CI59" s="111" t="s">
        <v>338</v>
      </c>
      <c r="CJ59" s="111" t="s">
        <v>338</v>
      </c>
      <c r="CK59" s="112" t="s">
        <v>339</v>
      </c>
      <c r="CR59" s="128">
        <v>3</v>
      </c>
      <c r="CS59" s="136">
        <v>1</v>
      </c>
      <c r="CT59" s="136">
        <v>1</v>
      </c>
      <c r="CU59" s="129">
        <v>1</v>
      </c>
      <c r="CV59" s="118">
        <v>1</v>
      </c>
      <c r="CW59" s="118">
        <v>1</v>
      </c>
      <c r="CX59" s="118">
        <v>1</v>
      </c>
      <c r="CY59" s="118">
        <v>1</v>
      </c>
      <c r="CZ59" s="118">
        <v>1</v>
      </c>
      <c r="DA59" s="118">
        <v>0</v>
      </c>
      <c r="DB59" s="118">
        <v>1</v>
      </c>
      <c r="DC59" s="118">
        <v>1</v>
      </c>
      <c r="DD59" s="131">
        <v>0</v>
      </c>
      <c r="DK59" s="128">
        <v>3</v>
      </c>
      <c r="DL59" s="113"/>
      <c r="DM59" s="113"/>
      <c r="DN59" s="113"/>
      <c r="DO59" s="111" t="s">
        <v>340</v>
      </c>
      <c r="DP59" s="111" t="s">
        <v>340</v>
      </c>
      <c r="DQ59" s="111" t="s">
        <v>340</v>
      </c>
      <c r="DR59" s="111" t="s">
        <v>340</v>
      </c>
      <c r="DS59" s="111" t="s">
        <v>340</v>
      </c>
      <c r="DT59" s="111" t="s">
        <v>340</v>
      </c>
      <c r="DU59" s="111" t="s">
        <v>338</v>
      </c>
      <c r="DV59" s="111" t="s">
        <v>338</v>
      </c>
      <c r="DW59" s="112" t="s">
        <v>340</v>
      </c>
      <c r="ED59" s="128">
        <v>3</v>
      </c>
      <c r="EE59" s="136">
        <v>1</v>
      </c>
      <c r="EF59" s="136">
        <v>1</v>
      </c>
      <c r="EG59" s="129">
        <v>1</v>
      </c>
      <c r="EH59" s="118">
        <v>1</v>
      </c>
      <c r="EI59" s="118">
        <v>1</v>
      </c>
      <c r="EJ59" s="118">
        <v>1</v>
      </c>
      <c r="EK59" s="118">
        <v>1</v>
      </c>
      <c r="EL59" s="118">
        <v>1</v>
      </c>
      <c r="EM59" s="118">
        <v>1</v>
      </c>
      <c r="EN59" s="118">
        <v>1</v>
      </c>
      <c r="EO59" s="118">
        <v>1</v>
      </c>
      <c r="EP59" s="131">
        <v>1</v>
      </c>
      <c r="EW59" s="128">
        <v>3</v>
      </c>
      <c r="EX59" s="113"/>
      <c r="EY59" s="113"/>
      <c r="EZ59" s="113"/>
      <c r="FA59" s="111" t="s">
        <v>339</v>
      </c>
      <c r="FB59" s="111" t="s">
        <v>339</v>
      </c>
      <c r="FC59" s="111" t="s">
        <v>340</v>
      </c>
      <c r="FD59" s="111" t="s">
        <v>340</v>
      </c>
      <c r="FE59" s="111" t="s">
        <v>340</v>
      </c>
      <c r="FF59" s="111" t="s">
        <v>340</v>
      </c>
      <c r="FG59" s="111" t="s">
        <v>340</v>
      </c>
      <c r="FH59" s="111" t="s">
        <v>340</v>
      </c>
      <c r="FI59" s="112" t="s">
        <v>340</v>
      </c>
      <c r="FP59" s="128">
        <v>3</v>
      </c>
      <c r="FQ59" s="136">
        <v>1</v>
      </c>
      <c r="FR59" s="136">
        <v>1</v>
      </c>
      <c r="FS59" s="129">
        <v>1</v>
      </c>
      <c r="FT59" s="118">
        <v>0</v>
      </c>
      <c r="FU59" s="118">
        <v>0</v>
      </c>
      <c r="FV59" s="118">
        <v>1</v>
      </c>
      <c r="FW59" s="118">
        <v>1</v>
      </c>
      <c r="FX59" s="118">
        <v>1</v>
      </c>
      <c r="FY59" s="118">
        <v>1</v>
      </c>
      <c r="FZ59" s="118">
        <v>1</v>
      </c>
      <c r="GA59" s="118">
        <v>1</v>
      </c>
      <c r="GB59" s="131">
        <v>1</v>
      </c>
      <c r="GI59" s="128">
        <v>3</v>
      </c>
      <c r="GJ59" s="133">
        <f t="shared" ref="GJ59:GJ68" si="46">(U59*BG59*CS59*EE59*FQ59)^(1/5)</f>
        <v>0</v>
      </c>
      <c r="GK59" s="133">
        <f t="shared" ref="GK59:GK68" si="47">(V59*BH59*CT59*EF59*FR59)^(1/5)</f>
        <v>0</v>
      </c>
      <c r="GL59" s="129">
        <f t="shared" ref="GL59:GL68" si="48">(W59*BI59*CU59*EG59*FS59)^(1/5)</f>
        <v>1</v>
      </c>
      <c r="GM59" s="133">
        <f t="shared" ref="GM59:GM68" si="49">(X59*BJ59*CV59*EH59*FT59)^(1/5)</f>
        <v>0</v>
      </c>
      <c r="GN59" s="133">
        <f t="shared" ref="GN59:GN68" si="50">(Y59*BK59*CW59*EI59*FU59)^(1/5)</f>
        <v>0</v>
      </c>
      <c r="GO59" s="132">
        <f t="shared" ref="GO59:GO68" si="51">(Z59*BL59*CX59*EJ59*FV59)^(1/5)</f>
        <v>1</v>
      </c>
      <c r="GP59" s="133">
        <f t="shared" ref="GP59:GP68" si="52">(AA59*BM59*CY59*EK59*FW59)^(1/5)</f>
        <v>0</v>
      </c>
      <c r="GQ59" s="132">
        <v>1</v>
      </c>
      <c r="GR59" s="133">
        <f t="shared" ref="GR59:GT62" si="53">(AC59*BO59*DA59*EM59*FY59)^(1/5)</f>
        <v>0</v>
      </c>
      <c r="GS59" s="132">
        <f t="shared" si="53"/>
        <v>1</v>
      </c>
      <c r="GT59" s="132">
        <f t="shared" si="53"/>
        <v>1</v>
      </c>
      <c r="GU59" s="134">
        <v>1</v>
      </c>
      <c r="GV59" s="137">
        <f t="shared" si="45"/>
        <v>6</v>
      </c>
      <c r="HB59" s="137">
        <v>3</v>
      </c>
      <c r="HC59" s="137">
        <v>6</v>
      </c>
      <c r="HF59" s="90">
        <v>3</v>
      </c>
      <c r="HG59" s="91" t="s">
        <v>265</v>
      </c>
      <c r="HH59" s="91" t="s">
        <v>274</v>
      </c>
      <c r="HI59" s="91">
        <v>3</v>
      </c>
      <c r="HJ59" s="91">
        <v>10</v>
      </c>
      <c r="HK59" s="91">
        <v>3</v>
      </c>
      <c r="HL59" s="91" t="s">
        <v>291</v>
      </c>
      <c r="HM59" s="91" t="s">
        <v>183</v>
      </c>
    </row>
    <row r="60" spans="1:221" ht="15.75" x14ac:dyDescent="0.25">
      <c r="A60" s="128">
        <v>4</v>
      </c>
      <c r="B60" s="113"/>
      <c r="C60" s="113"/>
      <c r="D60" s="113"/>
      <c r="E60" s="186"/>
      <c r="F60" s="111" t="s">
        <v>339</v>
      </c>
      <c r="G60" s="111" t="s">
        <v>338</v>
      </c>
      <c r="H60" s="111" t="s">
        <v>339</v>
      </c>
      <c r="I60" s="111" t="s">
        <v>338</v>
      </c>
      <c r="J60" s="111" t="s">
        <v>338</v>
      </c>
      <c r="K60" s="111" t="s">
        <v>338</v>
      </c>
      <c r="L60" s="111" t="s">
        <v>338</v>
      </c>
      <c r="M60" s="185" t="s">
        <v>338</v>
      </c>
      <c r="T60" s="128">
        <v>4</v>
      </c>
      <c r="U60" s="136">
        <v>0</v>
      </c>
      <c r="V60" s="136">
        <v>0</v>
      </c>
      <c r="W60" s="136">
        <v>1</v>
      </c>
      <c r="X60" s="138">
        <v>1</v>
      </c>
      <c r="Y60" s="118">
        <v>0</v>
      </c>
      <c r="Z60" s="118">
        <v>1</v>
      </c>
      <c r="AA60" s="118">
        <v>0</v>
      </c>
      <c r="AB60" s="118">
        <v>1</v>
      </c>
      <c r="AC60" s="118">
        <v>1</v>
      </c>
      <c r="AD60" s="118">
        <v>1</v>
      </c>
      <c r="AE60" s="118">
        <v>1</v>
      </c>
      <c r="AF60" s="148">
        <v>1</v>
      </c>
      <c r="AM60" s="128">
        <v>4</v>
      </c>
      <c r="AN60" s="113"/>
      <c r="AO60" s="113"/>
      <c r="AP60" s="113"/>
      <c r="AQ60" s="186"/>
      <c r="AR60" s="111" t="s">
        <v>340</v>
      </c>
      <c r="AS60" s="111" t="s">
        <v>340</v>
      </c>
      <c r="AT60" s="111" t="s">
        <v>340</v>
      </c>
      <c r="AU60" s="111" t="s">
        <v>338</v>
      </c>
      <c r="AV60" s="111" t="s">
        <v>338</v>
      </c>
      <c r="AW60" s="111" t="s">
        <v>338</v>
      </c>
      <c r="AX60" s="111" t="s">
        <v>338</v>
      </c>
      <c r="AY60" s="185" t="s">
        <v>340</v>
      </c>
      <c r="BF60" s="128">
        <v>4</v>
      </c>
      <c r="BG60" s="136">
        <v>1</v>
      </c>
      <c r="BH60" s="136">
        <v>1</v>
      </c>
      <c r="BI60" s="136">
        <v>1</v>
      </c>
      <c r="BJ60" s="138">
        <v>1</v>
      </c>
      <c r="BK60" s="118">
        <v>1</v>
      </c>
      <c r="BL60" s="118">
        <v>1</v>
      </c>
      <c r="BM60" s="118">
        <v>1</v>
      </c>
      <c r="BN60" s="118">
        <v>1</v>
      </c>
      <c r="BO60" s="118">
        <v>1</v>
      </c>
      <c r="BP60" s="118">
        <v>1</v>
      </c>
      <c r="BQ60" s="118">
        <v>1</v>
      </c>
      <c r="BR60" s="131">
        <v>1</v>
      </c>
      <c r="BY60" s="128">
        <v>4</v>
      </c>
      <c r="BZ60" s="113"/>
      <c r="CA60" s="113"/>
      <c r="CB60" s="113"/>
      <c r="CC60" s="186"/>
      <c r="CD60" s="111" t="s">
        <v>339</v>
      </c>
      <c r="CE60" s="111" t="s">
        <v>339</v>
      </c>
      <c r="CF60" s="111" t="s">
        <v>341</v>
      </c>
      <c r="CG60" s="111" t="s">
        <v>339</v>
      </c>
      <c r="CH60" s="111" t="s">
        <v>339</v>
      </c>
      <c r="CI60" s="111" t="s">
        <v>338</v>
      </c>
      <c r="CJ60" s="111" t="s">
        <v>341</v>
      </c>
      <c r="CK60" s="185" t="s">
        <v>339</v>
      </c>
      <c r="CR60" s="128">
        <v>4</v>
      </c>
      <c r="CS60" s="136">
        <v>0</v>
      </c>
      <c r="CT60" s="136">
        <v>0</v>
      </c>
      <c r="CU60" s="136">
        <v>0</v>
      </c>
      <c r="CV60" s="138">
        <v>1</v>
      </c>
      <c r="CW60" s="118">
        <v>0</v>
      </c>
      <c r="CX60" s="118">
        <v>0</v>
      </c>
      <c r="CY60" s="118">
        <v>0</v>
      </c>
      <c r="CZ60" s="118">
        <v>0</v>
      </c>
      <c r="DA60" s="118">
        <v>0</v>
      </c>
      <c r="DB60" s="118">
        <v>1</v>
      </c>
      <c r="DC60" s="118">
        <v>0</v>
      </c>
      <c r="DD60" s="131">
        <v>0</v>
      </c>
      <c r="DK60" s="128">
        <v>4</v>
      </c>
      <c r="DL60" s="113"/>
      <c r="DM60" s="113"/>
      <c r="DN60" s="113"/>
      <c r="DO60" s="186"/>
      <c r="DP60" s="111" t="s">
        <v>340</v>
      </c>
      <c r="DQ60" s="111" t="s">
        <v>340</v>
      </c>
      <c r="DR60" s="111" t="s">
        <v>340</v>
      </c>
      <c r="DS60" s="111" t="s">
        <v>340</v>
      </c>
      <c r="DT60" s="111" t="s">
        <v>340</v>
      </c>
      <c r="DU60" s="111" t="s">
        <v>338</v>
      </c>
      <c r="DV60" s="111" t="s">
        <v>338</v>
      </c>
      <c r="DW60" s="185" t="s">
        <v>338</v>
      </c>
      <c r="ED60" s="128">
        <v>4</v>
      </c>
      <c r="EE60" s="136">
        <v>1</v>
      </c>
      <c r="EF60" s="136">
        <v>1</v>
      </c>
      <c r="EG60" s="136">
        <v>1</v>
      </c>
      <c r="EH60" s="138">
        <v>1</v>
      </c>
      <c r="EI60" s="118">
        <v>1</v>
      </c>
      <c r="EJ60" s="118">
        <v>1</v>
      </c>
      <c r="EK60" s="118">
        <v>1</v>
      </c>
      <c r="EL60" s="118">
        <v>1</v>
      </c>
      <c r="EM60" s="118">
        <v>1</v>
      </c>
      <c r="EN60" s="118">
        <v>1</v>
      </c>
      <c r="EO60" s="118">
        <v>1</v>
      </c>
      <c r="EP60" s="131">
        <v>1</v>
      </c>
      <c r="EW60" s="128">
        <v>4</v>
      </c>
      <c r="EX60" s="113"/>
      <c r="EY60" s="113"/>
      <c r="EZ60" s="113"/>
      <c r="FA60" s="186"/>
      <c r="FB60" s="111" t="s">
        <v>339</v>
      </c>
      <c r="FC60" s="111" t="s">
        <v>340</v>
      </c>
      <c r="FD60" s="111" t="s">
        <v>340</v>
      </c>
      <c r="FE60" s="111" t="s">
        <v>340</v>
      </c>
      <c r="FF60" s="111" t="s">
        <v>340</v>
      </c>
      <c r="FG60" s="111" t="s">
        <v>340</v>
      </c>
      <c r="FH60" s="111" t="s">
        <v>340</v>
      </c>
      <c r="FI60" s="185" t="s">
        <v>340</v>
      </c>
      <c r="FP60" s="128">
        <v>4</v>
      </c>
      <c r="FQ60" s="136">
        <v>1</v>
      </c>
      <c r="FR60" s="136">
        <v>1</v>
      </c>
      <c r="FS60" s="136">
        <v>1</v>
      </c>
      <c r="FT60" s="138">
        <v>1</v>
      </c>
      <c r="FU60" s="118">
        <v>0</v>
      </c>
      <c r="FV60" s="118">
        <v>1</v>
      </c>
      <c r="FW60" s="118">
        <v>1</v>
      </c>
      <c r="FX60" s="118">
        <v>1</v>
      </c>
      <c r="FY60" s="118">
        <v>1</v>
      </c>
      <c r="FZ60" s="118">
        <v>1</v>
      </c>
      <c r="GA60" s="118">
        <v>1</v>
      </c>
      <c r="GB60" s="131">
        <v>1</v>
      </c>
      <c r="GI60" s="128">
        <v>4</v>
      </c>
      <c r="GJ60" s="133">
        <f t="shared" si="46"/>
        <v>0</v>
      </c>
      <c r="GK60" s="133">
        <f t="shared" si="47"/>
        <v>0</v>
      </c>
      <c r="GL60" s="133">
        <f t="shared" si="48"/>
        <v>0</v>
      </c>
      <c r="GM60" s="129">
        <f t="shared" si="49"/>
        <v>1</v>
      </c>
      <c r="GN60" s="133">
        <f t="shared" si="50"/>
        <v>0</v>
      </c>
      <c r="GO60" s="133">
        <f t="shared" si="51"/>
        <v>0</v>
      </c>
      <c r="GP60" s="133">
        <f t="shared" si="52"/>
        <v>0</v>
      </c>
      <c r="GQ60" s="133">
        <f>(AB60*BN60*CZ60*EL60*FX60)^(1/5)</f>
        <v>0</v>
      </c>
      <c r="GR60" s="133">
        <f t="shared" si="53"/>
        <v>0</v>
      </c>
      <c r="GS60" s="132">
        <f t="shared" si="53"/>
        <v>1</v>
      </c>
      <c r="GT60" s="133">
        <f t="shared" si="53"/>
        <v>0</v>
      </c>
      <c r="GU60" s="143">
        <f t="shared" ref="GU60:GU68" si="54">(AF60*BR60*DD60*EP60*GB60)^(1/5)</f>
        <v>0</v>
      </c>
      <c r="GV60" s="137">
        <f t="shared" si="45"/>
        <v>2</v>
      </c>
      <c r="HB60" s="137">
        <v>3</v>
      </c>
      <c r="HC60" s="137">
        <v>2</v>
      </c>
      <c r="HF60" s="90">
        <v>4</v>
      </c>
      <c r="HG60" s="91" t="s">
        <v>266</v>
      </c>
      <c r="HH60" s="91" t="s">
        <v>275</v>
      </c>
      <c r="HI60" s="91">
        <v>4</v>
      </c>
      <c r="HJ60" s="91">
        <v>9</v>
      </c>
      <c r="HK60" s="91">
        <v>4</v>
      </c>
      <c r="HL60" s="91" t="s">
        <v>292</v>
      </c>
      <c r="HM60" s="91" t="s">
        <v>184</v>
      </c>
    </row>
    <row r="61" spans="1:221" ht="15.75" x14ac:dyDescent="0.25">
      <c r="A61" s="128">
        <v>5</v>
      </c>
      <c r="B61" s="113"/>
      <c r="C61" s="113"/>
      <c r="D61" s="113"/>
      <c r="E61" s="113"/>
      <c r="F61" s="188"/>
      <c r="G61" s="111" t="s">
        <v>338</v>
      </c>
      <c r="H61" s="111" t="s">
        <v>338</v>
      </c>
      <c r="I61" s="111" t="s">
        <v>338</v>
      </c>
      <c r="J61" s="111" t="s">
        <v>338</v>
      </c>
      <c r="K61" s="111" t="s">
        <v>338</v>
      </c>
      <c r="L61" s="111" t="s">
        <v>338</v>
      </c>
      <c r="M61" s="112" t="s">
        <v>338</v>
      </c>
      <c r="T61" s="128">
        <v>5</v>
      </c>
      <c r="U61" s="136">
        <v>1</v>
      </c>
      <c r="V61" s="136">
        <v>1</v>
      </c>
      <c r="W61" s="136">
        <v>1</v>
      </c>
      <c r="X61" s="136">
        <v>1</v>
      </c>
      <c r="Y61" s="139">
        <v>1</v>
      </c>
      <c r="Z61" s="118">
        <v>1</v>
      </c>
      <c r="AA61" s="118">
        <v>1</v>
      </c>
      <c r="AB61" s="118">
        <v>1</v>
      </c>
      <c r="AC61" s="118">
        <v>1</v>
      </c>
      <c r="AD61" s="118">
        <v>1</v>
      </c>
      <c r="AE61" s="118">
        <v>1</v>
      </c>
      <c r="AF61" s="131">
        <v>1</v>
      </c>
      <c r="AM61" s="128">
        <v>5</v>
      </c>
      <c r="AN61" s="113"/>
      <c r="AO61" s="113"/>
      <c r="AP61" s="113"/>
      <c r="AQ61" s="113"/>
      <c r="AR61" s="188"/>
      <c r="AS61" s="111" t="s">
        <v>340</v>
      </c>
      <c r="AT61" s="111" t="s">
        <v>340</v>
      </c>
      <c r="AU61" s="111" t="s">
        <v>340</v>
      </c>
      <c r="AV61" s="111" t="s">
        <v>338</v>
      </c>
      <c r="AW61" s="111" t="s">
        <v>338</v>
      </c>
      <c r="AX61" s="111" t="s">
        <v>338</v>
      </c>
      <c r="AY61" s="112" t="s">
        <v>340</v>
      </c>
      <c r="BF61" s="128">
        <v>5</v>
      </c>
      <c r="BG61" s="136">
        <v>1</v>
      </c>
      <c r="BH61" s="136">
        <v>1</v>
      </c>
      <c r="BI61" s="136">
        <v>1</v>
      </c>
      <c r="BJ61" s="136">
        <v>1</v>
      </c>
      <c r="BK61" s="139">
        <v>1</v>
      </c>
      <c r="BL61" s="118">
        <v>1</v>
      </c>
      <c r="BM61" s="118">
        <v>1</v>
      </c>
      <c r="BN61" s="118">
        <v>1</v>
      </c>
      <c r="BO61" s="118">
        <v>1</v>
      </c>
      <c r="BP61" s="118">
        <v>1</v>
      </c>
      <c r="BQ61" s="118">
        <v>1</v>
      </c>
      <c r="BR61" s="131">
        <v>1</v>
      </c>
      <c r="BY61" s="128">
        <v>5</v>
      </c>
      <c r="BZ61" s="113"/>
      <c r="CA61" s="113"/>
      <c r="CB61" s="113"/>
      <c r="CC61" s="113"/>
      <c r="CD61" s="188"/>
      <c r="CE61" s="111" t="s">
        <v>340</v>
      </c>
      <c r="CF61" s="111" t="s">
        <v>338</v>
      </c>
      <c r="CG61" s="111" t="s">
        <v>338</v>
      </c>
      <c r="CH61" s="111" t="s">
        <v>340</v>
      </c>
      <c r="CI61" s="111" t="s">
        <v>338</v>
      </c>
      <c r="CJ61" s="111" t="s">
        <v>338</v>
      </c>
      <c r="CK61" s="112" t="s">
        <v>340</v>
      </c>
      <c r="CR61" s="128">
        <v>5</v>
      </c>
      <c r="CS61" s="136">
        <v>1</v>
      </c>
      <c r="CT61" s="136">
        <v>1</v>
      </c>
      <c r="CU61" s="136">
        <v>1</v>
      </c>
      <c r="CV61" s="136">
        <v>1</v>
      </c>
      <c r="CW61" s="139">
        <v>1</v>
      </c>
      <c r="CX61" s="118">
        <v>1</v>
      </c>
      <c r="CY61" s="118">
        <v>1</v>
      </c>
      <c r="CZ61" s="118">
        <v>1</v>
      </c>
      <c r="DA61" s="118">
        <v>1</v>
      </c>
      <c r="DB61" s="118">
        <v>1</v>
      </c>
      <c r="DC61" s="118">
        <v>1</v>
      </c>
      <c r="DD61" s="131">
        <v>1</v>
      </c>
      <c r="DK61" s="128">
        <v>5</v>
      </c>
      <c r="DL61" s="113"/>
      <c r="DM61" s="113"/>
      <c r="DN61" s="113"/>
      <c r="DO61" s="113"/>
      <c r="DP61" s="188"/>
      <c r="DQ61" s="111" t="s">
        <v>340</v>
      </c>
      <c r="DR61" s="111" t="s">
        <v>340</v>
      </c>
      <c r="DS61" s="111" t="s">
        <v>338</v>
      </c>
      <c r="DT61" s="111" t="s">
        <v>340</v>
      </c>
      <c r="DU61" s="111" t="s">
        <v>338</v>
      </c>
      <c r="DV61" s="111" t="s">
        <v>338</v>
      </c>
      <c r="DW61" s="112" t="s">
        <v>340</v>
      </c>
      <c r="ED61" s="128">
        <v>5</v>
      </c>
      <c r="EE61" s="136">
        <v>1</v>
      </c>
      <c r="EF61" s="136">
        <v>1</v>
      </c>
      <c r="EG61" s="136">
        <v>1</v>
      </c>
      <c r="EH61" s="136">
        <v>1</v>
      </c>
      <c r="EI61" s="139">
        <v>1</v>
      </c>
      <c r="EJ61" s="118">
        <v>1</v>
      </c>
      <c r="EK61" s="118">
        <v>1</v>
      </c>
      <c r="EL61" s="118">
        <v>1</v>
      </c>
      <c r="EM61" s="118">
        <v>1</v>
      </c>
      <c r="EN61" s="118">
        <v>1</v>
      </c>
      <c r="EO61" s="118">
        <v>1</v>
      </c>
      <c r="EP61" s="131">
        <v>1</v>
      </c>
      <c r="EW61" s="128">
        <v>5</v>
      </c>
      <c r="EX61" s="113"/>
      <c r="EY61" s="113"/>
      <c r="EZ61" s="113"/>
      <c r="FA61" s="113"/>
      <c r="FB61" s="188"/>
      <c r="FC61" s="111" t="s">
        <v>340</v>
      </c>
      <c r="FD61" s="111" t="s">
        <v>338</v>
      </c>
      <c r="FE61" s="111" t="s">
        <v>338</v>
      </c>
      <c r="FF61" s="111" t="s">
        <v>338</v>
      </c>
      <c r="FG61" s="111" t="s">
        <v>338</v>
      </c>
      <c r="FH61" s="111" t="s">
        <v>340</v>
      </c>
      <c r="FI61" s="112" t="s">
        <v>340</v>
      </c>
      <c r="FP61" s="128">
        <v>5</v>
      </c>
      <c r="FQ61" s="136">
        <v>1</v>
      </c>
      <c r="FR61" s="136">
        <v>1</v>
      </c>
      <c r="FS61" s="136">
        <v>1</v>
      </c>
      <c r="FT61" s="136">
        <v>1</v>
      </c>
      <c r="FU61" s="139">
        <v>1</v>
      </c>
      <c r="FV61" s="118">
        <v>1</v>
      </c>
      <c r="FW61" s="118">
        <v>1</v>
      </c>
      <c r="FX61" s="118">
        <v>1</v>
      </c>
      <c r="FY61" s="118">
        <v>1</v>
      </c>
      <c r="FZ61" s="118">
        <v>1</v>
      </c>
      <c r="GA61" s="118">
        <v>1</v>
      </c>
      <c r="GB61" s="131">
        <v>1</v>
      </c>
      <c r="GI61" s="128">
        <v>5</v>
      </c>
      <c r="GJ61" s="132">
        <f t="shared" si="46"/>
        <v>1</v>
      </c>
      <c r="GK61" s="132">
        <f t="shared" si="47"/>
        <v>1</v>
      </c>
      <c r="GL61" s="132">
        <f t="shared" si="48"/>
        <v>1</v>
      </c>
      <c r="GM61" s="132">
        <f t="shared" si="49"/>
        <v>1</v>
      </c>
      <c r="GN61" s="129">
        <f t="shared" si="50"/>
        <v>1</v>
      </c>
      <c r="GO61" s="132">
        <f t="shared" si="51"/>
        <v>1</v>
      </c>
      <c r="GP61" s="132">
        <f t="shared" si="52"/>
        <v>1</v>
      </c>
      <c r="GQ61" s="132">
        <f>(AB61*BN61*CZ61*EL61*FX61)^(1/5)</f>
        <v>1</v>
      </c>
      <c r="GR61" s="132">
        <f t="shared" si="53"/>
        <v>1</v>
      </c>
      <c r="GS61" s="132">
        <f t="shared" si="53"/>
        <v>1</v>
      </c>
      <c r="GT61" s="132">
        <f t="shared" si="53"/>
        <v>1</v>
      </c>
      <c r="GU61" s="134">
        <f t="shared" si="54"/>
        <v>1</v>
      </c>
      <c r="GV61" s="137">
        <f t="shared" si="45"/>
        <v>12</v>
      </c>
      <c r="HB61" s="137">
        <v>1</v>
      </c>
      <c r="HC61" s="137">
        <v>12</v>
      </c>
      <c r="HF61" s="90">
        <v>5</v>
      </c>
      <c r="HG61" s="91" t="s">
        <v>267</v>
      </c>
      <c r="HH61" s="91">
        <v>5</v>
      </c>
      <c r="HI61" s="91">
        <v>5</v>
      </c>
      <c r="HJ61" s="91">
        <v>8</v>
      </c>
      <c r="HK61" s="91">
        <v>5</v>
      </c>
      <c r="HL61" s="91" t="s">
        <v>293</v>
      </c>
      <c r="HM61" s="91" t="s">
        <v>184</v>
      </c>
    </row>
    <row r="62" spans="1:221" ht="15.75" x14ac:dyDescent="0.25">
      <c r="A62" s="128">
        <v>6</v>
      </c>
      <c r="B62" s="113"/>
      <c r="C62" s="113"/>
      <c r="D62" s="113"/>
      <c r="E62" s="113"/>
      <c r="F62" s="113"/>
      <c r="G62" s="188"/>
      <c r="H62" s="111" t="s">
        <v>339</v>
      </c>
      <c r="I62" s="111" t="s">
        <v>338</v>
      </c>
      <c r="J62" s="111" t="s">
        <v>338</v>
      </c>
      <c r="K62" s="111" t="s">
        <v>338</v>
      </c>
      <c r="L62" s="111" t="s">
        <v>338</v>
      </c>
      <c r="M62" s="112" t="s">
        <v>338</v>
      </c>
      <c r="T62" s="128">
        <v>6</v>
      </c>
      <c r="U62" s="136">
        <v>0</v>
      </c>
      <c r="V62" s="136">
        <v>0</v>
      </c>
      <c r="W62" s="136">
        <v>0</v>
      </c>
      <c r="X62" s="136">
        <v>0</v>
      </c>
      <c r="Y62" s="136">
        <v>0</v>
      </c>
      <c r="Z62" s="139">
        <v>1</v>
      </c>
      <c r="AA62" s="118">
        <v>0</v>
      </c>
      <c r="AB62" s="118">
        <v>1</v>
      </c>
      <c r="AC62" s="118">
        <v>1</v>
      </c>
      <c r="AD62" s="118">
        <v>1</v>
      </c>
      <c r="AE62" s="118">
        <v>1</v>
      </c>
      <c r="AF62" s="131">
        <v>1</v>
      </c>
      <c r="AM62" s="128">
        <v>6</v>
      </c>
      <c r="AN62" s="113"/>
      <c r="AO62" s="113"/>
      <c r="AP62" s="113"/>
      <c r="AQ62" s="113"/>
      <c r="AR62" s="113"/>
      <c r="AS62" s="188"/>
      <c r="AT62" s="111" t="s">
        <v>340</v>
      </c>
      <c r="AU62" s="111" t="s">
        <v>340</v>
      </c>
      <c r="AV62" s="111" t="s">
        <v>338</v>
      </c>
      <c r="AW62" s="111" t="s">
        <v>340</v>
      </c>
      <c r="AX62" s="111" t="s">
        <v>338</v>
      </c>
      <c r="AY62" s="112" t="s">
        <v>340</v>
      </c>
      <c r="BF62" s="128">
        <v>6</v>
      </c>
      <c r="BG62" s="136">
        <v>1</v>
      </c>
      <c r="BH62" s="136">
        <v>1</v>
      </c>
      <c r="BI62" s="136">
        <v>1</v>
      </c>
      <c r="BJ62" s="136">
        <v>1</v>
      </c>
      <c r="BK62" s="136">
        <v>1</v>
      </c>
      <c r="BL62" s="139">
        <v>1</v>
      </c>
      <c r="BM62" s="118">
        <v>1</v>
      </c>
      <c r="BN62" s="118">
        <v>1</v>
      </c>
      <c r="BO62" s="118">
        <v>1</v>
      </c>
      <c r="BP62" s="118">
        <v>1</v>
      </c>
      <c r="BQ62" s="118">
        <v>1</v>
      </c>
      <c r="BR62" s="131">
        <v>1</v>
      </c>
      <c r="BY62" s="128">
        <v>6</v>
      </c>
      <c r="BZ62" s="113"/>
      <c r="CA62" s="113"/>
      <c r="CB62" s="113"/>
      <c r="CC62" s="113"/>
      <c r="CD62" s="113"/>
      <c r="CE62" s="188"/>
      <c r="CF62" s="111" t="s">
        <v>340</v>
      </c>
      <c r="CG62" s="111" t="s">
        <v>340</v>
      </c>
      <c r="CH62" s="111" t="s">
        <v>339</v>
      </c>
      <c r="CI62" s="111" t="s">
        <v>338</v>
      </c>
      <c r="CJ62" s="111" t="s">
        <v>338</v>
      </c>
      <c r="CK62" s="112" t="s">
        <v>340</v>
      </c>
      <c r="CR62" s="128">
        <v>6</v>
      </c>
      <c r="CS62" s="136">
        <v>1</v>
      </c>
      <c r="CT62" s="136">
        <v>1</v>
      </c>
      <c r="CU62" s="136">
        <v>1</v>
      </c>
      <c r="CV62" s="136">
        <v>1</v>
      </c>
      <c r="CW62" s="136">
        <v>1</v>
      </c>
      <c r="CX62" s="139">
        <v>1</v>
      </c>
      <c r="CY62" s="118">
        <v>1</v>
      </c>
      <c r="CZ62" s="118">
        <v>1</v>
      </c>
      <c r="DA62" s="118">
        <v>0</v>
      </c>
      <c r="DB62" s="118">
        <v>1</v>
      </c>
      <c r="DC62" s="118">
        <v>1</v>
      </c>
      <c r="DD62" s="131">
        <v>1</v>
      </c>
      <c r="DK62" s="128">
        <v>6</v>
      </c>
      <c r="DL62" s="113"/>
      <c r="DM62" s="113"/>
      <c r="DN62" s="113"/>
      <c r="DO62" s="113"/>
      <c r="DP62" s="113"/>
      <c r="DQ62" s="188"/>
      <c r="DR62" s="111" t="s">
        <v>340</v>
      </c>
      <c r="DS62" s="111" t="s">
        <v>340</v>
      </c>
      <c r="DT62" s="111" t="s">
        <v>340</v>
      </c>
      <c r="DU62" s="111" t="s">
        <v>338</v>
      </c>
      <c r="DV62" s="111" t="s">
        <v>338</v>
      </c>
      <c r="DW62" s="112" t="s">
        <v>340</v>
      </c>
      <c r="ED62" s="128">
        <v>6</v>
      </c>
      <c r="EE62" s="136">
        <v>1</v>
      </c>
      <c r="EF62" s="136">
        <v>1</v>
      </c>
      <c r="EG62" s="136">
        <v>1</v>
      </c>
      <c r="EH62" s="136">
        <v>1</v>
      </c>
      <c r="EI62" s="136">
        <v>1</v>
      </c>
      <c r="EJ62" s="139">
        <v>1</v>
      </c>
      <c r="EK62" s="118">
        <v>1</v>
      </c>
      <c r="EL62" s="118">
        <v>1</v>
      </c>
      <c r="EM62" s="118">
        <v>1</v>
      </c>
      <c r="EN62" s="118">
        <v>1</v>
      </c>
      <c r="EO62" s="118">
        <v>1</v>
      </c>
      <c r="EP62" s="131">
        <v>1</v>
      </c>
      <c r="EW62" s="128">
        <v>6</v>
      </c>
      <c r="EX62" s="113"/>
      <c r="EY62" s="113"/>
      <c r="EZ62" s="113"/>
      <c r="FA62" s="113"/>
      <c r="FB62" s="113"/>
      <c r="FC62" s="188"/>
      <c r="FD62" s="111" t="s">
        <v>340</v>
      </c>
      <c r="FE62" s="111" t="s">
        <v>340</v>
      </c>
      <c r="FF62" s="111" t="s">
        <v>340</v>
      </c>
      <c r="FG62" s="111" t="s">
        <v>340</v>
      </c>
      <c r="FH62" s="111" t="s">
        <v>340</v>
      </c>
      <c r="FI62" s="112" t="s">
        <v>340</v>
      </c>
      <c r="FP62" s="128">
        <v>6</v>
      </c>
      <c r="FQ62" s="136">
        <v>1</v>
      </c>
      <c r="FR62" s="136">
        <v>1</v>
      </c>
      <c r="FS62" s="136">
        <v>1</v>
      </c>
      <c r="FT62" s="136">
        <v>1</v>
      </c>
      <c r="FU62" s="136">
        <v>1</v>
      </c>
      <c r="FV62" s="139">
        <v>1</v>
      </c>
      <c r="FW62" s="118">
        <v>1</v>
      </c>
      <c r="FX62" s="118">
        <v>1</v>
      </c>
      <c r="FY62" s="118">
        <v>1</v>
      </c>
      <c r="FZ62" s="118">
        <v>1</v>
      </c>
      <c r="GA62" s="118">
        <v>1</v>
      </c>
      <c r="GB62" s="131">
        <v>1</v>
      </c>
      <c r="GI62" s="128">
        <v>6</v>
      </c>
      <c r="GJ62" s="133">
        <f t="shared" si="46"/>
        <v>0</v>
      </c>
      <c r="GK62" s="133">
        <f t="shared" si="47"/>
        <v>0</v>
      </c>
      <c r="GL62" s="133">
        <f t="shared" si="48"/>
        <v>0</v>
      </c>
      <c r="GM62" s="133">
        <f t="shared" si="49"/>
        <v>0</v>
      </c>
      <c r="GN62" s="133">
        <f t="shared" si="50"/>
        <v>0</v>
      </c>
      <c r="GO62" s="129">
        <f t="shared" si="51"/>
        <v>1</v>
      </c>
      <c r="GP62" s="133">
        <f t="shared" si="52"/>
        <v>0</v>
      </c>
      <c r="GQ62" s="132">
        <f>(AB62*BN62*CZ62*EL62*FX62)^(1/5)</f>
        <v>1</v>
      </c>
      <c r="GR62" s="133">
        <f t="shared" si="53"/>
        <v>0</v>
      </c>
      <c r="GS62" s="132">
        <f t="shared" si="53"/>
        <v>1</v>
      </c>
      <c r="GT62" s="132">
        <f t="shared" si="53"/>
        <v>1</v>
      </c>
      <c r="GU62" s="134">
        <f t="shared" si="54"/>
        <v>1</v>
      </c>
      <c r="GV62" s="137">
        <f t="shared" si="45"/>
        <v>5</v>
      </c>
      <c r="HB62" s="137">
        <v>5</v>
      </c>
      <c r="HC62" s="137">
        <v>5</v>
      </c>
      <c r="HF62" s="90">
        <v>6</v>
      </c>
      <c r="HG62" s="91" t="s">
        <v>268</v>
      </c>
      <c r="HH62" s="91" t="s">
        <v>276</v>
      </c>
      <c r="HI62" s="91">
        <v>6</v>
      </c>
      <c r="HJ62" s="91">
        <v>7</v>
      </c>
      <c r="HK62" s="91">
        <v>6</v>
      </c>
      <c r="HL62" s="91" t="s">
        <v>294</v>
      </c>
      <c r="HM62" s="91" t="s">
        <v>184</v>
      </c>
    </row>
    <row r="63" spans="1:221" ht="15.75" x14ac:dyDescent="0.25">
      <c r="A63" s="128">
        <v>7</v>
      </c>
      <c r="B63" s="113"/>
      <c r="C63" s="113"/>
      <c r="D63" s="113"/>
      <c r="E63" s="113"/>
      <c r="F63" s="113"/>
      <c r="G63" s="113"/>
      <c r="H63" s="188"/>
      <c r="I63" s="111" t="s">
        <v>338</v>
      </c>
      <c r="J63" s="111" t="s">
        <v>338</v>
      </c>
      <c r="K63" s="111" t="s">
        <v>338</v>
      </c>
      <c r="L63" s="111" t="s">
        <v>338</v>
      </c>
      <c r="M63" s="185" t="s">
        <v>338</v>
      </c>
      <c r="T63" s="128">
        <v>7</v>
      </c>
      <c r="U63" s="136">
        <v>1</v>
      </c>
      <c r="V63" s="136">
        <v>0</v>
      </c>
      <c r="W63" s="136">
        <v>1</v>
      </c>
      <c r="X63" s="136">
        <v>1</v>
      </c>
      <c r="Y63" s="136">
        <v>0</v>
      </c>
      <c r="Z63" s="136">
        <v>1</v>
      </c>
      <c r="AA63" s="139">
        <v>1</v>
      </c>
      <c r="AB63" s="118">
        <v>1</v>
      </c>
      <c r="AC63" s="118">
        <v>1</v>
      </c>
      <c r="AD63" s="118">
        <v>1</v>
      </c>
      <c r="AE63" s="118">
        <v>1</v>
      </c>
      <c r="AF63" s="148">
        <v>1</v>
      </c>
      <c r="AM63" s="128">
        <v>7</v>
      </c>
      <c r="AN63" s="113"/>
      <c r="AO63" s="113"/>
      <c r="AP63" s="113"/>
      <c r="AQ63" s="113"/>
      <c r="AR63" s="113"/>
      <c r="AS63" s="113"/>
      <c r="AT63" s="188"/>
      <c r="AU63" s="111" t="s">
        <v>338</v>
      </c>
      <c r="AV63" s="111" t="s">
        <v>338</v>
      </c>
      <c r="AW63" s="111" t="s">
        <v>338</v>
      </c>
      <c r="AX63" s="111" t="s">
        <v>338</v>
      </c>
      <c r="AY63" s="185" t="s">
        <v>340</v>
      </c>
      <c r="BF63" s="128">
        <v>7</v>
      </c>
      <c r="BG63" s="136">
        <v>1</v>
      </c>
      <c r="BH63" s="136">
        <v>1</v>
      </c>
      <c r="BI63" s="136">
        <v>0</v>
      </c>
      <c r="BJ63" s="136">
        <v>1</v>
      </c>
      <c r="BK63" s="136">
        <v>1</v>
      </c>
      <c r="BL63" s="136">
        <v>1</v>
      </c>
      <c r="BM63" s="139">
        <v>1</v>
      </c>
      <c r="BN63" s="118">
        <v>1</v>
      </c>
      <c r="BO63" s="118">
        <v>1</v>
      </c>
      <c r="BP63" s="118">
        <v>1</v>
      </c>
      <c r="BQ63" s="118">
        <v>1</v>
      </c>
      <c r="BR63" s="131">
        <v>1</v>
      </c>
      <c r="BY63" s="128">
        <v>7</v>
      </c>
      <c r="BZ63" s="113"/>
      <c r="CA63" s="113"/>
      <c r="CB63" s="113"/>
      <c r="CC63" s="113"/>
      <c r="CD63" s="113"/>
      <c r="CE63" s="113"/>
      <c r="CF63" s="188"/>
      <c r="CG63" s="111" t="s">
        <v>339</v>
      </c>
      <c r="CH63" s="111" t="s">
        <v>339</v>
      </c>
      <c r="CI63" s="111" t="s">
        <v>339</v>
      </c>
      <c r="CJ63" s="111" t="s">
        <v>338</v>
      </c>
      <c r="CK63" s="185" t="s">
        <v>340</v>
      </c>
      <c r="CR63" s="128">
        <v>7</v>
      </c>
      <c r="CS63" s="136">
        <v>1</v>
      </c>
      <c r="CT63" s="136">
        <v>1</v>
      </c>
      <c r="CU63" s="136">
        <v>0</v>
      </c>
      <c r="CV63" s="136">
        <v>0</v>
      </c>
      <c r="CW63" s="136">
        <v>0</v>
      </c>
      <c r="CX63" s="136">
        <v>1</v>
      </c>
      <c r="CY63" s="140">
        <v>1</v>
      </c>
      <c r="CZ63" s="118">
        <v>0</v>
      </c>
      <c r="DA63" s="118">
        <v>0</v>
      </c>
      <c r="DB63" s="118">
        <v>0</v>
      </c>
      <c r="DC63" s="118">
        <v>1</v>
      </c>
      <c r="DD63" s="131">
        <v>1</v>
      </c>
      <c r="DK63" s="128">
        <v>7</v>
      </c>
      <c r="DL63" s="113"/>
      <c r="DM63" s="113"/>
      <c r="DN63" s="113"/>
      <c r="DO63" s="113"/>
      <c r="DP63" s="113"/>
      <c r="DQ63" s="113"/>
      <c r="DR63" s="188"/>
      <c r="DS63" s="111" t="s">
        <v>340</v>
      </c>
      <c r="DT63" s="111" t="s">
        <v>340</v>
      </c>
      <c r="DU63" s="111" t="s">
        <v>338</v>
      </c>
      <c r="DV63" s="111" t="s">
        <v>338</v>
      </c>
      <c r="DW63" s="185" t="s">
        <v>338</v>
      </c>
      <c r="ED63" s="128">
        <v>7</v>
      </c>
      <c r="EE63" s="136">
        <v>1</v>
      </c>
      <c r="EF63" s="136">
        <v>1</v>
      </c>
      <c r="EG63" s="136">
        <v>1</v>
      </c>
      <c r="EH63" s="136">
        <v>1</v>
      </c>
      <c r="EI63" s="136">
        <v>1</v>
      </c>
      <c r="EJ63" s="136">
        <v>1</v>
      </c>
      <c r="EK63" s="140">
        <v>1</v>
      </c>
      <c r="EL63" s="118">
        <v>1</v>
      </c>
      <c r="EM63" s="118">
        <v>1</v>
      </c>
      <c r="EN63" s="118">
        <v>1</v>
      </c>
      <c r="EO63" s="118">
        <v>1</v>
      </c>
      <c r="EP63" s="131">
        <v>1</v>
      </c>
      <c r="EW63" s="128">
        <v>7</v>
      </c>
      <c r="EX63" s="113"/>
      <c r="EY63" s="113"/>
      <c r="EZ63" s="113"/>
      <c r="FA63" s="113"/>
      <c r="FB63" s="113"/>
      <c r="FC63" s="113"/>
      <c r="FD63" s="188"/>
      <c r="FE63" s="111" t="s">
        <v>340</v>
      </c>
      <c r="FF63" s="111" t="s">
        <v>340</v>
      </c>
      <c r="FG63" s="111" t="s">
        <v>340</v>
      </c>
      <c r="FH63" s="111" t="s">
        <v>340</v>
      </c>
      <c r="FI63" s="185" t="s">
        <v>340</v>
      </c>
      <c r="FP63" s="128">
        <v>7</v>
      </c>
      <c r="FQ63" s="136">
        <v>1</v>
      </c>
      <c r="FR63" s="136">
        <v>1</v>
      </c>
      <c r="FS63" s="136">
        <v>1</v>
      </c>
      <c r="FT63" s="136">
        <v>1</v>
      </c>
      <c r="FU63" s="136">
        <v>0</v>
      </c>
      <c r="FV63" s="136">
        <v>1</v>
      </c>
      <c r="FW63" s="140">
        <v>1</v>
      </c>
      <c r="FX63" s="118">
        <v>1</v>
      </c>
      <c r="FY63" s="118">
        <v>1</v>
      </c>
      <c r="FZ63" s="118">
        <v>1</v>
      </c>
      <c r="GA63" s="118">
        <v>1</v>
      </c>
      <c r="GB63" s="131">
        <v>1</v>
      </c>
      <c r="GI63" s="128">
        <v>7</v>
      </c>
      <c r="GJ63" s="132">
        <f t="shared" si="46"/>
        <v>1</v>
      </c>
      <c r="GK63" s="133">
        <f t="shared" si="47"/>
        <v>0</v>
      </c>
      <c r="GL63" s="133">
        <f t="shared" si="48"/>
        <v>0</v>
      </c>
      <c r="GM63" s="133">
        <f t="shared" si="49"/>
        <v>0</v>
      </c>
      <c r="GN63" s="133">
        <f t="shared" si="50"/>
        <v>0</v>
      </c>
      <c r="GO63" s="132">
        <f t="shared" si="51"/>
        <v>1</v>
      </c>
      <c r="GP63" s="129">
        <f t="shared" si="52"/>
        <v>1</v>
      </c>
      <c r="GQ63" s="132">
        <v>1</v>
      </c>
      <c r="GR63" s="133">
        <f t="shared" ref="GR63:GR68" si="55">(AC63*BO63*DA63*EM63*FY63)^(1/5)</f>
        <v>0</v>
      </c>
      <c r="GS63" s="132">
        <v>1</v>
      </c>
      <c r="GT63" s="132">
        <f t="shared" ref="GT63:GT68" si="56">(AE63*BQ63*DC63*EO63*GA63)^(1/5)</f>
        <v>1</v>
      </c>
      <c r="GU63" s="134">
        <f t="shared" si="54"/>
        <v>1</v>
      </c>
      <c r="GV63" s="137">
        <f t="shared" si="45"/>
        <v>7</v>
      </c>
      <c r="HB63" s="137">
        <v>3</v>
      </c>
      <c r="HC63" s="137">
        <v>7</v>
      </c>
      <c r="HF63" s="90">
        <v>7</v>
      </c>
      <c r="HG63" s="91" t="s">
        <v>269</v>
      </c>
      <c r="HH63" s="91" t="s">
        <v>277</v>
      </c>
      <c r="HI63" s="91">
        <v>7</v>
      </c>
      <c r="HJ63" s="91">
        <v>6</v>
      </c>
      <c r="HK63" s="91">
        <v>7</v>
      </c>
      <c r="HL63" s="91" t="s">
        <v>295</v>
      </c>
      <c r="HM63" s="91" t="s">
        <v>183</v>
      </c>
    </row>
    <row r="64" spans="1:221" ht="15.75" x14ac:dyDescent="0.25">
      <c r="A64" s="128">
        <v>8</v>
      </c>
      <c r="B64" s="113"/>
      <c r="C64" s="113"/>
      <c r="D64" s="113"/>
      <c r="E64" s="113"/>
      <c r="F64" s="113"/>
      <c r="G64" s="113"/>
      <c r="H64" s="113"/>
      <c r="I64" s="188"/>
      <c r="J64" s="111" t="s">
        <v>338</v>
      </c>
      <c r="K64" s="111" t="s">
        <v>338</v>
      </c>
      <c r="L64" s="111" t="s">
        <v>338</v>
      </c>
      <c r="M64" s="112" t="s">
        <v>339</v>
      </c>
      <c r="T64" s="128">
        <v>8</v>
      </c>
      <c r="U64" s="136">
        <v>0</v>
      </c>
      <c r="V64" s="136">
        <v>0</v>
      </c>
      <c r="W64" s="136">
        <v>0</v>
      </c>
      <c r="X64" s="136">
        <v>0</v>
      </c>
      <c r="Y64" s="136">
        <v>0</v>
      </c>
      <c r="Z64" s="136">
        <v>0</v>
      </c>
      <c r="AA64" s="136">
        <v>0</v>
      </c>
      <c r="AB64" s="139">
        <v>1</v>
      </c>
      <c r="AC64" s="118">
        <v>1</v>
      </c>
      <c r="AD64" s="118">
        <v>1</v>
      </c>
      <c r="AE64" s="118">
        <v>1</v>
      </c>
      <c r="AF64" s="131">
        <v>0</v>
      </c>
      <c r="AM64" s="128">
        <v>8</v>
      </c>
      <c r="AN64" s="113"/>
      <c r="AO64" s="113"/>
      <c r="AP64" s="113"/>
      <c r="AQ64" s="113"/>
      <c r="AR64" s="113"/>
      <c r="AS64" s="113"/>
      <c r="AT64" s="113"/>
      <c r="AU64" s="188"/>
      <c r="AV64" s="111" t="s">
        <v>338</v>
      </c>
      <c r="AW64" s="111" t="s">
        <v>338</v>
      </c>
      <c r="AX64" s="111" t="s">
        <v>338</v>
      </c>
      <c r="AY64" s="112" t="s">
        <v>340</v>
      </c>
      <c r="BF64" s="128">
        <v>8</v>
      </c>
      <c r="BG64" s="136">
        <v>1</v>
      </c>
      <c r="BH64" s="136">
        <v>1</v>
      </c>
      <c r="BI64" s="136">
        <v>1</v>
      </c>
      <c r="BJ64" s="136">
        <v>0</v>
      </c>
      <c r="BK64" s="136">
        <v>1</v>
      </c>
      <c r="BL64" s="136">
        <v>1</v>
      </c>
      <c r="BM64" s="136">
        <v>0</v>
      </c>
      <c r="BN64" s="139">
        <v>1</v>
      </c>
      <c r="BO64" s="118">
        <v>1</v>
      </c>
      <c r="BP64" s="118">
        <v>1</v>
      </c>
      <c r="BQ64" s="118">
        <v>1</v>
      </c>
      <c r="BR64" s="131">
        <v>1</v>
      </c>
      <c r="BY64" s="128">
        <v>8</v>
      </c>
      <c r="BZ64" s="113"/>
      <c r="CA64" s="113"/>
      <c r="CB64" s="113"/>
      <c r="CC64" s="113"/>
      <c r="CD64" s="113"/>
      <c r="CE64" s="113"/>
      <c r="CF64" s="113"/>
      <c r="CG64" s="188"/>
      <c r="CH64" s="111" t="s">
        <v>339</v>
      </c>
      <c r="CI64" s="111" t="s">
        <v>338</v>
      </c>
      <c r="CJ64" s="111" t="s">
        <v>338</v>
      </c>
      <c r="CK64" s="112" t="s">
        <v>338</v>
      </c>
      <c r="CR64" s="128">
        <v>8</v>
      </c>
      <c r="CS64" s="136">
        <v>1</v>
      </c>
      <c r="CT64" s="136">
        <v>1</v>
      </c>
      <c r="CU64" s="136">
        <v>1</v>
      </c>
      <c r="CV64" s="136">
        <v>1</v>
      </c>
      <c r="CW64" s="136">
        <v>0</v>
      </c>
      <c r="CX64" s="136">
        <v>1</v>
      </c>
      <c r="CY64" s="136">
        <v>1</v>
      </c>
      <c r="CZ64" s="129">
        <v>1</v>
      </c>
      <c r="DA64" s="118">
        <v>0</v>
      </c>
      <c r="DB64" s="118">
        <v>1</v>
      </c>
      <c r="DC64" s="118">
        <v>1</v>
      </c>
      <c r="DD64" s="131">
        <v>1</v>
      </c>
      <c r="DK64" s="128">
        <v>8</v>
      </c>
      <c r="DL64" s="113"/>
      <c r="DM64" s="113"/>
      <c r="DN64" s="113"/>
      <c r="DO64" s="113"/>
      <c r="DP64" s="113"/>
      <c r="DQ64" s="113"/>
      <c r="DR64" s="113"/>
      <c r="DS64" s="188"/>
      <c r="DT64" s="111" t="s">
        <v>340</v>
      </c>
      <c r="DU64" s="111" t="s">
        <v>340</v>
      </c>
      <c r="DV64" s="111" t="s">
        <v>340</v>
      </c>
      <c r="DW64" s="112" t="s">
        <v>340</v>
      </c>
      <c r="ED64" s="128">
        <v>8</v>
      </c>
      <c r="EE64" s="136">
        <v>0</v>
      </c>
      <c r="EF64" s="136">
        <v>1</v>
      </c>
      <c r="EG64" s="136">
        <v>1</v>
      </c>
      <c r="EH64" s="136">
        <v>1</v>
      </c>
      <c r="EI64" s="136">
        <v>0</v>
      </c>
      <c r="EJ64" s="136">
        <v>1</v>
      </c>
      <c r="EK64" s="136">
        <v>1</v>
      </c>
      <c r="EL64" s="129">
        <v>1</v>
      </c>
      <c r="EM64" s="118">
        <v>1</v>
      </c>
      <c r="EN64" s="118">
        <v>1</v>
      </c>
      <c r="EO64" s="118">
        <v>1</v>
      </c>
      <c r="EP64" s="131">
        <v>1</v>
      </c>
      <c r="EW64" s="128">
        <v>8</v>
      </c>
      <c r="EX64" s="113"/>
      <c r="EY64" s="113"/>
      <c r="EZ64" s="113"/>
      <c r="FA64" s="113"/>
      <c r="FB64" s="113"/>
      <c r="FC64" s="113"/>
      <c r="FD64" s="113"/>
      <c r="FE64" s="188"/>
      <c r="FF64" s="111" t="s">
        <v>338</v>
      </c>
      <c r="FG64" s="111" t="s">
        <v>338</v>
      </c>
      <c r="FH64" s="111" t="s">
        <v>338</v>
      </c>
      <c r="FI64" s="112" t="s">
        <v>338</v>
      </c>
      <c r="FP64" s="128">
        <v>8</v>
      </c>
      <c r="FQ64" s="136">
        <v>1</v>
      </c>
      <c r="FR64" s="136">
        <v>1</v>
      </c>
      <c r="FS64" s="136">
        <v>1</v>
      </c>
      <c r="FT64" s="136">
        <v>1</v>
      </c>
      <c r="FU64" s="136">
        <v>0</v>
      </c>
      <c r="FV64" s="136">
        <v>1</v>
      </c>
      <c r="FW64" s="136">
        <v>1</v>
      </c>
      <c r="FX64" s="129">
        <v>1</v>
      </c>
      <c r="FY64" s="118">
        <v>1</v>
      </c>
      <c r="FZ64" s="118">
        <v>1</v>
      </c>
      <c r="GA64" s="118">
        <v>1</v>
      </c>
      <c r="GB64" s="131">
        <v>1</v>
      </c>
      <c r="GI64" s="128">
        <v>8</v>
      </c>
      <c r="GJ64" s="133">
        <f t="shared" si="46"/>
        <v>0</v>
      </c>
      <c r="GK64" s="133">
        <f t="shared" si="47"/>
        <v>0</v>
      </c>
      <c r="GL64" s="133">
        <f t="shared" si="48"/>
        <v>0</v>
      </c>
      <c r="GM64" s="133">
        <f t="shared" si="49"/>
        <v>0</v>
      </c>
      <c r="GN64" s="133">
        <f t="shared" si="50"/>
        <v>0</v>
      </c>
      <c r="GO64" s="133">
        <f t="shared" si="51"/>
        <v>0</v>
      </c>
      <c r="GP64" s="133">
        <f t="shared" si="52"/>
        <v>0</v>
      </c>
      <c r="GQ64" s="129">
        <f>(AB64*BN64*CZ64*EL64*FX64)^(1/5)</f>
        <v>1</v>
      </c>
      <c r="GR64" s="133">
        <f t="shared" si="55"/>
        <v>0</v>
      </c>
      <c r="GS64" s="132">
        <f>(AD64*BP64*DB64*EN64*FZ64)^(1/5)</f>
        <v>1</v>
      </c>
      <c r="GT64" s="132">
        <f t="shared" si="56"/>
        <v>1</v>
      </c>
      <c r="GU64" s="143">
        <f t="shared" si="54"/>
        <v>0</v>
      </c>
      <c r="GV64" s="137">
        <f t="shared" si="45"/>
        <v>3</v>
      </c>
      <c r="HB64" s="137">
        <v>6</v>
      </c>
      <c r="HC64" s="137">
        <v>3</v>
      </c>
      <c r="HF64" s="90">
        <v>8</v>
      </c>
      <c r="HG64" s="91" t="s">
        <v>270</v>
      </c>
      <c r="HH64" s="91" t="s">
        <v>278</v>
      </c>
      <c r="HI64" s="91">
        <v>8</v>
      </c>
      <c r="HJ64" s="91">
        <v>5</v>
      </c>
      <c r="HK64" s="91">
        <v>8</v>
      </c>
      <c r="HL64" s="91" t="s">
        <v>296</v>
      </c>
      <c r="HM64" s="91" t="s">
        <v>184</v>
      </c>
    </row>
    <row r="65" spans="1:221" ht="15.75" x14ac:dyDescent="0.25">
      <c r="A65" s="128">
        <v>9</v>
      </c>
      <c r="B65" s="113"/>
      <c r="C65" s="113"/>
      <c r="D65" s="113"/>
      <c r="E65" s="113"/>
      <c r="F65" s="113"/>
      <c r="G65" s="113"/>
      <c r="H65" s="113"/>
      <c r="I65" s="113"/>
      <c r="J65" s="188"/>
      <c r="K65" s="111" t="s">
        <v>339</v>
      </c>
      <c r="L65" s="111" t="s">
        <v>338</v>
      </c>
      <c r="M65" s="112" t="s">
        <v>339</v>
      </c>
      <c r="T65" s="128">
        <v>9</v>
      </c>
      <c r="U65" s="136">
        <v>0</v>
      </c>
      <c r="V65" s="136">
        <v>0</v>
      </c>
      <c r="W65" s="136">
        <v>0</v>
      </c>
      <c r="X65" s="136">
        <v>0</v>
      </c>
      <c r="Y65" s="136">
        <v>0</v>
      </c>
      <c r="Z65" s="136">
        <v>0</v>
      </c>
      <c r="AA65" s="136">
        <v>0</v>
      </c>
      <c r="AB65" s="136">
        <v>0</v>
      </c>
      <c r="AC65" s="139">
        <v>1</v>
      </c>
      <c r="AD65" s="118">
        <v>0</v>
      </c>
      <c r="AE65" s="118">
        <v>1</v>
      </c>
      <c r="AF65" s="131">
        <v>0</v>
      </c>
      <c r="AM65" s="128">
        <v>9</v>
      </c>
      <c r="AN65" s="113"/>
      <c r="AO65" s="113"/>
      <c r="AP65" s="113"/>
      <c r="AQ65" s="113"/>
      <c r="AR65" s="113"/>
      <c r="AS65" s="113"/>
      <c r="AT65" s="113"/>
      <c r="AU65" s="113"/>
      <c r="AV65" s="188"/>
      <c r="AW65" s="111" t="s">
        <v>339</v>
      </c>
      <c r="AX65" s="111" t="s">
        <v>339</v>
      </c>
      <c r="AY65" s="112" t="s">
        <v>339</v>
      </c>
      <c r="BF65" s="128">
        <v>9</v>
      </c>
      <c r="BG65" s="136">
        <v>1</v>
      </c>
      <c r="BH65" s="136">
        <v>1</v>
      </c>
      <c r="BI65" s="136">
        <v>1</v>
      </c>
      <c r="BJ65" s="136">
        <v>0</v>
      </c>
      <c r="BK65" s="136">
        <v>0</v>
      </c>
      <c r="BL65" s="136">
        <v>0</v>
      </c>
      <c r="BM65" s="136">
        <v>0</v>
      </c>
      <c r="BN65" s="136">
        <v>0</v>
      </c>
      <c r="BO65" s="139">
        <v>1</v>
      </c>
      <c r="BP65" s="118">
        <v>0</v>
      </c>
      <c r="BQ65" s="118">
        <v>0</v>
      </c>
      <c r="BR65" s="131">
        <v>0</v>
      </c>
      <c r="BY65" s="128">
        <v>9</v>
      </c>
      <c r="BZ65" s="113"/>
      <c r="CA65" s="113"/>
      <c r="CB65" s="113"/>
      <c r="CC65" s="113"/>
      <c r="CD65" s="113"/>
      <c r="CE65" s="113"/>
      <c r="CF65" s="113"/>
      <c r="CG65" s="113"/>
      <c r="CH65" s="188"/>
      <c r="CI65" s="111" t="s">
        <v>338</v>
      </c>
      <c r="CJ65" s="111" t="s">
        <v>338</v>
      </c>
      <c r="CK65" s="112" t="s">
        <v>338</v>
      </c>
      <c r="CR65" s="128">
        <v>9</v>
      </c>
      <c r="CS65" s="136">
        <v>1</v>
      </c>
      <c r="CT65" s="136">
        <v>1</v>
      </c>
      <c r="CU65" s="136">
        <v>1</v>
      </c>
      <c r="CV65" s="136">
        <v>1</v>
      </c>
      <c r="CW65" s="136">
        <v>1</v>
      </c>
      <c r="CX65" s="136">
        <v>1</v>
      </c>
      <c r="CY65" s="136">
        <v>1</v>
      </c>
      <c r="CZ65" s="136">
        <v>1</v>
      </c>
      <c r="DA65" s="129">
        <v>1</v>
      </c>
      <c r="DB65" s="118">
        <v>1</v>
      </c>
      <c r="DC65" s="118">
        <v>1</v>
      </c>
      <c r="DD65" s="131">
        <v>1</v>
      </c>
      <c r="DK65" s="128">
        <v>9</v>
      </c>
      <c r="DL65" s="113"/>
      <c r="DM65" s="113"/>
      <c r="DN65" s="113"/>
      <c r="DO65" s="113"/>
      <c r="DP65" s="113"/>
      <c r="DQ65" s="113"/>
      <c r="DR65" s="113"/>
      <c r="DS65" s="113"/>
      <c r="DT65" s="188"/>
      <c r="DU65" s="111" t="s">
        <v>338</v>
      </c>
      <c r="DV65" s="111" t="s">
        <v>338</v>
      </c>
      <c r="DW65" s="112" t="s">
        <v>338</v>
      </c>
      <c r="ED65" s="128">
        <v>9</v>
      </c>
      <c r="EE65" s="136">
        <v>0</v>
      </c>
      <c r="EF65" s="136">
        <v>1</v>
      </c>
      <c r="EG65" s="136">
        <v>1</v>
      </c>
      <c r="EH65" s="136">
        <v>1</v>
      </c>
      <c r="EI65" s="136">
        <v>1</v>
      </c>
      <c r="EJ65" s="136">
        <v>1</v>
      </c>
      <c r="EK65" s="136">
        <v>1</v>
      </c>
      <c r="EL65" s="136">
        <v>1</v>
      </c>
      <c r="EM65" s="129">
        <v>1</v>
      </c>
      <c r="EN65" s="118">
        <v>1</v>
      </c>
      <c r="EO65" s="118">
        <v>1</v>
      </c>
      <c r="EP65" s="131">
        <v>1</v>
      </c>
      <c r="EW65" s="128">
        <v>9</v>
      </c>
      <c r="EX65" s="113"/>
      <c r="EY65" s="113"/>
      <c r="EZ65" s="113"/>
      <c r="FA65" s="113"/>
      <c r="FB65" s="113"/>
      <c r="FC65" s="113"/>
      <c r="FD65" s="113"/>
      <c r="FE65" s="113"/>
      <c r="FF65" s="188"/>
      <c r="FG65" s="111" t="s">
        <v>340</v>
      </c>
      <c r="FH65" s="111" t="s">
        <v>340</v>
      </c>
      <c r="FI65" s="112" t="s">
        <v>340</v>
      </c>
      <c r="FP65" s="128">
        <v>9</v>
      </c>
      <c r="FQ65" s="136">
        <v>1</v>
      </c>
      <c r="FR65" s="136">
        <v>1</v>
      </c>
      <c r="FS65" s="136">
        <v>1</v>
      </c>
      <c r="FT65" s="136">
        <v>1</v>
      </c>
      <c r="FU65" s="136">
        <v>0</v>
      </c>
      <c r="FV65" s="136">
        <v>1</v>
      </c>
      <c r="FW65" s="136">
        <v>1</v>
      </c>
      <c r="FX65" s="136">
        <v>0</v>
      </c>
      <c r="FY65" s="129">
        <v>1</v>
      </c>
      <c r="FZ65" s="118">
        <v>1</v>
      </c>
      <c r="GA65" s="118">
        <v>1</v>
      </c>
      <c r="GB65" s="131">
        <v>1</v>
      </c>
      <c r="GI65" s="128">
        <v>9</v>
      </c>
      <c r="GJ65" s="133">
        <f t="shared" si="46"/>
        <v>0</v>
      </c>
      <c r="GK65" s="133">
        <f t="shared" si="47"/>
        <v>0</v>
      </c>
      <c r="GL65" s="133">
        <f t="shared" si="48"/>
        <v>0</v>
      </c>
      <c r="GM65" s="133">
        <f t="shared" si="49"/>
        <v>0</v>
      </c>
      <c r="GN65" s="133">
        <f t="shared" si="50"/>
        <v>0</v>
      </c>
      <c r="GO65" s="133">
        <f t="shared" si="51"/>
        <v>0</v>
      </c>
      <c r="GP65" s="133">
        <f t="shared" si="52"/>
        <v>0</v>
      </c>
      <c r="GQ65" s="133">
        <f>(AB65*BN65*CZ65*EL65*FX65)^(1/5)</f>
        <v>0</v>
      </c>
      <c r="GR65" s="129">
        <f t="shared" si="55"/>
        <v>1</v>
      </c>
      <c r="GS65" s="133">
        <f>(AD65*BP65*DB65*EN65*FZ65)^(1/5)</f>
        <v>0</v>
      </c>
      <c r="GT65" s="133">
        <f t="shared" si="56"/>
        <v>0</v>
      </c>
      <c r="GU65" s="143">
        <f t="shared" si="54"/>
        <v>0</v>
      </c>
      <c r="GV65" s="137">
        <f t="shared" si="45"/>
        <v>1</v>
      </c>
      <c r="HB65" s="137">
        <v>3</v>
      </c>
      <c r="HC65" s="137">
        <v>1</v>
      </c>
      <c r="HF65" s="90">
        <v>9</v>
      </c>
      <c r="HG65" s="91">
        <v>9</v>
      </c>
      <c r="HH65" s="91" t="s">
        <v>279</v>
      </c>
      <c r="HI65" s="91">
        <v>9</v>
      </c>
      <c r="HJ65" s="91">
        <v>4</v>
      </c>
      <c r="HK65" s="91">
        <v>9</v>
      </c>
      <c r="HL65" s="91" t="s">
        <v>287</v>
      </c>
      <c r="HM65" s="91" t="s">
        <v>184</v>
      </c>
    </row>
    <row r="66" spans="1:221" ht="15.75" x14ac:dyDescent="0.25">
      <c r="A66" s="128">
        <v>10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89"/>
      <c r="L66" s="111" t="s">
        <v>338</v>
      </c>
      <c r="M66" s="112" t="s">
        <v>338</v>
      </c>
      <c r="T66" s="128">
        <v>10</v>
      </c>
      <c r="U66" s="136">
        <v>0</v>
      </c>
      <c r="V66" s="136">
        <v>0</v>
      </c>
      <c r="W66" s="136">
        <v>0</v>
      </c>
      <c r="X66" s="136">
        <v>0</v>
      </c>
      <c r="Y66" s="136">
        <v>0</v>
      </c>
      <c r="Z66" s="136">
        <v>0</v>
      </c>
      <c r="AA66" s="136">
        <v>0</v>
      </c>
      <c r="AB66" s="136">
        <v>0</v>
      </c>
      <c r="AC66" s="136">
        <v>1</v>
      </c>
      <c r="AD66" s="140">
        <v>1</v>
      </c>
      <c r="AE66" s="118">
        <v>1</v>
      </c>
      <c r="AF66" s="131">
        <v>0</v>
      </c>
      <c r="AM66" s="128">
        <v>10</v>
      </c>
      <c r="AN66" s="113"/>
      <c r="AO66" s="113"/>
      <c r="AP66" s="113"/>
      <c r="AQ66" s="113"/>
      <c r="AR66" s="113"/>
      <c r="AS66" s="113"/>
      <c r="AT66" s="113"/>
      <c r="AU66" s="113"/>
      <c r="AV66" s="113"/>
      <c r="AW66" s="189"/>
      <c r="AX66" s="111" t="s">
        <v>338</v>
      </c>
      <c r="AY66" s="112" t="s">
        <v>340</v>
      </c>
      <c r="BF66" s="128">
        <v>10</v>
      </c>
      <c r="BG66" s="136">
        <v>1</v>
      </c>
      <c r="BH66" s="136">
        <v>1</v>
      </c>
      <c r="BI66" s="136">
        <v>1</v>
      </c>
      <c r="BJ66" s="136">
        <v>0</v>
      </c>
      <c r="BK66" s="136">
        <v>0</v>
      </c>
      <c r="BL66" s="136">
        <v>1</v>
      </c>
      <c r="BM66" s="136">
        <v>0</v>
      </c>
      <c r="BN66" s="136">
        <v>0</v>
      </c>
      <c r="BO66" s="136">
        <v>1</v>
      </c>
      <c r="BP66" s="139">
        <v>1</v>
      </c>
      <c r="BQ66" s="118">
        <v>1</v>
      </c>
      <c r="BR66" s="131">
        <v>1</v>
      </c>
      <c r="BY66" s="128">
        <v>10</v>
      </c>
      <c r="BZ66" s="113"/>
      <c r="CA66" s="113"/>
      <c r="CB66" s="113"/>
      <c r="CC66" s="113"/>
      <c r="CD66" s="113"/>
      <c r="CE66" s="113"/>
      <c r="CF66" s="113"/>
      <c r="CG66" s="113"/>
      <c r="CH66" s="113"/>
      <c r="CI66" s="189"/>
      <c r="CJ66" s="111" t="s">
        <v>338</v>
      </c>
      <c r="CK66" s="112" t="s">
        <v>339</v>
      </c>
      <c r="CR66" s="128">
        <v>10</v>
      </c>
      <c r="CS66" s="136">
        <v>0</v>
      </c>
      <c r="CT66" s="136">
        <v>0</v>
      </c>
      <c r="CU66" s="136">
        <v>0</v>
      </c>
      <c r="CV66" s="136">
        <v>0</v>
      </c>
      <c r="CW66" s="136">
        <v>0</v>
      </c>
      <c r="CX66" s="136">
        <v>0</v>
      </c>
      <c r="CY66" s="136">
        <v>1</v>
      </c>
      <c r="CZ66" s="136">
        <v>0</v>
      </c>
      <c r="DA66" s="136">
        <v>0</v>
      </c>
      <c r="DB66" s="129">
        <v>1</v>
      </c>
      <c r="DC66" s="118">
        <v>1</v>
      </c>
      <c r="DD66" s="131">
        <v>0</v>
      </c>
      <c r="DK66" s="128">
        <v>10</v>
      </c>
      <c r="DL66" s="113"/>
      <c r="DM66" s="113"/>
      <c r="DN66" s="113"/>
      <c r="DO66" s="113"/>
      <c r="DP66" s="113"/>
      <c r="DQ66" s="113"/>
      <c r="DR66" s="113"/>
      <c r="DS66" s="113"/>
      <c r="DT66" s="113"/>
      <c r="DU66" s="189"/>
      <c r="DV66" s="111" t="s">
        <v>341</v>
      </c>
      <c r="DW66" s="112" t="s">
        <v>340</v>
      </c>
      <c r="ED66" s="128">
        <v>10</v>
      </c>
      <c r="EE66" s="136">
        <v>0</v>
      </c>
      <c r="EF66" s="136">
        <v>0</v>
      </c>
      <c r="EG66" s="136">
        <v>0</v>
      </c>
      <c r="EH66" s="136">
        <v>0</v>
      </c>
      <c r="EI66" s="136">
        <v>0</v>
      </c>
      <c r="EJ66" s="136">
        <v>0</v>
      </c>
      <c r="EK66" s="136">
        <v>0</v>
      </c>
      <c r="EL66" s="136">
        <v>1</v>
      </c>
      <c r="EM66" s="136">
        <v>0</v>
      </c>
      <c r="EN66" s="129">
        <v>1</v>
      </c>
      <c r="EO66" s="118">
        <v>0</v>
      </c>
      <c r="EP66" s="131">
        <v>1</v>
      </c>
      <c r="EW66" s="128">
        <v>10</v>
      </c>
      <c r="EX66" s="113"/>
      <c r="EY66" s="113"/>
      <c r="EZ66" s="113"/>
      <c r="FA66" s="113"/>
      <c r="FB66" s="113"/>
      <c r="FC66" s="113"/>
      <c r="FD66" s="113"/>
      <c r="FE66" s="113"/>
      <c r="FF66" s="113"/>
      <c r="FG66" s="189"/>
      <c r="FH66" s="111" t="s">
        <v>339</v>
      </c>
      <c r="FI66" s="112" t="s">
        <v>339</v>
      </c>
      <c r="FP66" s="128">
        <v>10</v>
      </c>
      <c r="FQ66" s="136">
        <v>1</v>
      </c>
      <c r="FR66" s="136">
        <v>1</v>
      </c>
      <c r="FS66" s="136">
        <v>1</v>
      </c>
      <c r="FT66" s="136">
        <v>1</v>
      </c>
      <c r="FU66" s="136">
        <v>0</v>
      </c>
      <c r="FV66" s="136">
        <v>1</v>
      </c>
      <c r="FW66" s="136">
        <v>1</v>
      </c>
      <c r="FX66" s="136">
        <v>0</v>
      </c>
      <c r="FY66" s="136">
        <v>1</v>
      </c>
      <c r="FZ66" s="129">
        <v>1</v>
      </c>
      <c r="GA66" s="118">
        <v>0</v>
      </c>
      <c r="GB66" s="131">
        <v>0</v>
      </c>
      <c r="GI66" s="128">
        <v>10</v>
      </c>
      <c r="GJ66" s="133">
        <f t="shared" si="46"/>
        <v>0</v>
      </c>
      <c r="GK66" s="133">
        <f t="shared" si="47"/>
        <v>0</v>
      </c>
      <c r="GL66" s="133">
        <f t="shared" si="48"/>
        <v>0</v>
      </c>
      <c r="GM66" s="133">
        <f t="shared" si="49"/>
        <v>0</v>
      </c>
      <c r="GN66" s="133">
        <f t="shared" si="50"/>
        <v>0</v>
      </c>
      <c r="GO66" s="133">
        <f t="shared" si="51"/>
        <v>0</v>
      </c>
      <c r="GP66" s="133">
        <f t="shared" si="52"/>
        <v>0</v>
      </c>
      <c r="GQ66" s="133">
        <f>(AB66*BN66*CZ66*EL66*FX66)^(1/5)</f>
        <v>0</v>
      </c>
      <c r="GR66" s="133">
        <f t="shared" si="55"/>
        <v>0</v>
      </c>
      <c r="GS66" s="129">
        <f>(AD66*BP66*DB66*EN66*FZ66)^(1/5)</f>
        <v>1</v>
      </c>
      <c r="GT66" s="133">
        <f t="shared" si="56"/>
        <v>0</v>
      </c>
      <c r="GU66" s="143">
        <f t="shared" si="54"/>
        <v>0</v>
      </c>
      <c r="GV66" s="137">
        <f t="shared" si="45"/>
        <v>1</v>
      </c>
      <c r="HB66" s="137">
        <v>9</v>
      </c>
      <c r="HC66" s="137">
        <v>1</v>
      </c>
      <c r="HF66" s="90">
        <v>10</v>
      </c>
      <c r="HG66" s="91">
        <v>10</v>
      </c>
      <c r="HH66" s="91" t="s">
        <v>280</v>
      </c>
      <c r="HI66" s="91">
        <v>10</v>
      </c>
      <c r="HJ66" s="91">
        <v>3</v>
      </c>
      <c r="HK66" s="91">
        <v>10</v>
      </c>
      <c r="HL66" s="91" t="s">
        <v>297</v>
      </c>
      <c r="HM66" s="91" t="s">
        <v>185</v>
      </c>
    </row>
    <row r="67" spans="1:221" ht="15.75" x14ac:dyDescent="0.25">
      <c r="A67" s="128">
        <v>11</v>
      </c>
      <c r="B67" s="197"/>
      <c r="C67" s="197"/>
      <c r="D67" s="197"/>
      <c r="E67" s="197"/>
      <c r="F67" s="197"/>
      <c r="G67" s="197"/>
      <c r="H67" s="197"/>
      <c r="I67" s="197"/>
      <c r="J67" s="197"/>
      <c r="K67" s="198"/>
      <c r="L67" s="187"/>
      <c r="M67" s="112" t="s">
        <v>339</v>
      </c>
      <c r="T67" s="128">
        <v>11</v>
      </c>
      <c r="U67" s="155">
        <v>0</v>
      </c>
      <c r="V67" s="155">
        <v>0</v>
      </c>
      <c r="W67" s="155">
        <v>0</v>
      </c>
      <c r="X67" s="155">
        <v>0</v>
      </c>
      <c r="Y67" s="155">
        <v>0</v>
      </c>
      <c r="Z67" s="155">
        <v>0</v>
      </c>
      <c r="AA67" s="155">
        <v>0</v>
      </c>
      <c r="AB67" s="155">
        <v>0</v>
      </c>
      <c r="AC67" s="155">
        <v>0</v>
      </c>
      <c r="AD67" s="176">
        <v>0</v>
      </c>
      <c r="AE67" s="150">
        <v>1</v>
      </c>
      <c r="AF67" s="131">
        <v>0</v>
      </c>
      <c r="AM67" s="128">
        <v>11</v>
      </c>
      <c r="AN67" s="197"/>
      <c r="AO67" s="197"/>
      <c r="AP67" s="197"/>
      <c r="AQ67" s="197"/>
      <c r="AR67" s="197"/>
      <c r="AS67" s="197"/>
      <c r="AT67" s="197"/>
      <c r="AU67" s="197"/>
      <c r="AV67" s="197"/>
      <c r="AW67" s="198"/>
      <c r="AX67" s="187"/>
      <c r="AY67" s="112" t="s">
        <v>338</v>
      </c>
      <c r="BF67" s="128">
        <v>11</v>
      </c>
      <c r="BG67" s="155">
        <v>1</v>
      </c>
      <c r="BH67" s="155">
        <v>1</v>
      </c>
      <c r="BI67" s="155">
        <v>0</v>
      </c>
      <c r="BJ67" s="155">
        <v>0</v>
      </c>
      <c r="BK67" s="155">
        <v>0</v>
      </c>
      <c r="BL67" s="155">
        <v>0</v>
      </c>
      <c r="BM67" s="155">
        <v>0</v>
      </c>
      <c r="BN67" s="155">
        <v>0</v>
      </c>
      <c r="BO67" s="155">
        <v>1</v>
      </c>
      <c r="BP67" s="176">
        <v>0</v>
      </c>
      <c r="BQ67" s="170">
        <v>1</v>
      </c>
      <c r="BR67" s="131">
        <v>1</v>
      </c>
      <c r="BY67" s="128">
        <v>11</v>
      </c>
      <c r="BZ67" s="197"/>
      <c r="CA67" s="197"/>
      <c r="CB67" s="197"/>
      <c r="CC67" s="197"/>
      <c r="CD67" s="197"/>
      <c r="CE67" s="197"/>
      <c r="CF67" s="197"/>
      <c r="CG67" s="197"/>
      <c r="CH67" s="197"/>
      <c r="CI67" s="198"/>
      <c r="CJ67" s="187"/>
      <c r="CK67" s="112" t="s">
        <v>339</v>
      </c>
      <c r="CR67" s="128">
        <v>11</v>
      </c>
      <c r="CS67" s="155">
        <v>0</v>
      </c>
      <c r="CT67" s="155">
        <v>0</v>
      </c>
      <c r="CU67" s="155">
        <v>0</v>
      </c>
      <c r="CV67" s="155">
        <v>0</v>
      </c>
      <c r="CW67" s="155">
        <v>0</v>
      </c>
      <c r="CX67" s="155">
        <v>0</v>
      </c>
      <c r="CY67" s="155">
        <v>0</v>
      </c>
      <c r="CZ67" s="155">
        <v>0</v>
      </c>
      <c r="DA67" s="155">
        <v>0</v>
      </c>
      <c r="DB67" s="176">
        <v>0</v>
      </c>
      <c r="DC67" s="150">
        <v>1</v>
      </c>
      <c r="DD67" s="131">
        <v>0</v>
      </c>
      <c r="DK67" s="128">
        <v>11</v>
      </c>
      <c r="DL67" s="197"/>
      <c r="DM67" s="197"/>
      <c r="DN67" s="197"/>
      <c r="DO67" s="197"/>
      <c r="DP67" s="197"/>
      <c r="DQ67" s="197"/>
      <c r="DR67" s="197"/>
      <c r="DS67" s="197"/>
      <c r="DT67" s="197"/>
      <c r="DU67" s="198"/>
      <c r="DV67" s="187"/>
      <c r="DW67" s="112" t="s">
        <v>341</v>
      </c>
      <c r="ED67" s="128">
        <v>11</v>
      </c>
      <c r="EE67" s="155">
        <v>0</v>
      </c>
      <c r="EF67" s="155">
        <v>0</v>
      </c>
      <c r="EG67" s="155">
        <v>0</v>
      </c>
      <c r="EH67" s="155">
        <v>0</v>
      </c>
      <c r="EI67" s="155">
        <v>0</v>
      </c>
      <c r="EJ67" s="155">
        <v>0</v>
      </c>
      <c r="EK67" s="155">
        <v>0</v>
      </c>
      <c r="EL67" s="155">
        <v>1</v>
      </c>
      <c r="EM67" s="155">
        <v>0</v>
      </c>
      <c r="EN67" s="176">
        <v>0</v>
      </c>
      <c r="EO67" s="150">
        <v>1</v>
      </c>
      <c r="EP67" s="131">
        <v>0</v>
      </c>
      <c r="EW67" s="128">
        <v>11</v>
      </c>
      <c r="EX67" s="197"/>
      <c r="EY67" s="197"/>
      <c r="EZ67" s="197"/>
      <c r="FA67" s="197"/>
      <c r="FB67" s="197"/>
      <c r="FC67" s="197"/>
      <c r="FD67" s="197"/>
      <c r="FE67" s="197"/>
      <c r="FF67" s="197"/>
      <c r="FG67" s="198"/>
      <c r="FH67" s="187"/>
      <c r="FI67" s="112" t="s">
        <v>340</v>
      </c>
      <c r="FP67" s="128">
        <v>11</v>
      </c>
      <c r="FQ67" s="155">
        <v>1</v>
      </c>
      <c r="FR67" s="155">
        <v>1</v>
      </c>
      <c r="FS67" s="155">
        <v>1</v>
      </c>
      <c r="FT67" s="155">
        <v>1</v>
      </c>
      <c r="FU67" s="155">
        <v>1</v>
      </c>
      <c r="FV67" s="155">
        <v>1</v>
      </c>
      <c r="FW67" s="155">
        <v>1</v>
      </c>
      <c r="FX67" s="155">
        <v>0</v>
      </c>
      <c r="FY67" s="155">
        <v>1</v>
      </c>
      <c r="FZ67" s="176">
        <v>1</v>
      </c>
      <c r="GA67" s="150">
        <v>1</v>
      </c>
      <c r="GB67" s="131">
        <v>1</v>
      </c>
      <c r="GI67" s="128">
        <v>11</v>
      </c>
      <c r="GJ67" s="133">
        <f t="shared" si="46"/>
        <v>0</v>
      </c>
      <c r="GK67" s="133">
        <f t="shared" si="47"/>
        <v>0</v>
      </c>
      <c r="GL67" s="133">
        <f t="shared" si="48"/>
        <v>0</v>
      </c>
      <c r="GM67" s="133">
        <f t="shared" si="49"/>
        <v>0</v>
      </c>
      <c r="GN67" s="133">
        <f t="shared" si="50"/>
        <v>0</v>
      </c>
      <c r="GO67" s="133">
        <f t="shared" si="51"/>
        <v>0</v>
      </c>
      <c r="GP67" s="133">
        <f t="shared" si="52"/>
        <v>0</v>
      </c>
      <c r="GQ67" s="133">
        <f>(AB67*BN67*CZ67*EL67*FX67)^(1/5)</f>
        <v>0</v>
      </c>
      <c r="GR67" s="133">
        <f t="shared" si="55"/>
        <v>0</v>
      </c>
      <c r="GS67" s="133">
        <f>(AD67*BP67*DB67*EN67*FZ67)^(1/5)</f>
        <v>0</v>
      </c>
      <c r="GT67" s="129">
        <f t="shared" si="56"/>
        <v>1</v>
      </c>
      <c r="GU67" s="143">
        <f t="shared" si="54"/>
        <v>0</v>
      </c>
      <c r="GV67" s="137">
        <f t="shared" si="45"/>
        <v>1</v>
      </c>
      <c r="HB67" s="137">
        <v>7</v>
      </c>
      <c r="HC67" s="137">
        <v>1</v>
      </c>
      <c r="HF67" s="90">
        <v>11</v>
      </c>
      <c r="HG67" s="91">
        <v>11</v>
      </c>
      <c r="HH67" s="91" t="s">
        <v>281</v>
      </c>
      <c r="HI67" s="91">
        <v>11</v>
      </c>
      <c r="HJ67" s="91">
        <v>2</v>
      </c>
      <c r="HK67" s="91">
        <v>11</v>
      </c>
      <c r="HL67" s="91" t="s">
        <v>298</v>
      </c>
      <c r="HM67" s="91" t="s">
        <v>185</v>
      </c>
    </row>
    <row r="68" spans="1:221" ht="15.75" x14ac:dyDescent="0.25">
      <c r="A68" s="126">
        <v>12</v>
      </c>
      <c r="B68" s="187"/>
      <c r="C68" s="187"/>
      <c r="D68" s="187"/>
      <c r="E68" s="187"/>
      <c r="F68" s="187"/>
      <c r="G68" s="187"/>
      <c r="H68" s="187"/>
      <c r="I68" s="187"/>
      <c r="J68" s="187"/>
      <c r="K68" s="187"/>
      <c r="L68" s="187"/>
      <c r="M68" s="187"/>
      <c r="T68" s="126">
        <v>12</v>
      </c>
      <c r="U68" s="166">
        <v>0</v>
      </c>
      <c r="V68" s="166">
        <v>0</v>
      </c>
      <c r="W68" s="166">
        <v>0</v>
      </c>
      <c r="X68" s="166">
        <v>0</v>
      </c>
      <c r="Y68" s="166">
        <v>0</v>
      </c>
      <c r="Z68" s="166">
        <v>0</v>
      </c>
      <c r="AA68" s="166">
        <v>0</v>
      </c>
      <c r="AB68" s="166">
        <v>1</v>
      </c>
      <c r="AC68" s="166">
        <v>1</v>
      </c>
      <c r="AD68" s="166">
        <v>1</v>
      </c>
      <c r="AE68" s="166">
        <v>1</v>
      </c>
      <c r="AF68" s="150">
        <v>1</v>
      </c>
      <c r="AM68" s="126">
        <v>12</v>
      </c>
      <c r="AN68" s="187"/>
      <c r="AO68" s="187"/>
      <c r="AP68" s="187"/>
      <c r="AQ68" s="187"/>
      <c r="AR68" s="187"/>
      <c r="AS68" s="187"/>
      <c r="AT68" s="187"/>
      <c r="AU68" s="187"/>
      <c r="AV68" s="187"/>
      <c r="AW68" s="187"/>
      <c r="AX68" s="187"/>
      <c r="AY68" s="187"/>
      <c r="BF68" s="126">
        <v>12</v>
      </c>
      <c r="BG68" s="166">
        <v>1</v>
      </c>
      <c r="BH68" s="166">
        <v>1</v>
      </c>
      <c r="BI68" s="166">
        <v>1</v>
      </c>
      <c r="BJ68" s="166">
        <v>1</v>
      </c>
      <c r="BK68" s="166">
        <v>1</v>
      </c>
      <c r="BL68" s="166">
        <v>1</v>
      </c>
      <c r="BM68" s="166">
        <v>1</v>
      </c>
      <c r="BN68" s="166">
        <v>1</v>
      </c>
      <c r="BO68" s="166">
        <v>1</v>
      </c>
      <c r="BP68" s="166">
        <v>1</v>
      </c>
      <c r="BQ68" s="166">
        <v>0</v>
      </c>
      <c r="BR68" s="150">
        <v>1</v>
      </c>
      <c r="BY68" s="126">
        <v>12</v>
      </c>
      <c r="BZ68" s="187"/>
      <c r="CA68" s="187"/>
      <c r="CB68" s="187"/>
      <c r="CC68" s="187"/>
      <c r="CD68" s="187"/>
      <c r="CE68" s="187"/>
      <c r="CF68" s="187"/>
      <c r="CG68" s="187"/>
      <c r="CH68" s="187"/>
      <c r="CI68" s="187"/>
      <c r="CJ68" s="187"/>
      <c r="CK68" s="187"/>
      <c r="CR68" s="126">
        <v>12</v>
      </c>
      <c r="CS68" s="166">
        <v>1</v>
      </c>
      <c r="CT68" s="166">
        <v>1</v>
      </c>
      <c r="CU68" s="166">
        <v>1</v>
      </c>
      <c r="CV68" s="166">
        <v>1</v>
      </c>
      <c r="CW68" s="166">
        <v>1</v>
      </c>
      <c r="CX68" s="166">
        <v>1</v>
      </c>
      <c r="CY68" s="166">
        <v>1</v>
      </c>
      <c r="CZ68" s="166">
        <v>0</v>
      </c>
      <c r="DA68" s="166">
        <v>0</v>
      </c>
      <c r="DB68" s="166">
        <v>1</v>
      </c>
      <c r="DC68" s="166">
        <v>1</v>
      </c>
      <c r="DD68" s="150">
        <v>1</v>
      </c>
      <c r="DK68" s="126">
        <v>12</v>
      </c>
      <c r="DL68" s="187"/>
      <c r="DM68" s="187"/>
      <c r="DN68" s="187"/>
      <c r="DO68" s="187"/>
      <c r="DP68" s="187"/>
      <c r="DQ68" s="187"/>
      <c r="DR68" s="187"/>
      <c r="DS68" s="187"/>
      <c r="DT68" s="187"/>
      <c r="DU68" s="187"/>
      <c r="DV68" s="187"/>
      <c r="DW68" s="187"/>
      <c r="ED68" s="126">
        <v>12</v>
      </c>
      <c r="EE68" s="166">
        <v>0</v>
      </c>
      <c r="EF68" s="166">
        <v>0</v>
      </c>
      <c r="EG68" s="166">
        <v>1</v>
      </c>
      <c r="EH68" s="166">
        <v>0</v>
      </c>
      <c r="EI68" s="166">
        <v>1</v>
      </c>
      <c r="EJ68" s="166">
        <v>1</v>
      </c>
      <c r="EK68" s="166">
        <v>0</v>
      </c>
      <c r="EL68" s="166">
        <v>1</v>
      </c>
      <c r="EM68" s="166">
        <v>0</v>
      </c>
      <c r="EN68" s="166">
        <v>1</v>
      </c>
      <c r="EO68" s="166">
        <v>0</v>
      </c>
      <c r="EP68" s="150">
        <v>1</v>
      </c>
      <c r="EW68" s="126">
        <v>12</v>
      </c>
      <c r="EX68" s="187"/>
      <c r="EY68" s="187"/>
      <c r="EZ68" s="187"/>
      <c r="FA68" s="187"/>
      <c r="FB68" s="187"/>
      <c r="FC68" s="187"/>
      <c r="FD68" s="187"/>
      <c r="FE68" s="187"/>
      <c r="FF68" s="187"/>
      <c r="FG68" s="187"/>
      <c r="FH68" s="187"/>
      <c r="FI68" s="187"/>
      <c r="FP68" s="126">
        <v>12</v>
      </c>
      <c r="FQ68" s="166">
        <v>1</v>
      </c>
      <c r="FR68" s="166">
        <v>1</v>
      </c>
      <c r="FS68" s="166">
        <v>1</v>
      </c>
      <c r="FT68" s="166">
        <v>1</v>
      </c>
      <c r="FU68" s="166">
        <v>1</v>
      </c>
      <c r="FV68" s="166">
        <v>1</v>
      </c>
      <c r="FW68" s="166">
        <v>1</v>
      </c>
      <c r="FX68" s="166">
        <v>0</v>
      </c>
      <c r="FY68" s="166">
        <v>1</v>
      </c>
      <c r="FZ68" s="166">
        <v>1</v>
      </c>
      <c r="GA68" s="166">
        <v>1</v>
      </c>
      <c r="GB68" s="150">
        <v>1</v>
      </c>
      <c r="GI68" s="125">
        <v>12</v>
      </c>
      <c r="GJ68" s="145">
        <f t="shared" si="46"/>
        <v>0</v>
      </c>
      <c r="GK68" s="145">
        <f t="shared" si="47"/>
        <v>0</v>
      </c>
      <c r="GL68" s="145">
        <f t="shared" si="48"/>
        <v>0</v>
      </c>
      <c r="GM68" s="145">
        <f t="shared" si="49"/>
        <v>0</v>
      </c>
      <c r="GN68" s="145">
        <f t="shared" si="50"/>
        <v>0</v>
      </c>
      <c r="GO68" s="145">
        <f t="shared" si="51"/>
        <v>0</v>
      </c>
      <c r="GP68" s="145">
        <f t="shared" si="52"/>
        <v>0</v>
      </c>
      <c r="GQ68" s="145">
        <f>(AB68*BN68*CZ68*EL68*FX68)^(1/5)</f>
        <v>0</v>
      </c>
      <c r="GR68" s="145">
        <f t="shared" si="55"/>
        <v>0</v>
      </c>
      <c r="GS68" s="177">
        <f>(AD68*BP68*DB68*EN68*FZ68)^(1/5)</f>
        <v>1</v>
      </c>
      <c r="GT68" s="145">
        <f t="shared" si="56"/>
        <v>0</v>
      </c>
      <c r="GU68" s="146">
        <f t="shared" si="54"/>
        <v>1</v>
      </c>
      <c r="GV68" s="137">
        <f t="shared" si="45"/>
        <v>2</v>
      </c>
      <c r="HB68" s="137">
        <v>6</v>
      </c>
      <c r="HC68" s="137">
        <v>2</v>
      </c>
      <c r="HF68" s="24">
        <v>12</v>
      </c>
      <c r="HG68" s="22" t="s">
        <v>271</v>
      </c>
      <c r="HH68" s="22" t="s">
        <v>282</v>
      </c>
      <c r="HI68" s="22">
        <v>12</v>
      </c>
      <c r="HJ68" s="22">
        <v>1</v>
      </c>
      <c r="HK68" s="22">
        <v>12</v>
      </c>
      <c r="HL68" s="92" t="s">
        <v>299</v>
      </c>
      <c r="HM68" s="92" t="s">
        <v>184</v>
      </c>
    </row>
    <row r="69" spans="1:221" ht="15.75" x14ac:dyDescent="0.25">
      <c r="GI69" s="175" t="s">
        <v>135</v>
      </c>
      <c r="GJ69" s="137">
        <f>SUM(GJ57:GJ68)</f>
        <v>4</v>
      </c>
      <c r="GK69" s="137">
        <f t="shared" ref="GK69:GU69" si="57">SUM(GK57:GK68)</f>
        <v>2</v>
      </c>
      <c r="GL69" s="137">
        <f t="shared" si="57"/>
        <v>3</v>
      </c>
      <c r="GM69" s="137">
        <f t="shared" si="57"/>
        <v>3</v>
      </c>
      <c r="GN69" s="137">
        <f t="shared" si="57"/>
        <v>1</v>
      </c>
      <c r="GO69" s="137">
        <f t="shared" si="57"/>
        <v>5</v>
      </c>
      <c r="GP69" s="137">
        <f t="shared" si="57"/>
        <v>3</v>
      </c>
      <c r="GQ69" s="137">
        <f t="shared" si="57"/>
        <v>6</v>
      </c>
      <c r="GR69" s="137">
        <f t="shared" si="57"/>
        <v>3</v>
      </c>
      <c r="GS69" s="137">
        <f t="shared" si="57"/>
        <v>9</v>
      </c>
      <c r="GT69" s="137">
        <f t="shared" si="57"/>
        <v>7</v>
      </c>
      <c r="GU69" s="137">
        <f t="shared" si="57"/>
        <v>6</v>
      </c>
      <c r="HF69" s="93"/>
      <c r="HG69" s="93"/>
      <c r="HH69" s="93"/>
      <c r="HI69" s="93"/>
      <c r="HJ69" s="93"/>
      <c r="HK69" s="93"/>
      <c r="HL69" s="93"/>
      <c r="HM69" s="93"/>
    </row>
    <row r="70" spans="1:221" ht="15.75" x14ac:dyDescent="0.25">
      <c r="HF70" s="93"/>
      <c r="HG70" s="93"/>
      <c r="HH70" s="93"/>
      <c r="HI70" s="93"/>
      <c r="HJ70" s="93"/>
      <c r="HK70" s="93"/>
      <c r="HL70" s="93"/>
      <c r="HM70" s="93"/>
    </row>
    <row r="71" spans="1:221" ht="15.75" customHeight="1" x14ac:dyDescent="0.25">
      <c r="A71" s="223" t="s">
        <v>48</v>
      </c>
      <c r="B71" s="226" t="s">
        <v>133</v>
      </c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  <c r="N71" s="227"/>
      <c r="O71" s="227"/>
      <c r="P71" s="228"/>
      <c r="T71" s="223" t="s">
        <v>48</v>
      </c>
      <c r="U71" s="226" t="s">
        <v>133</v>
      </c>
      <c r="V71" s="227"/>
      <c r="W71" s="227"/>
      <c r="X71" s="227"/>
      <c r="Y71" s="227"/>
      <c r="Z71" s="227"/>
      <c r="AA71" s="227"/>
      <c r="AB71" s="227"/>
      <c r="AC71" s="227"/>
      <c r="AD71" s="227"/>
      <c r="AE71" s="227"/>
      <c r="AF71" s="227"/>
      <c r="AG71" s="227"/>
      <c r="AH71" s="227"/>
      <c r="AI71" s="228"/>
      <c r="AM71" s="223" t="s">
        <v>48</v>
      </c>
      <c r="AN71" s="226" t="s">
        <v>133</v>
      </c>
      <c r="AO71" s="227"/>
      <c r="AP71" s="227"/>
      <c r="AQ71" s="227"/>
      <c r="AR71" s="227"/>
      <c r="AS71" s="227"/>
      <c r="AT71" s="227"/>
      <c r="AU71" s="227"/>
      <c r="AV71" s="227"/>
      <c r="AW71" s="227"/>
      <c r="AX71" s="227"/>
      <c r="AY71" s="227"/>
      <c r="AZ71" s="227"/>
      <c r="BA71" s="227"/>
      <c r="BB71" s="228"/>
      <c r="BF71" s="223" t="s">
        <v>48</v>
      </c>
      <c r="BG71" s="226" t="s">
        <v>133</v>
      </c>
      <c r="BH71" s="227"/>
      <c r="BI71" s="227"/>
      <c r="BJ71" s="227"/>
      <c r="BK71" s="227"/>
      <c r="BL71" s="227"/>
      <c r="BM71" s="227"/>
      <c r="BN71" s="227"/>
      <c r="BO71" s="227"/>
      <c r="BP71" s="227"/>
      <c r="BQ71" s="227"/>
      <c r="BR71" s="227"/>
      <c r="BS71" s="227"/>
      <c r="BT71" s="227"/>
      <c r="BU71" s="228"/>
      <c r="BY71" s="223" t="s">
        <v>48</v>
      </c>
      <c r="BZ71" s="226" t="s">
        <v>133</v>
      </c>
      <c r="CA71" s="227"/>
      <c r="CB71" s="227"/>
      <c r="CC71" s="227"/>
      <c r="CD71" s="227"/>
      <c r="CE71" s="227"/>
      <c r="CF71" s="227"/>
      <c r="CG71" s="227"/>
      <c r="CH71" s="227"/>
      <c r="CI71" s="227"/>
      <c r="CJ71" s="227"/>
      <c r="CK71" s="227"/>
      <c r="CL71" s="227"/>
      <c r="CM71" s="227"/>
      <c r="CN71" s="228"/>
      <c r="CR71" s="223" t="s">
        <v>48</v>
      </c>
      <c r="CS71" s="226" t="s">
        <v>133</v>
      </c>
      <c r="CT71" s="227"/>
      <c r="CU71" s="227"/>
      <c r="CV71" s="227"/>
      <c r="CW71" s="227"/>
      <c r="CX71" s="227"/>
      <c r="CY71" s="227"/>
      <c r="CZ71" s="227"/>
      <c r="DA71" s="227"/>
      <c r="DB71" s="227"/>
      <c r="DC71" s="227"/>
      <c r="DD71" s="227"/>
      <c r="DE71" s="227"/>
      <c r="DF71" s="227"/>
      <c r="DG71" s="228"/>
      <c r="DK71" s="223" t="s">
        <v>48</v>
      </c>
      <c r="DL71" s="226" t="s">
        <v>133</v>
      </c>
      <c r="DM71" s="227"/>
      <c r="DN71" s="227"/>
      <c r="DO71" s="227"/>
      <c r="DP71" s="227"/>
      <c r="DQ71" s="227"/>
      <c r="DR71" s="227"/>
      <c r="DS71" s="227"/>
      <c r="DT71" s="227"/>
      <c r="DU71" s="227"/>
      <c r="DV71" s="227"/>
      <c r="DW71" s="227"/>
      <c r="DX71" s="227"/>
      <c r="DY71" s="227"/>
      <c r="DZ71" s="228"/>
      <c r="ED71" s="223" t="s">
        <v>48</v>
      </c>
      <c r="EE71" s="226" t="s">
        <v>133</v>
      </c>
      <c r="EF71" s="227"/>
      <c r="EG71" s="227"/>
      <c r="EH71" s="227"/>
      <c r="EI71" s="227"/>
      <c r="EJ71" s="227"/>
      <c r="EK71" s="227"/>
      <c r="EL71" s="227"/>
      <c r="EM71" s="227"/>
      <c r="EN71" s="227"/>
      <c r="EO71" s="227"/>
      <c r="EP71" s="227"/>
      <c r="EQ71" s="227"/>
      <c r="ER71" s="227"/>
      <c r="ES71" s="228"/>
      <c r="EW71" s="223" t="s">
        <v>48</v>
      </c>
      <c r="EX71" s="226" t="s">
        <v>133</v>
      </c>
      <c r="EY71" s="227"/>
      <c r="EZ71" s="227"/>
      <c r="FA71" s="227"/>
      <c r="FB71" s="227"/>
      <c r="FC71" s="227"/>
      <c r="FD71" s="227"/>
      <c r="FE71" s="227"/>
      <c r="FF71" s="227"/>
      <c r="FG71" s="227"/>
      <c r="FH71" s="227"/>
      <c r="FI71" s="227"/>
      <c r="FJ71" s="227"/>
      <c r="FK71" s="227"/>
      <c r="FL71" s="228"/>
      <c r="FP71" s="204" t="s">
        <v>48</v>
      </c>
      <c r="FQ71" s="220" t="s">
        <v>133</v>
      </c>
      <c r="FR71" s="221"/>
      <c r="FS71" s="221"/>
      <c r="FT71" s="221"/>
      <c r="FU71" s="221"/>
      <c r="FV71" s="221"/>
      <c r="FW71" s="221"/>
      <c r="FX71" s="221"/>
      <c r="FY71" s="221"/>
      <c r="FZ71" s="221"/>
      <c r="GA71" s="221"/>
      <c r="GB71" s="221"/>
      <c r="GC71" s="221"/>
      <c r="GD71" s="221"/>
      <c r="GE71" s="222"/>
      <c r="GI71" s="223" t="s">
        <v>48</v>
      </c>
      <c r="GJ71" s="238" t="s">
        <v>133</v>
      </c>
      <c r="GK71" s="239"/>
      <c r="GL71" s="239"/>
      <c r="GM71" s="239"/>
      <c r="GN71" s="239"/>
      <c r="GO71" s="239"/>
      <c r="GP71" s="239"/>
      <c r="GQ71" s="239"/>
      <c r="GR71" s="239"/>
      <c r="GS71" s="239"/>
      <c r="GT71" s="239"/>
      <c r="GU71" s="239"/>
      <c r="GV71" s="239"/>
      <c r="GW71" s="239"/>
      <c r="GX71" s="239"/>
      <c r="GY71" s="235" t="s">
        <v>134</v>
      </c>
      <c r="HB71" s="234" t="s">
        <v>186</v>
      </c>
      <c r="HC71" s="234"/>
      <c r="HF71" s="232" t="s">
        <v>136</v>
      </c>
      <c r="HG71" s="232" t="s">
        <v>137</v>
      </c>
      <c r="HH71" s="232" t="s">
        <v>138</v>
      </c>
      <c r="HI71" s="232" t="s">
        <v>139</v>
      </c>
      <c r="HJ71" s="232" t="s">
        <v>140</v>
      </c>
      <c r="HK71" s="232" t="s">
        <v>141</v>
      </c>
      <c r="HL71" s="232" t="s">
        <v>142</v>
      </c>
      <c r="HM71" s="232" t="s">
        <v>143</v>
      </c>
    </row>
    <row r="72" spans="1:221" ht="15.75" customHeight="1" x14ac:dyDescent="0.25">
      <c r="A72" s="224"/>
      <c r="B72" s="122">
        <v>1</v>
      </c>
      <c r="C72" s="123">
        <v>2</v>
      </c>
      <c r="D72" s="123">
        <v>3</v>
      </c>
      <c r="E72" s="123">
        <v>4</v>
      </c>
      <c r="F72" s="123">
        <v>5</v>
      </c>
      <c r="G72" s="123">
        <v>6</v>
      </c>
      <c r="H72" s="123">
        <v>7</v>
      </c>
      <c r="I72" s="123">
        <v>8</v>
      </c>
      <c r="J72" s="123">
        <v>9</v>
      </c>
      <c r="K72" s="123">
        <v>10</v>
      </c>
      <c r="L72" s="123">
        <v>11</v>
      </c>
      <c r="M72" s="126">
        <v>12</v>
      </c>
      <c r="N72" s="126">
        <v>13</v>
      </c>
      <c r="O72" s="126">
        <v>14</v>
      </c>
      <c r="P72" s="126">
        <v>15</v>
      </c>
      <c r="T72" s="224"/>
      <c r="U72" s="122">
        <v>1</v>
      </c>
      <c r="V72" s="123">
        <v>2</v>
      </c>
      <c r="W72" s="123">
        <v>3</v>
      </c>
      <c r="X72" s="123">
        <v>4</v>
      </c>
      <c r="Y72" s="123">
        <v>5</v>
      </c>
      <c r="Z72" s="123">
        <v>6</v>
      </c>
      <c r="AA72" s="123">
        <v>7</v>
      </c>
      <c r="AB72" s="123">
        <v>8</v>
      </c>
      <c r="AC72" s="123">
        <v>9</v>
      </c>
      <c r="AD72" s="123">
        <v>10</v>
      </c>
      <c r="AE72" s="123">
        <v>11</v>
      </c>
      <c r="AF72" s="126">
        <v>12</v>
      </c>
      <c r="AG72" s="126">
        <v>13</v>
      </c>
      <c r="AH72" s="126">
        <v>14</v>
      </c>
      <c r="AI72" s="126">
        <v>15</v>
      </c>
      <c r="AM72" s="224"/>
      <c r="AN72" s="122">
        <v>1</v>
      </c>
      <c r="AO72" s="123">
        <v>2</v>
      </c>
      <c r="AP72" s="123">
        <v>3</v>
      </c>
      <c r="AQ72" s="123">
        <v>4</v>
      </c>
      <c r="AR72" s="123">
        <v>5</v>
      </c>
      <c r="AS72" s="123">
        <v>6</v>
      </c>
      <c r="AT72" s="123">
        <v>7</v>
      </c>
      <c r="AU72" s="123">
        <v>8</v>
      </c>
      <c r="AV72" s="123">
        <v>9</v>
      </c>
      <c r="AW72" s="123">
        <v>10</v>
      </c>
      <c r="AX72" s="123">
        <v>11</v>
      </c>
      <c r="AY72" s="126">
        <v>12</v>
      </c>
      <c r="AZ72" s="126">
        <v>13</v>
      </c>
      <c r="BA72" s="126">
        <v>14</v>
      </c>
      <c r="BB72" s="126">
        <v>15</v>
      </c>
      <c r="BF72" s="224"/>
      <c r="BG72" s="122">
        <v>1</v>
      </c>
      <c r="BH72" s="123">
        <v>2</v>
      </c>
      <c r="BI72" s="123">
        <v>3</v>
      </c>
      <c r="BJ72" s="123">
        <v>4</v>
      </c>
      <c r="BK72" s="123">
        <v>5</v>
      </c>
      <c r="BL72" s="123">
        <v>6</v>
      </c>
      <c r="BM72" s="123">
        <v>7</v>
      </c>
      <c r="BN72" s="123">
        <v>8</v>
      </c>
      <c r="BO72" s="123">
        <v>9</v>
      </c>
      <c r="BP72" s="123">
        <v>10</v>
      </c>
      <c r="BQ72" s="123">
        <v>11</v>
      </c>
      <c r="BR72" s="126">
        <v>12</v>
      </c>
      <c r="BS72" s="126">
        <v>13</v>
      </c>
      <c r="BT72" s="126">
        <v>14</v>
      </c>
      <c r="BU72" s="126">
        <v>15</v>
      </c>
      <c r="BY72" s="224"/>
      <c r="BZ72" s="122">
        <v>1</v>
      </c>
      <c r="CA72" s="123">
        <v>2</v>
      </c>
      <c r="CB72" s="123">
        <v>3</v>
      </c>
      <c r="CC72" s="123">
        <v>4</v>
      </c>
      <c r="CD72" s="123">
        <v>5</v>
      </c>
      <c r="CE72" s="123">
        <v>6</v>
      </c>
      <c r="CF72" s="123">
        <v>7</v>
      </c>
      <c r="CG72" s="123">
        <v>8</v>
      </c>
      <c r="CH72" s="123">
        <v>9</v>
      </c>
      <c r="CI72" s="123">
        <v>10</v>
      </c>
      <c r="CJ72" s="123">
        <v>11</v>
      </c>
      <c r="CK72" s="126">
        <v>12</v>
      </c>
      <c r="CL72" s="126">
        <v>13</v>
      </c>
      <c r="CM72" s="126">
        <v>14</v>
      </c>
      <c r="CN72" s="126">
        <v>15</v>
      </c>
      <c r="CR72" s="224"/>
      <c r="CS72" s="122">
        <v>1</v>
      </c>
      <c r="CT72" s="123">
        <v>2</v>
      </c>
      <c r="CU72" s="123">
        <v>3</v>
      </c>
      <c r="CV72" s="123">
        <v>4</v>
      </c>
      <c r="CW72" s="123">
        <v>5</v>
      </c>
      <c r="CX72" s="123">
        <v>6</v>
      </c>
      <c r="CY72" s="123">
        <v>7</v>
      </c>
      <c r="CZ72" s="123">
        <v>8</v>
      </c>
      <c r="DA72" s="123">
        <v>9</v>
      </c>
      <c r="DB72" s="123">
        <v>10</v>
      </c>
      <c r="DC72" s="123">
        <v>11</v>
      </c>
      <c r="DD72" s="126">
        <v>12</v>
      </c>
      <c r="DE72" s="126">
        <v>13</v>
      </c>
      <c r="DF72" s="126">
        <v>14</v>
      </c>
      <c r="DG72" s="126">
        <v>15</v>
      </c>
      <c r="DK72" s="224"/>
      <c r="DL72" s="122">
        <v>1</v>
      </c>
      <c r="DM72" s="123">
        <v>2</v>
      </c>
      <c r="DN72" s="123">
        <v>3</v>
      </c>
      <c r="DO72" s="123">
        <v>4</v>
      </c>
      <c r="DP72" s="123">
        <v>5</v>
      </c>
      <c r="DQ72" s="123">
        <v>6</v>
      </c>
      <c r="DR72" s="123">
        <v>7</v>
      </c>
      <c r="DS72" s="123">
        <v>8</v>
      </c>
      <c r="DT72" s="123">
        <v>9</v>
      </c>
      <c r="DU72" s="123">
        <v>10</v>
      </c>
      <c r="DV72" s="123">
        <v>11</v>
      </c>
      <c r="DW72" s="126">
        <v>12</v>
      </c>
      <c r="DX72" s="126">
        <v>13</v>
      </c>
      <c r="DY72" s="126">
        <v>14</v>
      </c>
      <c r="DZ72" s="126">
        <v>15</v>
      </c>
      <c r="ED72" s="224"/>
      <c r="EE72" s="122">
        <v>1</v>
      </c>
      <c r="EF72" s="123">
        <v>2</v>
      </c>
      <c r="EG72" s="123">
        <v>3</v>
      </c>
      <c r="EH72" s="123">
        <v>4</v>
      </c>
      <c r="EI72" s="123">
        <v>5</v>
      </c>
      <c r="EJ72" s="123">
        <v>6</v>
      </c>
      <c r="EK72" s="123">
        <v>7</v>
      </c>
      <c r="EL72" s="123">
        <v>8</v>
      </c>
      <c r="EM72" s="123">
        <v>9</v>
      </c>
      <c r="EN72" s="123">
        <v>10</v>
      </c>
      <c r="EO72" s="123">
        <v>11</v>
      </c>
      <c r="EP72" s="126">
        <v>12</v>
      </c>
      <c r="EQ72" s="126">
        <v>13</v>
      </c>
      <c r="ER72" s="126">
        <v>14</v>
      </c>
      <c r="ES72" s="126">
        <v>15</v>
      </c>
      <c r="EW72" s="224"/>
      <c r="EX72" s="122">
        <v>1</v>
      </c>
      <c r="EY72" s="123">
        <v>2</v>
      </c>
      <c r="EZ72" s="123">
        <v>3</v>
      </c>
      <c r="FA72" s="123">
        <v>4</v>
      </c>
      <c r="FB72" s="123">
        <v>5</v>
      </c>
      <c r="FC72" s="123">
        <v>6</v>
      </c>
      <c r="FD72" s="123">
        <v>7</v>
      </c>
      <c r="FE72" s="123">
        <v>8</v>
      </c>
      <c r="FF72" s="123">
        <v>9</v>
      </c>
      <c r="FG72" s="123">
        <v>10</v>
      </c>
      <c r="FH72" s="123">
        <v>11</v>
      </c>
      <c r="FI72" s="126">
        <v>12</v>
      </c>
      <c r="FJ72" s="126">
        <v>13</v>
      </c>
      <c r="FK72" s="126">
        <v>14</v>
      </c>
      <c r="FL72" s="126">
        <v>15</v>
      </c>
      <c r="FP72" s="205"/>
      <c r="FQ72" s="122">
        <v>1</v>
      </c>
      <c r="FR72" s="123">
        <v>2</v>
      </c>
      <c r="FS72" s="123">
        <v>3</v>
      </c>
      <c r="FT72" s="123">
        <v>4</v>
      </c>
      <c r="FU72" s="123">
        <v>5</v>
      </c>
      <c r="FV72" s="123">
        <v>6</v>
      </c>
      <c r="FW72" s="123">
        <v>7</v>
      </c>
      <c r="FX72" s="123">
        <v>8</v>
      </c>
      <c r="FY72" s="123">
        <v>9</v>
      </c>
      <c r="FZ72" s="123">
        <v>10</v>
      </c>
      <c r="GA72" s="123">
        <v>11</v>
      </c>
      <c r="GB72" s="126">
        <v>12</v>
      </c>
      <c r="GC72" s="126">
        <v>13</v>
      </c>
      <c r="GD72" s="126">
        <v>14</v>
      </c>
      <c r="GE72" s="126">
        <v>15</v>
      </c>
      <c r="GI72" s="224"/>
      <c r="GJ72" s="122">
        <v>1</v>
      </c>
      <c r="GK72" s="123">
        <v>2</v>
      </c>
      <c r="GL72" s="123">
        <v>3</v>
      </c>
      <c r="GM72" s="123">
        <v>4</v>
      </c>
      <c r="GN72" s="123">
        <v>5</v>
      </c>
      <c r="GO72" s="123">
        <v>6</v>
      </c>
      <c r="GP72" s="123">
        <v>7</v>
      </c>
      <c r="GQ72" s="123">
        <v>8</v>
      </c>
      <c r="GR72" s="123">
        <v>9</v>
      </c>
      <c r="GS72" s="123">
        <v>10</v>
      </c>
      <c r="GT72" s="123">
        <v>11</v>
      </c>
      <c r="GU72" s="126">
        <v>12</v>
      </c>
      <c r="GV72" s="126">
        <v>13</v>
      </c>
      <c r="GW72" s="126">
        <v>14</v>
      </c>
      <c r="GX72" s="127">
        <v>15</v>
      </c>
      <c r="GY72" s="235"/>
      <c r="HB72" s="234"/>
      <c r="HC72" s="234"/>
      <c r="HF72" s="233"/>
      <c r="HG72" s="233"/>
      <c r="HH72" s="233"/>
      <c r="HI72" s="233"/>
      <c r="HJ72" s="233"/>
      <c r="HK72" s="233"/>
      <c r="HL72" s="233"/>
      <c r="HM72" s="233"/>
    </row>
    <row r="73" spans="1:221" ht="15.75" x14ac:dyDescent="0.25">
      <c r="A73" s="128">
        <v>1</v>
      </c>
      <c r="B73" s="113"/>
      <c r="C73" s="110" t="s">
        <v>338</v>
      </c>
      <c r="D73" s="110" t="s">
        <v>339</v>
      </c>
      <c r="E73" s="110" t="s">
        <v>338</v>
      </c>
      <c r="F73" s="111" t="s">
        <v>338</v>
      </c>
      <c r="G73" s="111" t="s">
        <v>338</v>
      </c>
      <c r="H73" s="111" t="s">
        <v>338</v>
      </c>
      <c r="I73" s="111" t="s">
        <v>338</v>
      </c>
      <c r="J73" s="111" t="s">
        <v>338</v>
      </c>
      <c r="K73" s="111" t="s">
        <v>338</v>
      </c>
      <c r="L73" s="111" t="s">
        <v>338</v>
      </c>
      <c r="M73" s="111" t="s">
        <v>338</v>
      </c>
      <c r="N73" s="111" t="s">
        <v>338</v>
      </c>
      <c r="O73" s="111" t="s">
        <v>338</v>
      </c>
      <c r="P73" s="112" t="s">
        <v>338</v>
      </c>
      <c r="T73" s="128">
        <v>1</v>
      </c>
      <c r="U73" s="129">
        <v>1</v>
      </c>
      <c r="V73" s="130">
        <v>1</v>
      </c>
      <c r="W73" s="130">
        <v>0</v>
      </c>
      <c r="X73" s="130">
        <v>1</v>
      </c>
      <c r="Y73" s="118">
        <v>1</v>
      </c>
      <c r="Z73" s="118">
        <v>1</v>
      </c>
      <c r="AA73" s="118">
        <v>1</v>
      </c>
      <c r="AB73" s="118">
        <v>1</v>
      </c>
      <c r="AC73" s="118">
        <v>1</v>
      </c>
      <c r="AD73" s="118">
        <v>1</v>
      </c>
      <c r="AE73" s="118">
        <v>1</v>
      </c>
      <c r="AF73" s="118">
        <v>1</v>
      </c>
      <c r="AG73" s="118">
        <v>1</v>
      </c>
      <c r="AH73" s="118">
        <v>1</v>
      </c>
      <c r="AI73" s="131">
        <v>1</v>
      </c>
      <c r="AM73" s="128">
        <v>1</v>
      </c>
      <c r="AN73" s="113"/>
      <c r="AO73" s="110" t="s">
        <v>338</v>
      </c>
      <c r="AP73" s="110" t="s">
        <v>340</v>
      </c>
      <c r="AQ73" s="110" t="s">
        <v>338</v>
      </c>
      <c r="AR73" s="111" t="s">
        <v>338</v>
      </c>
      <c r="AS73" s="111" t="s">
        <v>340</v>
      </c>
      <c r="AT73" s="111" t="s">
        <v>338</v>
      </c>
      <c r="AU73" s="111" t="s">
        <v>338</v>
      </c>
      <c r="AV73" s="111" t="s">
        <v>338</v>
      </c>
      <c r="AW73" s="111" t="s">
        <v>338</v>
      </c>
      <c r="AX73" s="111" t="s">
        <v>338</v>
      </c>
      <c r="AY73" s="111" t="s">
        <v>340</v>
      </c>
      <c r="AZ73" s="111" t="s">
        <v>338</v>
      </c>
      <c r="BA73" s="111" t="s">
        <v>340</v>
      </c>
      <c r="BB73" s="112" t="s">
        <v>338</v>
      </c>
      <c r="BF73" s="128">
        <v>1</v>
      </c>
      <c r="BG73" s="129">
        <v>1</v>
      </c>
      <c r="BH73" s="130">
        <v>1</v>
      </c>
      <c r="BI73" s="118">
        <v>1</v>
      </c>
      <c r="BJ73" s="118">
        <v>1</v>
      </c>
      <c r="BK73" s="118">
        <v>1</v>
      </c>
      <c r="BL73" s="118">
        <v>1</v>
      </c>
      <c r="BM73" s="118">
        <v>1</v>
      </c>
      <c r="BN73" s="118">
        <v>1</v>
      </c>
      <c r="BO73" s="118">
        <v>1</v>
      </c>
      <c r="BP73" s="118">
        <v>1</v>
      </c>
      <c r="BQ73" s="118">
        <v>1</v>
      </c>
      <c r="BR73" s="118">
        <v>1</v>
      </c>
      <c r="BS73" s="118">
        <v>1</v>
      </c>
      <c r="BT73" s="118">
        <v>1</v>
      </c>
      <c r="BU73" s="131">
        <v>1</v>
      </c>
      <c r="BY73" s="128">
        <v>1</v>
      </c>
      <c r="BZ73" s="113"/>
      <c r="CA73" s="110" t="s">
        <v>340</v>
      </c>
      <c r="CB73" s="110" t="s">
        <v>340</v>
      </c>
      <c r="CC73" s="110" t="s">
        <v>340</v>
      </c>
      <c r="CD73" s="111" t="s">
        <v>340</v>
      </c>
      <c r="CE73" s="111" t="s">
        <v>338</v>
      </c>
      <c r="CF73" s="111" t="s">
        <v>338</v>
      </c>
      <c r="CG73" s="111" t="s">
        <v>340</v>
      </c>
      <c r="CH73" s="111" t="s">
        <v>340</v>
      </c>
      <c r="CI73" s="111" t="s">
        <v>340</v>
      </c>
      <c r="CJ73" s="111" t="s">
        <v>340</v>
      </c>
      <c r="CK73" s="111" t="s">
        <v>340</v>
      </c>
      <c r="CL73" s="111" t="s">
        <v>338</v>
      </c>
      <c r="CM73" s="111" t="s">
        <v>340</v>
      </c>
      <c r="CN73" s="112" t="s">
        <v>338</v>
      </c>
      <c r="CR73" s="128">
        <v>1</v>
      </c>
      <c r="CS73" s="129">
        <v>1</v>
      </c>
      <c r="CT73" s="130">
        <v>1</v>
      </c>
      <c r="CU73" s="118">
        <v>1</v>
      </c>
      <c r="CV73" s="118">
        <v>1</v>
      </c>
      <c r="CW73" s="118">
        <v>1</v>
      </c>
      <c r="CX73" s="118">
        <v>1</v>
      </c>
      <c r="CY73" s="118">
        <v>1</v>
      </c>
      <c r="CZ73" s="118">
        <v>1</v>
      </c>
      <c r="DA73" s="118">
        <v>1</v>
      </c>
      <c r="DB73" s="118">
        <v>1</v>
      </c>
      <c r="DC73" s="118">
        <v>1</v>
      </c>
      <c r="DD73" s="118">
        <v>1</v>
      </c>
      <c r="DE73" s="118">
        <v>1</v>
      </c>
      <c r="DF73" s="118">
        <v>1</v>
      </c>
      <c r="DG73" s="131">
        <v>1</v>
      </c>
      <c r="DK73" s="128">
        <v>1</v>
      </c>
      <c r="DL73" s="113"/>
      <c r="DM73" s="110" t="s">
        <v>340</v>
      </c>
      <c r="DN73" s="110" t="s">
        <v>340</v>
      </c>
      <c r="DO73" s="110" t="s">
        <v>338</v>
      </c>
      <c r="DP73" s="111" t="s">
        <v>340</v>
      </c>
      <c r="DQ73" s="111" t="s">
        <v>338</v>
      </c>
      <c r="DR73" s="111" t="s">
        <v>338</v>
      </c>
      <c r="DS73" s="111" t="s">
        <v>338</v>
      </c>
      <c r="DT73" s="111" t="s">
        <v>338</v>
      </c>
      <c r="DU73" s="111" t="s">
        <v>338</v>
      </c>
      <c r="DV73" s="111" t="s">
        <v>338</v>
      </c>
      <c r="DW73" s="111" t="s">
        <v>340</v>
      </c>
      <c r="DX73" s="111" t="s">
        <v>340</v>
      </c>
      <c r="DY73" s="111" t="s">
        <v>340</v>
      </c>
      <c r="DZ73" s="112" t="s">
        <v>340</v>
      </c>
      <c r="ED73" s="128">
        <v>1</v>
      </c>
      <c r="EE73" s="129">
        <v>1</v>
      </c>
      <c r="EF73" s="130">
        <v>1</v>
      </c>
      <c r="EG73" s="118">
        <v>1</v>
      </c>
      <c r="EH73" s="118">
        <v>1</v>
      </c>
      <c r="EI73" s="118">
        <v>1</v>
      </c>
      <c r="EJ73" s="118">
        <v>1</v>
      </c>
      <c r="EK73" s="118">
        <v>1</v>
      </c>
      <c r="EL73" s="118">
        <v>1</v>
      </c>
      <c r="EM73" s="118">
        <v>1</v>
      </c>
      <c r="EN73" s="118">
        <v>1</v>
      </c>
      <c r="EO73" s="118">
        <v>1</v>
      </c>
      <c r="EP73" s="118">
        <v>1</v>
      </c>
      <c r="EQ73" s="118">
        <v>1</v>
      </c>
      <c r="ER73" s="118">
        <v>1</v>
      </c>
      <c r="ES73" s="131">
        <v>1</v>
      </c>
      <c r="EW73" s="128">
        <v>1</v>
      </c>
      <c r="EX73" s="113"/>
      <c r="EY73" s="110" t="s">
        <v>340</v>
      </c>
      <c r="EZ73" s="110" t="s">
        <v>340</v>
      </c>
      <c r="FA73" s="110" t="s">
        <v>340</v>
      </c>
      <c r="FB73" s="111" t="s">
        <v>340</v>
      </c>
      <c r="FC73" s="111" t="s">
        <v>340</v>
      </c>
      <c r="FD73" s="111" t="s">
        <v>339</v>
      </c>
      <c r="FE73" s="111" t="s">
        <v>340</v>
      </c>
      <c r="FF73" s="111" t="s">
        <v>339</v>
      </c>
      <c r="FG73" s="111" t="s">
        <v>340</v>
      </c>
      <c r="FH73" s="111" t="s">
        <v>340</v>
      </c>
      <c r="FI73" s="111" t="s">
        <v>340</v>
      </c>
      <c r="FJ73" s="111" t="s">
        <v>340</v>
      </c>
      <c r="FK73" s="111" t="s">
        <v>339</v>
      </c>
      <c r="FL73" s="112" t="s">
        <v>338</v>
      </c>
      <c r="FP73" s="128">
        <v>1</v>
      </c>
      <c r="FQ73" s="129">
        <v>1</v>
      </c>
      <c r="FR73" s="130">
        <v>1</v>
      </c>
      <c r="FS73" s="118">
        <v>1</v>
      </c>
      <c r="FT73" s="118">
        <v>1</v>
      </c>
      <c r="FU73" s="118">
        <v>1</v>
      </c>
      <c r="FV73" s="118">
        <v>1</v>
      </c>
      <c r="FW73" s="118">
        <v>0</v>
      </c>
      <c r="FX73" s="118">
        <v>1</v>
      </c>
      <c r="FY73" s="118">
        <v>0</v>
      </c>
      <c r="FZ73" s="118">
        <v>1</v>
      </c>
      <c r="GA73" s="118">
        <v>1</v>
      </c>
      <c r="GB73" s="118">
        <v>1</v>
      </c>
      <c r="GC73" s="118">
        <v>1</v>
      </c>
      <c r="GD73" s="118">
        <v>0</v>
      </c>
      <c r="GE73" s="131">
        <v>1</v>
      </c>
      <c r="GI73" s="128">
        <v>1</v>
      </c>
      <c r="GJ73" s="129">
        <f t="shared" ref="GJ73:GO74" si="58">(U73*BG73*CS73*EE73*FQ73)^(1/5)</f>
        <v>1</v>
      </c>
      <c r="GK73" s="132">
        <f t="shared" si="58"/>
        <v>1</v>
      </c>
      <c r="GL73" s="133">
        <f t="shared" si="58"/>
        <v>0</v>
      </c>
      <c r="GM73" s="132">
        <f t="shared" si="58"/>
        <v>1</v>
      </c>
      <c r="GN73" s="132">
        <f t="shared" si="58"/>
        <v>1</v>
      </c>
      <c r="GO73" s="132">
        <f t="shared" si="58"/>
        <v>1</v>
      </c>
      <c r="GP73" s="132">
        <v>1</v>
      </c>
      <c r="GQ73" s="132">
        <f t="shared" ref="GQ73:GQ87" si="59">(AB73*BN73*CZ73*EL73*FX73)^(1/5)</f>
        <v>1</v>
      </c>
      <c r="GR73" s="132">
        <v>1</v>
      </c>
      <c r="GS73" s="132">
        <f t="shared" ref="GS73:GV74" si="60">(AD73*BP73*DB73*EN73*FZ73)^(1/5)</f>
        <v>1</v>
      </c>
      <c r="GT73" s="132">
        <f t="shared" si="60"/>
        <v>1</v>
      </c>
      <c r="GU73" s="132">
        <f t="shared" si="60"/>
        <v>1</v>
      </c>
      <c r="GV73" s="132">
        <f t="shared" si="60"/>
        <v>1</v>
      </c>
      <c r="GW73" s="132">
        <v>1</v>
      </c>
      <c r="GX73" s="134">
        <f t="shared" ref="GX73:GX85" si="61">(AI73*BU73*DG73*ES73*GE73)^(1/5)</f>
        <v>1</v>
      </c>
      <c r="GY73" s="137">
        <f>SUM(GJ73:GX73)</f>
        <v>14</v>
      </c>
      <c r="HB73" s="135">
        <v>2</v>
      </c>
      <c r="HC73" s="135">
        <v>14</v>
      </c>
      <c r="HF73" s="90">
        <v>1</v>
      </c>
      <c r="HG73" s="91" t="s">
        <v>300</v>
      </c>
      <c r="HH73" s="91" t="s">
        <v>312</v>
      </c>
      <c r="HI73" s="91">
        <v>1</v>
      </c>
      <c r="HJ73" s="91">
        <v>15</v>
      </c>
      <c r="HK73" s="91">
        <v>1</v>
      </c>
      <c r="HL73" s="91" t="s">
        <v>326</v>
      </c>
      <c r="HM73" s="91" t="s">
        <v>183</v>
      </c>
    </row>
    <row r="74" spans="1:221" ht="15.75" x14ac:dyDescent="0.25">
      <c r="A74" s="128">
        <v>2</v>
      </c>
      <c r="B74" s="113"/>
      <c r="C74" s="113"/>
      <c r="D74" s="110" t="s">
        <v>339</v>
      </c>
      <c r="E74" s="110" t="s">
        <v>338</v>
      </c>
      <c r="F74" s="111" t="s">
        <v>338</v>
      </c>
      <c r="G74" s="111" t="s">
        <v>338</v>
      </c>
      <c r="H74" s="111" t="s">
        <v>338</v>
      </c>
      <c r="I74" s="111" t="s">
        <v>338</v>
      </c>
      <c r="J74" s="111" t="s">
        <v>338</v>
      </c>
      <c r="K74" s="111" t="s">
        <v>338</v>
      </c>
      <c r="L74" s="111" t="s">
        <v>338</v>
      </c>
      <c r="M74" s="111" t="s">
        <v>338</v>
      </c>
      <c r="N74" s="111" t="s">
        <v>338</v>
      </c>
      <c r="O74" s="111" t="s">
        <v>338</v>
      </c>
      <c r="P74" s="112" t="s">
        <v>338</v>
      </c>
      <c r="T74" s="128">
        <v>2</v>
      </c>
      <c r="U74" s="136">
        <v>0</v>
      </c>
      <c r="V74" s="129">
        <v>1</v>
      </c>
      <c r="W74" s="130">
        <v>0</v>
      </c>
      <c r="X74" s="130">
        <v>1</v>
      </c>
      <c r="Y74" s="118">
        <v>1</v>
      </c>
      <c r="Z74" s="118">
        <v>1</v>
      </c>
      <c r="AA74" s="118">
        <v>1</v>
      </c>
      <c r="AB74" s="118">
        <v>1</v>
      </c>
      <c r="AC74" s="118">
        <v>1</v>
      </c>
      <c r="AD74" s="118">
        <v>1</v>
      </c>
      <c r="AE74" s="118">
        <v>1</v>
      </c>
      <c r="AF74" s="118">
        <v>1</v>
      </c>
      <c r="AG74" s="118">
        <v>1</v>
      </c>
      <c r="AH74" s="118">
        <v>1</v>
      </c>
      <c r="AI74" s="131">
        <v>1</v>
      </c>
      <c r="AM74" s="128">
        <v>2</v>
      </c>
      <c r="AN74" s="113"/>
      <c r="AO74" s="113"/>
      <c r="AP74" s="110" t="s">
        <v>340</v>
      </c>
      <c r="AQ74" s="110" t="s">
        <v>340</v>
      </c>
      <c r="AR74" s="111" t="s">
        <v>338</v>
      </c>
      <c r="AS74" s="111" t="s">
        <v>340</v>
      </c>
      <c r="AT74" s="111" t="s">
        <v>340</v>
      </c>
      <c r="AU74" s="111" t="s">
        <v>340</v>
      </c>
      <c r="AV74" s="111" t="s">
        <v>340</v>
      </c>
      <c r="AW74" s="111" t="s">
        <v>338</v>
      </c>
      <c r="AX74" s="111" t="s">
        <v>340</v>
      </c>
      <c r="AY74" s="111" t="s">
        <v>340</v>
      </c>
      <c r="AZ74" s="111" t="s">
        <v>338</v>
      </c>
      <c r="BA74" s="111" t="s">
        <v>340</v>
      </c>
      <c r="BB74" s="112" t="s">
        <v>338</v>
      </c>
      <c r="BF74" s="128">
        <v>2</v>
      </c>
      <c r="BG74" s="136">
        <v>0</v>
      </c>
      <c r="BH74" s="129">
        <v>1</v>
      </c>
      <c r="BI74" s="130">
        <v>1</v>
      </c>
      <c r="BJ74" s="130">
        <v>1</v>
      </c>
      <c r="BK74" s="118">
        <v>1</v>
      </c>
      <c r="BL74" s="118">
        <v>1</v>
      </c>
      <c r="BM74" s="118">
        <v>1</v>
      </c>
      <c r="BN74" s="118">
        <v>1</v>
      </c>
      <c r="BO74" s="118">
        <v>1</v>
      </c>
      <c r="BP74" s="118">
        <v>1</v>
      </c>
      <c r="BQ74" s="118">
        <v>1</v>
      </c>
      <c r="BR74" s="118">
        <v>1</v>
      </c>
      <c r="BS74" s="118">
        <v>1</v>
      </c>
      <c r="BT74" s="118">
        <v>1</v>
      </c>
      <c r="BU74" s="131">
        <v>1</v>
      </c>
      <c r="BY74" s="128">
        <v>2</v>
      </c>
      <c r="BZ74" s="113"/>
      <c r="CA74" s="113"/>
      <c r="CB74" s="110" t="s">
        <v>340</v>
      </c>
      <c r="CC74" s="110" t="s">
        <v>339</v>
      </c>
      <c r="CD74" s="111" t="s">
        <v>338</v>
      </c>
      <c r="CE74" s="111" t="s">
        <v>338</v>
      </c>
      <c r="CF74" s="111" t="s">
        <v>338</v>
      </c>
      <c r="CG74" s="111" t="s">
        <v>339</v>
      </c>
      <c r="CH74" s="111" t="s">
        <v>339</v>
      </c>
      <c r="CI74" s="111" t="s">
        <v>339</v>
      </c>
      <c r="CJ74" s="111" t="s">
        <v>339</v>
      </c>
      <c r="CK74" s="111" t="s">
        <v>340</v>
      </c>
      <c r="CL74" s="111" t="s">
        <v>338</v>
      </c>
      <c r="CM74" s="111" t="s">
        <v>340</v>
      </c>
      <c r="CN74" s="112" t="s">
        <v>340</v>
      </c>
      <c r="CR74" s="128">
        <v>2</v>
      </c>
      <c r="CS74" s="136">
        <v>1</v>
      </c>
      <c r="CT74" s="129">
        <v>1</v>
      </c>
      <c r="CU74" s="130">
        <v>1</v>
      </c>
      <c r="CV74" s="130">
        <v>0</v>
      </c>
      <c r="CW74" s="118">
        <v>1</v>
      </c>
      <c r="CX74" s="118">
        <v>1</v>
      </c>
      <c r="CY74" s="118">
        <v>1</v>
      </c>
      <c r="CZ74" s="118">
        <v>0</v>
      </c>
      <c r="DA74" s="118">
        <v>0</v>
      </c>
      <c r="DB74" s="118">
        <v>0</v>
      </c>
      <c r="DC74" s="118">
        <v>0</v>
      </c>
      <c r="DD74" s="118">
        <v>1</v>
      </c>
      <c r="DE74" s="118">
        <v>1</v>
      </c>
      <c r="DF74" s="118">
        <v>1</v>
      </c>
      <c r="DG74" s="131">
        <v>1</v>
      </c>
      <c r="DK74" s="128">
        <v>2</v>
      </c>
      <c r="DL74" s="113"/>
      <c r="DM74" s="113"/>
      <c r="DN74" s="110" t="s">
        <v>340</v>
      </c>
      <c r="DO74" s="110" t="s">
        <v>340</v>
      </c>
      <c r="DP74" s="111" t="s">
        <v>340</v>
      </c>
      <c r="DQ74" s="111" t="s">
        <v>340</v>
      </c>
      <c r="DR74" s="111" t="s">
        <v>340</v>
      </c>
      <c r="DS74" s="111" t="s">
        <v>340</v>
      </c>
      <c r="DT74" s="111" t="s">
        <v>338</v>
      </c>
      <c r="DU74" s="111" t="s">
        <v>338</v>
      </c>
      <c r="DV74" s="111" t="s">
        <v>338</v>
      </c>
      <c r="DW74" s="111" t="s">
        <v>340</v>
      </c>
      <c r="DX74" s="111" t="s">
        <v>340</v>
      </c>
      <c r="DY74" s="111" t="s">
        <v>340</v>
      </c>
      <c r="DZ74" s="112" t="s">
        <v>340</v>
      </c>
      <c r="ED74" s="128">
        <v>2</v>
      </c>
      <c r="EE74" s="136">
        <v>1</v>
      </c>
      <c r="EF74" s="129">
        <v>1</v>
      </c>
      <c r="EG74" s="130">
        <v>1</v>
      </c>
      <c r="EH74" s="130">
        <v>1</v>
      </c>
      <c r="EI74" s="118">
        <v>1</v>
      </c>
      <c r="EJ74" s="118">
        <v>1</v>
      </c>
      <c r="EK74" s="118">
        <v>1</v>
      </c>
      <c r="EL74" s="118">
        <v>1</v>
      </c>
      <c r="EM74" s="118">
        <v>1</v>
      </c>
      <c r="EN74" s="118">
        <v>1</v>
      </c>
      <c r="EO74" s="118">
        <v>1</v>
      </c>
      <c r="EP74" s="118">
        <v>1</v>
      </c>
      <c r="EQ74" s="118">
        <v>1</v>
      </c>
      <c r="ER74" s="118">
        <v>1</v>
      </c>
      <c r="ES74" s="131">
        <v>1</v>
      </c>
      <c r="EW74" s="128">
        <v>2</v>
      </c>
      <c r="EX74" s="113"/>
      <c r="EY74" s="113"/>
      <c r="EZ74" s="110" t="s">
        <v>340</v>
      </c>
      <c r="FA74" s="110" t="s">
        <v>340</v>
      </c>
      <c r="FB74" s="111" t="s">
        <v>340</v>
      </c>
      <c r="FC74" s="111" t="s">
        <v>340</v>
      </c>
      <c r="FD74" s="111" t="s">
        <v>339</v>
      </c>
      <c r="FE74" s="111" t="s">
        <v>340</v>
      </c>
      <c r="FF74" s="111" t="s">
        <v>339</v>
      </c>
      <c r="FG74" s="111" t="s">
        <v>340</v>
      </c>
      <c r="FH74" s="111" t="s">
        <v>340</v>
      </c>
      <c r="FI74" s="111" t="s">
        <v>340</v>
      </c>
      <c r="FJ74" s="111" t="s">
        <v>340</v>
      </c>
      <c r="FK74" s="111" t="s">
        <v>339</v>
      </c>
      <c r="FL74" s="112" t="s">
        <v>338</v>
      </c>
      <c r="FP74" s="128">
        <v>2</v>
      </c>
      <c r="FQ74" s="136">
        <v>1</v>
      </c>
      <c r="FR74" s="129">
        <v>1</v>
      </c>
      <c r="FS74" s="130">
        <v>1</v>
      </c>
      <c r="FT74" s="130">
        <v>1</v>
      </c>
      <c r="FU74" s="118">
        <v>1</v>
      </c>
      <c r="FV74" s="118">
        <v>1</v>
      </c>
      <c r="FW74" s="118">
        <v>0</v>
      </c>
      <c r="FX74" s="118">
        <v>1</v>
      </c>
      <c r="FY74" s="118">
        <v>0</v>
      </c>
      <c r="FZ74" s="118">
        <v>1</v>
      </c>
      <c r="GA74" s="118">
        <v>1</v>
      </c>
      <c r="GB74" s="118">
        <v>1</v>
      </c>
      <c r="GC74" s="118">
        <v>1</v>
      </c>
      <c r="GD74" s="118">
        <v>0</v>
      </c>
      <c r="GE74" s="131">
        <v>1</v>
      </c>
      <c r="GI74" s="128">
        <v>2</v>
      </c>
      <c r="GJ74" s="133">
        <f t="shared" si="58"/>
        <v>0</v>
      </c>
      <c r="GK74" s="129">
        <f t="shared" si="58"/>
        <v>1</v>
      </c>
      <c r="GL74" s="133">
        <f t="shared" si="58"/>
        <v>0</v>
      </c>
      <c r="GM74" s="133">
        <f t="shared" si="58"/>
        <v>0</v>
      </c>
      <c r="GN74" s="132">
        <f t="shared" si="58"/>
        <v>1</v>
      </c>
      <c r="GO74" s="132">
        <f t="shared" si="58"/>
        <v>1</v>
      </c>
      <c r="GP74" s="132">
        <v>1</v>
      </c>
      <c r="GQ74" s="133">
        <f t="shared" si="59"/>
        <v>0</v>
      </c>
      <c r="GR74" s="133">
        <f t="shared" ref="GR74:GR87" si="62">(AC74*BO74*DA74*EM74*FY74)^(1/5)</f>
        <v>0</v>
      </c>
      <c r="GS74" s="133">
        <f t="shared" si="60"/>
        <v>0</v>
      </c>
      <c r="GT74" s="133">
        <f t="shared" si="60"/>
        <v>0</v>
      </c>
      <c r="GU74" s="132">
        <f t="shared" si="60"/>
        <v>1</v>
      </c>
      <c r="GV74" s="132">
        <f t="shared" si="60"/>
        <v>1</v>
      </c>
      <c r="GW74" s="133">
        <f>(AH74*BT74*DF74*ER74*GD74)^(1/5)</f>
        <v>0</v>
      </c>
      <c r="GX74" s="134">
        <f t="shared" si="61"/>
        <v>1</v>
      </c>
      <c r="GY74" s="137">
        <f t="shared" ref="GY74:GY87" si="63">SUM(GJ74:GX74)</f>
        <v>7</v>
      </c>
      <c r="HB74" s="137">
        <v>3</v>
      </c>
      <c r="HC74" s="135">
        <v>7</v>
      </c>
      <c r="HF74" s="90">
        <v>2</v>
      </c>
      <c r="HG74" s="91" t="s">
        <v>301</v>
      </c>
      <c r="HH74" s="91" t="s">
        <v>313</v>
      </c>
      <c r="HI74" s="91">
        <v>2</v>
      </c>
      <c r="HJ74" s="91">
        <v>14</v>
      </c>
      <c r="HK74" s="91">
        <v>2</v>
      </c>
      <c r="HL74" s="91" t="s">
        <v>295</v>
      </c>
      <c r="HM74" s="91" t="s">
        <v>184</v>
      </c>
    </row>
    <row r="75" spans="1:221" ht="15.75" x14ac:dyDescent="0.25">
      <c r="A75" s="128">
        <v>3</v>
      </c>
      <c r="B75" s="113"/>
      <c r="C75" s="113"/>
      <c r="D75" s="113"/>
      <c r="E75" s="111" t="s">
        <v>338</v>
      </c>
      <c r="F75" s="111" t="s">
        <v>338</v>
      </c>
      <c r="G75" s="111" t="s">
        <v>338</v>
      </c>
      <c r="H75" s="111" t="s">
        <v>338</v>
      </c>
      <c r="I75" s="111" t="s">
        <v>338</v>
      </c>
      <c r="J75" s="111" t="s">
        <v>338</v>
      </c>
      <c r="K75" s="111" t="s">
        <v>338</v>
      </c>
      <c r="L75" s="111" t="s">
        <v>338</v>
      </c>
      <c r="M75" s="111" t="s">
        <v>338</v>
      </c>
      <c r="N75" s="111" t="s">
        <v>338</v>
      </c>
      <c r="O75" s="111" t="s">
        <v>338</v>
      </c>
      <c r="P75" s="112" t="s">
        <v>338</v>
      </c>
      <c r="T75" s="128">
        <v>3</v>
      </c>
      <c r="U75" s="136">
        <v>1</v>
      </c>
      <c r="V75" s="136">
        <v>1</v>
      </c>
      <c r="W75" s="129">
        <v>1</v>
      </c>
      <c r="X75" s="118">
        <v>1</v>
      </c>
      <c r="Y75" s="118">
        <v>1</v>
      </c>
      <c r="Z75" s="118">
        <v>1</v>
      </c>
      <c r="AA75" s="118">
        <v>1</v>
      </c>
      <c r="AB75" s="118">
        <v>1</v>
      </c>
      <c r="AC75" s="118">
        <v>1</v>
      </c>
      <c r="AD75" s="118">
        <v>1</v>
      </c>
      <c r="AE75" s="118">
        <v>1</v>
      </c>
      <c r="AF75" s="118">
        <v>1</v>
      </c>
      <c r="AG75" s="118">
        <v>1</v>
      </c>
      <c r="AH75" s="118">
        <v>1</v>
      </c>
      <c r="AI75" s="131">
        <v>1</v>
      </c>
      <c r="AM75" s="128">
        <v>3</v>
      </c>
      <c r="AN75" s="113"/>
      <c r="AO75" s="113"/>
      <c r="AP75" s="113"/>
      <c r="AQ75" s="111" t="s">
        <v>340</v>
      </c>
      <c r="AR75" s="111" t="s">
        <v>340</v>
      </c>
      <c r="AS75" s="111" t="s">
        <v>340</v>
      </c>
      <c r="AT75" s="111" t="s">
        <v>340</v>
      </c>
      <c r="AU75" s="111" t="s">
        <v>340</v>
      </c>
      <c r="AV75" s="111" t="s">
        <v>340</v>
      </c>
      <c r="AW75" s="111" t="s">
        <v>338</v>
      </c>
      <c r="AX75" s="111" t="s">
        <v>340</v>
      </c>
      <c r="AY75" s="111" t="s">
        <v>340</v>
      </c>
      <c r="AZ75" s="111" t="s">
        <v>338</v>
      </c>
      <c r="BA75" s="111" t="s">
        <v>340</v>
      </c>
      <c r="BB75" s="112" t="s">
        <v>338</v>
      </c>
      <c r="BF75" s="128">
        <v>3</v>
      </c>
      <c r="BG75" s="136">
        <v>1</v>
      </c>
      <c r="BH75" s="136">
        <v>1</v>
      </c>
      <c r="BI75" s="129">
        <v>1</v>
      </c>
      <c r="BJ75" s="118">
        <v>1</v>
      </c>
      <c r="BK75" s="118">
        <v>1</v>
      </c>
      <c r="BL75" s="118">
        <v>1</v>
      </c>
      <c r="BM75" s="118">
        <v>1</v>
      </c>
      <c r="BN75" s="118">
        <v>1</v>
      </c>
      <c r="BO75" s="118">
        <v>1</v>
      </c>
      <c r="BP75" s="118">
        <v>1</v>
      </c>
      <c r="BQ75" s="118">
        <v>1</v>
      </c>
      <c r="BR75" s="118">
        <v>1</v>
      </c>
      <c r="BS75" s="118">
        <v>1</v>
      </c>
      <c r="BT75" s="118">
        <v>1</v>
      </c>
      <c r="BU75" s="131">
        <v>1</v>
      </c>
      <c r="BY75" s="128">
        <v>3</v>
      </c>
      <c r="BZ75" s="113"/>
      <c r="CA75" s="113"/>
      <c r="CB75" s="113"/>
      <c r="CC75" s="111" t="s">
        <v>340</v>
      </c>
      <c r="CD75" s="111" t="s">
        <v>338</v>
      </c>
      <c r="CE75" s="111" t="s">
        <v>338</v>
      </c>
      <c r="CF75" s="111" t="s">
        <v>338</v>
      </c>
      <c r="CG75" s="111" t="s">
        <v>340</v>
      </c>
      <c r="CH75" s="111" t="s">
        <v>340</v>
      </c>
      <c r="CI75" s="111" t="s">
        <v>340</v>
      </c>
      <c r="CJ75" s="111" t="s">
        <v>340</v>
      </c>
      <c r="CK75" s="111" t="s">
        <v>338</v>
      </c>
      <c r="CL75" s="111" t="s">
        <v>338</v>
      </c>
      <c r="CM75" s="111" t="s">
        <v>338</v>
      </c>
      <c r="CN75" s="112" t="s">
        <v>338</v>
      </c>
      <c r="CR75" s="128">
        <v>3</v>
      </c>
      <c r="CS75" s="136">
        <v>1</v>
      </c>
      <c r="CT75" s="136">
        <v>1</v>
      </c>
      <c r="CU75" s="129">
        <v>1</v>
      </c>
      <c r="CV75" s="118">
        <v>1</v>
      </c>
      <c r="CW75" s="118">
        <v>1</v>
      </c>
      <c r="CX75" s="118">
        <v>1</v>
      </c>
      <c r="CY75" s="118">
        <v>1</v>
      </c>
      <c r="CZ75" s="118">
        <v>1</v>
      </c>
      <c r="DA75" s="118">
        <v>1</v>
      </c>
      <c r="DB75" s="118">
        <v>1</v>
      </c>
      <c r="DC75" s="118">
        <v>1</v>
      </c>
      <c r="DD75" s="118">
        <v>1</v>
      </c>
      <c r="DE75" s="118">
        <v>1</v>
      </c>
      <c r="DF75" s="118">
        <v>1</v>
      </c>
      <c r="DG75" s="131">
        <v>1</v>
      </c>
      <c r="DK75" s="128">
        <v>3</v>
      </c>
      <c r="DL75" s="113"/>
      <c r="DM75" s="113"/>
      <c r="DN75" s="113"/>
      <c r="DO75" s="111" t="s">
        <v>340</v>
      </c>
      <c r="DP75" s="111" t="s">
        <v>340</v>
      </c>
      <c r="DQ75" s="111" t="s">
        <v>340</v>
      </c>
      <c r="DR75" s="111" t="s">
        <v>338</v>
      </c>
      <c r="DS75" s="111" t="s">
        <v>340</v>
      </c>
      <c r="DT75" s="111" t="s">
        <v>340</v>
      </c>
      <c r="DU75" s="111" t="s">
        <v>340</v>
      </c>
      <c r="DV75" s="111" t="s">
        <v>340</v>
      </c>
      <c r="DW75" s="111" t="s">
        <v>340</v>
      </c>
      <c r="DX75" s="111" t="s">
        <v>340</v>
      </c>
      <c r="DY75" s="111" t="s">
        <v>340</v>
      </c>
      <c r="DZ75" s="112" t="s">
        <v>340</v>
      </c>
      <c r="ED75" s="128">
        <v>3</v>
      </c>
      <c r="EE75" s="136">
        <v>1</v>
      </c>
      <c r="EF75" s="136">
        <v>1</v>
      </c>
      <c r="EG75" s="129">
        <v>1</v>
      </c>
      <c r="EH75" s="118">
        <v>1</v>
      </c>
      <c r="EI75" s="118">
        <v>1</v>
      </c>
      <c r="EJ75" s="118">
        <v>1</v>
      </c>
      <c r="EK75" s="118">
        <v>1</v>
      </c>
      <c r="EL75" s="118">
        <v>1</v>
      </c>
      <c r="EM75" s="118">
        <v>1</v>
      </c>
      <c r="EN75" s="118">
        <v>1</v>
      </c>
      <c r="EO75" s="118">
        <v>1</v>
      </c>
      <c r="EP75" s="118">
        <v>1</v>
      </c>
      <c r="EQ75" s="118">
        <v>1</v>
      </c>
      <c r="ER75" s="118">
        <v>1</v>
      </c>
      <c r="ES75" s="131">
        <v>1</v>
      </c>
      <c r="EW75" s="128">
        <v>3</v>
      </c>
      <c r="EX75" s="113"/>
      <c r="EY75" s="113"/>
      <c r="EZ75" s="113"/>
      <c r="FA75" s="111" t="s">
        <v>339</v>
      </c>
      <c r="FB75" s="111" t="s">
        <v>340</v>
      </c>
      <c r="FC75" s="111" t="s">
        <v>340</v>
      </c>
      <c r="FD75" s="111" t="s">
        <v>340</v>
      </c>
      <c r="FE75" s="111" t="s">
        <v>340</v>
      </c>
      <c r="FF75" s="111" t="s">
        <v>340</v>
      </c>
      <c r="FG75" s="111" t="s">
        <v>340</v>
      </c>
      <c r="FH75" s="111" t="s">
        <v>340</v>
      </c>
      <c r="FI75" s="111" t="s">
        <v>339</v>
      </c>
      <c r="FJ75" s="111" t="s">
        <v>339</v>
      </c>
      <c r="FK75" s="111" t="s">
        <v>339</v>
      </c>
      <c r="FL75" s="112" t="s">
        <v>338</v>
      </c>
      <c r="FP75" s="128">
        <v>3</v>
      </c>
      <c r="FQ75" s="136">
        <v>1</v>
      </c>
      <c r="FR75" s="136">
        <v>1</v>
      </c>
      <c r="FS75" s="129">
        <v>1</v>
      </c>
      <c r="FT75" s="118">
        <v>0</v>
      </c>
      <c r="FU75" s="118">
        <v>1</v>
      </c>
      <c r="FV75" s="118">
        <v>1</v>
      </c>
      <c r="FW75" s="118">
        <v>1</v>
      </c>
      <c r="FX75" s="118">
        <v>1</v>
      </c>
      <c r="FY75" s="118">
        <v>1</v>
      </c>
      <c r="FZ75" s="118">
        <v>1</v>
      </c>
      <c r="GA75" s="118">
        <v>1</v>
      </c>
      <c r="GB75" s="118">
        <v>0</v>
      </c>
      <c r="GC75" s="118">
        <v>0</v>
      </c>
      <c r="GD75" s="118">
        <v>0</v>
      </c>
      <c r="GE75" s="131">
        <v>1</v>
      </c>
      <c r="GI75" s="128">
        <v>3</v>
      </c>
      <c r="GJ75" s="132">
        <f t="shared" ref="GJ75:GJ87" si="64">(U75*BG75*CS75*EE75*FQ75)^(1/5)</f>
        <v>1</v>
      </c>
      <c r="GK75" s="132">
        <f t="shared" ref="GK75:GK87" si="65">(V75*BH75*CT75*EF75*FR75)^(1/5)</f>
        <v>1</v>
      </c>
      <c r="GL75" s="129">
        <f t="shared" ref="GL75:GL87" si="66">(W75*BI75*CU75*EG75*FS75)^(1/5)</f>
        <v>1</v>
      </c>
      <c r="GM75" s="132">
        <v>1</v>
      </c>
      <c r="GN75" s="132">
        <f t="shared" ref="GN75:GN87" si="67">(Y75*BK75*CW75*EI75*FU75)^(1/5)</f>
        <v>1</v>
      </c>
      <c r="GO75" s="132">
        <f t="shared" ref="GO75:GO87" si="68">(Z75*BL75*CX75*EJ75*FV75)^(1/5)</f>
        <v>1</v>
      </c>
      <c r="GP75" s="132">
        <f t="shared" ref="GP75:GP87" si="69">(AA75*BM75*CY75*EK75*FW75)^(1/5)</f>
        <v>1</v>
      </c>
      <c r="GQ75" s="132">
        <f t="shared" si="59"/>
        <v>1</v>
      </c>
      <c r="GR75" s="132">
        <f t="shared" si="62"/>
        <v>1</v>
      </c>
      <c r="GS75" s="132">
        <f t="shared" ref="GS75:GS87" si="70">(AD75*BP75*DB75*EN75*FZ75)^(1/5)</f>
        <v>1</v>
      </c>
      <c r="GT75" s="132">
        <f t="shared" ref="GT75:GT87" si="71">(AE75*BQ75*DC75*EO75*GA75)^(1/5)</f>
        <v>1</v>
      </c>
      <c r="GU75" s="132">
        <v>1</v>
      </c>
      <c r="GV75" s="132">
        <v>1</v>
      </c>
      <c r="GW75" s="132">
        <v>1</v>
      </c>
      <c r="GX75" s="134">
        <f t="shared" si="61"/>
        <v>1</v>
      </c>
      <c r="GY75" s="137">
        <f t="shared" si="63"/>
        <v>15</v>
      </c>
      <c r="HB75" s="137">
        <v>1</v>
      </c>
      <c r="HC75" s="137">
        <v>15</v>
      </c>
      <c r="HF75" s="90">
        <v>3</v>
      </c>
      <c r="HG75" s="91" t="s">
        <v>302</v>
      </c>
      <c r="HH75" s="91">
        <v>3</v>
      </c>
      <c r="HI75" s="91">
        <v>3</v>
      </c>
      <c r="HJ75" s="91">
        <v>13</v>
      </c>
      <c r="HK75" s="91">
        <v>3</v>
      </c>
      <c r="HL75" s="91" t="s">
        <v>327</v>
      </c>
      <c r="HM75" s="91" t="s">
        <v>183</v>
      </c>
    </row>
    <row r="76" spans="1:221" ht="15.75" x14ac:dyDescent="0.25">
      <c r="A76" s="128">
        <v>4</v>
      </c>
      <c r="B76" s="113"/>
      <c r="C76" s="113"/>
      <c r="D76" s="113"/>
      <c r="E76" s="186"/>
      <c r="F76" s="111" t="s">
        <v>338</v>
      </c>
      <c r="G76" s="111" t="s">
        <v>339</v>
      </c>
      <c r="H76" s="111" t="s">
        <v>338</v>
      </c>
      <c r="I76" s="111" t="s">
        <v>338</v>
      </c>
      <c r="J76" s="111" t="s">
        <v>338</v>
      </c>
      <c r="K76" s="111" t="s">
        <v>338</v>
      </c>
      <c r="L76" s="111" t="s">
        <v>338</v>
      </c>
      <c r="M76" s="111" t="s">
        <v>338</v>
      </c>
      <c r="N76" s="111" t="s">
        <v>338</v>
      </c>
      <c r="O76" s="111" t="s">
        <v>338</v>
      </c>
      <c r="P76" s="112" t="s">
        <v>338</v>
      </c>
      <c r="T76" s="128">
        <v>4</v>
      </c>
      <c r="U76" s="136">
        <v>0</v>
      </c>
      <c r="V76" s="136">
        <v>0</v>
      </c>
      <c r="W76" s="136">
        <v>0</v>
      </c>
      <c r="X76" s="138">
        <v>1</v>
      </c>
      <c r="Y76" s="118">
        <v>1</v>
      </c>
      <c r="Z76" s="118">
        <v>0</v>
      </c>
      <c r="AA76" s="118">
        <v>1</v>
      </c>
      <c r="AB76" s="118">
        <v>1</v>
      </c>
      <c r="AC76" s="118">
        <v>1</v>
      </c>
      <c r="AD76" s="118">
        <v>1</v>
      </c>
      <c r="AE76" s="118">
        <v>1</v>
      </c>
      <c r="AF76" s="118">
        <v>1</v>
      </c>
      <c r="AG76" s="118">
        <v>1</v>
      </c>
      <c r="AH76" s="118">
        <v>1</v>
      </c>
      <c r="AI76" s="131">
        <v>1</v>
      </c>
      <c r="AM76" s="128">
        <v>4</v>
      </c>
      <c r="AN76" s="113"/>
      <c r="AO76" s="113"/>
      <c r="AP76" s="113"/>
      <c r="AQ76" s="186"/>
      <c r="AR76" s="111" t="s">
        <v>338</v>
      </c>
      <c r="AS76" s="111" t="s">
        <v>340</v>
      </c>
      <c r="AT76" s="111" t="s">
        <v>340</v>
      </c>
      <c r="AU76" s="111" t="s">
        <v>340</v>
      </c>
      <c r="AV76" s="111" t="s">
        <v>340</v>
      </c>
      <c r="AW76" s="111" t="s">
        <v>338</v>
      </c>
      <c r="AX76" s="111" t="s">
        <v>340</v>
      </c>
      <c r="AY76" s="111" t="s">
        <v>340</v>
      </c>
      <c r="AZ76" s="111" t="s">
        <v>340</v>
      </c>
      <c r="BA76" s="111" t="s">
        <v>340</v>
      </c>
      <c r="BB76" s="112" t="s">
        <v>338</v>
      </c>
      <c r="BF76" s="128">
        <v>4</v>
      </c>
      <c r="BG76" s="136">
        <v>0</v>
      </c>
      <c r="BH76" s="136">
        <v>1</v>
      </c>
      <c r="BI76" s="136">
        <v>1</v>
      </c>
      <c r="BJ76" s="138">
        <v>1</v>
      </c>
      <c r="BK76" s="118">
        <v>1</v>
      </c>
      <c r="BL76" s="118">
        <v>1</v>
      </c>
      <c r="BM76" s="118">
        <v>1</v>
      </c>
      <c r="BN76" s="118">
        <v>1</v>
      </c>
      <c r="BO76" s="118">
        <v>1</v>
      </c>
      <c r="BP76" s="118">
        <v>1</v>
      </c>
      <c r="BQ76" s="118">
        <v>1</v>
      </c>
      <c r="BR76" s="118">
        <v>1</v>
      </c>
      <c r="BS76" s="118">
        <v>1</v>
      </c>
      <c r="BT76" s="118">
        <v>1</v>
      </c>
      <c r="BU76" s="131">
        <v>1</v>
      </c>
      <c r="BY76" s="128">
        <v>4</v>
      </c>
      <c r="BZ76" s="113"/>
      <c r="CA76" s="113"/>
      <c r="CB76" s="113"/>
      <c r="CC76" s="186"/>
      <c r="CD76" s="111" t="s">
        <v>338</v>
      </c>
      <c r="CE76" s="111" t="s">
        <v>338</v>
      </c>
      <c r="CF76" s="111" t="s">
        <v>338</v>
      </c>
      <c r="CG76" s="111" t="s">
        <v>340</v>
      </c>
      <c r="CH76" s="111" t="s">
        <v>340</v>
      </c>
      <c r="CI76" s="111" t="s">
        <v>340</v>
      </c>
      <c r="CJ76" s="111" t="s">
        <v>340</v>
      </c>
      <c r="CK76" s="111" t="s">
        <v>338</v>
      </c>
      <c r="CL76" s="111" t="s">
        <v>338</v>
      </c>
      <c r="CM76" s="111" t="s">
        <v>340</v>
      </c>
      <c r="CN76" s="112" t="s">
        <v>338</v>
      </c>
      <c r="CR76" s="128">
        <v>4</v>
      </c>
      <c r="CS76" s="136">
        <v>1</v>
      </c>
      <c r="CT76" s="136">
        <v>1</v>
      </c>
      <c r="CU76" s="136">
        <v>1</v>
      </c>
      <c r="CV76" s="138">
        <v>1</v>
      </c>
      <c r="CW76" s="118">
        <v>1</v>
      </c>
      <c r="CX76" s="118">
        <v>1</v>
      </c>
      <c r="CY76" s="118">
        <v>1</v>
      </c>
      <c r="CZ76" s="118">
        <v>1</v>
      </c>
      <c r="DA76" s="118">
        <v>1</v>
      </c>
      <c r="DB76" s="118">
        <v>1</v>
      </c>
      <c r="DC76" s="118">
        <v>1</v>
      </c>
      <c r="DD76" s="118">
        <v>1</v>
      </c>
      <c r="DE76" s="118">
        <v>1</v>
      </c>
      <c r="DF76" s="118">
        <v>1</v>
      </c>
      <c r="DG76" s="131">
        <v>1</v>
      </c>
      <c r="DK76" s="128">
        <v>4</v>
      </c>
      <c r="DL76" s="113"/>
      <c r="DM76" s="113"/>
      <c r="DN76" s="113"/>
      <c r="DO76" s="186"/>
      <c r="DP76" s="111" t="s">
        <v>340</v>
      </c>
      <c r="DQ76" s="111" t="s">
        <v>340</v>
      </c>
      <c r="DR76" s="111" t="s">
        <v>340</v>
      </c>
      <c r="DS76" s="111" t="s">
        <v>340</v>
      </c>
      <c r="DT76" s="111" t="s">
        <v>340</v>
      </c>
      <c r="DU76" s="111" t="s">
        <v>340</v>
      </c>
      <c r="DV76" s="111" t="s">
        <v>340</v>
      </c>
      <c r="DW76" s="111" t="s">
        <v>340</v>
      </c>
      <c r="DX76" s="111" t="s">
        <v>340</v>
      </c>
      <c r="DY76" s="111" t="s">
        <v>340</v>
      </c>
      <c r="DZ76" s="112" t="s">
        <v>340</v>
      </c>
      <c r="ED76" s="128">
        <v>4</v>
      </c>
      <c r="EE76" s="136">
        <v>0</v>
      </c>
      <c r="EF76" s="136">
        <v>1</v>
      </c>
      <c r="EG76" s="136">
        <v>1</v>
      </c>
      <c r="EH76" s="138">
        <v>1</v>
      </c>
      <c r="EI76" s="118">
        <v>1</v>
      </c>
      <c r="EJ76" s="118">
        <v>1</v>
      </c>
      <c r="EK76" s="118">
        <v>1</v>
      </c>
      <c r="EL76" s="118">
        <v>1</v>
      </c>
      <c r="EM76" s="118">
        <v>1</v>
      </c>
      <c r="EN76" s="118">
        <v>1</v>
      </c>
      <c r="EO76" s="118">
        <v>1</v>
      </c>
      <c r="EP76" s="118">
        <v>1</v>
      </c>
      <c r="EQ76" s="118">
        <v>1</v>
      </c>
      <c r="ER76" s="118">
        <v>1</v>
      </c>
      <c r="ES76" s="131">
        <v>1</v>
      </c>
      <c r="EW76" s="128">
        <v>4</v>
      </c>
      <c r="EX76" s="113"/>
      <c r="EY76" s="113"/>
      <c r="EZ76" s="113"/>
      <c r="FA76" s="186"/>
      <c r="FB76" s="111" t="s">
        <v>340</v>
      </c>
      <c r="FC76" s="111" t="s">
        <v>340</v>
      </c>
      <c r="FD76" s="111" t="s">
        <v>340</v>
      </c>
      <c r="FE76" s="111" t="s">
        <v>340</v>
      </c>
      <c r="FF76" s="111" t="s">
        <v>340</v>
      </c>
      <c r="FG76" s="111" t="s">
        <v>340</v>
      </c>
      <c r="FH76" s="111" t="s">
        <v>340</v>
      </c>
      <c r="FI76" s="111" t="s">
        <v>338</v>
      </c>
      <c r="FJ76" s="111" t="s">
        <v>338</v>
      </c>
      <c r="FK76" s="111" t="s">
        <v>340</v>
      </c>
      <c r="FL76" s="112" t="s">
        <v>338</v>
      </c>
      <c r="FP76" s="128">
        <v>4</v>
      </c>
      <c r="FQ76" s="136">
        <v>1</v>
      </c>
      <c r="FR76" s="136">
        <v>1</v>
      </c>
      <c r="FS76" s="136">
        <v>1</v>
      </c>
      <c r="FT76" s="138">
        <v>1</v>
      </c>
      <c r="FU76" s="118">
        <v>1</v>
      </c>
      <c r="FV76" s="118">
        <v>1</v>
      </c>
      <c r="FW76" s="118">
        <v>1</v>
      </c>
      <c r="FX76" s="118">
        <v>1</v>
      </c>
      <c r="FY76" s="118">
        <v>1</v>
      </c>
      <c r="FZ76" s="118">
        <v>1</v>
      </c>
      <c r="GA76" s="118">
        <v>1</v>
      </c>
      <c r="GB76" s="118">
        <v>1</v>
      </c>
      <c r="GC76" s="118">
        <v>1</v>
      </c>
      <c r="GD76" s="118">
        <v>1</v>
      </c>
      <c r="GE76" s="131">
        <v>1</v>
      </c>
      <c r="GI76" s="128">
        <v>4</v>
      </c>
      <c r="GJ76" s="133">
        <f t="shared" si="64"/>
        <v>0</v>
      </c>
      <c r="GK76" s="133">
        <f t="shared" si="65"/>
        <v>0</v>
      </c>
      <c r="GL76" s="133">
        <f t="shared" si="66"/>
        <v>0</v>
      </c>
      <c r="GM76" s="129">
        <f t="shared" ref="GM76:GM87" si="72">(X76*BJ76*CV76*EH76*FT76)^(1/5)</f>
        <v>1</v>
      </c>
      <c r="GN76" s="132">
        <f t="shared" si="67"/>
        <v>1</v>
      </c>
      <c r="GO76" s="133">
        <f t="shared" si="68"/>
        <v>0</v>
      </c>
      <c r="GP76" s="132">
        <f t="shared" si="69"/>
        <v>1</v>
      </c>
      <c r="GQ76" s="132">
        <f t="shared" si="59"/>
        <v>1</v>
      </c>
      <c r="GR76" s="132">
        <f t="shared" si="62"/>
        <v>1</v>
      </c>
      <c r="GS76" s="132">
        <f t="shared" si="70"/>
        <v>1</v>
      </c>
      <c r="GT76" s="132">
        <f t="shared" si="71"/>
        <v>1</v>
      </c>
      <c r="GU76" s="132">
        <f t="shared" ref="GU76:GU85" si="73">(AF76*BR76*DD76*EP76*GB76)^(1/5)</f>
        <v>1</v>
      </c>
      <c r="GV76" s="132">
        <f t="shared" ref="GV76:GV85" si="74">(AG76*BS76*DE76*EQ76*GC76)^(1/5)</f>
        <v>1</v>
      </c>
      <c r="GW76" s="132">
        <f t="shared" ref="GW76:GW85" si="75">(AH76*BT76*DF76*ER76*GD76)^(1/5)</f>
        <v>1</v>
      </c>
      <c r="GX76" s="134">
        <f t="shared" si="61"/>
        <v>1</v>
      </c>
      <c r="GY76" s="137">
        <f t="shared" si="63"/>
        <v>11</v>
      </c>
      <c r="HB76" s="137">
        <v>3</v>
      </c>
      <c r="HC76" s="137">
        <v>11</v>
      </c>
      <c r="HF76" s="90">
        <v>4</v>
      </c>
      <c r="HG76" s="91" t="s">
        <v>303</v>
      </c>
      <c r="HH76" s="91" t="s">
        <v>314</v>
      </c>
      <c r="HI76" s="91">
        <v>4</v>
      </c>
      <c r="HJ76" s="91">
        <v>12</v>
      </c>
      <c r="HK76" s="91">
        <v>4</v>
      </c>
      <c r="HL76" s="91" t="s">
        <v>328</v>
      </c>
      <c r="HM76" s="91" t="s">
        <v>183</v>
      </c>
    </row>
    <row r="77" spans="1:221" ht="15.75" x14ac:dyDescent="0.25">
      <c r="A77" s="128">
        <v>5</v>
      </c>
      <c r="B77" s="113"/>
      <c r="C77" s="113"/>
      <c r="D77" s="113"/>
      <c r="E77" s="113"/>
      <c r="F77" s="188"/>
      <c r="G77" s="111" t="s">
        <v>339</v>
      </c>
      <c r="H77" s="111" t="s">
        <v>339</v>
      </c>
      <c r="I77" s="111" t="s">
        <v>339</v>
      </c>
      <c r="J77" s="111" t="s">
        <v>338</v>
      </c>
      <c r="K77" s="111" t="s">
        <v>338</v>
      </c>
      <c r="L77" s="111" t="s">
        <v>338</v>
      </c>
      <c r="M77" s="111" t="s">
        <v>339</v>
      </c>
      <c r="N77" s="111" t="s">
        <v>340</v>
      </c>
      <c r="O77" s="111" t="s">
        <v>339</v>
      </c>
      <c r="P77" s="112" t="s">
        <v>338</v>
      </c>
      <c r="T77" s="128">
        <v>5</v>
      </c>
      <c r="U77" s="136">
        <v>0</v>
      </c>
      <c r="V77" s="136">
        <v>0</v>
      </c>
      <c r="W77" s="136">
        <v>0</v>
      </c>
      <c r="X77" s="136">
        <v>0</v>
      </c>
      <c r="Y77" s="139">
        <v>1</v>
      </c>
      <c r="Z77" s="118">
        <v>0</v>
      </c>
      <c r="AA77" s="118">
        <v>0</v>
      </c>
      <c r="AB77" s="118">
        <v>0</v>
      </c>
      <c r="AC77" s="118">
        <v>1</v>
      </c>
      <c r="AD77" s="118">
        <v>1</v>
      </c>
      <c r="AE77" s="118">
        <v>1</v>
      </c>
      <c r="AF77" s="118">
        <v>0</v>
      </c>
      <c r="AG77" s="118">
        <v>1</v>
      </c>
      <c r="AH77" s="118">
        <v>0</v>
      </c>
      <c r="AI77" s="131">
        <v>1</v>
      </c>
      <c r="AM77" s="128">
        <v>5</v>
      </c>
      <c r="AN77" s="113"/>
      <c r="AO77" s="113"/>
      <c r="AP77" s="113"/>
      <c r="AQ77" s="113"/>
      <c r="AR77" s="188"/>
      <c r="AS77" s="111" t="s">
        <v>339</v>
      </c>
      <c r="AT77" s="111" t="s">
        <v>340</v>
      </c>
      <c r="AU77" s="111" t="s">
        <v>340</v>
      </c>
      <c r="AV77" s="111" t="s">
        <v>338</v>
      </c>
      <c r="AW77" s="111" t="s">
        <v>340</v>
      </c>
      <c r="AX77" s="111" t="s">
        <v>339</v>
      </c>
      <c r="AY77" s="111" t="s">
        <v>340</v>
      </c>
      <c r="AZ77" s="111" t="s">
        <v>340</v>
      </c>
      <c r="BA77" s="111" t="s">
        <v>340</v>
      </c>
      <c r="BB77" s="112" t="s">
        <v>338</v>
      </c>
      <c r="BF77" s="128">
        <v>5</v>
      </c>
      <c r="BG77" s="136">
        <v>0</v>
      </c>
      <c r="BH77" s="136">
        <v>0</v>
      </c>
      <c r="BI77" s="136">
        <v>1</v>
      </c>
      <c r="BJ77" s="136">
        <v>0</v>
      </c>
      <c r="BK77" s="139">
        <v>1</v>
      </c>
      <c r="BL77" s="118">
        <v>0</v>
      </c>
      <c r="BM77" s="118">
        <v>1</v>
      </c>
      <c r="BN77" s="118">
        <v>1</v>
      </c>
      <c r="BO77" s="118">
        <v>1</v>
      </c>
      <c r="BP77" s="118">
        <v>1</v>
      </c>
      <c r="BQ77" s="118">
        <v>0</v>
      </c>
      <c r="BR77" s="118">
        <v>1</v>
      </c>
      <c r="BS77" s="118">
        <v>1</v>
      </c>
      <c r="BT77" s="118">
        <v>1</v>
      </c>
      <c r="BU77" s="131">
        <v>1</v>
      </c>
      <c r="BY77" s="128">
        <v>5</v>
      </c>
      <c r="BZ77" s="113"/>
      <c r="CA77" s="113"/>
      <c r="CB77" s="113"/>
      <c r="CC77" s="113"/>
      <c r="CD77" s="188"/>
      <c r="CE77" s="111" t="s">
        <v>339</v>
      </c>
      <c r="CF77" s="111" t="s">
        <v>338</v>
      </c>
      <c r="CG77" s="111" t="s">
        <v>339</v>
      </c>
      <c r="CH77" s="111" t="s">
        <v>339</v>
      </c>
      <c r="CI77" s="111" t="s">
        <v>339</v>
      </c>
      <c r="CJ77" s="111" t="s">
        <v>339</v>
      </c>
      <c r="CK77" s="111" t="s">
        <v>339</v>
      </c>
      <c r="CL77" s="111" t="s">
        <v>338</v>
      </c>
      <c r="CM77" s="111" t="s">
        <v>339</v>
      </c>
      <c r="CN77" s="112" t="s">
        <v>339</v>
      </c>
      <c r="CR77" s="128">
        <v>5</v>
      </c>
      <c r="CS77" s="136">
        <v>1</v>
      </c>
      <c r="CT77" s="136">
        <v>0</v>
      </c>
      <c r="CU77" s="136">
        <v>0</v>
      </c>
      <c r="CV77" s="136">
        <v>0</v>
      </c>
      <c r="CW77" s="139">
        <v>1</v>
      </c>
      <c r="CX77" s="118">
        <v>0</v>
      </c>
      <c r="CY77" s="118">
        <v>1</v>
      </c>
      <c r="CZ77" s="118">
        <v>0</v>
      </c>
      <c r="DA77" s="118">
        <v>0</v>
      </c>
      <c r="DB77" s="118">
        <v>0</v>
      </c>
      <c r="DC77" s="118">
        <v>0</v>
      </c>
      <c r="DD77" s="118">
        <v>0</v>
      </c>
      <c r="DE77" s="118">
        <v>1</v>
      </c>
      <c r="DF77" s="118">
        <v>0</v>
      </c>
      <c r="DG77" s="131">
        <v>0</v>
      </c>
      <c r="DK77" s="128">
        <v>5</v>
      </c>
      <c r="DL77" s="113"/>
      <c r="DM77" s="113"/>
      <c r="DN77" s="113"/>
      <c r="DO77" s="113"/>
      <c r="DP77" s="188"/>
      <c r="DQ77" s="111" t="s">
        <v>339</v>
      </c>
      <c r="DR77" s="111" t="s">
        <v>340</v>
      </c>
      <c r="DS77" s="111" t="s">
        <v>340</v>
      </c>
      <c r="DT77" s="111" t="s">
        <v>340</v>
      </c>
      <c r="DU77" s="111" t="s">
        <v>340</v>
      </c>
      <c r="DV77" s="111" t="s">
        <v>340</v>
      </c>
      <c r="DW77" s="111" t="s">
        <v>340</v>
      </c>
      <c r="DX77" s="111" t="s">
        <v>340</v>
      </c>
      <c r="DY77" s="111" t="s">
        <v>340</v>
      </c>
      <c r="DZ77" s="112" t="s">
        <v>340</v>
      </c>
      <c r="ED77" s="128">
        <v>5</v>
      </c>
      <c r="EE77" s="136">
        <v>1</v>
      </c>
      <c r="EF77" s="136">
        <v>1</v>
      </c>
      <c r="EG77" s="136">
        <v>1</v>
      </c>
      <c r="EH77" s="136">
        <v>1</v>
      </c>
      <c r="EI77" s="139">
        <v>1</v>
      </c>
      <c r="EJ77" s="118">
        <v>0</v>
      </c>
      <c r="EK77" s="118">
        <v>1</v>
      </c>
      <c r="EL77" s="118">
        <v>1</v>
      </c>
      <c r="EM77" s="118">
        <v>1</v>
      </c>
      <c r="EN77" s="118">
        <v>1</v>
      </c>
      <c r="EO77" s="118">
        <v>1</v>
      </c>
      <c r="EP77" s="118">
        <v>1</v>
      </c>
      <c r="EQ77" s="118">
        <v>1</v>
      </c>
      <c r="ER77" s="118">
        <v>1</v>
      </c>
      <c r="ES77" s="131">
        <v>1</v>
      </c>
      <c r="EW77" s="128">
        <v>5</v>
      </c>
      <c r="EX77" s="113"/>
      <c r="EY77" s="113"/>
      <c r="EZ77" s="113"/>
      <c r="FA77" s="113"/>
      <c r="FB77" s="188"/>
      <c r="FC77" s="111" t="s">
        <v>340</v>
      </c>
      <c r="FD77" s="111" t="s">
        <v>340</v>
      </c>
      <c r="FE77" s="111" t="s">
        <v>340</v>
      </c>
      <c r="FF77" s="111" t="s">
        <v>340</v>
      </c>
      <c r="FG77" s="111" t="s">
        <v>340</v>
      </c>
      <c r="FH77" s="111" t="s">
        <v>340</v>
      </c>
      <c r="FI77" s="111" t="s">
        <v>338</v>
      </c>
      <c r="FJ77" s="111" t="s">
        <v>338</v>
      </c>
      <c r="FK77" s="111" t="s">
        <v>340</v>
      </c>
      <c r="FL77" s="112" t="s">
        <v>338</v>
      </c>
      <c r="FP77" s="128">
        <v>5</v>
      </c>
      <c r="FQ77" s="136">
        <v>1</v>
      </c>
      <c r="FR77" s="136">
        <v>1</v>
      </c>
      <c r="FS77" s="136">
        <v>1</v>
      </c>
      <c r="FT77" s="136">
        <v>1</v>
      </c>
      <c r="FU77" s="139">
        <v>1</v>
      </c>
      <c r="FV77" s="118">
        <v>1</v>
      </c>
      <c r="FW77" s="118">
        <v>1</v>
      </c>
      <c r="FX77" s="118">
        <v>1</v>
      </c>
      <c r="FY77" s="118">
        <v>1</v>
      </c>
      <c r="FZ77" s="118">
        <v>1</v>
      </c>
      <c r="GA77" s="118">
        <v>1</v>
      </c>
      <c r="GB77" s="118">
        <v>1</v>
      </c>
      <c r="GC77" s="118">
        <v>1</v>
      </c>
      <c r="GD77" s="118">
        <v>1</v>
      </c>
      <c r="GE77" s="131">
        <v>1</v>
      </c>
      <c r="GI77" s="128">
        <v>5</v>
      </c>
      <c r="GJ77" s="133">
        <f t="shared" si="64"/>
        <v>0</v>
      </c>
      <c r="GK77" s="133">
        <f t="shared" si="65"/>
        <v>0</v>
      </c>
      <c r="GL77" s="133">
        <f t="shared" si="66"/>
        <v>0</v>
      </c>
      <c r="GM77" s="133">
        <f t="shared" si="72"/>
        <v>0</v>
      </c>
      <c r="GN77" s="129">
        <f t="shared" si="67"/>
        <v>1</v>
      </c>
      <c r="GO77" s="133">
        <f t="shared" si="68"/>
        <v>0</v>
      </c>
      <c r="GP77" s="133">
        <f t="shared" si="69"/>
        <v>0</v>
      </c>
      <c r="GQ77" s="133">
        <f t="shared" si="59"/>
        <v>0</v>
      </c>
      <c r="GR77" s="133">
        <f t="shared" si="62"/>
        <v>0</v>
      </c>
      <c r="GS77" s="133">
        <f t="shared" si="70"/>
        <v>0</v>
      </c>
      <c r="GT77" s="133">
        <f t="shared" si="71"/>
        <v>0</v>
      </c>
      <c r="GU77" s="133">
        <f t="shared" si="73"/>
        <v>0</v>
      </c>
      <c r="GV77" s="132">
        <f t="shared" si="74"/>
        <v>1</v>
      </c>
      <c r="GW77" s="133">
        <f t="shared" si="75"/>
        <v>0</v>
      </c>
      <c r="GX77" s="143">
        <f t="shared" si="61"/>
        <v>0</v>
      </c>
      <c r="GY77" s="137">
        <f t="shared" si="63"/>
        <v>2</v>
      </c>
      <c r="HB77" s="137">
        <v>8</v>
      </c>
      <c r="HC77" s="137">
        <v>2</v>
      </c>
      <c r="HF77" s="90">
        <v>5</v>
      </c>
      <c r="HG77" s="91" t="s">
        <v>304</v>
      </c>
      <c r="HH77" s="91" t="s">
        <v>315</v>
      </c>
      <c r="HI77" s="91">
        <v>5</v>
      </c>
      <c r="HJ77" s="91">
        <v>11</v>
      </c>
      <c r="HK77" s="91">
        <v>5</v>
      </c>
      <c r="HL77" s="91" t="s">
        <v>329</v>
      </c>
      <c r="HM77" s="91" t="s">
        <v>185</v>
      </c>
    </row>
    <row r="78" spans="1:221" ht="15.75" x14ac:dyDescent="0.25">
      <c r="A78" s="128">
        <v>6</v>
      </c>
      <c r="B78" s="113"/>
      <c r="C78" s="113"/>
      <c r="D78" s="113"/>
      <c r="E78" s="113"/>
      <c r="F78" s="113"/>
      <c r="G78" s="188"/>
      <c r="H78" s="111" t="s">
        <v>338</v>
      </c>
      <c r="I78" s="111" t="s">
        <v>338</v>
      </c>
      <c r="J78" s="111" t="s">
        <v>338</v>
      </c>
      <c r="K78" s="111" t="s">
        <v>338</v>
      </c>
      <c r="L78" s="111" t="s">
        <v>338</v>
      </c>
      <c r="M78" s="111" t="s">
        <v>338</v>
      </c>
      <c r="N78" s="111" t="s">
        <v>338</v>
      </c>
      <c r="O78" s="111" t="s">
        <v>338</v>
      </c>
      <c r="P78" s="112" t="s">
        <v>338</v>
      </c>
      <c r="T78" s="128">
        <v>6</v>
      </c>
      <c r="U78" s="136">
        <v>0</v>
      </c>
      <c r="V78" s="136">
        <v>0</v>
      </c>
      <c r="W78" s="136">
        <v>0</v>
      </c>
      <c r="X78" s="136">
        <v>1</v>
      </c>
      <c r="Y78" s="136">
        <v>1</v>
      </c>
      <c r="Z78" s="139">
        <v>1</v>
      </c>
      <c r="AA78" s="118">
        <v>1</v>
      </c>
      <c r="AB78" s="118">
        <v>1</v>
      </c>
      <c r="AC78" s="118">
        <v>1</v>
      </c>
      <c r="AD78" s="118">
        <v>1</v>
      </c>
      <c r="AE78" s="118">
        <v>1</v>
      </c>
      <c r="AF78" s="118">
        <v>1</v>
      </c>
      <c r="AG78" s="118">
        <v>1</v>
      </c>
      <c r="AH78" s="118">
        <v>1</v>
      </c>
      <c r="AI78" s="131">
        <v>1</v>
      </c>
      <c r="AM78" s="128">
        <v>6</v>
      </c>
      <c r="AN78" s="113"/>
      <c r="AO78" s="113"/>
      <c r="AP78" s="113"/>
      <c r="AQ78" s="113"/>
      <c r="AR78" s="113"/>
      <c r="AS78" s="188"/>
      <c r="AT78" s="111" t="s">
        <v>338</v>
      </c>
      <c r="AU78" s="111" t="s">
        <v>338</v>
      </c>
      <c r="AV78" s="111" t="s">
        <v>338</v>
      </c>
      <c r="AW78" s="111" t="s">
        <v>338</v>
      </c>
      <c r="AX78" s="111" t="s">
        <v>340</v>
      </c>
      <c r="AY78" s="111" t="s">
        <v>340</v>
      </c>
      <c r="AZ78" s="111" t="s">
        <v>340</v>
      </c>
      <c r="BA78" s="111" t="s">
        <v>340</v>
      </c>
      <c r="BB78" s="112" t="s">
        <v>338</v>
      </c>
      <c r="BF78" s="128">
        <v>6</v>
      </c>
      <c r="BG78" s="136">
        <v>1</v>
      </c>
      <c r="BH78" s="136">
        <v>1</v>
      </c>
      <c r="BI78" s="136">
        <v>1</v>
      </c>
      <c r="BJ78" s="136">
        <v>1</v>
      </c>
      <c r="BK78" s="136">
        <v>1</v>
      </c>
      <c r="BL78" s="139">
        <v>1</v>
      </c>
      <c r="BM78" s="118">
        <v>1</v>
      </c>
      <c r="BN78" s="118">
        <v>1</v>
      </c>
      <c r="BO78" s="118">
        <v>1</v>
      </c>
      <c r="BP78" s="118">
        <v>1</v>
      </c>
      <c r="BQ78" s="118">
        <v>1</v>
      </c>
      <c r="BR78" s="118">
        <v>1</v>
      </c>
      <c r="BS78" s="118">
        <v>1</v>
      </c>
      <c r="BT78" s="118">
        <v>1</v>
      </c>
      <c r="BU78" s="131">
        <v>1</v>
      </c>
      <c r="BY78" s="128">
        <v>6</v>
      </c>
      <c r="BZ78" s="113"/>
      <c r="CA78" s="113"/>
      <c r="CB78" s="113"/>
      <c r="CC78" s="113"/>
      <c r="CD78" s="113"/>
      <c r="CE78" s="188"/>
      <c r="CF78" s="111" t="s">
        <v>338</v>
      </c>
      <c r="CG78" s="111" t="s">
        <v>339</v>
      </c>
      <c r="CH78" s="111" t="s">
        <v>339</v>
      </c>
      <c r="CI78" s="111" t="s">
        <v>339</v>
      </c>
      <c r="CJ78" s="111" t="s">
        <v>339</v>
      </c>
      <c r="CK78" s="111" t="s">
        <v>340</v>
      </c>
      <c r="CL78" s="111" t="s">
        <v>338</v>
      </c>
      <c r="CM78" s="111" t="s">
        <v>339</v>
      </c>
      <c r="CN78" s="112" t="s">
        <v>340</v>
      </c>
      <c r="CR78" s="128">
        <v>6</v>
      </c>
      <c r="CS78" s="136">
        <v>0</v>
      </c>
      <c r="CT78" s="136">
        <v>0</v>
      </c>
      <c r="CU78" s="136">
        <v>0</v>
      </c>
      <c r="CV78" s="136">
        <v>0</v>
      </c>
      <c r="CW78" s="136">
        <v>1</v>
      </c>
      <c r="CX78" s="139">
        <v>1</v>
      </c>
      <c r="CY78" s="118">
        <v>1</v>
      </c>
      <c r="CZ78" s="118">
        <v>0</v>
      </c>
      <c r="DA78" s="118">
        <v>0</v>
      </c>
      <c r="DB78" s="118">
        <v>0</v>
      </c>
      <c r="DC78" s="118">
        <v>0</v>
      </c>
      <c r="DD78" s="118">
        <v>1</v>
      </c>
      <c r="DE78" s="118">
        <v>1</v>
      </c>
      <c r="DF78" s="118">
        <v>0</v>
      </c>
      <c r="DG78" s="131">
        <v>1</v>
      </c>
      <c r="DK78" s="128">
        <v>6</v>
      </c>
      <c r="DL78" s="113"/>
      <c r="DM78" s="113"/>
      <c r="DN78" s="113"/>
      <c r="DO78" s="113"/>
      <c r="DP78" s="113"/>
      <c r="DQ78" s="188"/>
      <c r="DR78" s="111" t="s">
        <v>338</v>
      </c>
      <c r="DS78" s="111" t="s">
        <v>338</v>
      </c>
      <c r="DT78" s="111" t="s">
        <v>338</v>
      </c>
      <c r="DU78" s="111" t="s">
        <v>338</v>
      </c>
      <c r="DV78" s="111" t="s">
        <v>338</v>
      </c>
      <c r="DW78" s="111" t="s">
        <v>340</v>
      </c>
      <c r="DX78" s="111" t="s">
        <v>340</v>
      </c>
      <c r="DY78" s="111" t="s">
        <v>340</v>
      </c>
      <c r="DZ78" s="112" t="s">
        <v>340</v>
      </c>
      <c r="ED78" s="128">
        <v>6</v>
      </c>
      <c r="EE78" s="136">
        <v>0</v>
      </c>
      <c r="EF78" s="136">
        <v>1</v>
      </c>
      <c r="EG78" s="136">
        <v>1</v>
      </c>
      <c r="EH78" s="136">
        <v>1</v>
      </c>
      <c r="EI78" s="136">
        <v>1</v>
      </c>
      <c r="EJ78" s="139">
        <v>1</v>
      </c>
      <c r="EK78" s="118">
        <v>1</v>
      </c>
      <c r="EL78" s="118">
        <v>1</v>
      </c>
      <c r="EM78" s="118">
        <v>1</v>
      </c>
      <c r="EN78" s="118">
        <v>1</v>
      </c>
      <c r="EO78" s="118">
        <v>1</v>
      </c>
      <c r="EP78" s="118">
        <v>1</v>
      </c>
      <c r="EQ78" s="118">
        <v>1</v>
      </c>
      <c r="ER78" s="118">
        <v>1</v>
      </c>
      <c r="ES78" s="131">
        <v>1</v>
      </c>
      <c r="EW78" s="128">
        <v>6</v>
      </c>
      <c r="EX78" s="113"/>
      <c r="EY78" s="113"/>
      <c r="EZ78" s="113"/>
      <c r="FA78" s="113"/>
      <c r="FB78" s="113"/>
      <c r="FC78" s="188"/>
      <c r="FD78" s="111" t="s">
        <v>340</v>
      </c>
      <c r="FE78" s="111" t="s">
        <v>340</v>
      </c>
      <c r="FF78" s="111" t="s">
        <v>340</v>
      </c>
      <c r="FG78" s="111" t="s">
        <v>340</v>
      </c>
      <c r="FH78" s="111" t="s">
        <v>340</v>
      </c>
      <c r="FI78" s="111" t="s">
        <v>338</v>
      </c>
      <c r="FJ78" s="111" t="s">
        <v>338</v>
      </c>
      <c r="FK78" s="111" t="s">
        <v>340</v>
      </c>
      <c r="FL78" s="112" t="s">
        <v>338</v>
      </c>
      <c r="FP78" s="128">
        <v>6</v>
      </c>
      <c r="FQ78" s="136">
        <v>1</v>
      </c>
      <c r="FR78" s="136">
        <v>1</v>
      </c>
      <c r="FS78" s="136">
        <v>1</v>
      </c>
      <c r="FT78" s="136">
        <v>1</v>
      </c>
      <c r="FU78" s="136">
        <v>1</v>
      </c>
      <c r="FV78" s="139">
        <v>1</v>
      </c>
      <c r="FW78" s="118">
        <v>1</v>
      </c>
      <c r="FX78" s="118">
        <v>1</v>
      </c>
      <c r="FY78" s="118">
        <v>1</v>
      </c>
      <c r="FZ78" s="118">
        <v>1</v>
      </c>
      <c r="GA78" s="118">
        <v>1</v>
      </c>
      <c r="GB78" s="118">
        <v>1</v>
      </c>
      <c r="GC78" s="118">
        <v>1</v>
      </c>
      <c r="GD78" s="118">
        <v>1</v>
      </c>
      <c r="GE78" s="131">
        <v>1</v>
      </c>
      <c r="GI78" s="128">
        <v>6</v>
      </c>
      <c r="GJ78" s="133">
        <f t="shared" si="64"/>
        <v>0</v>
      </c>
      <c r="GK78" s="133">
        <f t="shared" si="65"/>
        <v>0</v>
      </c>
      <c r="GL78" s="133">
        <f t="shared" si="66"/>
        <v>0</v>
      </c>
      <c r="GM78" s="133">
        <f t="shared" si="72"/>
        <v>0</v>
      </c>
      <c r="GN78" s="132">
        <f t="shared" si="67"/>
        <v>1</v>
      </c>
      <c r="GO78" s="129">
        <f t="shared" si="68"/>
        <v>1</v>
      </c>
      <c r="GP78" s="132">
        <f t="shared" si="69"/>
        <v>1</v>
      </c>
      <c r="GQ78" s="133">
        <f t="shared" si="59"/>
        <v>0</v>
      </c>
      <c r="GR78" s="133">
        <f t="shared" si="62"/>
        <v>0</v>
      </c>
      <c r="GS78" s="133">
        <f t="shared" si="70"/>
        <v>0</v>
      </c>
      <c r="GT78" s="133">
        <f t="shared" si="71"/>
        <v>0</v>
      </c>
      <c r="GU78" s="132">
        <f t="shared" si="73"/>
        <v>1</v>
      </c>
      <c r="GV78" s="132">
        <f t="shared" si="74"/>
        <v>1</v>
      </c>
      <c r="GW78" s="133">
        <f t="shared" si="75"/>
        <v>0</v>
      </c>
      <c r="GX78" s="134">
        <f t="shared" si="61"/>
        <v>1</v>
      </c>
      <c r="GY78" s="137">
        <f t="shared" si="63"/>
        <v>6</v>
      </c>
      <c r="HB78" s="137">
        <v>4</v>
      </c>
      <c r="HC78" s="137">
        <v>6</v>
      </c>
      <c r="HF78" s="90">
        <v>6</v>
      </c>
      <c r="HG78" s="91" t="s">
        <v>305</v>
      </c>
      <c r="HH78" s="91" t="s">
        <v>316</v>
      </c>
      <c r="HI78" s="91">
        <v>6</v>
      </c>
      <c r="HJ78" s="91">
        <v>10</v>
      </c>
      <c r="HK78" s="91">
        <v>6</v>
      </c>
      <c r="HL78" s="91" t="s">
        <v>335</v>
      </c>
      <c r="HM78" s="91" t="s">
        <v>184</v>
      </c>
    </row>
    <row r="79" spans="1:221" ht="15.75" x14ac:dyDescent="0.25">
      <c r="A79" s="128">
        <v>7</v>
      </c>
      <c r="B79" s="113"/>
      <c r="C79" s="113"/>
      <c r="D79" s="113"/>
      <c r="E79" s="113"/>
      <c r="F79" s="113"/>
      <c r="G79" s="113"/>
      <c r="H79" s="188"/>
      <c r="I79" s="111" t="s">
        <v>340</v>
      </c>
      <c r="J79" s="111" t="s">
        <v>338</v>
      </c>
      <c r="K79" s="111" t="s">
        <v>338</v>
      </c>
      <c r="L79" s="111" t="s">
        <v>338</v>
      </c>
      <c r="M79" s="111" t="s">
        <v>339</v>
      </c>
      <c r="N79" s="111" t="s">
        <v>338</v>
      </c>
      <c r="O79" s="111" t="s">
        <v>339</v>
      </c>
      <c r="P79" s="112" t="s">
        <v>338</v>
      </c>
      <c r="T79" s="128">
        <v>7</v>
      </c>
      <c r="U79" s="136">
        <v>0</v>
      </c>
      <c r="V79" s="136">
        <v>0</v>
      </c>
      <c r="W79" s="136">
        <v>0</v>
      </c>
      <c r="X79" s="136">
        <v>0</v>
      </c>
      <c r="Y79" s="136">
        <v>1</v>
      </c>
      <c r="Z79" s="136">
        <v>0</v>
      </c>
      <c r="AA79" s="139">
        <v>1</v>
      </c>
      <c r="AB79" s="118">
        <v>1</v>
      </c>
      <c r="AC79" s="118">
        <v>1</v>
      </c>
      <c r="AD79" s="118">
        <v>1</v>
      </c>
      <c r="AE79" s="118">
        <v>1</v>
      </c>
      <c r="AF79" s="118">
        <v>0</v>
      </c>
      <c r="AG79" s="118">
        <v>1</v>
      </c>
      <c r="AH79" s="118">
        <v>0</v>
      </c>
      <c r="AI79" s="131">
        <v>1</v>
      </c>
      <c r="AM79" s="128">
        <v>7</v>
      </c>
      <c r="AN79" s="113"/>
      <c r="AO79" s="113"/>
      <c r="AP79" s="113"/>
      <c r="AQ79" s="113"/>
      <c r="AR79" s="113"/>
      <c r="AS79" s="113"/>
      <c r="AT79" s="188"/>
      <c r="AU79" s="111" t="s">
        <v>340</v>
      </c>
      <c r="AV79" s="111" t="s">
        <v>340</v>
      </c>
      <c r="AW79" s="111" t="s">
        <v>340</v>
      </c>
      <c r="AX79" s="111" t="s">
        <v>340</v>
      </c>
      <c r="AY79" s="111" t="s">
        <v>340</v>
      </c>
      <c r="AZ79" s="111" t="s">
        <v>340</v>
      </c>
      <c r="BA79" s="111" t="s">
        <v>340</v>
      </c>
      <c r="BB79" s="112" t="s">
        <v>338</v>
      </c>
      <c r="BF79" s="128">
        <v>7</v>
      </c>
      <c r="BG79" s="136">
        <v>0</v>
      </c>
      <c r="BH79" s="136">
        <v>1</v>
      </c>
      <c r="BI79" s="136">
        <v>1</v>
      </c>
      <c r="BJ79" s="136">
        <v>1</v>
      </c>
      <c r="BK79" s="136">
        <v>1</v>
      </c>
      <c r="BL79" s="136">
        <v>0</v>
      </c>
      <c r="BM79" s="139">
        <v>1</v>
      </c>
      <c r="BN79" s="118">
        <v>1</v>
      </c>
      <c r="BO79" s="118">
        <v>1</v>
      </c>
      <c r="BP79" s="118">
        <v>1</v>
      </c>
      <c r="BQ79" s="118">
        <v>1</v>
      </c>
      <c r="BR79" s="118">
        <v>1</v>
      </c>
      <c r="BS79" s="118">
        <v>1</v>
      </c>
      <c r="BT79" s="118">
        <v>1</v>
      </c>
      <c r="BU79" s="131">
        <v>1</v>
      </c>
      <c r="BY79" s="128">
        <v>7</v>
      </c>
      <c r="BZ79" s="113"/>
      <c r="CA79" s="113"/>
      <c r="CB79" s="113"/>
      <c r="CC79" s="113"/>
      <c r="CD79" s="113"/>
      <c r="CE79" s="113"/>
      <c r="CF79" s="188"/>
      <c r="CG79" s="111" t="s">
        <v>339</v>
      </c>
      <c r="CH79" s="111" t="s">
        <v>339</v>
      </c>
      <c r="CI79" s="111" t="s">
        <v>339</v>
      </c>
      <c r="CJ79" s="111" t="s">
        <v>339</v>
      </c>
      <c r="CK79" s="111" t="s">
        <v>339</v>
      </c>
      <c r="CL79" s="111" t="s">
        <v>338</v>
      </c>
      <c r="CM79" s="111" t="s">
        <v>339</v>
      </c>
      <c r="CN79" s="112" t="s">
        <v>340</v>
      </c>
      <c r="CR79" s="128">
        <v>7</v>
      </c>
      <c r="CS79" s="136">
        <v>0</v>
      </c>
      <c r="CT79" s="136">
        <v>0</v>
      </c>
      <c r="CU79" s="136">
        <v>0</v>
      </c>
      <c r="CV79" s="136">
        <v>0</v>
      </c>
      <c r="CW79" s="136">
        <v>0</v>
      </c>
      <c r="CX79" s="136">
        <v>0</v>
      </c>
      <c r="CY79" s="140">
        <v>1</v>
      </c>
      <c r="CZ79" s="118">
        <v>0</v>
      </c>
      <c r="DA79" s="118">
        <v>0</v>
      </c>
      <c r="DB79" s="118">
        <v>0</v>
      </c>
      <c r="DC79" s="118">
        <v>0</v>
      </c>
      <c r="DD79" s="118">
        <v>0</v>
      </c>
      <c r="DE79" s="118">
        <v>1</v>
      </c>
      <c r="DF79" s="118">
        <v>0</v>
      </c>
      <c r="DG79" s="131">
        <v>1</v>
      </c>
      <c r="DK79" s="128">
        <v>7</v>
      </c>
      <c r="DL79" s="113"/>
      <c r="DM79" s="113"/>
      <c r="DN79" s="113"/>
      <c r="DO79" s="113"/>
      <c r="DP79" s="113"/>
      <c r="DQ79" s="113"/>
      <c r="DR79" s="188"/>
      <c r="DS79" s="111" t="s">
        <v>339</v>
      </c>
      <c r="DT79" s="111" t="s">
        <v>338</v>
      </c>
      <c r="DU79" s="111" t="s">
        <v>338</v>
      </c>
      <c r="DV79" s="111" t="s">
        <v>338</v>
      </c>
      <c r="DW79" s="111" t="s">
        <v>340</v>
      </c>
      <c r="DX79" s="111" t="s">
        <v>338</v>
      </c>
      <c r="DY79" s="111" t="s">
        <v>340</v>
      </c>
      <c r="DZ79" s="112" t="s">
        <v>340</v>
      </c>
      <c r="ED79" s="128">
        <v>7</v>
      </c>
      <c r="EE79" s="136">
        <v>0</v>
      </c>
      <c r="EF79" s="136">
        <v>1</v>
      </c>
      <c r="EG79" s="136">
        <v>0</v>
      </c>
      <c r="EH79" s="136">
        <v>1</v>
      </c>
      <c r="EI79" s="136">
        <v>1</v>
      </c>
      <c r="EJ79" s="136">
        <v>0</v>
      </c>
      <c r="EK79" s="140">
        <v>1</v>
      </c>
      <c r="EL79" s="118">
        <v>0</v>
      </c>
      <c r="EM79" s="118">
        <v>1</v>
      </c>
      <c r="EN79" s="118">
        <v>1</v>
      </c>
      <c r="EO79" s="118">
        <v>1</v>
      </c>
      <c r="EP79" s="118">
        <v>1</v>
      </c>
      <c r="EQ79" s="118">
        <v>1</v>
      </c>
      <c r="ER79" s="118">
        <v>1</v>
      </c>
      <c r="ES79" s="131">
        <v>1</v>
      </c>
      <c r="EW79" s="128">
        <v>7</v>
      </c>
      <c r="EX79" s="113"/>
      <c r="EY79" s="113"/>
      <c r="EZ79" s="113"/>
      <c r="FA79" s="113"/>
      <c r="FB79" s="113"/>
      <c r="FC79" s="113"/>
      <c r="FD79" s="188"/>
      <c r="FE79" s="111" t="s">
        <v>340</v>
      </c>
      <c r="FF79" s="111" t="s">
        <v>339</v>
      </c>
      <c r="FG79" s="111" t="s">
        <v>338</v>
      </c>
      <c r="FH79" s="111" t="s">
        <v>338</v>
      </c>
      <c r="FI79" s="111" t="s">
        <v>338</v>
      </c>
      <c r="FJ79" s="111" t="s">
        <v>338</v>
      </c>
      <c r="FK79" s="111" t="s">
        <v>339</v>
      </c>
      <c r="FL79" s="112" t="s">
        <v>338</v>
      </c>
      <c r="FP79" s="128">
        <v>7</v>
      </c>
      <c r="FQ79" s="136">
        <v>1</v>
      </c>
      <c r="FR79" s="136">
        <v>1</v>
      </c>
      <c r="FS79" s="136">
        <v>1</v>
      </c>
      <c r="FT79" s="136">
        <v>1</v>
      </c>
      <c r="FU79" s="136">
        <v>1</v>
      </c>
      <c r="FV79" s="136">
        <v>1</v>
      </c>
      <c r="FW79" s="139">
        <v>1</v>
      </c>
      <c r="FX79" s="118">
        <v>1</v>
      </c>
      <c r="FY79" s="118">
        <v>0</v>
      </c>
      <c r="FZ79" s="118">
        <v>1</v>
      </c>
      <c r="GA79" s="118">
        <v>1</v>
      </c>
      <c r="GB79" s="118">
        <v>1</v>
      </c>
      <c r="GC79" s="118">
        <v>1</v>
      </c>
      <c r="GD79" s="118">
        <v>0</v>
      </c>
      <c r="GE79" s="131">
        <v>1</v>
      </c>
      <c r="GI79" s="128">
        <v>7</v>
      </c>
      <c r="GJ79" s="133">
        <f t="shared" si="64"/>
        <v>0</v>
      </c>
      <c r="GK79" s="133">
        <f t="shared" si="65"/>
        <v>0</v>
      </c>
      <c r="GL79" s="133">
        <f t="shared" si="66"/>
        <v>0</v>
      </c>
      <c r="GM79" s="133">
        <f t="shared" si="72"/>
        <v>0</v>
      </c>
      <c r="GN79" s="133">
        <f t="shared" si="67"/>
        <v>0</v>
      </c>
      <c r="GO79" s="133">
        <f t="shared" si="68"/>
        <v>0</v>
      </c>
      <c r="GP79" s="129">
        <f t="shared" si="69"/>
        <v>1</v>
      </c>
      <c r="GQ79" s="133">
        <f t="shared" si="59"/>
        <v>0</v>
      </c>
      <c r="GR79" s="133">
        <f t="shared" si="62"/>
        <v>0</v>
      </c>
      <c r="GS79" s="133">
        <f t="shared" si="70"/>
        <v>0</v>
      </c>
      <c r="GT79" s="133">
        <f t="shared" si="71"/>
        <v>0</v>
      </c>
      <c r="GU79" s="133">
        <f t="shared" si="73"/>
        <v>0</v>
      </c>
      <c r="GV79" s="132">
        <f t="shared" si="74"/>
        <v>1</v>
      </c>
      <c r="GW79" s="133">
        <f t="shared" si="75"/>
        <v>0</v>
      </c>
      <c r="GX79" s="134">
        <f t="shared" si="61"/>
        <v>1</v>
      </c>
      <c r="GY79" s="137">
        <f t="shared" si="63"/>
        <v>3</v>
      </c>
      <c r="HB79" s="137">
        <v>8</v>
      </c>
      <c r="HC79" s="137">
        <v>3</v>
      </c>
      <c r="HF79" s="90">
        <v>7</v>
      </c>
      <c r="HG79" s="91" t="s">
        <v>306</v>
      </c>
      <c r="HH79" s="91" t="s">
        <v>317</v>
      </c>
      <c r="HI79" s="91">
        <v>7</v>
      </c>
      <c r="HJ79" s="91">
        <v>9</v>
      </c>
      <c r="HK79" s="91">
        <v>7</v>
      </c>
      <c r="HL79" s="91" t="s">
        <v>234</v>
      </c>
      <c r="HM79" s="91" t="s">
        <v>185</v>
      </c>
    </row>
    <row r="80" spans="1:221" ht="15.75" x14ac:dyDescent="0.25">
      <c r="A80" s="128">
        <v>8</v>
      </c>
      <c r="B80" s="113"/>
      <c r="C80" s="113"/>
      <c r="D80" s="113"/>
      <c r="E80" s="113"/>
      <c r="F80" s="113"/>
      <c r="G80" s="113"/>
      <c r="H80" s="113"/>
      <c r="I80" s="188"/>
      <c r="J80" s="111" t="s">
        <v>338</v>
      </c>
      <c r="K80" s="111" t="s">
        <v>338</v>
      </c>
      <c r="L80" s="111" t="s">
        <v>338</v>
      </c>
      <c r="M80" s="111" t="s">
        <v>339</v>
      </c>
      <c r="N80" s="111" t="s">
        <v>338</v>
      </c>
      <c r="O80" s="111" t="s">
        <v>339</v>
      </c>
      <c r="P80" s="112" t="s">
        <v>338</v>
      </c>
      <c r="T80" s="128">
        <v>8</v>
      </c>
      <c r="U80" s="136">
        <v>0</v>
      </c>
      <c r="V80" s="136">
        <v>0</v>
      </c>
      <c r="W80" s="136">
        <v>0</v>
      </c>
      <c r="X80" s="136">
        <v>0</v>
      </c>
      <c r="Y80" s="136">
        <v>1</v>
      </c>
      <c r="Z80" s="136">
        <v>0</v>
      </c>
      <c r="AA80" s="136">
        <v>1</v>
      </c>
      <c r="AB80" s="139">
        <v>1</v>
      </c>
      <c r="AC80" s="118">
        <v>1</v>
      </c>
      <c r="AD80" s="118">
        <v>1</v>
      </c>
      <c r="AE80" s="118">
        <v>1</v>
      </c>
      <c r="AF80" s="118">
        <v>0</v>
      </c>
      <c r="AG80" s="118">
        <v>1</v>
      </c>
      <c r="AH80" s="118">
        <v>0</v>
      </c>
      <c r="AI80" s="131">
        <v>1</v>
      </c>
      <c r="AM80" s="128">
        <v>8</v>
      </c>
      <c r="AN80" s="113"/>
      <c r="AO80" s="113"/>
      <c r="AP80" s="113"/>
      <c r="AQ80" s="113"/>
      <c r="AR80" s="113"/>
      <c r="AS80" s="113"/>
      <c r="AT80" s="113"/>
      <c r="AU80" s="188"/>
      <c r="AV80" s="111" t="s">
        <v>340</v>
      </c>
      <c r="AW80" s="111" t="s">
        <v>340</v>
      </c>
      <c r="AX80" s="111" t="s">
        <v>340</v>
      </c>
      <c r="AY80" s="111" t="s">
        <v>340</v>
      </c>
      <c r="AZ80" s="111" t="s">
        <v>340</v>
      </c>
      <c r="BA80" s="111" t="s">
        <v>340</v>
      </c>
      <c r="BB80" s="112" t="s">
        <v>338</v>
      </c>
      <c r="BF80" s="128">
        <v>8</v>
      </c>
      <c r="BG80" s="136">
        <v>0</v>
      </c>
      <c r="BH80" s="136">
        <v>1</v>
      </c>
      <c r="BI80" s="136">
        <v>1</v>
      </c>
      <c r="BJ80" s="136">
        <v>1</v>
      </c>
      <c r="BK80" s="136">
        <v>1</v>
      </c>
      <c r="BL80" s="136">
        <v>0</v>
      </c>
      <c r="BM80" s="136">
        <v>1</v>
      </c>
      <c r="BN80" s="139">
        <v>1</v>
      </c>
      <c r="BO80" s="118">
        <v>1</v>
      </c>
      <c r="BP80" s="118">
        <v>1</v>
      </c>
      <c r="BQ80" s="118">
        <v>1</v>
      </c>
      <c r="BR80" s="118">
        <v>1</v>
      </c>
      <c r="BS80" s="118">
        <v>1</v>
      </c>
      <c r="BT80" s="118">
        <v>1</v>
      </c>
      <c r="BU80" s="131">
        <v>1</v>
      </c>
      <c r="BY80" s="128">
        <v>8</v>
      </c>
      <c r="BZ80" s="113"/>
      <c r="CA80" s="113"/>
      <c r="CB80" s="113"/>
      <c r="CC80" s="113"/>
      <c r="CD80" s="113"/>
      <c r="CE80" s="113"/>
      <c r="CF80" s="113"/>
      <c r="CG80" s="188"/>
      <c r="CH80" s="111" t="s">
        <v>340</v>
      </c>
      <c r="CI80" s="111" t="s">
        <v>340</v>
      </c>
      <c r="CJ80" s="111" t="s">
        <v>340</v>
      </c>
      <c r="CK80" s="111" t="s">
        <v>340</v>
      </c>
      <c r="CL80" s="111" t="s">
        <v>338</v>
      </c>
      <c r="CM80" s="111" t="s">
        <v>340</v>
      </c>
      <c r="CN80" s="112" t="s">
        <v>340</v>
      </c>
      <c r="CR80" s="128">
        <v>8</v>
      </c>
      <c r="CS80" s="136">
        <v>1</v>
      </c>
      <c r="CT80" s="136">
        <v>1</v>
      </c>
      <c r="CU80" s="136">
        <v>1</v>
      </c>
      <c r="CV80" s="136">
        <v>1</v>
      </c>
      <c r="CW80" s="136">
        <v>1</v>
      </c>
      <c r="CX80" s="136">
        <v>1</v>
      </c>
      <c r="CY80" s="136">
        <v>1</v>
      </c>
      <c r="CZ80" s="138">
        <v>1</v>
      </c>
      <c r="DA80" s="118">
        <v>1</v>
      </c>
      <c r="DB80" s="118">
        <v>1</v>
      </c>
      <c r="DC80" s="118">
        <v>1</v>
      </c>
      <c r="DD80" s="118">
        <v>1</v>
      </c>
      <c r="DE80" s="118">
        <v>1</v>
      </c>
      <c r="DF80" s="118">
        <v>1</v>
      </c>
      <c r="DG80" s="131">
        <v>1</v>
      </c>
      <c r="DK80" s="128">
        <v>8</v>
      </c>
      <c r="DL80" s="113"/>
      <c r="DM80" s="113"/>
      <c r="DN80" s="113"/>
      <c r="DO80" s="113"/>
      <c r="DP80" s="113"/>
      <c r="DQ80" s="113"/>
      <c r="DR80" s="113"/>
      <c r="DS80" s="188"/>
      <c r="DT80" s="111" t="s">
        <v>340</v>
      </c>
      <c r="DU80" s="111" t="s">
        <v>340</v>
      </c>
      <c r="DV80" s="111" t="s">
        <v>340</v>
      </c>
      <c r="DW80" s="111" t="s">
        <v>340</v>
      </c>
      <c r="DX80" s="111" t="s">
        <v>340</v>
      </c>
      <c r="DY80" s="111" t="s">
        <v>340</v>
      </c>
      <c r="DZ80" s="112" t="s">
        <v>340</v>
      </c>
      <c r="ED80" s="128">
        <v>8</v>
      </c>
      <c r="EE80" s="136">
        <v>0</v>
      </c>
      <c r="EF80" s="136">
        <v>1</v>
      </c>
      <c r="EG80" s="136">
        <v>1</v>
      </c>
      <c r="EH80" s="136">
        <v>1</v>
      </c>
      <c r="EI80" s="136">
        <v>1</v>
      </c>
      <c r="EJ80" s="136">
        <v>0</v>
      </c>
      <c r="EK80" s="136">
        <v>1</v>
      </c>
      <c r="EL80" s="138">
        <v>1</v>
      </c>
      <c r="EM80" s="118">
        <v>1</v>
      </c>
      <c r="EN80" s="118">
        <v>1</v>
      </c>
      <c r="EO80" s="118">
        <v>1</v>
      </c>
      <c r="EP80" s="118">
        <v>1</v>
      </c>
      <c r="EQ80" s="118">
        <v>1</v>
      </c>
      <c r="ER80" s="118">
        <v>1</v>
      </c>
      <c r="ES80" s="131">
        <v>1</v>
      </c>
      <c r="EW80" s="128">
        <v>8</v>
      </c>
      <c r="EX80" s="113"/>
      <c r="EY80" s="113"/>
      <c r="EZ80" s="113"/>
      <c r="FA80" s="113"/>
      <c r="FB80" s="113"/>
      <c r="FC80" s="113"/>
      <c r="FD80" s="113"/>
      <c r="FE80" s="188"/>
      <c r="FF80" s="111" t="s">
        <v>340</v>
      </c>
      <c r="FG80" s="111" t="s">
        <v>340</v>
      </c>
      <c r="FH80" s="111" t="s">
        <v>340</v>
      </c>
      <c r="FI80" s="111" t="s">
        <v>338</v>
      </c>
      <c r="FJ80" s="111" t="s">
        <v>338</v>
      </c>
      <c r="FK80" s="111" t="s">
        <v>340</v>
      </c>
      <c r="FL80" s="112" t="s">
        <v>338</v>
      </c>
      <c r="FP80" s="128">
        <v>8</v>
      </c>
      <c r="FQ80" s="136">
        <v>1</v>
      </c>
      <c r="FR80" s="136">
        <v>1</v>
      </c>
      <c r="FS80" s="136">
        <v>1</v>
      </c>
      <c r="FT80" s="136">
        <v>1</v>
      </c>
      <c r="FU80" s="136">
        <v>1</v>
      </c>
      <c r="FV80" s="136">
        <v>1</v>
      </c>
      <c r="FW80" s="136">
        <v>1</v>
      </c>
      <c r="FX80" s="139">
        <v>1</v>
      </c>
      <c r="FY80" s="118">
        <v>1</v>
      </c>
      <c r="FZ80" s="118">
        <v>1</v>
      </c>
      <c r="GA80" s="118">
        <v>1</v>
      </c>
      <c r="GB80" s="118">
        <v>1</v>
      </c>
      <c r="GC80" s="118">
        <v>1</v>
      </c>
      <c r="GD80" s="118">
        <v>1</v>
      </c>
      <c r="GE80" s="131">
        <v>1</v>
      </c>
      <c r="GI80" s="128">
        <v>8</v>
      </c>
      <c r="GJ80" s="133">
        <f t="shared" si="64"/>
        <v>0</v>
      </c>
      <c r="GK80" s="133">
        <f t="shared" si="65"/>
        <v>0</v>
      </c>
      <c r="GL80" s="133">
        <f t="shared" si="66"/>
        <v>0</v>
      </c>
      <c r="GM80" s="133">
        <f t="shared" si="72"/>
        <v>0</v>
      </c>
      <c r="GN80" s="132">
        <f t="shared" si="67"/>
        <v>1</v>
      </c>
      <c r="GO80" s="133">
        <f t="shared" si="68"/>
        <v>0</v>
      </c>
      <c r="GP80" s="132">
        <f t="shared" si="69"/>
        <v>1</v>
      </c>
      <c r="GQ80" s="129">
        <f t="shared" si="59"/>
        <v>1</v>
      </c>
      <c r="GR80" s="132">
        <f t="shared" si="62"/>
        <v>1</v>
      </c>
      <c r="GS80" s="132">
        <f t="shared" si="70"/>
        <v>1</v>
      </c>
      <c r="GT80" s="132">
        <f t="shared" si="71"/>
        <v>1</v>
      </c>
      <c r="GU80" s="133">
        <f t="shared" si="73"/>
        <v>0</v>
      </c>
      <c r="GV80" s="132">
        <f t="shared" si="74"/>
        <v>1</v>
      </c>
      <c r="GW80" s="133">
        <f t="shared" si="75"/>
        <v>0</v>
      </c>
      <c r="GX80" s="134">
        <f t="shared" si="61"/>
        <v>1</v>
      </c>
      <c r="GY80" s="137">
        <f t="shared" si="63"/>
        <v>8</v>
      </c>
      <c r="HB80" s="137">
        <v>5</v>
      </c>
      <c r="HC80" s="137">
        <v>8</v>
      </c>
      <c r="HF80" s="90">
        <v>8</v>
      </c>
      <c r="HG80" s="91" t="s">
        <v>307</v>
      </c>
      <c r="HH80" s="91" t="s">
        <v>318</v>
      </c>
      <c r="HI80" s="91">
        <v>8</v>
      </c>
      <c r="HJ80" s="91">
        <v>8</v>
      </c>
      <c r="HK80" s="91">
        <v>8</v>
      </c>
      <c r="HL80" s="91" t="s">
        <v>330</v>
      </c>
      <c r="HM80" s="91" t="s">
        <v>183</v>
      </c>
    </row>
    <row r="81" spans="1:221" ht="15.75" x14ac:dyDescent="0.25">
      <c r="A81" s="128">
        <v>9</v>
      </c>
      <c r="B81" s="113"/>
      <c r="C81" s="113"/>
      <c r="D81" s="113"/>
      <c r="E81" s="113"/>
      <c r="F81" s="113"/>
      <c r="G81" s="113"/>
      <c r="H81" s="113"/>
      <c r="I81" s="113"/>
      <c r="J81" s="188"/>
      <c r="K81" s="111" t="s">
        <v>338</v>
      </c>
      <c r="L81" s="111" t="s">
        <v>340</v>
      </c>
      <c r="M81" s="111" t="s">
        <v>339</v>
      </c>
      <c r="N81" s="111" t="s">
        <v>339</v>
      </c>
      <c r="O81" s="111" t="s">
        <v>339</v>
      </c>
      <c r="P81" s="112" t="s">
        <v>339</v>
      </c>
      <c r="T81" s="128">
        <v>9</v>
      </c>
      <c r="U81" s="136">
        <v>0</v>
      </c>
      <c r="V81" s="136">
        <v>0</v>
      </c>
      <c r="W81" s="136">
        <v>0</v>
      </c>
      <c r="X81" s="136">
        <v>0</v>
      </c>
      <c r="Y81" s="136">
        <v>0</v>
      </c>
      <c r="Z81" s="136">
        <v>0</v>
      </c>
      <c r="AA81" s="136">
        <v>0</v>
      </c>
      <c r="AB81" s="136">
        <v>0</v>
      </c>
      <c r="AC81" s="139">
        <v>1</v>
      </c>
      <c r="AD81" s="118">
        <v>1</v>
      </c>
      <c r="AE81" s="118">
        <v>1</v>
      </c>
      <c r="AF81" s="118">
        <v>0</v>
      </c>
      <c r="AG81" s="118">
        <v>0</v>
      </c>
      <c r="AH81" s="118">
        <v>0</v>
      </c>
      <c r="AI81" s="131">
        <v>0</v>
      </c>
      <c r="AM81" s="128">
        <v>9</v>
      </c>
      <c r="AN81" s="113"/>
      <c r="AO81" s="113"/>
      <c r="AP81" s="113"/>
      <c r="AQ81" s="113"/>
      <c r="AR81" s="113"/>
      <c r="AS81" s="113"/>
      <c r="AT81" s="113"/>
      <c r="AU81" s="113"/>
      <c r="AV81" s="188"/>
      <c r="AW81" s="111" t="s">
        <v>340</v>
      </c>
      <c r="AX81" s="111" t="s">
        <v>340</v>
      </c>
      <c r="AY81" s="111" t="s">
        <v>340</v>
      </c>
      <c r="AZ81" s="111" t="s">
        <v>340</v>
      </c>
      <c r="BA81" s="111" t="s">
        <v>340</v>
      </c>
      <c r="BB81" s="112" t="s">
        <v>338</v>
      </c>
      <c r="BF81" s="128">
        <v>9</v>
      </c>
      <c r="BG81" s="136">
        <v>0</v>
      </c>
      <c r="BH81" s="136">
        <v>1</v>
      </c>
      <c r="BI81" s="136">
        <v>1</v>
      </c>
      <c r="BJ81" s="136">
        <v>1</v>
      </c>
      <c r="BK81" s="136">
        <v>0</v>
      </c>
      <c r="BL81" s="136">
        <v>0</v>
      </c>
      <c r="BM81" s="136">
        <v>1</v>
      </c>
      <c r="BN81" s="136">
        <v>1</v>
      </c>
      <c r="BO81" s="139">
        <v>1</v>
      </c>
      <c r="BP81" s="118">
        <v>1</v>
      </c>
      <c r="BQ81" s="118">
        <v>1</v>
      </c>
      <c r="BR81" s="118">
        <v>1</v>
      </c>
      <c r="BS81" s="118">
        <v>1</v>
      </c>
      <c r="BT81" s="118">
        <v>1</v>
      </c>
      <c r="BU81" s="131">
        <v>1</v>
      </c>
      <c r="BY81" s="128">
        <v>9</v>
      </c>
      <c r="BZ81" s="113"/>
      <c r="CA81" s="113"/>
      <c r="CB81" s="113"/>
      <c r="CC81" s="113"/>
      <c r="CD81" s="113"/>
      <c r="CE81" s="113"/>
      <c r="CF81" s="113"/>
      <c r="CG81" s="113"/>
      <c r="CH81" s="188"/>
      <c r="CI81" s="111" t="s">
        <v>340</v>
      </c>
      <c r="CJ81" s="111" t="s">
        <v>340</v>
      </c>
      <c r="CK81" s="111" t="s">
        <v>338</v>
      </c>
      <c r="CL81" s="111" t="s">
        <v>338</v>
      </c>
      <c r="CM81" s="111" t="s">
        <v>340</v>
      </c>
      <c r="CN81" s="112" t="s">
        <v>340</v>
      </c>
      <c r="CR81" s="128">
        <v>9</v>
      </c>
      <c r="CS81" s="136">
        <v>1</v>
      </c>
      <c r="CT81" s="136">
        <v>1</v>
      </c>
      <c r="CU81" s="136">
        <v>1</v>
      </c>
      <c r="CV81" s="136">
        <v>1</v>
      </c>
      <c r="CW81" s="136">
        <v>1</v>
      </c>
      <c r="CX81" s="136">
        <v>1</v>
      </c>
      <c r="CY81" s="136">
        <v>1</v>
      </c>
      <c r="CZ81" s="136">
        <v>1</v>
      </c>
      <c r="DA81" s="139">
        <v>1</v>
      </c>
      <c r="DB81" s="118">
        <v>1</v>
      </c>
      <c r="DC81" s="118">
        <v>1</v>
      </c>
      <c r="DD81" s="118">
        <v>1</v>
      </c>
      <c r="DE81" s="118">
        <v>1</v>
      </c>
      <c r="DF81" s="118">
        <v>1</v>
      </c>
      <c r="DG81" s="131">
        <v>1</v>
      </c>
      <c r="DK81" s="128">
        <v>9</v>
      </c>
      <c r="DL81" s="113"/>
      <c r="DM81" s="113"/>
      <c r="DN81" s="113"/>
      <c r="DO81" s="113"/>
      <c r="DP81" s="113"/>
      <c r="DQ81" s="113"/>
      <c r="DR81" s="113"/>
      <c r="DS81" s="113"/>
      <c r="DT81" s="188"/>
      <c r="DU81" s="111" t="s">
        <v>340</v>
      </c>
      <c r="DV81" s="111" t="s">
        <v>339</v>
      </c>
      <c r="DW81" s="111" t="s">
        <v>339</v>
      </c>
      <c r="DX81" s="111" t="s">
        <v>339</v>
      </c>
      <c r="DY81" s="111" t="s">
        <v>339</v>
      </c>
      <c r="DZ81" s="112" t="s">
        <v>340</v>
      </c>
      <c r="ED81" s="128">
        <v>9</v>
      </c>
      <c r="EE81" s="136">
        <v>0</v>
      </c>
      <c r="EF81" s="136">
        <v>0</v>
      </c>
      <c r="EG81" s="136">
        <v>1</v>
      </c>
      <c r="EH81" s="136">
        <v>1</v>
      </c>
      <c r="EI81" s="136">
        <v>1</v>
      </c>
      <c r="EJ81" s="136">
        <v>0</v>
      </c>
      <c r="EK81" s="136">
        <v>0</v>
      </c>
      <c r="EL81" s="136">
        <v>1</v>
      </c>
      <c r="EM81" s="139">
        <v>1</v>
      </c>
      <c r="EN81" s="118">
        <v>1</v>
      </c>
      <c r="EO81" s="118">
        <v>0</v>
      </c>
      <c r="EP81" s="118">
        <v>0</v>
      </c>
      <c r="EQ81" s="118">
        <v>0</v>
      </c>
      <c r="ER81" s="118">
        <v>0</v>
      </c>
      <c r="ES81" s="131">
        <v>1</v>
      </c>
      <c r="EW81" s="128">
        <v>9</v>
      </c>
      <c r="EX81" s="113"/>
      <c r="EY81" s="113"/>
      <c r="EZ81" s="113"/>
      <c r="FA81" s="113"/>
      <c r="FB81" s="113"/>
      <c r="FC81" s="113"/>
      <c r="FD81" s="113"/>
      <c r="FE81" s="113"/>
      <c r="FF81" s="188"/>
      <c r="FG81" s="111" t="s">
        <v>340</v>
      </c>
      <c r="FH81" s="111" t="s">
        <v>340</v>
      </c>
      <c r="FI81" s="111" t="s">
        <v>338</v>
      </c>
      <c r="FJ81" s="111" t="s">
        <v>338</v>
      </c>
      <c r="FK81" s="111" t="s">
        <v>340</v>
      </c>
      <c r="FL81" s="112" t="s">
        <v>338</v>
      </c>
      <c r="FP81" s="128">
        <v>9</v>
      </c>
      <c r="FQ81" s="136">
        <v>1</v>
      </c>
      <c r="FR81" s="136">
        <v>1</v>
      </c>
      <c r="FS81" s="136">
        <v>1</v>
      </c>
      <c r="FT81" s="136">
        <v>1</v>
      </c>
      <c r="FU81" s="136">
        <v>1</v>
      </c>
      <c r="FV81" s="136">
        <v>1</v>
      </c>
      <c r="FW81" s="136">
        <v>1</v>
      </c>
      <c r="FX81" s="136">
        <v>1</v>
      </c>
      <c r="FY81" s="139">
        <v>1</v>
      </c>
      <c r="FZ81" s="118">
        <v>1</v>
      </c>
      <c r="GA81" s="118">
        <v>1</v>
      </c>
      <c r="GB81" s="118">
        <v>1</v>
      </c>
      <c r="GC81" s="118">
        <v>1</v>
      </c>
      <c r="GD81" s="118">
        <v>1</v>
      </c>
      <c r="GE81" s="131">
        <v>1</v>
      </c>
      <c r="GI81" s="128">
        <v>9</v>
      </c>
      <c r="GJ81" s="133">
        <f t="shared" si="64"/>
        <v>0</v>
      </c>
      <c r="GK81" s="133">
        <f t="shared" si="65"/>
        <v>0</v>
      </c>
      <c r="GL81" s="133">
        <f t="shared" si="66"/>
        <v>0</v>
      </c>
      <c r="GM81" s="133">
        <f t="shared" si="72"/>
        <v>0</v>
      </c>
      <c r="GN81" s="133">
        <f t="shared" si="67"/>
        <v>0</v>
      </c>
      <c r="GO81" s="133">
        <f t="shared" si="68"/>
        <v>0</v>
      </c>
      <c r="GP81" s="133">
        <f t="shared" si="69"/>
        <v>0</v>
      </c>
      <c r="GQ81" s="133">
        <f t="shared" si="59"/>
        <v>0</v>
      </c>
      <c r="GR81" s="129">
        <f t="shared" si="62"/>
        <v>1</v>
      </c>
      <c r="GS81" s="132">
        <f t="shared" si="70"/>
        <v>1</v>
      </c>
      <c r="GT81" s="133">
        <f t="shared" si="71"/>
        <v>0</v>
      </c>
      <c r="GU81" s="133">
        <f t="shared" si="73"/>
        <v>0</v>
      </c>
      <c r="GV81" s="133">
        <f t="shared" si="74"/>
        <v>0</v>
      </c>
      <c r="GW81" s="133">
        <f t="shared" si="75"/>
        <v>0</v>
      </c>
      <c r="GX81" s="143">
        <f t="shared" si="61"/>
        <v>0</v>
      </c>
      <c r="GY81" s="137">
        <f t="shared" si="63"/>
        <v>2</v>
      </c>
      <c r="HB81" s="137">
        <v>7</v>
      </c>
      <c r="HC81" s="137">
        <v>2</v>
      </c>
      <c r="HF81" s="90">
        <v>9</v>
      </c>
      <c r="HG81" s="91" t="s">
        <v>308</v>
      </c>
      <c r="HH81" s="91" t="s">
        <v>319</v>
      </c>
      <c r="HI81" s="91">
        <v>9</v>
      </c>
      <c r="HJ81" s="91">
        <v>7</v>
      </c>
      <c r="HK81" s="91">
        <v>9</v>
      </c>
      <c r="HL81" s="91" t="s">
        <v>331</v>
      </c>
      <c r="HM81" s="91" t="s">
        <v>184</v>
      </c>
    </row>
    <row r="82" spans="1:221" ht="15.75" x14ac:dyDescent="0.25">
      <c r="A82" s="128">
        <v>10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88"/>
      <c r="L82" s="111" t="s">
        <v>339</v>
      </c>
      <c r="M82" s="111" t="s">
        <v>339</v>
      </c>
      <c r="N82" s="111" t="s">
        <v>339</v>
      </c>
      <c r="O82" s="111" t="s">
        <v>339</v>
      </c>
      <c r="P82" s="112" t="s">
        <v>339</v>
      </c>
      <c r="T82" s="128">
        <v>10</v>
      </c>
      <c r="U82" s="136">
        <v>0</v>
      </c>
      <c r="V82" s="136">
        <v>0</v>
      </c>
      <c r="W82" s="136">
        <v>0</v>
      </c>
      <c r="X82" s="136">
        <v>0</v>
      </c>
      <c r="Y82" s="136">
        <v>0</v>
      </c>
      <c r="Z82" s="136">
        <v>0</v>
      </c>
      <c r="AA82" s="136">
        <v>0</v>
      </c>
      <c r="AB82" s="136">
        <v>0</v>
      </c>
      <c r="AC82" s="136">
        <v>0</v>
      </c>
      <c r="AD82" s="139">
        <v>1</v>
      </c>
      <c r="AE82" s="118">
        <v>0</v>
      </c>
      <c r="AF82" s="118">
        <v>0</v>
      </c>
      <c r="AG82" s="118">
        <v>0</v>
      </c>
      <c r="AH82" s="118">
        <v>0</v>
      </c>
      <c r="AI82" s="131">
        <v>0</v>
      </c>
      <c r="AM82" s="128">
        <v>10</v>
      </c>
      <c r="AN82" s="113"/>
      <c r="AO82" s="113"/>
      <c r="AP82" s="113"/>
      <c r="AQ82" s="113"/>
      <c r="AR82" s="113"/>
      <c r="AS82" s="113"/>
      <c r="AT82" s="113"/>
      <c r="AU82" s="113"/>
      <c r="AV82" s="113"/>
      <c r="AW82" s="188"/>
      <c r="AX82" s="111" t="s">
        <v>340</v>
      </c>
      <c r="AY82" s="111" t="s">
        <v>340</v>
      </c>
      <c r="AZ82" s="111" t="s">
        <v>340</v>
      </c>
      <c r="BA82" s="111" t="s">
        <v>340</v>
      </c>
      <c r="BB82" s="112" t="s">
        <v>340</v>
      </c>
      <c r="BF82" s="128">
        <v>10</v>
      </c>
      <c r="BG82" s="136">
        <v>0</v>
      </c>
      <c r="BH82" s="136">
        <v>0</v>
      </c>
      <c r="BI82" s="136">
        <v>0</v>
      </c>
      <c r="BJ82" s="136">
        <v>0</v>
      </c>
      <c r="BK82" s="136">
        <v>1</v>
      </c>
      <c r="BL82" s="136">
        <v>0</v>
      </c>
      <c r="BM82" s="136">
        <v>1</v>
      </c>
      <c r="BN82" s="136">
        <v>1</v>
      </c>
      <c r="BO82" s="136">
        <v>1</v>
      </c>
      <c r="BP82" s="140">
        <v>1</v>
      </c>
      <c r="BQ82" s="118">
        <v>1</v>
      </c>
      <c r="BR82" s="118">
        <v>1</v>
      </c>
      <c r="BS82" s="118">
        <v>1</v>
      </c>
      <c r="BT82" s="118">
        <v>1</v>
      </c>
      <c r="BU82" s="131">
        <v>1</v>
      </c>
      <c r="BY82" s="128">
        <v>10</v>
      </c>
      <c r="BZ82" s="113"/>
      <c r="CA82" s="113"/>
      <c r="CB82" s="113"/>
      <c r="CC82" s="113"/>
      <c r="CD82" s="113"/>
      <c r="CE82" s="113"/>
      <c r="CF82" s="113"/>
      <c r="CG82" s="113"/>
      <c r="CH82" s="113"/>
      <c r="CI82" s="188"/>
      <c r="CJ82" s="111" t="s">
        <v>340</v>
      </c>
      <c r="CK82" s="111" t="s">
        <v>338</v>
      </c>
      <c r="CL82" s="111" t="s">
        <v>338</v>
      </c>
      <c r="CM82" s="111" t="s">
        <v>340</v>
      </c>
      <c r="CN82" s="112" t="s">
        <v>340</v>
      </c>
      <c r="CR82" s="128">
        <v>10</v>
      </c>
      <c r="CS82" s="136">
        <v>1</v>
      </c>
      <c r="CT82" s="136">
        <v>1</v>
      </c>
      <c r="CU82" s="136">
        <v>1</v>
      </c>
      <c r="CV82" s="136">
        <v>1</v>
      </c>
      <c r="CW82" s="136">
        <v>1</v>
      </c>
      <c r="CX82" s="136">
        <v>1</v>
      </c>
      <c r="CY82" s="136">
        <v>1</v>
      </c>
      <c r="CZ82" s="136">
        <v>1</v>
      </c>
      <c r="DA82" s="136">
        <v>1</v>
      </c>
      <c r="DB82" s="139">
        <v>1</v>
      </c>
      <c r="DC82" s="118">
        <v>1</v>
      </c>
      <c r="DD82" s="118">
        <v>1</v>
      </c>
      <c r="DE82" s="118">
        <v>1</v>
      </c>
      <c r="DF82" s="118">
        <v>1</v>
      </c>
      <c r="DG82" s="131">
        <v>1</v>
      </c>
      <c r="DK82" s="128">
        <v>10</v>
      </c>
      <c r="DL82" s="113"/>
      <c r="DM82" s="113"/>
      <c r="DN82" s="113"/>
      <c r="DO82" s="113"/>
      <c r="DP82" s="113"/>
      <c r="DQ82" s="113"/>
      <c r="DR82" s="113"/>
      <c r="DS82" s="113"/>
      <c r="DT82" s="113"/>
      <c r="DU82" s="188"/>
      <c r="DV82" s="111" t="s">
        <v>339</v>
      </c>
      <c r="DW82" s="111" t="s">
        <v>339</v>
      </c>
      <c r="DX82" s="111" t="s">
        <v>339</v>
      </c>
      <c r="DY82" s="111" t="s">
        <v>339</v>
      </c>
      <c r="DZ82" s="112" t="s">
        <v>340</v>
      </c>
      <c r="ED82" s="128">
        <v>10</v>
      </c>
      <c r="EE82" s="136">
        <v>0</v>
      </c>
      <c r="EF82" s="136">
        <v>0</v>
      </c>
      <c r="EG82" s="136">
        <v>1</v>
      </c>
      <c r="EH82" s="136">
        <v>1</v>
      </c>
      <c r="EI82" s="136">
        <v>1</v>
      </c>
      <c r="EJ82" s="136">
        <v>0</v>
      </c>
      <c r="EK82" s="136">
        <v>0</v>
      </c>
      <c r="EL82" s="136">
        <v>1</v>
      </c>
      <c r="EM82" s="136">
        <v>1</v>
      </c>
      <c r="EN82" s="139">
        <v>1</v>
      </c>
      <c r="EO82" s="118">
        <v>0</v>
      </c>
      <c r="EP82" s="118">
        <v>0</v>
      </c>
      <c r="EQ82" s="118">
        <v>0</v>
      </c>
      <c r="ER82" s="118">
        <v>0</v>
      </c>
      <c r="ES82" s="131">
        <v>1</v>
      </c>
      <c r="EW82" s="128">
        <v>10</v>
      </c>
      <c r="EX82" s="113"/>
      <c r="EY82" s="113"/>
      <c r="EZ82" s="113"/>
      <c r="FA82" s="113"/>
      <c r="FB82" s="113"/>
      <c r="FC82" s="113"/>
      <c r="FD82" s="113"/>
      <c r="FE82" s="113"/>
      <c r="FF82" s="113"/>
      <c r="FG82" s="188"/>
      <c r="FH82" s="111" t="s">
        <v>340</v>
      </c>
      <c r="FI82" s="111" t="s">
        <v>340</v>
      </c>
      <c r="FJ82" s="111" t="s">
        <v>340</v>
      </c>
      <c r="FK82" s="111" t="s">
        <v>339</v>
      </c>
      <c r="FL82" s="112" t="s">
        <v>338</v>
      </c>
      <c r="FP82" s="128">
        <v>10</v>
      </c>
      <c r="FQ82" s="136">
        <v>1</v>
      </c>
      <c r="FR82" s="136">
        <v>1</v>
      </c>
      <c r="FS82" s="136">
        <v>1</v>
      </c>
      <c r="FT82" s="136">
        <v>1</v>
      </c>
      <c r="FU82" s="136">
        <v>1</v>
      </c>
      <c r="FV82" s="136">
        <v>1</v>
      </c>
      <c r="FW82" s="136">
        <v>0</v>
      </c>
      <c r="FX82" s="136">
        <v>1</v>
      </c>
      <c r="FY82" s="136">
        <v>1</v>
      </c>
      <c r="FZ82" s="139">
        <v>1</v>
      </c>
      <c r="GA82" s="118">
        <v>1</v>
      </c>
      <c r="GB82" s="118">
        <v>1</v>
      </c>
      <c r="GC82" s="118">
        <v>1</v>
      </c>
      <c r="GD82" s="118">
        <v>0</v>
      </c>
      <c r="GE82" s="131">
        <v>1</v>
      </c>
      <c r="GI82" s="128">
        <v>10</v>
      </c>
      <c r="GJ82" s="133">
        <f t="shared" si="64"/>
        <v>0</v>
      </c>
      <c r="GK82" s="133">
        <f t="shared" si="65"/>
        <v>0</v>
      </c>
      <c r="GL82" s="133">
        <f t="shared" si="66"/>
        <v>0</v>
      </c>
      <c r="GM82" s="133">
        <f t="shared" si="72"/>
        <v>0</v>
      </c>
      <c r="GN82" s="133">
        <f t="shared" si="67"/>
        <v>0</v>
      </c>
      <c r="GO82" s="133">
        <f t="shared" si="68"/>
        <v>0</v>
      </c>
      <c r="GP82" s="133">
        <f t="shared" si="69"/>
        <v>0</v>
      </c>
      <c r="GQ82" s="133">
        <f t="shared" si="59"/>
        <v>0</v>
      </c>
      <c r="GR82" s="133">
        <f t="shared" si="62"/>
        <v>0</v>
      </c>
      <c r="GS82" s="129">
        <f t="shared" si="70"/>
        <v>1</v>
      </c>
      <c r="GT82" s="133">
        <f t="shared" si="71"/>
        <v>0</v>
      </c>
      <c r="GU82" s="133">
        <f t="shared" si="73"/>
        <v>0</v>
      </c>
      <c r="GV82" s="133">
        <f t="shared" si="74"/>
        <v>0</v>
      </c>
      <c r="GW82" s="133">
        <f t="shared" si="75"/>
        <v>0</v>
      </c>
      <c r="GX82" s="143">
        <f t="shared" si="61"/>
        <v>0</v>
      </c>
      <c r="GY82" s="137">
        <f t="shared" si="63"/>
        <v>1</v>
      </c>
      <c r="HB82" s="137">
        <v>8</v>
      </c>
      <c r="HC82" s="137">
        <v>1</v>
      </c>
      <c r="HF82" s="90">
        <v>10</v>
      </c>
      <c r="HG82" s="91">
        <v>10</v>
      </c>
      <c r="HH82" s="91" t="s">
        <v>320</v>
      </c>
      <c r="HI82" s="91">
        <v>10</v>
      </c>
      <c r="HJ82" s="91">
        <v>6</v>
      </c>
      <c r="HK82" s="91">
        <v>10</v>
      </c>
      <c r="HL82" s="91" t="s">
        <v>332</v>
      </c>
      <c r="HM82" s="91" t="s">
        <v>185</v>
      </c>
    </row>
    <row r="83" spans="1:221" ht="15.75" x14ac:dyDescent="0.25">
      <c r="A83" s="128">
        <v>11</v>
      </c>
      <c r="B83" s="197"/>
      <c r="C83" s="197"/>
      <c r="D83" s="197"/>
      <c r="E83" s="197"/>
      <c r="F83" s="197"/>
      <c r="G83" s="197"/>
      <c r="H83" s="197"/>
      <c r="I83" s="197"/>
      <c r="J83" s="197"/>
      <c r="K83" s="198"/>
      <c r="L83" s="199"/>
      <c r="M83" s="111" t="s">
        <v>339</v>
      </c>
      <c r="N83" s="111" t="s">
        <v>339</v>
      </c>
      <c r="O83" s="111" t="s">
        <v>339</v>
      </c>
      <c r="P83" s="112" t="s">
        <v>339</v>
      </c>
      <c r="T83" s="128">
        <v>11</v>
      </c>
      <c r="U83" s="155">
        <v>0</v>
      </c>
      <c r="V83" s="155">
        <v>0</v>
      </c>
      <c r="W83" s="155">
        <v>0</v>
      </c>
      <c r="X83" s="155">
        <v>0</v>
      </c>
      <c r="Y83" s="155">
        <v>0</v>
      </c>
      <c r="Z83" s="155">
        <v>0</v>
      </c>
      <c r="AA83" s="155">
        <v>0</v>
      </c>
      <c r="AB83" s="155">
        <v>0</v>
      </c>
      <c r="AC83" s="155">
        <v>1</v>
      </c>
      <c r="AD83" s="176">
        <v>1</v>
      </c>
      <c r="AE83" s="163">
        <v>1</v>
      </c>
      <c r="AF83" s="118">
        <v>0</v>
      </c>
      <c r="AG83" s="118">
        <v>0</v>
      </c>
      <c r="AH83" s="118">
        <v>0</v>
      </c>
      <c r="AI83" s="131">
        <v>0</v>
      </c>
      <c r="AM83" s="128">
        <v>11</v>
      </c>
      <c r="AN83" s="197"/>
      <c r="AO83" s="197"/>
      <c r="AP83" s="197"/>
      <c r="AQ83" s="197"/>
      <c r="AR83" s="197"/>
      <c r="AS83" s="197"/>
      <c r="AT83" s="197"/>
      <c r="AU83" s="197"/>
      <c r="AV83" s="197"/>
      <c r="AW83" s="198"/>
      <c r="AX83" s="199"/>
      <c r="AY83" s="111" t="s">
        <v>340</v>
      </c>
      <c r="AZ83" s="111" t="s">
        <v>340</v>
      </c>
      <c r="BA83" s="111" t="s">
        <v>340</v>
      </c>
      <c r="BB83" s="112" t="s">
        <v>338</v>
      </c>
      <c r="BF83" s="128">
        <v>11</v>
      </c>
      <c r="BG83" s="155">
        <v>0</v>
      </c>
      <c r="BH83" s="155">
        <v>1</v>
      </c>
      <c r="BI83" s="155">
        <v>1</v>
      </c>
      <c r="BJ83" s="155">
        <v>1</v>
      </c>
      <c r="BK83" s="155">
        <v>1</v>
      </c>
      <c r="BL83" s="155">
        <v>1</v>
      </c>
      <c r="BM83" s="155">
        <v>1</v>
      </c>
      <c r="BN83" s="155">
        <v>1</v>
      </c>
      <c r="BO83" s="155">
        <v>1</v>
      </c>
      <c r="BP83" s="176">
        <v>1</v>
      </c>
      <c r="BQ83" s="150">
        <v>1</v>
      </c>
      <c r="BR83" s="118">
        <v>1</v>
      </c>
      <c r="BS83" s="118">
        <v>1</v>
      </c>
      <c r="BT83" s="118">
        <v>1</v>
      </c>
      <c r="BU83" s="131">
        <v>1</v>
      </c>
      <c r="BY83" s="128">
        <v>11</v>
      </c>
      <c r="BZ83" s="197"/>
      <c r="CA83" s="197"/>
      <c r="CB83" s="197"/>
      <c r="CC83" s="197"/>
      <c r="CD83" s="197"/>
      <c r="CE83" s="197"/>
      <c r="CF83" s="197"/>
      <c r="CG83" s="197"/>
      <c r="CH83" s="197"/>
      <c r="CI83" s="198"/>
      <c r="CJ83" s="199"/>
      <c r="CK83" s="111" t="s">
        <v>338</v>
      </c>
      <c r="CL83" s="111" t="s">
        <v>338</v>
      </c>
      <c r="CM83" s="111" t="s">
        <v>340</v>
      </c>
      <c r="CN83" s="112" t="s">
        <v>340</v>
      </c>
      <c r="CR83" s="128">
        <v>11</v>
      </c>
      <c r="CS83" s="155">
        <v>1</v>
      </c>
      <c r="CT83" s="155">
        <v>1</v>
      </c>
      <c r="CU83" s="155">
        <v>1</v>
      </c>
      <c r="CV83" s="155">
        <v>1</v>
      </c>
      <c r="CW83" s="155">
        <v>1</v>
      </c>
      <c r="CX83" s="155">
        <v>1</v>
      </c>
      <c r="CY83" s="155">
        <v>1</v>
      </c>
      <c r="CZ83" s="155">
        <v>1</v>
      </c>
      <c r="DA83" s="155">
        <v>1</v>
      </c>
      <c r="DB83" s="176">
        <v>1</v>
      </c>
      <c r="DC83" s="170">
        <v>1</v>
      </c>
      <c r="DD83" s="118">
        <v>1</v>
      </c>
      <c r="DE83" s="118">
        <v>1</v>
      </c>
      <c r="DF83" s="118">
        <v>1</v>
      </c>
      <c r="DG83" s="131">
        <v>1</v>
      </c>
      <c r="DK83" s="128">
        <v>11</v>
      </c>
      <c r="DL83" s="197"/>
      <c r="DM83" s="197"/>
      <c r="DN83" s="197"/>
      <c r="DO83" s="197"/>
      <c r="DP83" s="197"/>
      <c r="DQ83" s="197"/>
      <c r="DR83" s="197"/>
      <c r="DS83" s="197"/>
      <c r="DT83" s="197"/>
      <c r="DU83" s="198"/>
      <c r="DV83" s="199"/>
      <c r="DW83" s="111" t="s">
        <v>340</v>
      </c>
      <c r="DX83" s="111" t="s">
        <v>340</v>
      </c>
      <c r="DY83" s="111" t="s">
        <v>340</v>
      </c>
      <c r="DZ83" s="112" t="s">
        <v>340</v>
      </c>
      <c r="ED83" s="128">
        <v>11</v>
      </c>
      <c r="EE83" s="155">
        <v>0</v>
      </c>
      <c r="EF83" s="155">
        <v>0</v>
      </c>
      <c r="EG83" s="155">
        <v>1</v>
      </c>
      <c r="EH83" s="155">
        <v>1</v>
      </c>
      <c r="EI83" s="155">
        <v>1</v>
      </c>
      <c r="EJ83" s="155">
        <v>0</v>
      </c>
      <c r="EK83" s="155">
        <v>0</v>
      </c>
      <c r="EL83" s="155">
        <v>1</v>
      </c>
      <c r="EM83" s="155">
        <v>1</v>
      </c>
      <c r="EN83" s="176">
        <v>1</v>
      </c>
      <c r="EO83" s="170">
        <v>1</v>
      </c>
      <c r="EP83" s="118">
        <v>1</v>
      </c>
      <c r="EQ83" s="118">
        <v>1</v>
      </c>
      <c r="ER83" s="118">
        <v>1</v>
      </c>
      <c r="ES83" s="131">
        <v>1</v>
      </c>
      <c r="EW83" s="128">
        <v>11</v>
      </c>
      <c r="EX83" s="197"/>
      <c r="EY83" s="197"/>
      <c r="EZ83" s="197"/>
      <c r="FA83" s="197"/>
      <c r="FB83" s="197"/>
      <c r="FC83" s="197"/>
      <c r="FD83" s="197"/>
      <c r="FE83" s="197"/>
      <c r="FF83" s="197"/>
      <c r="FG83" s="198"/>
      <c r="FH83" s="199"/>
      <c r="FI83" s="111" t="s">
        <v>340</v>
      </c>
      <c r="FJ83" s="111" t="s">
        <v>340</v>
      </c>
      <c r="FK83" s="111" t="s">
        <v>339</v>
      </c>
      <c r="FL83" s="112" t="s">
        <v>340</v>
      </c>
      <c r="FP83" s="128">
        <v>11</v>
      </c>
      <c r="FQ83" s="155">
        <v>1</v>
      </c>
      <c r="FR83" s="155">
        <v>1</v>
      </c>
      <c r="FS83" s="155">
        <v>1</v>
      </c>
      <c r="FT83" s="155">
        <v>1</v>
      </c>
      <c r="FU83" s="155">
        <v>1</v>
      </c>
      <c r="FV83" s="155">
        <v>1</v>
      </c>
      <c r="FW83" s="155">
        <v>0</v>
      </c>
      <c r="FX83" s="155">
        <v>1</v>
      </c>
      <c r="FY83" s="155">
        <v>1</v>
      </c>
      <c r="FZ83" s="176">
        <v>1</v>
      </c>
      <c r="GA83" s="170">
        <v>1</v>
      </c>
      <c r="GB83" s="118">
        <v>1</v>
      </c>
      <c r="GC83" s="118">
        <v>1</v>
      </c>
      <c r="GD83" s="118">
        <v>0</v>
      </c>
      <c r="GE83" s="131">
        <v>1</v>
      </c>
      <c r="GI83" s="128">
        <v>11</v>
      </c>
      <c r="GJ83" s="133">
        <f t="shared" si="64"/>
        <v>0</v>
      </c>
      <c r="GK83" s="133">
        <f t="shared" si="65"/>
        <v>0</v>
      </c>
      <c r="GL83" s="133">
        <f t="shared" si="66"/>
        <v>0</v>
      </c>
      <c r="GM83" s="133">
        <f t="shared" si="72"/>
        <v>0</v>
      </c>
      <c r="GN83" s="133">
        <f t="shared" si="67"/>
        <v>0</v>
      </c>
      <c r="GO83" s="133">
        <f t="shared" si="68"/>
        <v>0</v>
      </c>
      <c r="GP83" s="133">
        <f t="shared" si="69"/>
        <v>0</v>
      </c>
      <c r="GQ83" s="133">
        <f t="shared" si="59"/>
        <v>0</v>
      </c>
      <c r="GR83" s="132">
        <f t="shared" si="62"/>
        <v>1</v>
      </c>
      <c r="GS83" s="132">
        <f t="shared" si="70"/>
        <v>1</v>
      </c>
      <c r="GT83" s="129">
        <f t="shared" si="71"/>
        <v>1</v>
      </c>
      <c r="GU83" s="133">
        <f t="shared" si="73"/>
        <v>0</v>
      </c>
      <c r="GV83" s="133">
        <f t="shared" si="74"/>
        <v>0</v>
      </c>
      <c r="GW83" s="133">
        <f t="shared" si="75"/>
        <v>0</v>
      </c>
      <c r="GX83" s="143">
        <f t="shared" si="61"/>
        <v>0</v>
      </c>
      <c r="GY83" s="137">
        <f t="shared" si="63"/>
        <v>3</v>
      </c>
      <c r="HB83" s="137">
        <v>6</v>
      </c>
      <c r="HC83" s="137">
        <v>3</v>
      </c>
      <c r="HF83" s="90">
        <v>11</v>
      </c>
      <c r="HG83" s="91" t="s">
        <v>309</v>
      </c>
      <c r="HH83" s="91" t="s">
        <v>321</v>
      </c>
      <c r="HI83" s="91">
        <v>11</v>
      </c>
      <c r="HJ83" s="91">
        <v>5</v>
      </c>
      <c r="HK83" s="91">
        <v>11</v>
      </c>
      <c r="HL83" s="91" t="s">
        <v>296</v>
      </c>
      <c r="HM83" s="91" t="s">
        <v>184</v>
      </c>
    </row>
    <row r="84" spans="1:221" ht="15.75" x14ac:dyDescent="0.25">
      <c r="A84" s="125">
        <v>12</v>
      </c>
      <c r="B84" s="200"/>
      <c r="C84" s="200"/>
      <c r="D84" s="200"/>
      <c r="E84" s="200"/>
      <c r="F84" s="200"/>
      <c r="G84" s="200"/>
      <c r="H84" s="200"/>
      <c r="I84" s="200"/>
      <c r="J84" s="200"/>
      <c r="K84" s="200"/>
      <c r="L84" s="200"/>
      <c r="M84" s="201"/>
      <c r="N84" s="111" t="s">
        <v>338</v>
      </c>
      <c r="O84" s="111" t="s">
        <v>338</v>
      </c>
      <c r="P84" s="112" t="s">
        <v>338</v>
      </c>
      <c r="T84" s="125">
        <v>12</v>
      </c>
      <c r="U84" s="178">
        <v>0</v>
      </c>
      <c r="V84" s="178">
        <v>0</v>
      </c>
      <c r="W84" s="178">
        <v>0</v>
      </c>
      <c r="X84" s="178">
        <v>0</v>
      </c>
      <c r="Y84" s="178">
        <v>1</v>
      </c>
      <c r="Z84" s="178">
        <v>0</v>
      </c>
      <c r="AA84" s="178">
        <v>1</v>
      </c>
      <c r="AB84" s="178">
        <v>1</v>
      </c>
      <c r="AC84" s="178">
        <v>1</v>
      </c>
      <c r="AD84" s="178">
        <v>1</v>
      </c>
      <c r="AE84" s="178">
        <v>1</v>
      </c>
      <c r="AF84" s="179">
        <v>1</v>
      </c>
      <c r="AG84" s="118">
        <v>1</v>
      </c>
      <c r="AH84" s="118">
        <v>1</v>
      </c>
      <c r="AI84" s="131">
        <v>1</v>
      </c>
      <c r="AM84" s="125">
        <v>12</v>
      </c>
      <c r="AN84" s="200"/>
      <c r="AO84" s="200"/>
      <c r="AP84" s="200"/>
      <c r="AQ84" s="200"/>
      <c r="AR84" s="200"/>
      <c r="AS84" s="200"/>
      <c r="AT84" s="200"/>
      <c r="AU84" s="200"/>
      <c r="AV84" s="200"/>
      <c r="AW84" s="200"/>
      <c r="AX84" s="200"/>
      <c r="AY84" s="201"/>
      <c r="AZ84" s="111" t="s">
        <v>338</v>
      </c>
      <c r="BA84" s="111" t="s">
        <v>340</v>
      </c>
      <c r="BB84" s="112" t="s">
        <v>338</v>
      </c>
      <c r="BF84" s="125">
        <v>12</v>
      </c>
      <c r="BG84" s="178">
        <v>1</v>
      </c>
      <c r="BH84" s="178">
        <v>1</v>
      </c>
      <c r="BI84" s="178">
        <v>1</v>
      </c>
      <c r="BJ84" s="178">
        <v>1</v>
      </c>
      <c r="BK84" s="178">
        <v>1</v>
      </c>
      <c r="BL84" s="178">
        <v>1</v>
      </c>
      <c r="BM84" s="178">
        <v>1</v>
      </c>
      <c r="BN84" s="178">
        <v>1</v>
      </c>
      <c r="BO84" s="178">
        <v>1</v>
      </c>
      <c r="BP84" s="178">
        <v>1</v>
      </c>
      <c r="BQ84" s="178">
        <v>1</v>
      </c>
      <c r="BR84" s="180">
        <v>1</v>
      </c>
      <c r="BS84" s="118">
        <v>1</v>
      </c>
      <c r="BT84" s="118">
        <v>1</v>
      </c>
      <c r="BU84" s="131">
        <v>1</v>
      </c>
      <c r="BY84" s="125">
        <v>12</v>
      </c>
      <c r="BZ84" s="200"/>
      <c r="CA84" s="200"/>
      <c r="CB84" s="200"/>
      <c r="CC84" s="200"/>
      <c r="CD84" s="200"/>
      <c r="CE84" s="200"/>
      <c r="CF84" s="200"/>
      <c r="CG84" s="200"/>
      <c r="CH84" s="200"/>
      <c r="CI84" s="200"/>
      <c r="CJ84" s="200"/>
      <c r="CK84" s="201"/>
      <c r="CL84" s="111" t="s">
        <v>338</v>
      </c>
      <c r="CM84" s="111" t="s">
        <v>339</v>
      </c>
      <c r="CN84" s="112" t="s">
        <v>338</v>
      </c>
      <c r="CR84" s="125">
        <v>12</v>
      </c>
      <c r="CS84" s="178">
        <v>1</v>
      </c>
      <c r="CT84" s="178">
        <v>1</v>
      </c>
      <c r="CU84" s="178">
        <v>0</v>
      </c>
      <c r="CV84" s="178">
        <v>0</v>
      </c>
      <c r="CW84" s="178">
        <v>1</v>
      </c>
      <c r="CX84" s="178">
        <v>1</v>
      </c>
      <c r="CY84" s="178">
        <v>1</v>
      </c>
      <c r="CZ84" s="178">
        <v>1</v>
      </c>
      <c r="DA84" s="178">
        <v>0</v>
      </c>
      <c r="DB84" s="178">
        <v>0</v>
      </c>
      <c r="DC84" s="178">
        <v>0</v>
      </c>
      <c r="DD84" s="180">
        <v>1</v>
      </c>
      <c r="DE84" s="118">
        <v>1</v>
      </c>
      <c r="DF84" s="118">
        <v>0</v>
      </c>
      <c r="DG84" s="131">
        <v>1</v>
      </c>
      <c r="DK84" s="125">
        <v>12</v>
      </c>
      <c r="DL84" s="200"/>
      <c r="DM84" s="200"/>
      <c r="DN84" s="200"/>
      <c r="DO84" s="200"/>
      <c r="DP84" s="200"/>
      <c r="DQ84" s="200"/>
      <c r="DR84" s="200"/>
      <c r="DS84" s="200"/>
      <c r="DT84" s="200"/>
      <c r="DU84" s="200"/>
      <c r="DV84" s="200"/>
      <c r="DW84" s="201"/>
      <c r="DX84" s="111" t="s">
        <v>340</v>
      </c>
      <c r="DY84" s="111" t="s">
        <v>340</v>
      </c>
      <c r="DZ84" s="112" t="s">
        <v>340</v>
      </c>
      <c r="ED84" s="125">
        <v>12</v>
      </c>
      <c r="EE84" s="178">
        <v>1</v>
      </c>
      <c r="EF84" s="178">
        <v>1</v>
      </c>
      <c r="EG84" s="178">
        <v>1</v>
      </c>
      <c r="EH84" s="178">
        <v>1</v>
      </c>
      <c r="EI84" s="178">
        <v>1</v>
      </c>
      <c r="EJ84" s="178">
        <v>1</v>
      </c>
      <c r="EK84" s="178">
        <v>1</v>
      </c>
      <c r="EL84" s="178">
        <v>1</v>
      </c>
      <c r="EM84" s="178">
        <v>1</v>
      </c>
      <c r="EN84" s="178">
        <v>1</v>
      </c>
      <c r="EO84" s="178">
        <v>1</v>
      </c>
      <c r="EP84" s="180">
        <v>1</v>
      </c>
      <c r="EQ84" s="118">
        <v>1</v>
      </c>
      <c r="ER84" s="118">
        <v>1</v>
      </c>
      <c r="ES84" s="131">
        <v>1</v>
      </c>
      <c r="EW84" s="125">
        <v>12</v>
      </c>
      <c r="EX84" s="200"/>
      <c r="EY84" s="200"/>
      <c r="EZ84" s="200"/>
      <c r="FA84" s="200"/>
      <c r="FB84" s="200"/>
      <c r="FC84" s="200"/>
      <c r="FD84" s="200"/>
      <c r="FE84" s="200"/>
      <c r="FF84" s="200"/>
      <c r="FG84" s="200"/>
      <c r="FH84" s="200"/>
      <c r="FI84" s="201"/>
      <c r="FJ84" s="111" t="s">
        <v>340</v>
      </c>
      <c r="FK84" s="111" t="s">
        <v>339</v>
      </c>
      <c r="FL84" s="112" t="s">
        <v>338</v>
      </c>
      <c r="FP84" s="125">
        <v>12</v>
      </c>
      <c r="FQ84" s="178">
        <v>1</v>
      </c>
      <c r="FR84" s="178">
        <v>1</v>
      </c>
      <c r="FS84" s="178">
        <v>1</v>
      </c>
      <c r="FT84" s="178">
        <v>0</v>
      </c>
      <c r="FU84" s="178">
        <v>0</v>
      </c>
      <c r="FV84" s="178">
        <v>0</v>
      </c>
      <c r="FW84" s="178">
        <v>0</v>
      </c>
      <c r="FX84" s="178">
        <v>0</v>
      </c>
      <c r="FY84" s="178">
        <v>0</v>
      </c>
      <c r="FZ84" s="178">
        <v>1</v>
      </c>
      <c r="GA84" s="178">
        <v>1</v>
      </c>
      <c r="GB84" s="180">
        <v>1</v>
      </c>
      <c r="GC84" s="118">
        <v>1</v>
      </c>
      <c r="GD84" s="118">
        <v>0</v>
      </c>
      <c r="GE84" s="131">
        <v>1</v>
      </c>
      <c r="GI84" s="125">
        <v>12</v>
      </c>
      <c r="GJ84" s="133">
        <f t="shared" si="64"/>
        <v>0</v>
      </c>
      <c r="GK84" s="133">
        <f t="shared" si="65"/>
        <v>0</v>
      </c>
      <c r="GL84" s="133">
        <f t="shared" si="66"/>
        <v>0</v>
      </c>
      <c r="GM84" s="133">
        <f t="shared" si="72"/>
        <v>0</v>
      </c>
      <c r="GN84" s="133">
        <f t="shared" si="67"/>
        <v>0</v>
      </c>
      <c r="GO84" s="133">
        <f t="shared" si="68"/>
        <v>0</v>
      </c>
      <c r="GP84" s="133">
        <f t="shared" si="69"/>
        <v>0</v>
      </c>
      <c r="GQ84" s="133">
        <f t="shared" si="59"/>
        <v>0</v>
      </c>
      <c r="GR84" s="133">
        <f t="shared" si="62"/>
        <v>0</v>
      </c>
      <c r="GS84" s="133">
        <f t="shared" si="70"/>
        <v>0</v>
      </c>
      <c r="GT84" s="133">
        <f t="shared" si="71"/>
        <v>0</v>
      </c>
      <c r="GU84" s="129">
        <f t="shared" si="73"/>
        <v>1</v>
      </c>
      <c r="GV84" s="132">
        <f t="shared" si="74"/>
        <v>1</v>
      </c>
      <c r="GW84" s="133">
        <f t="shared" si="75"/>
        <v>0</v>
      </c>
      <c r="GX84" s="134">
        <f t="shared" si="61"/>
        <v>1</v>
      </c>
      <c r="GY84" s="137">
        <f t="shared" si="63"/>
        <v>3</v>
      </c>
      <c r="HB84" s="137">
        <v>6</v>
      </c>
      <c r="HC84" s="137">
        <v>3</v>
      </c>
      <c r="HF84" s="90">
        <v>12</v>
      </c>
      <c r="HG84" s="91" t="s">
        <v>310</v>
      </c>
      <c r="HH84" s="91" t="s">
        <v>322</v>
      </c>
      <c r="HI84" s="91">
        <v>12</v>
      </c>
      <c r="HJ84" s="91">
        <v>4</v>
      </c>
      <c r="HK84" s="91">
        <v>12</v>
      </c>
      <c r="HL84" s="91" t="s">
        <v>296</v>
      </c>
      <c r="HM84" s="91" t="s">
        <v>184</v>
      </c>
    </row>
    <row r="85" spans="1:221" ht="15.75" x14ac:dyDescent="0.25">
      <c r="A85" s="126">
        <v>13</v>
      </c>
      <c r="B85" s="187"/>
      <c r="C85" s="187"/>
      <c r="D85" s="187"/>
      <c r="E85" s="187"/>
      <c r="F85" s="187"/>
      <c r="G85" s="187"/>
      <c r="H85" s="187"/>
      <c r="I85" s="187"/>
      <c r="J85" s="187"/>
      <c r="K85" s="187"/>
      <c r="L85" s="187"/>
      <c r="M85" s="187"/>
      <c r="N85" s="199"/>
      <c r="O85" s="111" t="s">
        <v>339</v>
      </c>
      <c r="P85" s="185" t="s">
        <v>339</v>
      </c>
      <c r="T85" s="126">
        <v>13</v>
      </c>
      <c r="U85" s="166">
        <v>0</v>
      </c>
      <c r="V85" s="166">
        <v>0</v>
      </c>
      <c r="W85" s="166">
        <v>0</v>
      </c>
      <c r="X85" s="166">
        <v>0</v>
      </c>
      <c r="Y85" s="166">
        <v>1</v>
      </c>
      <c r="Z85" s="166">
        <v>0</v>
      </c>
      <c r="AA85" s="166">
        <v>0</v>
      </c>
      <c r="AB85" s="166">
        <v>0</v>
      </c>
      <c r="AC85" s="166">
        <v>1</v>
      </c>
      <c r="AD85" s="166">
        <v>1</v>
      </c>
      <c r="AE85" s="166">
        <v>1</v>
      </c>
      <c r="AF85" s="166">
        <v>0</v>
      </c>
      <c r="AG85" s="163">
        <v>1</v>
      </c>
      <c r="AH85" s="118">
        <v>0</v>
      </c>
      <c r="AI85" s="148">
        <v>0</v>
      </c>
      <c r="AM85" s="126">
        <v>13</v>
      </c>
      <c r="AN85" s="187"/>
      <c r="AO85" s="187"/>
      <c r="AP85" s="187"/>
      <c r="AQ85" s="187"/>
      <c r="AR85" s="187"/>
      <c r="AS85" s="187"/>
      <c r="AT85" s="187"/>
      <c r="AU85" s="187"/>
      <c r="AV85" s="187"/>
      <c r="AW85" s="187"/>
      <c r="AX85" s="187"/>
      <c r="AY85" s="187"/>
      <c r="AZ85" s="199"/>
      <c r="BA85" s="111" t="s">
        <v>340</v>
      </c>
      <c r="BB85" s="185" t="s">
        <v>338</v>
      </c>
      <c r="BF85" s="126">
        <v>13</v>
      </c>
      <c r="BG85" s="166">
        <v>0</v>
      </c>
      <c r="BH85" s="166">
        <v>0</v>
      </c>
      <c r="BI85" s="166">
        <v>0</v>
      </c>
      <c r="BJ85" s="166">
        <v>1</v>
      </c>
      <c r="BK85" s="166">
        <v>1</v>
      </c>
      <c r="BL85" s="166">
        <v>1</v>
      </c>
      <c r="BM85" s="166">
        <v>1</v>
      </c>
      <c r="BN85" s="166">
        <v>1</v>
      </c>
      <c r="BO85" s="166">
        <v>1</v>
      </c>
      <c r="BP85" s="166">
        <v>1</v>
      </c>
      <c r="BQ85" s="166">
        <v>1</v>
      </c>
      <c r="BR85" s="166">
        <v>0</v>
      </c>
      <c r="BS85" s="150">
        <v>1</v>
      </c>
      <c r="BT85" s="118">
        <v>1</v>
      </c>
      <c r="BU85" s="148">
        <v>1</v>
      </c>
      <c r="BY85" s="126">
        <v>13</v>
      </c>
      <c r="BZ85" s="187"/>
      <c r="CA85" s="187"/>
      <c r="CB85" s="187"/>
      <c r="CC85" s="187"/>
      <c r="CD85" s="187"/>
      <c r="CE85" s="187"/>
      <c r="CF85" s="187"/>
      <c r="CG85" s="187"/>
      <c r="CH85" s="187"/>
      <c r="CI85" s="187"/>
      <c r="CJ85" s="187"/>
      <c r="CK85" s="187"/>
      <c r="CL85" s="199"/>
      <c r="CM85" s="111" t="s">
        <v>339</v>
      </c>
      <c r="CN85" s="185" t="s">
        <v>340</v>
      </c>
      <c r="CR85" s="126">
        <v>13</v>
      </c>
      <c r="CS85" s="166">
        <v>0</v>
      </c>
      <c r="CT85" s="166">
        <v>0</v>
      </c>
      <c r="CU85" s="166">
        <v>0</v>
      </c>
      <c r="CV85" s="166">
        <v>0</v>
      </c>
      <c r="CW85" s="166">
        <v>0</v>
      </c>
      <c r="CX85" s="166">
        <v>0</v>
      </c>
      <c r="CY85" s="166">
        <v>0</v>
      </c>
      <c r="CZ85" s="166">
        <v>0</v>
      </c>
      <c r="DA85" s="166">
        <v>0</v>
      </c>
      <c r="DB85" s="166">
        <v>0</v>
      </c>
      <c r="DC85" s="166">
        <v>0</v>
      </c>
      <c r="DD85" s="166">
        <v>0</v>
      </c>
      <c r="DE85" s="150">
        <v>1</v>
      </c>
      <c r="DF85" s="118">
        <v>0</v>
      </c>
      <c r="DG85" s="148">
        <v>1</v>
      </c>
      <c r="DK85" s="126">
        <v>13</v>
      </c>
      <c r="DL85" s="187"/>
      <c r="DM85" s="187"/>
      <c r="DN85" s="187"/>
      <c r="DO85" s="187"/>
      <c r="DP85" s="187"/>
      <c r="DQ85" s="187"/>
      <c r="DR85" s="187"/>
      <c r="DS85" s="187"/>
      <c r="DT85" s="187"/>
      <c r="DU85" s="187"/>
      <c r="DV85" s="187"/>
      <c r="DW85" s="187"/>
      <c r="DX85" s="199"/>
      <c r="DY85" s="111" t="s">
        <v>340</v>
      </c>
      <c r="DZ85" s="185" t="s">
        <v>340</v>
      </c>
      <c r="ED85" s="126">
        <v>13</v>
      </c>
      <c r="EE85" s="166">
        <v>1</v>
      </c>
      <c r="EF85" s="166">
        <v>1</v>
      </c>
      <c r="EG85" s="166">
        <v>1</v>
      </c>
      <c r="EH85" s="166">
        <v>1</v>
      </c>
      <c r="EI85" s="166">
        <v>1</v>
      </c>
      <c r="EJ85" s="166">
        <v>1</v>
      </c>
      <c r="EK85" s="166">
        <v>0</v>
      </c>
      <c r="EL85" s="166">
        <v>1</v>
      </c>
      <c r="EM85" s="166">
        <v>1</v>
      </c>
      <c r="EN85" s="166">
        <v>1</v>
      </c>
      <c r="EO85" s="166">
        <v>1</v>
      </c>
      <c r="EP85" s="166">
        <v>1</v>
      </c>
      <c r="EQ85" s="150">
        <v>1</v>
      </c>
      <c r="ER85" s="118">
        <v>1</v>
      </c>
      <c r="ES85" s="148">
        <v>1</v>
      </c>
      <c r="EW85" s="126">
        <v>13</v>
      </c>
      <c r="EX85" s="187"/>
      <c r="EY85" s="187"/>
      <c r="EZ85" s="187"/>
      <c r="FA85" s="187"/>
      <c r="FB85" s="187"/>
      <c r="FC85" s="187"/>
      <c r="FD85" s="187"/>
      <c r="FE85" s="187"/>
      <c r="FF85" s="187"/>
      <c r="FG85" s="187"/>
      <c r="FH85" s="187"/>
      <c r="FI85" s="187"/>
      <c r="FJ85" s="199"/>
      <c r="FK85" s="111" t="s">
        <v>338</v>
      </c>
      <c r="FL85" s="185" t="s">
        <v>338</v>
      </c>
      <c r="FP85" s="126">
        <v>13</v>
      </c>
      <c r="FQ85" s="166">
        <v>1</v>
      </c>
      <c r="FR85" s="166">
        <v>1</v>
      </c>
      <c r="FS85" s="166">
        <v>1</v>
      </c>
      <c r="FT85" s="166">
        <v>0</v>
      </c>
      <c r="FU85" s="166">
        <v>0</v>
      </c>
      <c r="FV85" s="166">
        <v>0</v>
      </c>
      <c r="FW85" s="166">
        <v>0</v>
      </c>
      <c r="FX85" s="166">
        <v>0</v>
      </c>
      <c r="FY85" s="166">
        <v>0</v>
      </c>
      <c r="FZ85" s="166">
        <v>1</v>
      </c>
      <c r="GA85" s="166">
        <v>1</v>
      </c>
      <c r="GB85" s="166">
        <v>1</v>
      </c>
      <c r="GC85" s="150">
        <v>1</v>
      </c>
      <c r="GD85" s="118">
        <v>1</v>
      </c>
      <c r="GE85" s="148">
        <v>1</v>
      </c>
      <c r="GI85" s="126">
        <v>13</v>
      </c>
      <c r="GJ85" s="133">
        <f t="shared" si="64"/>
        <v>0</v>
      </c>
      <c r="GK85" s="133">
        <f t="shared" si="65"/>
        <v>0</v>
      </c>
      <c r="GL85" s="133">
        <f t="shared" si="66"/>
        <v>0</v>
      </c>
      <c r="GM85" s="133">
        <f t="shared" si="72"/>
        <v>0</v>
      </c>
      <c r="GN85" s="133">
        <f t="shared" si="67"/>
        <v>0</v>
      </c>
      <c r="GO85" s="133">
        <f t="shared" si="68"/>
        <v>0</v>
      </c>
      <c r="GP85" s="133">
        <f t="shared" si="69"/>
        <v>0</v>
      </c>
      <c r="GQ85" s="133">
        <f t="shared" si="59"/>
        <v>0</v>
      </c>
      <c r="GR85" s="133">
        <f t="shared" si="62"/>
        <v>0</v>
      </c>
      <c r="GS85" s="133">
        <f t="shared" si="70"/>
        <v>0</v>
      </c>
      <c r="GT85" s="133">
        <f t="shared" si="71"/>
        <v>0</v>
      </c>
      <c r="GU85" s="133">
        <f t="shared" si="73"/>
        <v>0</v>
      </c>
      <c r="GV85" s="129">
        <f t="shared" si="74"/>
        <v>1</v>
      </c>
      <c r="GW85" s="133">
        <f t="shared" si="75"/>
        <v>0</v>
      </c>
      <c r="GX85" s="143">
        <f t="shared" si="61"/>
        <v>0</v>
      </c>
      <c r="GY85" s="137">
        <f t="shared" si="63"/>
        <v>1</v>
      </c>
      <c r="HB85" s="137">
        <v>11</v>
      </c>
      <c r="HC85" s="137">
        <v>1</v>
      </c>
      <c r="HF85" s="90">
        <v>13</v>
      </c>
      <c r="HG85" s="91">
        <v>13</v>
      </c>
      <c r="HH85" s="91" t="s">
        <v>323</v>
      </c>
      <c r="HI85" s="91">
        <v>13</v>
      </c>
      <c r="HJ85" s="91">
        <v>3</v>
      </c>
      <c r="HK85" s="91">
        <v>13</v>
      </c>
      <c r="HL85" s="91" t="s">
        <v>333</v>
      </c>
      <c r="HM85" s="91" t="s">
        <v>185</v>
      </c>
    </row>
    <row r="86" spans="1:221" ht="15.75" x14ac:dyDescent="0.25">
      <c r="A86" s="126">
        <v>14</v>
      </c>
      <c r="B86" s="187"/>
      <c r="C86" s="187"/>
      <c r="D86" s="187"/>
      <c r="E86" s="187"/>
      <c r="F86" s="187"/>
      <c r="G86" s="187"/>
      <c r="H86" s="187"/>
      <c r="I86" s="187"/>
      <c r="J86" s="187"/>
      <c r="K86" s="187"/>
      <c r="L86" s="187"/>
      <c r="M86" s="187"/>
      <c r="N86" s="187"/>
      <c r="O86" s="202"/>
      <c r="P86" s="185" t="s">
        <v>338</v>
      </c>
      <c r="T86" s="126">
        <v>14</v>
      </c>
      <c r="U86" s="166">
        <v>0</v>
      </c>
      <c r="V86" s="166">
        <v>0</v>
      </c>
      <c r="W86" s="166">
        <v>0</v>
      </c>
      <c r="X86" s="166">
        <v>0</v>
      </c>
      <c r="Y86" s="166">
        <v>1</v>
      </c>
      <c r="Z86" s="166">
        <v>0</v>
      </c>
      <c r="AA86" s="166">
        <v>1</v>
      </c>
      <c r="AB86" s="166">
        <v>1</v>
      </c>
      <c r="AC86" s="166">
        <v>1</v>
      </c>
      <c r="AD86" s="166">
        <v>1</v>
      </c>
      <c r="AE86" s="166">
        <v>1</v>
      </c>
      <c r="AF86" s="166">
        <v>0</v>
      </c>
      <c r="AG86" s="166">
        <v>1</v>
      </c>
      <c r="AH86" s="181">
        <v>1</v>
      </c>
      <c r="AI86" s="148">
        <v>1</v>
      </c>
      <c r="AM86" s="126">
        <v>14</v>
      </c>
      <c r="AN86" s="187"/>
      <c r="AO86" s="187"/>
      <c r="AP86" s="187"/>
      <c r="AQ86" s="187"/>
      <c r="AR86" s="187"/>
      <c r="AS86" s="187"/>
      <c r="AT86" s="187"/>
      <c r="AU86" s="187"/>
      <c r="AV86" s="187"/>
      <c r="AW86" s="187"/>
      <c r="AX86" s="187"/>
      <c r="AY86" s="187"/>
      <c r="AZ86" s="187"/>
      <c r="BA86" s="202"/>
      <c r="BB86" s="185" t="s">
        <v>338</v>
      </c>
      <c r="BF86" s="126">
        <v>14</v>
      </c>
      <c r="BG86" s="166">
        <v>1</v>
      </c>
      <c r="BH86" s="166">
        <v>1</v>
      </c>
      <c r="BI86" s="166">
        <v>1</v>
      </c>
      <c r="BJ86" s="166">
        <v>1</v>
      </c>
      <c r="BK86" s="166">
        <v>1</v>
      </c>
      <c r="BL86" s="166">
        <v>1</v>
      </c>
      <c r="BM86" s="166">
        <v>1</v>
      </c>
      <c r="BN86" s="166">
        <v>1</v>
      </c>
      <c r="BO86" s="166">
        <v>1</v>
      </c>
      <c r="BP86" s="166">
        <v>1</v>
      </c>
      <c r="BQ86" s="166">
        <v>1</v>
      </c>
      <c r="BR86" s="166">
        <v>1</v>
      </c>
      <c r="BS86" s="166">
        <v>1</v>
      </c>
      <c r="BT86" s="180">
        <v>1</v>
      </c>
      <c r="BU86" s="148">
        <v>1</v>
      </c>
      <c r="BY86" s="126">
        <v>14</v>
      </c>
      <c r="BZ86" s="187"/>
      <c r="CA86" s="187"/>
      <c r="CB86" s="187"/>
      <c r="CC86" s="187"/>
      <c r="CD86" s="187"/>
      <c r="CE86" s="187"/>
      <c r="CF86" s="187"/>
      <c r="CG86" s="187"/>
      <c r="CH86" s="187"/>
      <c r="CI86" s="187"/>
      <c r="CJ86" s="187"/>
      <c r="CK86" s="187"/>
      <c r="CL86" s="187"/>
      <c r="CM86" s="202"/>
      <c r="CN86" s="185" t="s">
        <v>338</v>
      </c>
      <c r="CR86" s="126">
        <v>14</v>
      </c>
      <c r="CS86" s="166">
        <v>1</v>
      </c>
      <c r="CT86" s="166">
        <v>1</v>
      </c>
      <c r="CU86" s="166">
        <v>0</v>
      </c>
      <c r="CV86" s="166">
        <v>1</v>
      </c>
      <c r="CW86" s="166">
        <v>1</v>
      </c>
      <c r="CX86" s="166">
        <v>1</v>
      </c>
      <c r="CY86" s="166">
        <v>1</v>
      </c>
      <c r="CZ86" s="166">
        <v>1</v>
      </c>
      <c r="DA86" s="166">
        <v>1</v>
      </c>
      <c r="DB86" s="166">
        <v>1</v>
      </c>
      <c r="DC86" s="166">
        <v>1</v>
      </c>
      <c r="DD86" s="166">
        <v>1</v>
      </c>
      <c r="DE86" s="166">
        <v>1</v>
      </c>
      <c r="DF86" s="180">
        <v>1</v>
      </c>
      <c r="DG86" s="148">
        <v>1</v>
      </c>
      <c r="DK86" s="126">
        <v>14</v>
      </c>
      <c r="DL86" s="187"/>
      <c r="DM86" s="187"/>
      <c r="DN86" s="187"/>
      <c r="DO86" s="187"/>
      <c r="DP86" s="187"/>
      <c r="DQ86" s="187"/>
      <c r="DR86" s="187"/>
      <c r="DS86" s="187"/>
      <c r="DT86" s="187"/>
      <c r="DU86" s="187"/>
      <c r="DV86" s="187"/>
      <c r="DW86" s="187"/>
      <c r="DX86" s="187"/>
      <c r="DY86" s="202"/>
      <c r="DZ86" s="185" t="s">
        <v>340</v>
      </c>
      <c r="ED86" s="126">
        <v>14</v>
      </c>
      <c r="EE86" s="166">
        <v>1</v>
      </c>
      <c r="EF86" s="166">
        <v>1</v>
      </c>
      <c r="EG86" s="166">
        <v>1</v>
      </c>
      <c r="EH86" s="166">
        <v>1</v>
      </c>
      <c r="EI86" s="166">
        <v>1</v>
      </c>
      <c r="EJ86" s="166">
        <v>1</v>
      </c>
      <c r="EK86" s="166">
        <v>1</v>
      </c>
      <c r="EL86" s="166">
        <v>1</v>
      </c>
      <c r="EM86" s="166">
        <v>1</v>
      </c>
      <c r="EN86" s="166">
        <v>1</v>
      </c>
      <c r="EO86" s="166">
        <v>1</v>
      </c>
      <c r="EP86" s="166">
        <v>1</v>
      </c>
      <c r="EQ86" s="166">
        <v>1</v>
      </c>
      <c r="ER86" s="180">
        <v>1</v>
      </c>
      <c r="ES86" s="148">
        <v>1</v>
      </c>
      <c r="EW86" s="126">
        <v>14</v>
      </c>
      <c r="EX86" s="187"/>
      <c r="EY86" s="187"/>
      <c r="EZ86" s="187"/>
      <c r="FA86" s="187"/>
      <c r="FB86" s="187"/>
      <c r="FC86" s="187"/>
      <c r="FD86" s="187"/>
      <c r="FE86" s="187"/>
      <c r="FF86" s="187"/>
      <c r="FG86" s="187"/>
      <c r="FH86" s="187"/>
      <c r="FI86" s="187"/>
      <c r="FJ86" s="187"/>
      <c r="FK86" s="202"/>
      <c r="FL86" s="185" t="s">
        <v>339</v>
      </c>
      <c r="FP86" s="126">
        <v>14</v>
      </c>
      <c r="FQ86" s="166">
        <v>1</v>
      </c>
      <c r="FR86" s="166">
        <v>1</v>
      </c>
      <c r="FS86" s="166">
        <v>1</v>
      </c>
      <c r="FT86" s="166">
        <v>1</v>
      </c>
      <c r="FU86" s="166">
        <v>1</v>
      </c>
      <c r="FV86" s="166">
        <v>1</v>
      </c>
      <c r="FW86" s="166">
        <v>1</v>
      </c>
      <c r="FX86" s="166">
        <v>1</v>
      </c>
      <c r="FY86" s="166">
        <v>1</v>
      </c>
      <c r="FZ86" s="166">
        <v>1</v>
      </c>
      <c r="GA86" s="166">
        <v>1</v>
      </c>
      <c r="GB86" s="166">
        <v>1</v>
      </c>
      <c r="GC86" s="166">
        <v>0</v>
      </c>
      <c r="GD86" s="180">
        <v>1</v>
      </c>
      <c r="GE86" s="148">
        <v>0</v>
      </c>
      <c r="GI86" s="126">
        <v>14</v>
      </c>
      <c r="GJ86" s="133">
        <f t="shared" si="64"/>
        <v>0</v>
      </c>
      <c r="GK86" s="133">
        <f t="shared" si="65"/>
        <v>0</v>
      </c>
      <c r="GL86" s="133">
        <f t="shared" si="66"/>
        <v>0</v>
      </c>
      <c r="GM86" s="133">
        <f t="shared" si="72"/>
        <v>0</v>
      </c>
      <c r="GN86" s="132">
        <f t="shared" si="67"/>
        <v>1</v>
      </c>
      <c r="GO86" s="133">
        <f t="shared" si="68"/>
        <v>0</v>
      </c>
      <c r="GP86" s="132">
        <f t="shared" si="69"/>
        <v>1</v>
      </c>
      <c r="GQ86" s="132">
        <f t="shared" si="59"/>
        <v>1</v>
      </c>
      <c r="GR86" s="132">
        <f t="shared" si="62"/>
        <v>1</v>
      </c>
      <c r="GS86" s="132">
        <f t="shared" si="70"/>
        <v>1</v>
      </c>
      <c r="GT86" s="132">
        <f t="shared" si="71"/>
        <v>1</v>
      </c>
      <c r="GU86" s="133">
        <f>(AF86*BR86*DD86*EP86*GB86)^(1/5)</f>
        <v>0</v>
      </c>
      <c r="GV86" s="132">
        <v>1</v>
      </c>
      <c r="GW86" s="129">
        <f>(AH86*BT86*DF86*ER86*GD86)^(1/5)</f>
        <v>1</v>
      </c>
      <c r="GX86" s="134">
        <v>1</v>
      </c>
      <c r="GY86" s="137">
        <f t="shared" si="63"/>
        <v>9</v>
      </c>
      <c r="HB86" s="137">
        <v>4</v>
      </c>
      <c r="HC86" s="137">
        <v>9</v>
      </c>
      <c r="HF86" s="89">
        <v>14</v>
      </c>
      <c r="HG86" s="92" t="s">
        <v>311</v>
      </c>
      <c r="HH86" s="92" t="s">
        <v>324</v>
      </c>
      <c r="HI86" s="22">
        <v>14</v>
      </c>
      <c r="HJ86" s="92">
        <v>2</v>
      </c>
      <c r="HK86" s="92">
        <v>14</v>
      </c>
      <c r="HL86" s="22" t="s">
        <v>334</v>
      </c>
      <c r="HM86" s="92" t="s">
        <v>183</v>
      </c>
    </row>
    <row r="87" spans="1:221" ht="15.75" x14ac:dyDescent="0.25">
      <c r="A87" s="126">
        <v>15</v>
      </c>
      <c r="B87" s="187"/>
      <c r="C87" s="187"/>
      <c r="D87" s="187"/>
      <c r="E87" s="187"/>
      <c r="F87" s="187"/>
      <c r="G87" s="187"/>
      <c r="H87" s="187"/>
      <c r="I87" s="187"/>
      <c r="J87" s="187"/>
      <c r="K87" s="187"/>
      <c r="L87" s="187"/>
      <c r="M87" s="187"/>
      <c r="N87" s="187"/>
      <c r="O87" s="187"/>
      <c r="P87" s="187"/>
      <c r="T87" s="126">
        <v>15</v>
      </c>
      <c r="U87" s="166">
        <v>0</v>
      </c>
      <c r="V87" s="166">
        <v>0</v>
      </c>
      <c r="W87" s="166">
        <v>0</v>
      </c>
      <c r="X87" s="166">
        <v>0</v>
      </c>
      <c r="Y87" s="166">
        <v>0</v>
      </c>
      <c r="Z87" s="166">
        <v>0</v>
      </c>
      <c r="AA87" s="166">
        <v>0</v>
      </c>
      <c r="AB87" s="166">
        <v>0</v>
      </c>
      <c r="AC87" s="166">
        <v>1</v>
      </c>
      <c r="AD87" s="166">
        <v>1</v>
      </c>
      <c r="AE87" s="166">
        <v>1</v>
      </c>
      <c r="AF87" s="166">
        <v>0</v>
      </c>
      <c r="AG87" s="166">
        <v>1</v>
      </c>
      <c r="AH87" s="166">
        <v>0</v>
      </c>
      <c r="AI87" s="150">
        <v>1</v>
      </c>
      <c r="AM87" s="126">
        <v>15</v>
      </c>
      <c r="AN87" s="187"/>
      <c r="AO87" s="187"/>
      <c r="AP87" s="187"/>
      <c r="AQ87" s="187"/>
      <c r="AR87" s="187"/>
      <c r="AS87" s="187"/>
      <c r="AT87" s="187"/>
      <c r="AU87" s="187"/>
      <c r="AV87" s="187"/>
      <c r="AW87" s="187"/>
      <c r="AX87" s="187"/>
      <c r="AY87" s="187"/>
      <c r="AZ87" s="187"/>
      <c r="BA87" s="187"/>
      <c r="BB87" s="187"/>
      <c r="BF87" s="126">
        <v>15</v>
      </c>
      <c r="BG87" s="166">
        <v>0</v>
      </c>
      <c r="BH87" s="166">
        <v>0</v>
      </c>
      <c r="BI87" s="166">
        <v>0</v>
      </c>
      <c r="BJ87" s="166">
        <v>0</v>
      </c>
      <c r="BK87" s="166">
        <v>0</v>
      </c>
      <c r="BL87" s="166">
        <v>0</v>
      </c>
      <c r="BM87" s="166">
        <v>0</v>
      </c>
      <c r="BN87" s="166">
        <v>0</v>
      </c>
      <c r="BO87" s="166">
        <v>0</v>
      </c>
      <c r="BP87" s="166">
        <v>1</v>
      </c>
      <c r="BQ87" s="166">
        <v>0</v>
      </c>
      <c r="BR87" s="166">
        <v>0</v>
      </c>
      <c r="BS87" s="166">
        <v>0</v>
      </c>
      <c r="BT87" s="166">
        <v>0</v>
      </c>
      <c r="BU87" s="150">
        <v>1</v>
      </c>
      <c r="BY87" s="126">
        <v>15</v>
      </c>
      <c r="BZ87" s="187"/>
      <c r="CA87" s="187"/>
      <c r="CB87" s="187"/>
      <c r="CC87" s="187"/>
      <c r="CD87" s="187"/>
      <c r="CE87" s="187"/>
      <c r="CF87" s="187"/>
      <c r="CG87" s="187"/>
      <c r="CH87" s="187"/>
      <c r="CI87" s="187"/>
      <c r="CJ87" s="187"/>
      <c r="CK87" s="187"/>
      <c r="CL87" s="187"/>
      <c r="CM87" s="187"/>
      <c r="CN87" s="187"/>
      <c r="CR87" s="126">
        <v>15</v>
      </c>
      <c r="CS87" s="166">
        <v>0</v>
      </c>
      <c r="CT87" s="166">
        <v>1</v>
      </c>
      <c r="CU87" s="166">
        <v>0</v>
      </c>
      <c r="CV87" s="166">
        <v>0</v>
      </c>
      <c r="CW87" s="166">
        <v>1</v>
      </c>
      <c r="CX87" s="166">
        <v>1</v>
      </c>
      <c r="CY87" s="166">
        <v>1</v>
      </c>
      <c r="CZ87" s="166">
        <v>1</v>
      </c>
      <c r="DA87" s="166">
        <v>1</v>
      </c>
      <c r="DB87" s="166">
        <v>1</v>
      </c>
      <c r="DC87" s="166">
        <v>1</v>
      </c>
      <c r="DD87" s="166">
        <v>0</v>
      </c>
      <c r="DE87" s="166">
        <v>1</v>
      </c>
      <c r="DF87" s="166">
        <v>0</v>
      </c>
      <c r="DG87" s="150">
        <v>1</v>
      </c>
      <c r="DK87" s="126">
        <v>15</v>
      </c>
      <c r="DL87" s="187"/>
      <c r="DM87" s="187"/>
      <c r="DN87" s="187"/>
      <c r="DO87" s="187"/>
      <c r="DP87" s="187"/>
      <c r="DQ87" s="187"/>
      <c r="DR87" s="187"/>
      <c r="DS87" s="187"/>
      <c r="DT87" s="187"/>
      <c r="DU87" s="187"/>
      <c r="DV87" s="187"/>
      <c r="DW87" s="187"/>
      <c r="DX87" s="187"/>
      <c r="DY87" s="187"/>
      <c r="DZ87" s="187"/>
      <c r="ED87" s="126">
        <v>15</v>
      </c>
      <c r="EE87" s="166">
        <v>1</v>
      </c>
      <c r="EF87" s="166">
        <v>1</v>
      </c>
      <c r="EG87" s="166">
        <v>1</v>
      </c>
      <c r="EH87" s="166">
        <v>1</v>
      </c>
      <c r="EI87" s="166">
        <v>1</v>
      </c>
      <c r="EJ87" s="166">
        <v>1</v>
      </c>
      <c r="EK87" s="166">
        <v>1</v>
      </c>
      <c r="EL87" s="166">
        <v>1</v>
      </c>
      <c r="EM87" s="166">
        <v>1</v>
      </c>
      <c r="EN87" s="166">
        <v>1</v>
      </c>
      <c r="EO87" s="166">
        <v>1</v>
      </c>
      <c r="EP87" s="166">
        <v>1</v>
      </c>
      <c r="EQ87" s="166">
        <v>1</v>
      </c>
      <c r="ER87" s="166">
        <v>1</v>
      </c>
      <c r="ES87" s="150">
        <v>1</v>
      </c>
      <c r="EW87" s="126">
        <v>15</v>
      </c>
      <c r="EX87" s="187"/>
      <c r="EY87" s="187"/>
      <c r="EZ87" s="187"/>
      <c r="FA87" s="187"/>
      <c r="FB87" s="187"/>
      <c r="FC87" s="187"/>
      <c r="FD87" s="187"/>
      <c r="FE87" s="187"/>
      <c r="FF87" s="187"/>
      <c r="FG87" s="187"/>
      <c r="FH87" s="187"/>
      <c r="FI87" s="187"/>
      <c r="FJ87" s="187"/>
      <c r="FK87" s="187"/>
      <c r="FL87" s="187"/>
      <c r="FP87" s="126">
        <v>15</v>
      </c>
      <c r="FQ87" s="166">
        <v>0</v>
      </c>
      <c r="FR87" s="166">
        <v>0</v>
      </c>
      <c r="FS87" s="166">
        <v>0</v>
      </c>
      <c r="FT87" s="166">
        <v>0</v>
      </c>
      <c r="FU87" s="166">
        <v>0</v>
      </c>
      <c r="FV87" s="166">
        <v>0</v>
      </c>
      <c r="FW87" s="166">
        <v>0</v>
      </c>
      <c r="FX87" s="166">
        <v>0</v>
      </c>
      <c r="FY87" s="166">
        <v>0</v>
      </c>
      <c r="FZ87" s="166">
        <v>0</v>
      </c>
      <c r="GA87" s="166">
        <v>1</v>
      </c>
      <c r="GB87" s="166">
        <v>0</v>
      </c>
      <c r="GC87" s="166">
        <v>0</v>
      </c>
      <c r="GD87" s="166">
        <v>1</v>
      </c>
      <c r="GE87" s="150">
        <v>1</v>
      </c>
      <c r="GI87" s="125">
        <v>15</v>
      </c>
      <c r="GJ87" s="145">
        <f t="shared" si="64"/>
        <v>0</v>
      </c>
      <c r="GK87" s="145">
        <f t="shared" si="65"/>
        <v>0</v>
      </c>
      <c r="GL87" s="145">
        <f t="shared" si="66"/>
        <v>0</v>
      </c>
      <c r="GM87" s="145">
        <f t="shared" si="72"/>
        <v>0</v>
      </c>
      <c r="GN87" s="145">
        <f t="shared" si="67"/>
        <v>0</v>
      </c>
      <c r="GO87" s="145">
        <f t="shared" si="68"/>
        <v>0</v>
      </c>
      <c r="GP87" s="145">
        <f t="shared" si="69"/>
        <v>0</v>
      </c>
      <c r="GQ87" s="145">
        <f t="shared" si="59"/>
        <v>0</v>
      </c>
      <c r="GR87" s="145">
        <f t="shared" si="62"/>
        <v>0</v>
      </c>
      <c r="GS87" s="145">
        <f t="shared" si="70"/>
        <v>0</v>
      </c>
      <c r="GT87" s="145">
        <f t="shared" si="71"/>
        <v>0</v>
      </c>
      <c r="GU87" s="145">
        <f>(AF87*BR87*DD87*EP87*GB87)^(1/5)</f>
        <v>0</v>
      </c>
      <c r="GV87" s="145">
        <f>(AG87*BS87*DE87*EQ87*GC87)^(1/5)</f>
        <v>0</v>
      </c>
      <c r="GW87" s="145">
        <f>(AH87*BT87*DF87*ER87*GD87)^(1/5)</f>
        <v>0</v>
      </c>
      <c r="GX87" s="146">
        <f>(AI87*BU87*DG87*ES87*GE87)^(1/5)</f>
        <v>1</v>
      </c>
      <c r="GY87" s="137">
        <f t="shared" si="63"/>
        <v>1</v>
      </c>
      <c r="HB87" s="137">
        <v>10</v>
      </c>
      <c r="HC87" s="137">
        <v>1</v>
      </c>
      <c r="HF87" s="89">
        <v>15</v>
      </c>
      <c r="HG87" s="92">
        <v>15</v>
      </c>
      <c r="HH87" s="92" t="s">
        <v>325</v>
      </c>
      <c r="HI87" s="22">
        <v>15</v>
      </c>
      <c r="HJ87" s="92">
        <v>1</v>
      </c>
      <c r="HK87" s="92">
        <v>15</v>
      </c>
      <c r="HL87" s="22" t="s">
        <v>241</v>
      </c>
      <c r="HM87" s="92" t="s">
        <v>185</v>
      </c>
    </row>
    <row r="88" spans="1:221" x14ac:dyDescent="0.25">
      <c r="DK88" s="182"/>
      <c r="DL88" s="182"/>
      <c r="GI88" s="147" t="s">
        <v>135</v>
      </c>
      <c r="GJ88" s="137">
        <f t="shared" ref="GJ88:GX88" si="76">SUM(GJ73:GJ87)</f>
        <v>2</v>
      </c>
      <c r="GK88" s="137">
        <f t="shared" si="76"/>
        <v>3</v>
      </c>
      <c r="GL88" s="137">
        <f t="shared" si="76"/>
        <v>1</v>
      </c>
      <c r="GM88" s="137">
        <f t="shared" si="76"/>
        <v>3</v>
      </c>
      <c r="GN88" s="137">
        <f t="shared" si="76"/>
        <v>8</v>
      </c>
      <c r="GO88" s="137">
        <f t="shared" si="76"/>
        <v>4</v>
      </c>
      <c r="GP88" s="137">
        <f t="shared" si="76"/>
        <v>8</v>
      </c>
      <c r="GQ88" s="137">
        <f t="shared" si="76"/>
        <v>5</v>
      </c>
      <c r="GR88" s="137">
        <f t="shared" si="76"/>
        <v>7</v>
      </c>
      <c r="GS88" s="137">
        <f t="shared" si="76"/>
        <v>8</v>
      </c>
      <c r="GT88" s="137">
        <f t="shared" si="76"/>
        <v>6</v>
      </c>
      <c r="GU88" s="137">
        <f t="shared" si="76"/>
        <v>6</v>
      </c>
      <c r="GV88" s="137">
        <f t="shared" si="76"/>
        <v>11</v>
      </c>
      <c r="GW88" s="137">
        <f t="shared" si="76"/>
        <v>4</v>
      </c>
      <c r="GX88" s="137">
        <f t="shared" si="76"/>
        <v>10</v>
      </c>
    </row>
    <row r="89" spans="1:221" x14ac:dyDescent="0.25">
      <c r="DK89" s="130"/>
      <c r="DL89" s="130"/>
    </row>
  </sheetData>
  <mergeCells count="155">
    <mergeCell ref="T35:T36"/>
    <mergeCell ref="U35:AJ35"/>
    <mergeCell ref="BF35:BF36"/>
    <mergeCell ref="BG35:BV35"/>
    <mergeCell ref="CR35:CR36"/>
    <mergeCell ref="T2:T3"/>
    <mergeCell ref="U2:AH2"/>
    <mergeCell ref="U20:AE20"/>
    <mergeCell ref="BG20:BQ20"/>
    <mergeCell ref="T20:T21"/>
    <mergeCell ref="BF2:BF3"/>
    <mergeCell ref="BG2:BT2"/>
    <mergeCell ref="BF20:BF21"/>
    <mergeCell ref="CR2:CR3"/>
    <mergeCell ref="CR20:CR21"/>
    <mergeCell ref="AM2:AM3"/>
    <mergeCell ref="AN2:BA2"/>
    <mergeCell ref="AM20:AM21"/>
    <mergeCell ref="AN20:AX20"/>
    <mergeCell ref="AM35:AM36"/>
    <mergeCell ref="AN35:BC35"/>
    <mergeCell ref="BY2:BY3"/>
    <mergeCell ref="BZ2:CM2"/>
    <mergeCell ref="BY20:BY21"/>
    <mergeCell ref="ED35:ED36"/>
    <mergeCell ref="EE35:ET35"/>
    <mergeCell ref="EE20:EO20"/>
    <mergeCell ref="CS20:DC20"/>
    <mergeCell ref="EE71:ES71"/>
    <mergeCell ref="CS2:DF2"/>
    <mergeCell ref="GI2:GI3"/>
    <mergeCell ref="GJ2:GW2"/>
    <mergeCell ref="ED2:ED3"/>
    <mergeCell ref="EE2:ER2"/>
    <mergeCell ref="ED20:ED21"/>
    <mergeCell ref="GI71:GI72"/>
    <mergeCell ref="GJ71:GX71"/>
    <mergeCell ref="GI20:GI21"/>
    <mergeCell ref="GJ20:GT20"/>
    <mergeCell ref="GI35:GI36"/>
    <mergeCell ref="GJ35:GY35"/>
    <mergeCell ref="GI55:GI56"/>
    <mergeCell ref="GJ55:GU55"/>
    <mergeCell ref="GV55:GV56"/>
    <mergeCell ref="FQ2:GD2"/>
    <mergeCell ref="FQ20:GA20"/>
    <mergeCell ref="FQ35:GF35"/>
    <mergeCell ref="T71:T72"/>
    <mergeCell ref="U71:AI71"/>
    <mergeCell ref="BF71:BF72"/>
    <mergeCell ref="BG71:BU71"/>
    <mergeCell ref="CR71:CR72"/>
    <mergeCell ref="EE55:EP55"/>
    <mergeCell ref="T55:T56"/>
    <mergeCell ref="U55:AF55"/>
    <mergeCell ref="BF55:BF56"/>
    <mergeCell ref="CS71:DG71"/>
    <mergeCell ref="ED71:ED72"/>
    <mergeCell ref="BG55:BR55"/>
    <mergeCell ref="CR55:CR56"/>
    <mergeCell ref="CS55:DD55"/>
    <mergeCell ref="ED55:ED56"/>
    <mergeCell ref="AM55:AM56"/>
    <mergeCell ref="AN55:AY55"/>
    <mergeCell ref="AM71:AM72"/>
    <mergeCell ref="AN71:BB71"/>
    <mergeCell ref="HB55:HC56"/>
    <mergeCell ref="HB71:HC72"/>
    <mergeCell ref="GY71:GY72"/>
    <mergeCell ref="HB2:HC3"/>
    <mergeCell ref="GU20:GU21"/>
    <mergeCell ref="HB20:HC21"/>
    <mergeCell ref="GZ35:GZ36"/>
    <mergeCell ref="HB35:HC36"/>
    <mergeCell ref="GX2:GX3"/>
    <mergeCell ref="HK2:HK3"/>
    <mergeCell ref="HL2:HL3"/>
    <mergeCell ref="HM2:HM3"/>
    <mergeCell ref="HF20:HF21"/>
    <mergeCell ref="HG20:HG21"/>
    <mergeCell ref="HH20:HH21"/>
    <mergeCell ref="HI20:HI21"/>
    <mergeCell ref="HJ20:HJ21"/>
    <mergeCell ref="HK20:HK21"/>
    <mergeCell ref="HL20:HL21"/>
    <mergeCell ref="HM20:HM21"/>
    <mergeCell ref="HF2:HF3"/>
    <mergeCell ref="HG2:HG3"/>
    <mergeCell ref="HH2:HH3"/>
    <mergeCell ref="HI2:HI3"/>
    <mergeCell ref="HJ2:HJ3"/>
    <mergeCell ref="HK71:HK72"/>
    <mergeCell ref="HL71:HL72"/>
    <mergeCell ref="HM71:HM72"/>
    <mergeCell ref="HF71:HF72"/>
    <mergeCell ref="HG71:HG72"/>
    <mergeCell ref="HH71:HH72"/>
    <mergeCell ref="HI71:HI72"/>
    <mergeCell ref="HJ71:HJ72"/>
    <mergeCell ref="HK35:HK36"/>
    <mergeCell ref="HL35:HL36"/>
    <mergeCell ref="HM35:HM36"/>
    <mergeCell ref="HF55:HF56"/>
    <mergeCell ref="HG55:HG56"/>
    <mergeCell ref="HH55:HH56"/>
    <mergeCell ref="HI55:HI56"/>
    <mergeCell ref="HJ55:HJ56"/>
    <mergeCell ref="HK55:HK56"/>
    <mergeCell ref="HL55:HL56"/>
    <mergeCell ref="HM55:HM56"/>
    <mergeCell ref="HF35:HF36"/>
    <mergeCell ref="HG35:HG36"/>
    <mergeCell ref="HH35:HH36"/>
    <mergeCell ref="HI35:HI36"/>
    <mergeCell ref="HJ35:HJ36"/>
    <mergeCell ref="A2:A3"/>
    <mergeCell ref="B2:O2"/>
    <mergeCell ref="A20:A21"/>
    <mergeCell ref="B20:L20"/>
    <mergeCell ref="A35:A36"/>
    <mergeCell ref="B35:Q35"/>
    <mergeCell ref="A55:A56"/>
    <mergeCell ref="B55:M55"/>
    <mergeCell ref="A71:A72"/>
    <mergeCell ref="B71:P71"/>
    <mergeCell ref="BZ20:CJ20"/>
    <mergeCell ref="BY35:BY36"/>
    <mergeCell ref="BZ35:CO35"/>
    <mergeCell ref="BY55:BY56"/>
    <mergeCell ref="BZ55:CK55"/>
    <mergeCell ref="BY71:BY72"/>
    <mergeCell ref="BZ71:CN71"/>
    <mergeCell ref="DK2:DK3"/>
    <mergeCell ref="DL2:DY2"/>
    <mergeCell ref="DK20:DK21"/>
    <mergeCell ref="DL20:DV20"/>
    <mergeCell ref="DK35:DK36"/>
    <mergeCell ref="DL35:EA35"/>
    <mergeCell ref="DK55:DK56"/>
    <mergeCell ref="DL55:DW55"/>
    <mergeCell ref="DK71:DK72"/>
    <mergeCell ref="DL71:DZ71"/>
    <mergeCell ref="CS35:DH35"/>
    <mergeCell ref="FQ55:GB55"/>
    <mergeCell ref="FQ71:GE71"/>
    <mergeCell ref="EW2:EW3"/>
    <mergeCell ref="EX2:FK2"/>
    <mergeCell ref="EW20:EW21"/>
    <mergeCell ref="EX20:FH20"/>
    <mergeCell ref="EW35:EW36"/>
    <mergeCell ref="EX35:FM35"/>
    <mergeCell ref="EW55:EW56"/>
    <mergeCell ref="EX55:FI55"/>
    <mergeCell ref="EW71:EW72"/>
    <mergeCell ref="EX71:FL71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topLeftCell="A6" workbookViewId="0">
      <selection activeCell="A29" sqref="A29"/>
    </sheetView>
  </sheetViews>
  <sheetFormatPr defaultRowHeight="15" x14ac:dyDescent="0.25"/>
  <cols>
    <col min="1" max="1" width="19.625" customWidth="1"/>
    <col min="2" max="2" width="13" customWidth="1"/>
    <col min="3" max="3" width="13.25" customWidth="1"/>
    <col min="4" max="4" width="12.625" customWidth="1"/>
    <col min="5" max="5" width="13.75" customWidth="1"/>
    <col min="6" max="6" width="9.75" customWidth="1"/>
    <col min="7" max="7" width="10" customWidth="1"/>
    <col min="8" max="8" width="29.625" customWidth="1"/>
    <col min="9" max="9" width="19" customWidth="1"/>
    <col min="10" max="10" width="20.625" customWidth="1"/>
    <col min="11" max="11" width="22.75" customWidth="1"/>
    <col min="12" max="12" width="10.75" customWidth="1"/>
    <col min="13" max="13" width="11.125" customWidth="1"/>
    <col min="14" max="14" width="27" customWidth="1"/>
    <col min="15" max="15" width="18.875" customWidth="1"/>
    <col min="16" max="16" width="23.625" customWidth="1"/>
    <col min="17" max="17" width="22.875" customWidth="1"/>
    <col min="18" max="18" width="10.375" customWidth="1"/>
    <col min="19" max="19" width="10.125" customWidth="1"/>
    <col min="20" max="20" width="24.25" customWidth="1"/>
    <col min="21" max="21" width="19.375" customWidth="1"/>
    <col min="22" max="22" width="23.75" customWidth="1"/>
    <col min="23" max="23" width="22.625" customWidth="1"/>
    <col min="26" max="26" width="30.375" customWidth="1"/>
    <col min="27" max="27" width="18.25" customWidth="1"/>
    <col min="28" max="28" width="18.125" customWidth="1"/>
    <col min="29" max="29" width="22.625" customWidth="1"/>
  </cols>
  <sheetData>
    <row r="1" spans="1:29" ht="15.75" x14ac:dyDescent="0.25">
      <c r="A1" s="21" t="s">
        <v>64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</row>
    <row r="2" spans="1:29" ht="15.75" x14ac:dyDescent="0.25">
      <c r="A2" s="24" t="s">
        <v>53</v>
      </c>
      <c r="B2" s="22" t="s">
        <v>54</v>
      </c>
      <c r="C2" s="22" t="s">
        <v>55</v>
      </c>
      <c r="D2" s="22" t="s">
        <v>56</v>
      </c>
      <c r="E2" s="22" t="s">
        <v>6</v>
      </c>
      <c r="F2" s="21"/>
      <c r="G2" s="21"/>
      <c r="H2" s="24" t="s">
        <v>57</v>
      </c>
      <c r="I2" s="22" t="s">
        <v>58</v>
      </c>
      <c r="J2" s="22" t="s">
        <v>59</v>
      </c>
      <c r="K2" s="22" t="s">
        <v>60</v>
      </c>
      <c r="L2" s="21"/>
      <c r="M2" s="21"/>
      <c r="N2" s="24" t="s">
        <v>61</v>
      </c>
      <c r="O2" s="22" t="s">
        <v>58</v>
      </c>
      <c r="P2" s="22" t="s">
        <v>59</v>
      </c>
      <c r="Q2" s="22" t="s">
        <v>60</v>
      </c>
      <c r="R2" s="21"/>
      <c r="S2" s="21"/>
      <c r="T2" s="24" t="s">
        <v>62</v>
      </c>
      <c r="U2" s="22" t="s">
        <v>58</v>
      </c>
      <c r="V2" s="22" t="s">
        <v>59</v>
      </c>
      <c r="W2" s="22" t="s">
        <v>60</v>
      </c>
      <c r="X2" s="21"/>
      <c r="Y2" s="21"/>
      <c r="Z2" s="24" t="s">
        <v>63</v>
      </c>
      <c r="AA2" s="22" t="s">
        <v>58</v>
      </c>
      <c r="AB2" s="22" t="s">
        <v>59</v>
      </c>
      <c r="AC2" s="22" t="s">
        <v>60</v>
      </c>
    </row>
    <row r="3" spans="1:29" ht="15.75" x14ac:dyDescent="0.25">
      <c r="A3" s="22" t="s">
        <v>54</v>
      </c>
      <c r="B3" s="23">
        <v>1</v>
      </c>
      <c r="C3" s="26">
        <f>1/3</f>
        <v>0.33333333333333331</v>
      </c>
      <c r="D3" s="27">
        <v>3</v>
      </c>
      <c r="E3" s="27">
        <v>5</v>
      </c>
      <c r="F3" s="21"/>
      <c r="G3" s="21"/>
      <c r="H3" s="22" t="s">
        <v>58</v>
      </c>
      <c r="I3" s="23">
        <v>1</v>
      </c>
      <c r="J3" s="22">
        <v>5</v>
      </c>
      <c r="K3" s="22">
        <v>3</v>
      </c>
      <c r="L3" s="21"/>
      <c r="M3" s="21"/>
      <c r="N3" s="22" t="s">
        <v>58</v>
      </c>
      <c r="O3" s="23">
        <v>1</v>
      </c>
      <c r="P3" s="22">
        <f>1/5</f>
        <v>0.2</v>
      </c>
      <c r="Q3" s="26">
        <f>1/3</f>
        <v>0.33333333333333331</v>
      </c>
      <c r="R3" s="21"/>
      <c r="S3" s="21"/>
      <c r="T3" s="22" t="s">
        <v>58</v>
      </c>
      <c r="U3" s="23">
        <v>1</v>
      </c>
      <c r="V3" s="22">
        <v>5</v>
      </c>
      <c r="W3" s="22">
        <v>3</v>
      </c>
      <c r="X3" s="21"/>
      <c r="Y3" s="21"/>
      <c r="Z3" s="22" t="s">
        <v>58</v>
      </c>
      <c r="AA3" s="23">
        <v>1</v>
      </c>
      <c r="AB3" s="22">
        <v>5</v>
      </c>
      <c r="AC3" s="22">
        <v>3</v>
      </c>
    </row>
    <row r="4" spans="1:29" ht="15.75" x14ac:dyDescent="0.25">
      <c r="A4" s="22" t="s">
        <v>55</v>
      </c>
      <c r="B4" s="22">
        <v>3</v>
      </c>
      <c r="C4" s="23">
        <v>1</v>
      </c>
      <c r="D4" s="22">
        <v>5</v>
      </c>
      <c r="E4" s="22">
        <v>5</v>
      </c>
      <c r="F4" s="21"/>
      <c r="G4" s="21"/>
      <c r="H4" s="22" t="s">
        <v>59</v>
      </c>
      <c r="I4" s="22">
        <f>1/5</f>
        <v>0.2</v>
      </c>
      <c r="J4" s="23">
        <v>1</v>
      </c>
      <c r="K4" s="26">
        <f>1/3</f>
        <v>0.33333333333333331</v>
      </c>
      <c r="L4" s="21"/>
      <c r="M4" s="21"/>
      <c r="N4" s="22" t="s">
        <v>59</v>
      </c>
      <c r="O4" s="22">
        <v>5</v>
      </c>
      <c r="P4" s="23">
        <v>1</v>
      </c>
      <c r="Q4" s="22">
        <v>3</v>
      </c>
      <c r="R4" s="21"/>
      <c r="S4" s="21"/>
      <c r="T4" s="22" t="s">
        <v>59</v>
      </c>
      <c r="U4" s="22">
        <f>1/5</f>
        <v>0.2</v>
      </c>
      <c r="V4" s="23">
        <v>1</v>
      </c>
      <c r="W4" s="26">
        <f>1/3</f>
        <v>0.33333333333333331</v>
      </c>
      <c r="X4" s="21"/>
      <c r="Y4" s="21"/>
      <c r="Z4" s="22" t="s">
        <v>59</v>
      </c>
      <c r="AA4" s="22">
        <f>1/5</f>
        <v>0.2</v>
      </c>
      <c r="AB4" s="23">
        <v>1</v>
      </c>
      <c r="AC4" s="26">
        <f>1/3</f>
        <v>0.33333333333333331</v>
      </c>
    </row>
    <row r="5" spans="1:29" ht="15.75" x14ac:dyDescent="0.25">
      <c r="A5" s="22" t="s">
        <v>56</v>
      </c>
      <c r="B5" s="26">
        <f>1/3</f>
        <v>0.33333333333333331</v>
      </c>
      <c r="C5" s="22">
        <f>1/5</f>
        <v>0.2</v>
      </c>
      <c r="D5" s="23">
        <v>1</v>
      </c>
      <c r="E5" s="27">
        <v>3</v>
      </c>
      <c r="F5" s="21"/>
      <c r="G5" s="21"/>
      <c r="H5" s="22" t="s">
        <v>60</v>
      </c>
      <c r="I5" s="26">
        <f>1/3</f>
        <v>0.33333333333333331</v>
      </c>
      <c r="J5" s="22">
        <v>3</v>
      </c>
      <c r="K5" s="23">
        <v>1</v>
      </c>
      <c r="L5" s="21"/>
      <c r="M5" s="21"/>
      <c r="N5" s="22" t="s">
        <v>60</v>
      </c>
      <c r="O5" s="22">
        <v>3</v>
      </c>
      <c r="P5" s="26">
        <f>1/3</f>
        <v>0.33333333333333331</v>
      </c>
      <c r="Q5" s="23">
        <v>1</v>
      </c>
      <c r="R5" s="21"/>
      <c r="S5" s="21"/>
      <c r="T5" s="22" t="s">
        <v>60</v>
      </c>
      <c r="U5" s="26">
        <f>1/3</f>
        <v>0.33333333333333331</v>
      </c>
      <c r="V5" s="22">
        <v>3</v>
      </c>
      <c r="W5" s="23">
        <v>1</v>
      </c>
      <c r="X5" s="21"/>
      <c r="Y5" s="21"/>
      <c r="Z5" s="22" t="s">
        <v>60</v>
      </c>
      <c r="AA5" s="26">
        <f>1/3</f>
        <v>0.33333333333333331</v>
      </c>
      <c r="AB5" s="22">
        <v>3</v>
      </c>
      <c r="AC5" s="23">
        <v>1</v>
      </c>
    </row>
    <row r="6" spans="1:29" ht="15.75" x14ac:dyDescent="0.25">
      <c r="A6" s="22" t="s">
        <v>6</v>
      </c>
      <c r="B6" s="22">
        <f>1/5</f>
        <v>0.2</v>
      </c>
      <c r="C6" s="22">
        <f>1/5</f>
        <v>0.2</v>
      </c>
      <c r="D6" s="26">
        <f>1/3</f>
        <v>0.33333333333333331</v>
      </c>
      <c r="E6" s="23">
        <v>1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</row>
    <row r="9" spans="1:29" ht="15.75" x14ac:dyDescent="0.25">
      <c r="A9" s="25" t="s">
        <v>65</v>
      </c>
    </row>
    <row r="10" spans="1:29" ht="15.75" x14ac:dyDescent="0.25">
      <c r="A10" s="24" t="s">
        <v>53</v>
      </c>
      <c r="B10" s="22" t="s">
        <v>54</v>
      </c>
      <c r="C10" s="22" t="s">
        <v>55</v>
      </c>
      <c r="D10" s="22" t="s">
        <v>56</v>
      </c>
      <c r="E10" s="22" t="s">
        <v>6</v>
      </c>
      <c r="F10" s="21"/>
      <c r="G10" s="21"/>
      <c r="H10" s="24" t="s">
        <v>57</v>
      </c>
      <c r="I10" s="22" t="s">
        <v>58</v>
      </c>
      <c r="J10" s="22" t="s">
        <v>59</v>
      </c>
      <c r="K10" s="22" t="s">
        <v>60</v>
      </c>
      <c r="L10" s="21"/>
      <c r="M10" s="21"/>
      <c r="N10" s="24" t="s">
        <v>61</v>
      </c>
      <c r="O10" s="22" t="s">
        <v>58</v>
      </c>
      <c r="P10" s="22" t="s">
        <v>59</v>
      </c>
      <c r="Q10" s="22" t="s">
        <v>60</v>
      </c>
      <c r="R10" s="21"/>
      <c r="S10" s="21"/>
      <c r="T10" s="24" t="s">
        <v>62</v>
      </c>
      <c r="U10" s="22" t="s">
        <v>58</v>
      </c>
      <c r="V10" s="22" t="s">
        <v>59</v>
      </c>
      <c r="W10" s="22" t="s">
        <v>60</v>
      </c>
      <c r="X10" s="21"/>
      <c r="Y10" s="21"/>
      <c r="Z10" s="24" t="s">
        <v>63</v>
      </c>
      <c r="AA10" s="22" t="s">
        <v>58</v>
      </c>
      <c r="AB10" s="22" t="s">
        <v>59</v>
      </c>
      <c r="AC10" s="22" t="s">
        <v>60</v>
      </c>
    </row>
    <row r="11" spans="1:29" ht="15.75" x14ac:dyDescent="0.25">
      <c r="A11" s="22" t="s">
        <v>54</v>
      </c>
      <c r="B11" s="23">
        <v>1</v>
      </c>
      <c r="C11" s="26">
        <f>1/3</f>
        <v>0.33333333333333331</v>
      </c>
      <c r="D11" s="22">
        <v>3</v>
      </c>
      <c r="E11" s="22">
        <v>5</v>
      </c>
      <c r="F11" s="21"/>
      <c r="G11" s="21"/>
      <c r="H11" s="22" t="s">
        <v>58</v>
      </c>
      <c r="I11" s="23">
        <v>1</v>
      </c>
      <c r="J11" s="22">
        <v>5</v>
      </c>
      <c r="K11" s="22">
        <v>3</v>
      </c>
      <c r="L11" s="21"/>
      <c r="M11" s="21"/>
      <c r="N11" s="22" t="s">
        <v>58</v>
      </c>
      <c r="O11" s="23">
        <v>1</v>
      </c>
      <c r="P11" s="22">
        <f>1/5</f>
        <v>0.2</v>
      </c>
      <c r="Q11" s="26">
        <f>1/3</f>
        <v>0.33333333333333331</v>
      </c>
      <c r="R11" s="21"/>
      <c r="S11" s="21"/>
      <c r="T11" s="22" t="s">
        <v>58</v>
      </c>
      <c r="U11" s="23">
        <v>1</v>
      </c>
      <c r="V11" s="22">
        <v>5</v>
      </c>
      <c r="W11" s="22">
        <v>3</v>
      </c>
      <c r="X11" s="21"/>
      <c r="Y11" s="21"/>
      <c r="Z11" s="22" t="s">
        <v>58</v>
      </c>
      <c r="AA11" s="23">
        <v>1</v>
      </c>
      <c r="AB11" s="22">
        <v>5</v>
      </c>
      <c r="AC11" s="22">
        <v>3</v>
      </c>
    </row>
    <row r="12" spans="1:29" ht="15.75" x14ac:dyDescent="0.25">
      <c r="A12" s="22" t="s">
        <v>55</v>
      </c>
      <c r="B12" s="22">
        <v>3</v>
      </c>
      <c r="C12" s="23">
        <v>1</v>
      </c>
      <c r="D12" s="22">
        <v>5</v>
      </c>
      <c r="E12" s="22">
        <v>5</v>
      </c>
      <c r="F12" s="21"/>
      <c r="G12" s="21"/>
      <c r="H12" s="22" t="s">
        <v>59</v>
      </c>
      <c r="I12" s="22">
        <f>1/5</f>
        <v>0.2</v>
      </c>
      <c r="J12" s="23">
        <v>1</v>
      </c>
      <c r="K12" s="26">
        <f>1/3</f>
        <v>0.33333333333333331</v>
      </c>
      <c r="L12" s="21"/>
      <c r="M12" s="21"/>
      <c r="N12" s="22" t="s">
        <v>59</v>
      </c>
      <c r="O12" s="22">
        <v>5</v>
      </c>
      <c r="P12" s="23">
        <v>1</v>
      </c>
      <c r="Q12" s="22">
        <v>3</v>
      </c>
      <c r="R12" s="21"/>
      <c r="S12" s="21"/>
      <c r="T12" s="22" t="s">
        <v>59</v>
      </c>
      <c r="U12" s="22">
        <f>1/5</f>
        <v>0.2</v>
      </c>
      <c r="V12" s="23">
        <v>1</v>
      </c>
      <c r="W12" s="26">
        <f>1/3</f>
        <v>0.33333333333333331</v>
      </c>
      <c r="X12" s="21"/>
      <c r="Y12" s="21"/>
      <c r="Z12" s="22" t="s">
        <v>59</v>
      </c>
      <c r="AA12" s="22">
        <f>1/5</f>
        <v>0.2</v>
      </c>
      <c r="AB12" s="23">
        <v>1</v>
      </c>
      <c r="AC12" s="26">
        <f>1/3</f>
        <v>0.33333333333333331</v>
      </c>
    </row>
    <row r="13" spans="1:29" ht="15.75" x14ac:dyDescent="0.25">
      <c r="A13" s="22" t="s">
        <v>56</v>
      </c>
      <c r="B13" s="26">
        <f>1/3</f>
        <v>0.33333333333333331</v>
      </c>
      <c r="C13" s="22">
        <f>1/5</f>
        <v>0.2</v>
      </c>
      <c r="D13" s="23">
        <v>1</v>
      </c>
      <c r="E13" s="22">
        <v>3</v>
      </c>
      <c r="F13" s="21"/>
      <c r="G13" s="21"/>
      <c r="H13" s="22" t="s">
        <v>60</v>
      </c>
      <c r="I13" s="26">
        <f>1/3</f>
        <v>0.33333333333333331</v>
      </c>
      <c r="J13" s="22">
        <v>3</v>
      </c>
      <c r="K13" s="23">
        <v>1</v>
      </c>
      <c r="L13" s="21"/>
      <c r="M13" s="21"/>
      <c r="N13" s="22" t="s">
        <v>60</v>
      </c>
      <c r="O13" s="22">
        <v>3</v>
      </c>
      <c r="P13" s="26">
        <f>1/3</f>
        <v>0.33333333333333331</v>
      </c>
      <c r="Q13" s="23">
        <v>1</v>
      </c>
      <c r="R13" s="21"/>
      <c r="S13" s="21"/>
      <c r="T13" s="22" t="s">
        <v>60</v>
      </c>
      <c r="U13" s="26">
        <f>1/3</f>
        <v>0.33333333333333331</v>
      </c>
      <c r="V13" s="22">
        <v>3</v>
      </c>
      <c r="W13" s="23">
        <v>1</v>
      </c>
      <c r="X13" s="21"/>
      <c r="Y13" s="21"/>
      <c r="Z13" s="22" t="s">
        <v>60</v>
      </c>
      <c r="AA13" s="26">
        <f>1/3</f>
        <v>0.33333333333333331</v>
      </c>
      <c r="AB13" s="22">
        <v>3</v>
      </c>
      <c r="AC13" s="23">
        <v>1</v>
      </c>
    </row>
    <row r="14" spans="1:29" ht="15.75" x14ac:dyDescent="0.25">
      <c r="A14" s="22" t="s">
        <v>6</v>
      </c>
      <c r="B14" s="22">
        <f>1/5</f>
        <v>0.2</v>
      </c>
      <c r="C14" s="22">
        <f>1/5</f>
        <v>0.2</v>
      </c>
      <c r="D14" s="26">
        <f>1/3</f>
        <v>0.33333333333333331</v>
      </c>
      <c r="E14" s="23">
        <v>1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</row>
    <row r="17" spans="1:29" ht="15.75" x14ac:dyDescent="0.25">
      <c r="A17" s="21" t="s">
        <v>66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9" ht="15.75" x14ac:dyDescent="0.25">
      <c r="A18" s="24" t="s">
        <v>53</v>
      </c>
      <c r="B18" s="22" t="s">
        <v>54</v>
      </c>
      <c r="C18" s="22" t="s">
        <v>55</v>
      </c>
      <c r="D18" s="22" t="s">
        <v>56</v>
      </c>
      <c r="E18" s="22" t="s">
        <v>6</v>
      </c>
      <c r="F18" s="21"/>
      <c r="G18" s="21"/>
      <c r="H18" s="24" t="s">
        <v>57</v>
      </c>
      <c r="I18" s="22" t="s">
        <v>58</v>
      </c>
      <c r="J18" s="22" t="s">
        <v>59</v>
      </c>
      <c r="K18" s="22" t="s">
        <v>60</v>
      </c>
      <c r="L18" s="21"/>
      <c r="M18" s="21"/>
      <c r="N18" s="24" t="s">
        <v>61</v>
      </c>
      <c r="O18" s="22" t="s">
        <v>58</v>
      </c>
      <c r="P18" s="22" t="s">
        <v>59</v>
      </c>
      <c r="Q18" s="22" t="s">
        <v>60</v>
      </c>
      <c r="R18" s="21"/>
      <c r="S18" s="21"/>
      <c r="T18" s="24" t="s">
        <v>62</v>
      </c>
      <c r="U18" s="22" t="s">
        <v>58</v>
      </c>
      <c r="V18" s="22" t="s">
        <v>59</v>
      </c>
      <c r="W18" s="22" t="s">
        <v>60</v>
      </c>
      <c r="X18" s="21"/>
      <c r="Y18" s="21"/>
      <c r="Z18" s="24" t="s">
        <v>63</v>
      </c>
      <c r="AA18" s="22" t="s">
        <v>58</v>
      </c>
      <c r="AB18" s="22" t="s">
        <v>59</v>
      </c>
      <c r="AC18" s="22" t="s">
        <v>60</v>
      </c>
    </row>
    <row r="19" spans="1:29" ht="15.75" x14ac:dyDescent="0.25">
      <c r="A19" s="22" t="s">
        <v>54</v>
      </c>
      <c r="B19" s="23">
        <v>1</v>
      </c>
      <c r="C19" s="22">
        <f>1/5</f>
        <v>0.2</v>
      </c>
      <c r="D19" s="22">
        <v>3</v>
      </c>
      <c r="E19" s="22">
        <v>1</v>
      </c>
      <c r="F19" s="21"/>
      <c r="G19" s="21"/>
      <c r="H19" s="22" t="s">
        <v>58</v>
      </c>
      <c r="I19" s="23">
        <v>1</v>
      </c>
      <c r="J19" s="22">
        <v>7</v>
      </c>
      <c r="K19" s="22">
        <v>5</v>
      </c>
      <c r="L19" s="21"/>
      <c r="M19" s="21"/>
      <c r="N19" s="22" t="s">
        <v>58</v>
      </c>
      <c r="O19" s="23">
        <v>1</v>
      </c>
      <c r="P19" s="26">
        <f>1/7</f>
        <v>0.14285714285714285</v>
      </c>
      <c r="Q19" s="26">
        <f>1/7</f>
        <v>0.14285714285714285</v>
      </c>
      <c r="R19" s="21"/>
      <c r="S19" s="21"/>
      <c r="T19" s="22" t="s">
        <v>58</v>
      </c>
      <c r="U19" s="23">
        <v>1</v>
      </c>
      <c r="V19" s="22">
        <v>9</v>
      </c>
      <c r="W19" s="22">
        <v>7</v>
      </c>
      <c r="X19" s="21"/>
      <c r="Y19" s="21"/>
      <c r="Z19" s="22" t="s">
        <v>58</v>
      </c>
      <c r="AA19" s="23">
        <v>1</v>
      </c>
      <c r="AB19" s="22">
        <v>1</v>
      </c>
      <c r="AC19" s="22">
        <v>1</v>
      </c>
    </row>
    <row r="20" spans="1:29" ht="15.75" x14ac:dyDescent="0.25">
      <c r="A20" s="22" t="s">
        <v>55</v>
      </c>
      <c r="B20" s="22">
        <v>5</v>
      </c>
      <c r="C20" s="23">
        <v>1</v>
      </c>
      <c r="D20" s="22">
        <v>7</v>
      </c>
      <c r="E20" s="22">
        <v>5</v>
      </c>
      <c r="F20" s="21"/>
      <c r="G20" s="21"/>
      <c r="H20" s="22" t="s">
        <v>59</v>
      </c>
      <c r="I20" s="26">
        <f>1/7</f>
        <v>0.14285714285714285</v>
      </c>
      <c r="J20" s="23">
        <v>1</v>
      </c>
      <c r="K20" s="22">
        <v>4</v>
      </c>
      <c r="L20" s="21"/>
      <c r="M20" s="21"/>
      <c r="N20" s="22" t="s">
        <v>59</v>
      </c>
      <c r="O20" s="22">
        <v>7</v>
      </c>
      <c r="P20" s="23">
        <v>1</v>
      </c>
      <c r="Q20" s="22">
        <v>5</v>
      </c>
      <c r="R20" s="21"/>
      <c r="S20" s="21"/>
      <c r="T20" s="22" t="s">
        <v>59</v>
      </c>
      <c r="U20" s="26">
        <f>1/9</f>
        <v>0.1111111111111111</v>
      </c>
      <c r="V20" s="23">
        <v>1</v>
      </c>
      <c r="W20" s="22">
        <v>4</v>
      </c>
      <c r="X20" s="21"/>
      <c r="Y20" s="21"/>
      <c r="Z20" s="22" t="s">
        <v>59</v>
      </c>
      <c r="AA20" s="22">
        <v>1</v>
      </c>
      <c r="AB20" s="23">
        <v>1</v>
      </c>
      <c r="AC20" s="22">
        <v>1</v>
      </c>
    </row>
    <row r="21" spans="1:29" ht="15.75" x14ac:dyDescent="0.25">
      <c r="A21" s="22" t="s">
        <v>56</v>
      </c>
      <c r="B21" s="26">
        <f>1/3</f>
        <v>0.33333333333333331</v>
      </c>
      <c r="C21" s="26">
        <f>1/7</f>
        <v>0.14285714285714285</v>
      </c>
      <c r="D21" s="23">
        <v>1</v>
      </c>
      <c r="E21" s="22">
        <v>1</v>
      </c>
      <c r="F21" s="21"/>
      <c r="G21" s="21"/>
      <c r="H21" s="22" t="s">
        <v>60</v>
      </c>
      <c r="I21" s="22">
        <f>1/5</f>
        <v>0.2</v>
      </c>
      <c r="J21" s="22">
        <f>1/4</f>
        <v>0.25</v>
      </c>
      <c r="K21" s="23">
        <v>1</v>
      </c>
      <c r="L21" s="21"/>
      <c r="M21" s="21"/>
      <c r="N21" s="22" t="s">
        <v>60</v>
      </c>
      <c r="O21" s="22">
        <v>7</v>
      </c>
      <c r="P21" s="22">
        <f>1/5</f>
        <v>0.2</v>
      </c>
      <c r="Q21" s="23">
        <v>1</v>
      </c>
      <c r="R21" s="21"/>
      <c r="S21" s="21"/>
      <c r="T21" s="22" t="s">
        <v>60</v>
      </c>
      <c r="U21" s="26">
        <f>1/7</f>
        <v>0.14285714285714285</v>
      </c>
      <c r="V21" s="22">
        <f>1/4</f>
        <v>0.25</v>
      </c>
      <c r="W21" s="23">
        <v>1</v>
      </c>
      <c r="X21" s="21"/>
      <c r="Y21" s="21"/>
      <c r="Z21" s="22" t="s">
        <v>60</v>
      </c>
      <c r="AA21" s="22">
        <v>1</v>
      </c>
      <c r="AB21" s="22">
        <v>1</v>
      </c>
      <c r="AC21" s="23">
        <v>1</v>
      </c>
    </row>
    <row r="22" spans="1:29" ht="15.75" x14ac:dyDescent="0.25">
      <c r="A22" s="22" t="s">
        <v>6</v>
      </c>
      <c r="B22" s="22">
        <v>1</v>
      </c>
      <c r="C22" s="22">
        <f>1/5</f>
        <v>0.2</v>
      </c>
      <c r="D22" s="22">
        <v>1</v>
      </c>
      <c r="E22" s="23">
        <v>1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</row>
    <row r="24" spans="1:29" ht="15.75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9" ht="15.75" x14ac:dyDescent="0.25">
      <c r="A25" s="21" t="s">
        <v>68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9" ht="15.75" x14ac:dyDescent="0.25">
      <c r="A26" s="24" t="s">
        <v>53</v>
      </c>
      <c r="B26" s="22" t="s">
        <v>54</v>
      </c>
      <c r="C26" s="22" t="s">
        <v>55</v>
      </c>
      <c r="D26" s="22" t="s">
        <v>56</v>
      </c>
      <c r="E26" s="22" t="s">
        <v>6</v>
      </c>
      <c r="F26" s="21"/>
      <c r="G26" s="21"/>
      <c r="H26" s="24" t="s">
        <v>57</v>
      </c>
      <c r="I26" s="22" t="s">
        <v>58</v>
      </c>
      <c r="J26" s="22" t="s">
        <v>59</v>
      </c>
      <c r="K26" s="22" t="s">
        <v>60</v>
      </c>
      <c r="L26" s="21"/>
      <c r="M26" s="21"/>
      <c r="N26" s="24" t="s">
        <v>61</v>
      </c>
      <c r="O26" s="22" t="s">
        <v>58</v>
      </c>
      <c r="P26" s="22" t="s">
        <v>59</v>
      </c>
      <c r="Q26" s="22" t="s">
        <v>60</v>
      </c>
      <c r="R26" s="21"/>
      <c r="S26" s="21"/>
      <c r="T26" s="24" t="s">
        <v>62</v>
      </c>
      <c r="U26" s="22" t="s">
        <v>58</v>
      </c>
      <c r="V26" s="22" t="s">
        <v>59</v>
      </c>
      <c r="W26" s="22" t="s">
        <v>60</v>
      </c>
      <c r="X26" s="21"/>
      <c r="Y26" s="21"/>
      <c r="Z26" s="24" t="s">
        <v>63</v>
      </c>
      <c r="AA26" s="22" t="s">
        <v>58</v>
      </c>
      <c r="AB26" s="22" t="s">
        <v>59</v>
      </c>
      <c r="AC26" s="22" t="s">
        <v>60</v>
      </c>
    </row>
    <row r="27" spans="1:29" ht="15.75" x14ac:dyDescent="0.25">
      <c r="A27" s="22" t="s">
        <v>54</v>
      </c>
      <c r="B27" s="23">
        <v>1</v>
      </c>
      <c r="C27" s="22">
        <v>1</v>
      </c>
      <c r="D27" s="22">
        <v>3</v>
      </c>
      <c r="E27" s="22">
        <v>1</v>
      </c>
      <c r="F27" s="21"/>
      <c r="G27" s="21"/>
      <c r="H27" s="22" t="s">
        <v>58</v>
      </c>
      <c r="I27" s="23">
        <v>1</v>
      </c>
      <c r="J27" s="22">
        <v>5</v>
      </c>
      <c r="K27" s="22">
        <v>5</v>
      </c>
      <c r="L27" s="21"/>
      <c r="M27" s="21"/>
      <c r="N27" s="22" t="s">
        <v>58</v>
      </c>
      <c r="O27" s="23">
        <v>1</v>
      </c>
      <c r="P27" s="22">
        <v>7</v>
      </c>
      <c r="Q27" s="22">
        <v>7</v>
      </c>
      <c r="R27" s="21"/>
      <c r="S27" s="21"/>
      <c r="T27" s="22" t="s">
        <v>58</v>
      </c>
      <c r="U27" s="23">
        <v>1</v>
      </c>
      <c r="V27" s="22">
        <v>5</v>
      </c>
      <c r="W27" s="22">
        <v>5</v>
      </c>
      <c r="X27" s="21"/>
      <c r="Y27" s="21"/>
      <c r="Z27" s="22" t="s">
        <v>58</v>
      </c>
      <c r="AA27" s="23">
        <v>1</v>
      </c>
      <c r="AB27" s="22">
        <v>1</v>
      </c>
      <c r="AC27" s="22">
        <v>1</v>
      </c>
    </row>
    <row r="28" spans="1:29" ht="15.75" x14ac:dyDescent="0.25">
      <c r="A28" s="22" t="s">
        <v>55</v>
      </c>
      <c r="B28" s="22">
        <v>1</v>
      </c>
      <c r="C28" s="23">
        <v>1</v>
      </c>
      <c r="D28" s="22">
        <v>5</v>
      </c>
      <c r="E28" s="22">
        <v>3</v>
      </c>
      <c r="F28" s="21"/>
      <c r="G28" s="21"/>
      <c r="H28" s="22" t="s">
        <v>59</v>
      </c>
      <c r="I28" s="22">
        <f>1/5</f>
        <v>0.2</v>
      </c>
      <c r="J28" s="23">
        <v>1</v>
      </c>
      <c r="K28" s="27">
        <v>3</v>
      </c>
      <c r="L28" s="21"/>
      <c r="M28" s="21"/>
      <c r="N28" s="22" t="s">
        <v>59</v>
      </c>
      <c r="O28" s="26">
        <f>1/7</f>
        <v>0.14285714285714285</v>
      </c>
      <c r="P28" s="23">
        <v>1</v>
      </c>
      <c r="Q28" s="22">
        <v>3</v>
      </c>
      <c r="R28" s="21"/>
      <c r="S28" s="21"/>
      <c r="T28" s="22" t="s">
        <v>59</v>
      </c>
      <c r="U28" s="22">
        <f>1/5</f>
        <v>0.2</v>
      </c>
      <c r="V28" s="23">
        <v>1</v>
      </c>
      <c r="W28" s="27">
        <v>3</v>
      </c>
      <c r="X28" s="21"/>
      <c r="Y28" s="21"/>
      <c r="Z28" s="22" t="s">
        <v>59</v>
      </c>
      <c r="AA28" s="22">
        <v>1</v>
      </c>
      <c r="AB28" s="23">
        <v>1</v>
      </c>
      <c r="AC28" s="22">
        <v>1</v>
      </c>
    </row>
    <row r="29" spans="1:29" ht="15.75" x14ac:dyDescent="0.25">
      <c r="A29" s="22" t="s">
        <v>56</v>
      </c>
      <c r="B29" s="26">
        <f>1/3</f>
        <v>0.33333333333333331</v>
      </c>
      <c r="C29" s="22">
        <f>1/5</f>
        <v>0.2</v>
      </c>
      <c r="D29" s="23">
        <v>1</v>
      </c>
      <c r="E29" s="26">
        <f>1/3</f>
        <v>0.33333333333333331</v>
      </c>
      <c r="F29" s="21"/>
      <c r="G29" s="21"/>
      <c r="H29" s="22" t="s">
        <v>60</v>
      </c>
      <c r="I29" s="22">
        <f>1/5</f>
        <v>0.2</v>
      </c>
      <c r="J29" s="26">
        <f>1/3</f>
        <v>0.33333333333333331</v>
      </c>
      <c r="K29" s="23">
        <v>1</v>
      </c>
      <c r="L29" s="21"/>
      <c r="M29" s="21"/>
      <c r="N29" s="22" t="s">
        <v>60</v>
      </c>
      <c r="O29" s="26">
        <f>1/7</f>
        <v>0.14285714285714285</v>
      </c>
      <c r="P29" s="26">
        <f>1/3</f>
        <v>0.33333333333333331</v>
      </c>
      <c r="Q29" s="23">
        <v>1</v>
      </c>
      <c r="R29" s="21"/>
      <c r="S29" s="21"/>
      <c r="T29" s="22" t="s">
        <v>60</v>
      </c>
      <c r="U29" s="22">
        <f>1/5</f>
        <v>0.2</v>
      </c>
      <c r="V29" s="26">
        <f>1/3</f>
        <v>0.33333333333333331</v>
      </c>
      <c r="W29" s="23">
        <v>1</v>
      </c>
      <c r="X29" s="21"/>
      <c r="Y29" s="21"/>
      <c r="Z29" s="22" t="s">
        <v>60</v>
      </c>
      <c r="AA29" s="22">
        <v>1</v>
      </c>
      <c r="AB29" s="22">
        <v>1</v>
      </c>
      <c r="AC29" s="23">
        <v>1</v>
      </c>
    </row>
    <row r="30" spans="1:29" ht="15.75" x14ac:dyDescent="0.25">
      <c r="A30" s="22" t="s">
        <v>6</v>
      </c>
      <c r="B30" s="22">
        <v>1</v>
      </c>
      <c r="C30" s="26">
        <f>1/3</f>
        <v>0.33333333333333331</v>
      </c>
      <c r="D30" s="22">
        <v>3</v>
      </c>
      <c r="E30" s="23">
        <v>1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</row>
    <row r="31" spans="1:29" ht="15.75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9" ht="15.75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9" ht="15.75" x14ac:dyDescent="0.25">
      <c r="A33" s="21" t="s">
        <v>67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 spans="1:29" ht="15.75" x14ac:dyDescent="0.25">
      <c r="A34" s="24" t="s">
        <v>53</v>
      </c>
      <c r="B34" s="22" t="s">
        <v>54</v>
      </c>
      <c r="C34" s="22" t="s">
        <v>55</v>
      </c>
      <c r="D34" s="22" t="s">
        <v>56</v>
      </c>
      <c r="E34" s="22" t="s">
        <v>6</v>
      </c>
      <c r="F34" s="21"/>
      <c r="G34" s="21"/>
      <c r="H34" s="24" t="s">
        <v>57</v>
      </c>
      <c r="I34" s="22" t="s">
        <v>58</v>
      </c>
      <c r="J34" s="22" t="s">
        <v>59</v>
      </c>
      <c r="K34" s="22" t="s">
        <v>60</v>
      </c>
      <c r="L34" s="21"/>
      <c r="M34" s="21"/>
      <c r="N34" s="24" t="s">
        <v>61</v>
      </c>
      <c r="O34" s="22" t="s">
        <v>58</v>
      </c>
      <c r="P34" s="22" t="s">
        <v>59</v>
      </c>
      <c r="Q34" s="22" t="s">
        <v>60</v>
      </c>
      <c r="R34" s="21"/>
      <c r="S34" s="21"/>
      <c r="T34" s="24" t="s">
        <v>62</v>
      </c>
      <c r="U34" s="22" t="s">
        <v>58</v>
      </c>
      <c r="V34" s="22" t="s">
        <v>59</v>
      </c>
      <c r="W34" s="22" t="s">
        <v>60</v>
      </c>
      <c r="X34" s="21"/>
      <c r="Y34" s="21"/>
      <c r="Z34" s="24" t="s">
        <v>63</v>
      </c>
      <c r="AA34" s="22" t="s">
        <v>58</v>
      </c>
      <c r="AB34" s="22" t="s">
        <v>59</v>
      </c>
      <c r="AC34" s="22" t="s">
        <v>60</v>
      </c>
    </row>
    <row r="35" spans="1:29" ht="15.75" x14ac:dyDescent="0.25">
      <c r="A35" s="22" t="s">
        <v>54</v>
      </c>
      <c r="B35" s="23">
        <v>1</v>
      </c>
      <c r="C35" s="22"/>
      <c r="D35" s="22"/>
      <c r="E35" s="22"/>
      <c r="F35" s="21"/>
      <c r="G35" s="21"/>
      <c r="H35" s="22" t="s">
        <v>58</v>
      </c>
      <c r="I35" s="23">
        <v>1</v>
      </c>
      <c r="J35" s="22"/>
      <c r="K35" s="22"/>
      <c r="L35" s="21"/>
      <c r="M35" s="21"/>
      <c r="N35" s="22" t="s">
        <v>58</v>
      </c>
      <c r="O35" s="23">
        <v>1</v>
      </c>
      <c r="P35" s="22"/>
      <c r="Q35" s="22"/>
      <c r="R35" s="21"/>
      <c r="S35" s="21"/>
      <c r="T35" s="22" t="s">
        <v>58</v>
      </c>
      <c r="U35" s="23">
        <v>1</v>
      </c>
      <c r="V35" s="22"/>
      <c r="W35" s="22"/>
      <c r="X35" s="21"/>
      <c r="Y35" s="21"/>
      <c r="Z35" s="22" t="s">
        <v>58</v>
      </c>
      <c r="AA35" s="23">
        <v>1</v>
      </c>
      <c r="AB35" s="22"/>
      <c r="AC35" s="22"/>
    </row>
    <row r="36" spans="1:29" ht="15.75" x14ac:dyDescent="0.25">
      <c r="A36" s="22" t="s">
        <v>55</v>
      </c>
      <c r="B36" s="22"/>
      <c r="C36" s="23">
        <v>1</v>
      </c>
      <c r="D36" s="22"/>
      <c r="E36" s="22"/>
      <c r="F36" s="21"/>
      <c r="G36" s="21"/>
      <c r="H36" s="22" t="s">
        <v>59</v>
      </c>
      <c r="I36" s="22"/>
      <c r="J36" s="23">
        <v>1</v>
      </c>
      <c r="K36" s="22"/>
      <c r="L36" s="21"/>
      <c r="M36" s="21"/>
      <c r="N36" s="22" t="s">
        <v>59</v>
      </c>
      <c r="O36" s="22"/>
      <c r="P36" s="23">
        <v>1</v>
      </c>
      <c r="Q36" s="22"/>
      <c r="R36" s="21"/>
      <c r="S36" s="21"/>
      <c r="T36" s="22" t="s">
        <v>59</v>
      </c>
      <c r="U36" s="22"/>
      <c r="V36" s="23">
        <v>1</v>
      </c>
      <c r="W36" s="22"/>
      <c r="X36" s="21"/>
      <c r="Y36" s="21"/>
      <c r="Z36" s="22" t="s">
        <v>59</v>
      </c>
      <c r="AA36" s="22"/>
      <c r="AB36" s="23">
        <v>1</v>
      </c>
      <c r="AC36" s="22"/>
    </row>
    <row r="37" spans="1:29" ht="15.75" x14ac:dyDescent="0.25">
      <c r="A37" s="22" t="s">
        <v>56</v>
      </c>
      <c r="B37" s="22"/>
      <c r="C37" s="22"/>
      <c r="D37" s="23">
        <v>1</v>
      </c>
      <c r="E37" s="22"/>
      <c r="F37" s="21"/>
      <c r="G37" s="21"/>
      <c r="H37" s="22" t="s">
        <v>60</v>
      </c>
      <c r="I37" s="22"/>
      <c r="J37" s="22"/>
      <c r="K37" s="23">
        <v>1</v>
      </c>
      <c r="L37" s="21"/>
      <c r="M37" s="21"/>
      <c r="N37" s="22" t="s">
        <v>60</v>
      </c>
      <c r="O37" s="22"/>
      <c r="P37" s="22"/>
      <c r="Q37" s="23">
        <v>1</v>
      </c>
      <c r="R37" s="21"/>
      <c r="S37" s="21"/>
      <c r="T37" s="22" t="s">
        <v>60</v>
      </c>
      <c r="U37" s="22"/>
      <c r="V37" s="22"/>
      <c r="W37" s="23">
        <v>1</v>
      </c>
      <c r="X37" s="21"/>
      <c r="Y37" s="21"/>
      <c r="Z37" s="22" t="s">
        <v>60</v>
      </c>
      <c r="AA37" s="22"/>
      <c r="AB37" s="22"/>
      <c r="AC37" s="23">
        <v>1</v>
      </c>
    </row>
    <row r="38" spans="1:29" ht="15.75" x14ac:dyDescent="0.25">
      <c r="A38" s="22" t="s">
        <v>6</v>
      </c>
      <c r="B38" s="22"/>
      <c r="C38" s="22"/>
      <c r="D38" s="22"/>
      <c r="E38" s="23">
        <v>1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</row>
    <row r="41" spans="1:29" ht="15.75" x14ac:dyDescent="0.25">
      <c r="A41" s="25" t="s">
        <v>18</v>
      </c>
    </row>
    <row r="42" spans="1:29" ht="15.75" x14ac:dyDescent="0.25">
      <c r="A42" s="24" t="s">
        <v>53</v>
      </c>
      <c r="B42" s="22" t="s">
        <v>54</v>
      </c>
      <c r="C42" s="22" t="s">
        <v>55</v>
      </c>
      <c r="D42" s="22" t="s">
        <v>56</v>
      </c>
      <c r="E42" s="22" t="s">
        <v>6</v>
      </c>
      <c r="F42" s="21"/>
      <c r="G42" s="21"/>
      <c r="H42" s="24" t="s">
        <v>57</v>
      </c>
      <c r="I42" s="22" t="s">
        <v>58</v>
      </c>
      <c r="J42" s="22" t="s">
        <v>59</v>
      </c>
      <c r="K42" s="22" t="s">
        <v>60</v>
      </c>
      <c r="L42" s="21"/>
      <c r="M42" s="21"/>
      <c r="N42" s="24" t="s">
        <v>61</v>
      </c>
      <c r="O42" s="22" t="s">
        <v>58</v>
      </c>
      <c r="P42" s="22" t="s">
        <v>59</v>
      </c>
      <c r="Q42" s="22" t="s">
        <v>60</v>
      </c>
      <c r="R42" s="21"/>
      <c r="S42" s="21"/>
      <c r="T42" s="24" t="s">
        <v>62</v>
      </c>
      <c r="U42" s="22" t="s">
        <v>58</v>
      </c>
      <c r="V42" s="22" t="s">
        <v>59</v>
      </c>
      <c r="W42" s="22" t="s">
        <v>60</v>
      </c>
      <c r="X42" s="21"/>
      <c r="Y42" s="21"/>
      <c r="Z42" s="24" t="s">
        <v>63</v>
      </c>
      <c r="AA42" s="22" t="s">
        <v>58</v>
      </c>
      <c r="AB42" s="22" t="s">
        <v>59</v>
      </c>
      <c r="AC42" s="22" t="s">
        <v>60</v>
      </c>
    </row>
    <row r="43" spans="1:29" ht="15.75" x14ac:dyDescent="0.25">
      <c r="A43" s="22" t="s">
        <v>54</v>
      </c>
      <c r="B43" s="23">
        <v>1</v>
      </c>
      <c r="C43" s="22"/>
      <c r="D43" s="22"/>
      <c r="E43" s="22"/>
      <c r="F43" s="21"/>
      <c r="G43" s="21"/>
      <c r="H43" s="22" t="s">
        <v>58</v>
      </c>
      <c r="I43" s="23">
        <v>1</v>
      </c>
      <c r="J43" s="22"/>
      <c r="K43" s="22"/>
      <c r="L43" s="21"/>
      <c r="M43" s="21"/>
      <c r="N43" s="22" t="s">
        <v>58</v>
      </c>
      <c r="O43" s="23">
        <v>1</v>
      </c>
      <c r="P43" s="22"/>
      <c r="Q43" s="22"/>
      <c r="R43" s="21"/>
      <c r="S43" s="21"/>
      <c r="T43" s="22" t="s">
        <v>58</v>
      </c>
      <c r="U43" s="23">
        <v>1</v>
      </c>
      <c r="V43" s="22"/>
      <c r="W43" s="22"/>
      <c r="X43" s="21"/>
      <c r="Y43" s="21"/>
      <c r="Z43" s="22" t="s">
        <v>58</v>
      </c>
      <c r="AA43" s="23">
        <v>1</v>
      </c>
      <c r="AB43" s="22"/>
      <c r="AC43" s="22"/>
    </row>
    <row r="44" spans="1:29" ht="15.75" x14ac:dyDescent="0.25">
      <c r="A44" s="22" t="s">
        <v>55</v>
      </c>
      <c r="B44" s="22"/>
      <c r="C44" s="23">
        <v>1</v>
      </c>
      <c r="D44" s="22"/>
      <c r="E44" s="22"/>
      <c r="F44" s="21"/>
      <c r="G44" s="21"/>
      <c r="H44" s="22" t="s">
        <v>59</v>
      </c>
      <c r="I44" s="22"/>
      <c r="J44" s="23">
        <v>1</v>
      </c>
      <c r="K44" s="22"/>
      <c r="L44" s="21"/>
      <c r="M44" s="21"/>
      <c r="N44" s="22" t="s">
        <v>59</v>
      </c>
      <c r="O44" s="22"/>
      <c r="P44" s="23">
        <v>1</v>
      </c>
      <c r="Q44" s="22"/>
      <c r="R44" s="21"/>
      <c r="S44" s="21"/>
      <c r="T44" s="22" t="s">
        <v>59</v>
      </c>
      <c r="U44" s="22"/>
      <c r="V44" s="23">
        <v>1</v>
      </c>
      <c r="W44" s="22"/>
      <c r="X44" s="21"/>
      <c r="Y44" s="21"/>
      <c r="Z44" s="22" t="s">
        <v>59</v>
      </c>
      <c r="AA44" s="22"/>
      <c r="AB44" s="23">
        <v>1</v>
      </c>
      <c r="AC44" s="22"/>
    </row>
    <row r="45" spans="1:29" ht="15.75" x14ac:dyDescent="0.25">
      <c r="A45" s="22" t="s">
        <v>56</v>
      </c>
      <c r="B45" s="22"/>
      <c r="C45" s="22"/>
      <c r="D45" s="23">
        <v>1</v>
      </c>
      <c r="E45" s="22"/>
      <c r="F45" s="21"/>
      <c r="G45" s="21"/>
      <c r="H45" s="22" t="s">
        <v>60</v>
      </c>
      <c r="I45" s="22"/>
      <c r="J45" s="22"/>
      <c r="K45" s="23">
        <v>1</v>
      </c>
      <c r="L45" s="21"/>
      <c r="M45" s="21"/>
      <c r="N45" s="22" t="s">
        <v>60</v>
      </c>
      <c r="O45" s="22"/>
      <c r="P45" s="22"/>
      <c r="Q45" s="23">
        <v>1</v>
      </c>
      <c r="R45" s="21"/>
      <c r="S45" s="21"/>
      <c r="T45" s="22" t="s">
        <v>60</v>
      </c>
      <c r="U45" s="22"/>
      <c r="V45" s="22"/>
      <c r="W45" s="23">
        <v>1</v>
      </c>
      <c r="X45" s="21"/>
      <c r="Y45" s="21"/>
      <c r="Z45" s="22" t="s">
        <v>60</v>
      </c>
      <c r="AA45" s="22"/>
      <c r="AB45" s="22"/>
      <c r="AC45" s="23">
        <v>1</v>
      </c>
    </row>
    <row r="46" spans="1:29" ht="15.75" x14ac:dyDescent="0.25">
      <c r="A46" s="22" t="s">
        <v>6</v>
      </c>
      <c r="B46" s="22"/>
      <c r="C46" s="22"/>
      <c r="D46" s="22"/>
      <c r="E46" s="23">
        <v>1</v>
      </c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opLeftCell="A99" workbookViewId="0">
      <selection activeCell="B113" sqref="B113:N118"/>
    </sheetView>
  </sheetViews>
  <sheetFormatPr defaultRowHeight="15" x14ac:dyDescent="0.25"/>
  <cols>
    <col min="1" max="1" width="21.875" customWidth="1"/>
    <col min="2" max="2" width="18.875" customWidth="1"/>
    <col min="3" max="3" width="18.125" customWidth="1"/>
    <col min="4" max="4" width="18.25" customWidth="1"/>
    <col min="5" max="5" width="21" customWidth="1"/>
    <col min="6" max="6" width="18.25" customWidth="1"/>
    <col min="7" max="8" width="18.375" customWidth="1"/>
    <col min="9" max="9" width="18.25" customWidth="1"/>
    <col min="10" max="10" width="19.75" customWidth="1"/>
    <col min="11" max="11" width="30.125" customWidth="1"/>
    <col min="12" max="12" width="18.125" customWidth="1"/>
    <col min="13" max="13" width="22.875" customWidth="1"/>
    <col min="14" max="14" width="21.375" customWidth="1"/>
    <col min="15" max="15" width="18.625" customWidth="1"/>
    <col min="16" max="16" width="9.125" customWidth="1"/>
  </cols>
  <sheetData>
    <row r="1" spans="1:9" ht="15.75" x14ac:dyDescent="0.3">
      <c r="A1" s="42" t="s">
        <v>13</v>
      </c>
    </row>
    <row r="2" spans="1:9" x14ac:dyDescent="0.25">
      <c r="A2" s="35" t="s">
        <v>0</v>
      </c>
      <c r="B2" s="36" t="s">
        <v>56</v>
      </c>
      <c r="C2" s="36" t="s">
        <v>54</v>
      </c>
      <c r="D2" s="36" t="s">
        <v>33</v>
      </c>
      <c r="E2" s="36" t="s">
        <v>6</v>
      </c>
      <c r="F2" s="36" t="s">
        <v>4</v>
      </c>
      <c r="G2" s="4"/>
      <c r="H2" s="4"/>
      <c r="I2" s="4"/>
    </row>
    <row r="3" spans="1:9" x14ac:dyDescent="0.25">
      <c r="A3" s="36" t="s">
        <v>56</v>
      </c>
      <c r="B3" s="98">
        <v>1</v>
      </c>
      <c r="C3" s="99">
        <f>1/3</f>
        <v>0.33333333333333331</v>
      </c>
      <c r="D3" s="99">
        <f>1/5</f>
        <v>0.2</v>
      </c>
      <c r="E3" s="99">
        <f>1/5</f>
        <v>0.2</v>
      </c>
      <c r="F3" s="99">
        <f>1/5</f>
        <v>0.2</v>
      </c>
      <c r="G3" s="5"/>
      <c r="H3" s="9"/>
      <c r="I3" s="5"/>
    </row>
    <row r="4" spans="1:9" x14ac:dyDescent="0.25">
      <c r="A4" s="36" t="s">
        <v>54</v>
      </c>
      <c r="B4" s="99">
        <v>3</v>
      </c>
      <c r="C4" s="98">
        <v>1</v>
      </c>
      <c r="D4" s="99">
        <v>1</v>
      </c>
      <c r="E4" s="99">
        <f>1/5</f>
        <v>0.2</v>
      </c>
      <c r="F4" s="99">
        <f>1/5</f>
        <v>0.2</v>
      </c>
      <c r="G4" s="5"/>
      <c r="H4" s="5"/>
      <c r="I4" s="5"/>
    </row>
    <row r="5" spans="1:9" x14ac:dyDescent="0.25">
      <c r="A5" s="36" t="s">
        <v>33</v>
      </c>
      <c r="B5" s="99">
        <v>5</v>
      </c>
      <c r="C5" s="99">
        <v>1</v>
      </c>
      <c r="D5" s="98">
        <v>1</v>
      </c>
      <c r="E5" s="99">
        <v>1</v>
      </c>
      <c r="F5" s="99">
        <v>1</v>
      </c>
      <c r="G5" s="5"/>
      <c r="H5" s="6"/>
      <c r="I5" s="5"/>
    </row>
    <row r="6" spans="1:9" x14ac:dyDescent="0.25">
      <c r="A6" s="36" t="s">
        <v>6</v>
      </c>
      <c r="B6" s="99">
        <v>5</v>
      </c>
      <c r="C6" s="99">
        <v>5</v>
      </c>
      <c r="D6" s="99">
        <v>1</v>
      </c>
      <c r="E6" s="98">
        <v>1</v>
      </c>
      <c r="F6" s="99">
        <v>1</v>
      </c>
      <c r="G6" s="5"/>
      <c r="H6" s="5"/>
      <c r="I6" s="5"/>
    </row>
    <row r="7" spans="1:9" x14ac:dyDescent="0.25">
      <c r="A7" s="36" t="s">
        <v>4</v>
      </c>
      <c r="B7" s="99">
        <v>5</v>
      </c>
      <c r="C7" s="99">
        <v>5</v>
      </c>
      <c r="D7" s="99">
        <v>1</v>
      </c>
      <c r="E7" s="99">
        <v>1</v>
      </c>
      <c r="F7" s="98">
        <v>1</v>
      </c>
      <c r="G7" s="6"/>
      <c r="H7" s="5"/>
      <c r="I7" s="6"/>
    </row>
    <row r="8" spans="1:9" x14ac:dyDescent="0.25">
      <c r="A8" s="4"/>
      <c r="B8" s="6"/>
      <c r="C8" s="6"/>
      <c r="D8" s="6"/>
      <c r="E8" s="5"/>
      <c r="F8" s="9"/>
      <c r="G8" s="4"/>
      <c r="H8" s="6"/>
      <c r="I8" s="5"/>
    </row>
    <row r="9" spans="1:9" x14ac:dyDescent="0.25">
      <c r="A9" s="4"/>
      <c r="B9" s="6"/>
      <c r="C9" s="8"/>
      <c r="D9" s="6"/>
      <c r="E9" s="5"/>
      <c r="F9" s="5"/>
      <c r="G9" s="5"/>
      <c r="H9" s="4"/>
      <c r="I9" s="5"/>
    </row>
    <row r="10" spans="1:9" ht="15.75" x14ac:dyDescent="0.3">
      <c r="A10" s="42" t="s">
        <v>11</v>
      </c>
      <c r="G10" s="6"/>
      <c r="H10" s="8"/>
      <c r="I10" s="4"/>
    </row>
    <row r="11" spans="1:9" x14ac:dyDescent="0.25">
      <c r="A11" s="35" t="s">
        <v>0</v>
      </c>
      <c r="B11" s="36" t="s">
        <v>56</v>
      </c>
      <c r="C11" s="36" t="s">
        <v>54</v>
      </c>
      <c r="D11" s="36" t="s">
        <v>33</v>
      </c>
      <c r="E11" s="36" t="s">
        <v>6</v>
      </c>
      <c r="F11" s="36" t="s">
        <v>4</v>
      </c>
    </row>
    <row r="12" spans="1:9" x14ac:dyDescent="0.25">
      <c r="A12" s="36" t="s">
        <v>56</v>
      </c>
      <c r="B12" s="98">
        <v>1</v>
      </c>
      <c r="C12" s="99">
        <v>3</v>
      </c>
      <c r="D12" s="99">
        <v>3</v>
      </c>
      <c r="E12" s="99">
        <v>5</v>
      </c>
      <c r="F12" s="99">
        <v>5</v>
      </c>
    </row>
    <row r="13" spans="1:9" x14ac:dyDescent="0.25">
      <c r="A13" s="36" t="s">
        <v>54</v>
      </c>
      <c r="B13" s="99">
        <f>1/3</f>
        <v>0.33333333333333331</v>
      </c>
      <c r="C13" s="98">
        <v>1</v>
      </c>
      <c r="D13" s="99">
        <v>3</v>
      </c>
      <c r="E13" s="99">
        <v>3</v>
      </c>
      <c r="F13" s="99">
        <v>5</v>
      </c>
    </row>
    <row r="14" spans="1:9" x14ac:dyDescent="0.25">
      <c r="A14" s="36" t="s">
        <v>33</v>
      </c>
      <c r="B14" s="99">
        <f>1/3</f>
        <v>0.33333333333333331</v>
      </c>
      <c r="C14" s="99">
        <f>1/3</f>
        <v>0.33333333333333331</v>
      </c>
      <c r="D14" s="98">
        <v>1</v>
      </c>
      <c r="E14" s="99">
        <v>3</v>
      </c>
      <c r="F14" s="99">
        <v>3</v>
      </c>
    </row>
    <row r="15" spans="1:9" x14ac:dyDescent="0.25">
      <c r="A15" s="36" t="s">
        <v>6</v>
      </c>
      <c r="B15" s="99">
        <f>1/5</f>
        <v>0.2</v>
      </c>
      <c r="C15" s="99">
        <f>1/3</f>
        <v>0.33333333333333331</v>
      </c>
      <c r="D15" s="99">
        <f>1/3</f>
        <v>0.33333333333333331</v>
      </c>
      <c r="E15" s="98">
        <v>1</v>
      </c>
      <c r="F15" s="99">
        <v>3</v>
      </c>
    </row>
    <row r="16" spans="1:9" x14ac:dyDescent="0.25">
      <c r="A16" s="36" t="s">
        <v>4</v>
      </c>
      <c r="B16" s="99">
        <f>1/5</f>
        <v>0.2</v>
      </c>
      <c r="C16" s="99">
        <f>1/5</f>
        <v>0.2</v>
      </c>
      <c r="D16" s="99">
        <f>1/3</f>
        <v>0.33333333333333331</v>
      </c>
      <c r="E16" s="99">
        <f>1/3</f>
        <v>0.33333333333333331</v>
      </c>
      <c r="F16" s="98">
        <v>1</v>
      </c>
    </row>
    <row r="19" spans="1:6" ht="15.75" x14ac:dyDescent="0.3">
      <c r="A19" s="43" t="s">
        <v>17</v>
      </c>
      <c r="B19" s="20"/>
      <c r="C19" s="20"/>
      <c r="D19" s="20"/>
      <c r="E19" s="20"/>
      <c r="F19" s="20"/>
    </row>
    <row r="20" spans="1:6" x14ac:dyDescent="0.25">
      <c r="A20" s="35" t="s">
        <v>0</v>
      </c>
      <c r="B20" s="36" t="s">
        <v>56</v>
      </c>
      <c r="C20" s="36" t="s">
        <v>54</v>
      </c>
      <c r="D20" s="36" t="s">
        <v>33</v>
      </c>
      <c r="E20" s="36" t="s">
        <v>6</v>
      </c>
      <c r="F20" s="36" t="s">
        <v>4</v>
      </c>
    </row>
    <row r="21" spans="1:6" x14ac:dyDescent="0.25">
      <c r="A21" s="37" t="s">
        <v>56</v>
      </c>
      <c r="B21" s="100">
        <v>1</v>
      </c>
      <c r="C21" s="101">
        <v>5</v>
      </c>
      <c r="D21" s="101">
        <v>1</v>
      </c>
      <c r="E21" s="101">
        <f>1/5</f>
        <v>0.2</v>
      </c>
      <c r="F21" s="101">
        <f>1/5</f>
        <v>0.2</v>
      </c>
    </row>
    <row r="22" spans="1:6" x14ac:dyDescent="0.25">
      <c r="A22" s="36" t="s">
        <v>54</v>
      </c>
      <c r="B22" s="99">
        <f>1/5</f>
        <v>0.2</v>
      </c>
      <c r="C22" s="98">
        <v>1</v>
      </c>
      <c r="D22" s="99">
        <f>1/7</f>
        <v>0.14285714285714285</v>
      </c>
      <c r="E22" s="99">
        <v>1</v>
      </c>
      <c r="F22" s="99">
        <v>1</v>
      </c>
    </row>
    <row r="23" spans="1:6" x14ac:dyDescent="0.25">
      <c r="A23" s="36" t="s">
        <v>33</v>
      </c>
      <c r="B23" s="99">
        <v>1</v>
      </c>
      <c r="C23" s="99">
        <v>7</v>
      </c>
      <c r="D23" s="98">
        <v>1</v>
      </c>
      <c r="E23" s="99">
        <f>1/5</f>
        <v>0.2</v>
      </c>
      <c r="F23" s="99">
        <v>1</v>
      </c>
    </row>
    <row r="24" spans="1:6" x14ac:dyDescent="0.25">
      <c r="A24" s="36" t="s">
        <v>6</v>
      </c>
      <c r="B24" s="99">
        <v>5</v>
      </c>
      <c r="C24" s="99">
        <v>1</v>
      </c>
      <c r="D24" s="99">
        <v>5</v>
      </c>
      <c r="E24" s="98">
        <v>1</v>
      </c>
      <c r="F24" s="99">
        <v>5</v>
      </c>
    </row>
    <row r="25" spans="1:6" x14ac:dyDescent="0.25">
      <c r="A25" s="36" t="s">
        <v>4</v>
      </c>
      <c r="B25" s="99">
        <v>5</v>
      </c>
      <c r="C25" s="99">
        <v>1</v>
      </c>
      <c r="D25" s="99">
        <v>1</v>
      </c>
      <c r="E25" s="99">
        <f>1/5</f>
        <v>0.2</v>
      </c>
      <c r="F25" s="98">
        <v>1</v>
      </c>
    </row>
    <row r="28" spans="1:6" ht="15.75" x14ac:dyDescent="0.3">
      <c r="A28" s="42" t="s">
        <v>132</v>
      </c>
    </row>
    <row r="29" spans="1:6" x14ac:dyDescent="0.25">
      <c r="A29" s="35" t="s">
        <v>0</v>
      </c>
      <c r="B29" s="36" t="s">
        <v>56</v>
      </c>
      <c r="C29" s="36" t="s">
        <v>54</v>
      </c>
      <c r="D29" s="36" t="s">
        <v>33</v>
      </c>
      <c r="E29" s="36" t="s">
        <v>6</v>
      </c>
      <c r="F29" s="36" t="s">
        <v>4</v>
      </c>
    </row>
    <row r="30" spans="1:6" x14ac:dyDescent="0.25">
      <c r="A30" s="36" t="s">
        <v>56</v>
      </c>
      <c r="B30" s="98">
        <v>1</v>
      </c>
      <c r="C30" s="99">
        <v>1</v>
      </c>
      <c r="D30" s="99">
        <f>1/7</f>
        <v>0.14285714285714285</v>
      </c>
      <c r="E30" s="99">
        <f>1/5</f>
        <v>0.2</v>
      </c>
      <c r="F30" s="99">
        <f>1/9</f>
        <v>0.1111111111111111</v>
      </c>
    </row>
    <row r="31" spans="1:6" x14ac:dyDescent="0.25">
      <c r="A31" s="36" t="s">
        <v>54</v>
      </c>
      <c r="B31" s="99">
        <v>1</v>
      </c>
      <c r="C31" s="98">
        <v>1</v>
      </c>
      <c r="D31" s="99">
        <f>1/5</f>
        <v>0.2</v>
      </c>
      <c r="E31" s="99">
        <f>1/7</f>
        <v>0.14285714285714285</v>
      </c>
      <c r="F31" s="99">
        <f>1/7</f>
        <v>0.14285714285714285</v>
      </c>
    </row>
    <row r="32" spans="1:6" x14ac:dyDescent="0.25">
      <c r="A32" s="36" t="s">
        <v>33</v>
      </c>
      <c r="B32" s="99">
        <v>7</v>
      </c>
      <c r="C32" s="99">
        <v>5</v>
      </c>
      <c r="D32" s="98">
        <v>1</v>
      </c>
      <c r="E32" s="99">
        <v>1</v>
      </c>
      <c r="F32" s="99">
        <v>1</v>
      </c>
    </row>
    <row r="33" spans="1:6" x14ac:dyDescent="0.25">
      <c r="A33" s="36" t="s">
        <v>6</v>
      </c>
      <c r="B33" s="99">
        <v>5</v>
      </c>
      <c r="C33" s="99">
        <v>7</v>
      </c>
      <c r="D33" s="99">
        <v>1</v>
      </c>
      <c r="E33" s="98">
        <v>1</v>
      </c>
      <c r="F33" s="99">
        <v>1</v>
      </c>
    </row>
    <row r="34" spans="1:6" x14ac:dyDescent="0.25">
      <c r="A34" s="36" t="s">
        <v>4</v>
      </c>
      <c r="B34" s="99">
        <v>9</v>
      </c>
      <c r="C34" s="99">
        <v>7</v>
      </c>
      <c r="D34" s="99">
        <v>1</v>
      </c>
      <c r="E34" s="99">
        <v>1</v>
      </c>
      <c r="F34" s="98">
        <v>1</v>
      </c>
    </row>
    <row r="37" spans="1:6" ht="15.75" x14ac:dyDescent="0.3">
      <c r="A37" s="42" t="s">
        <v>128</v>
      </c>
    </row>
    <row r="38" spans="1:6" x14ac:dyDescent="0.25">
      <c r="A38" s="35" t="s">
        <v>0</v>
      </c>
      <c r="B38" s="36" t="s">
        <v>56</v>
      </c>
      <c r="C38" s="36" t="s">
        <v>54</v>
      </c>
      <c r="D38" s="36" t="s">
        <v>33</v>
      </c>
      <c r="E38" s="36" t="s">
        <v>6</v>
      </c>
      <c r="F38" s="36" t="s">
        <v>4</v>
      </c>
    </row>
    <row r="39" spans="1:6" x14ac:dyDescent="0.25">
      <c r="A39" s="36" t="s">
        <v>56</v>
      </c>
      <c r="B39" s="88">
        <v>1</v>
      </c>
      <c r="C39" s="19">
        <v>5</v>
      </c>
      <c r="D39" s="19">
        <v>6</v>
      </c>
      <c r="E39" s="19">
        <v>7</v>
      </c>
      <c r="F39" s="19">
        <v>6</v>
      </c>
    </row>
    <row r="40" spans="1:6" x14ac:dyDescent="0.25">
      <c r="A40" s="36" t="s">
        <v>54</v>
      </c>
      <c r="B40" s="19">
        <f>1/5</f>
        <v>0.2</v>
      </c>
      <c r="C40" s="88">
        <v>1</v>
      </c>
      <c r="D40" s="19">
        <v>6</v>
      </c>
      <c r="E40" s="19">
        <v>7</v>
      </c>
      <c r="F40" s="19">
        <v>5</v>
      </c>
    </row>
    <row r="41" spans="1:6" x14ac:dyDescent="0.25">
      <c r="A41" s="36" t="s">
        <v>33</v>
      </c>
      <c r="B41" s="19">
        <f>1/6</f>
        <v>0.16666666666666666</v>
      </c>
      <c r="C41" s="19">
        <f>1/6</f>
        <v>0.16666666666666666</v>
      </c>
      <c r="D41" s="88">
        <v>1</v>
      </c>
      <c r="E41" s="19">
        <v>5</v>
      </c>
      <c r="F41" s="19">
        <f>1/5</f>
        <v>0.2</v>
      </c>
    </row>
    <row r="42" spans="1:6" x14ac:dyDescent="0.25">
      <c r="A42" s="36" t="s">
        <v>6</v>
      </c>
      <c r="B42" s="19">
        <f>1/7</f>
        <v>0.14285714285714285</v>
      </c>
      <c r="C42" s="19">
        <f>1/7</f>
        <v>0.14285714285714285</v>
      </c>
      <c r="D42" s="19">
        <f>1/5</f>
        <v>0.2</v>
      </c>
      <c r="E42" s="88">
        <v>1</v>
      </c>
      <c r="F42" s="19">
        <f>1/6</f>
        <v>0.16666666666666666</v>
      </c>
    </row>
    <row r="43" spans="1:6" x14ac:dyDescent="0.25">
      <c r="A43" s="36" t="s">
        <v>4</v>
      </c>
      <c r="B43" s="19">
        <f>1/6</f>
        <v>0.16666666666666666</v>
      </c>
      <c r="C43" s="19">
        <f>1/5</f>
        <v>0.2</v>
      </c>
      <c r="D43" s="19">
        <v>5</v>
      </c>
      <c r="E43" s="19">
        <v>6</v>
      </c>
      <c r="F43" s="102">
        <v>1</v>
      </c>
    </row>
    <row r="46" spans="1:6" ht="15.75" x14ac:dyDescent="0.3">
      <c r="A46" s="42" t="s">
        <v>127</v>
      </c>
    </row>
    <row r="47" spans="1:6" x14ac:dyDescent="0.25">
      <c r="A47" s="35" t="s">
        <v>0</v>
      </c>
      <c r="B47" s="36" t="s">
        <v>56</v>
      </c>
      <c r="C47" s="36" t="s">
        <v>54</v>
      </c>
      <c r="D47" s="36" t="s">
        <v>33</v>
      </c>
      <c r="E47" s="36" t="s">
        <v>6</v>
      </c>
      <c r="F47" s="36" t="s">
        <v>4</v>
      </c>
    </row>
    <row r="48" spans="1:6" x14ac:dyDescent="0.25">
      <c r="A48" s="36" t="s">
        <v>56</v>
      </c>
      <c r="B48" s="88">
        <v>1</v>
      </c>
      <c r="C48" s="19">
        <f>1/5</f>
        <v>0.2</v>
      </c>
      <c r="D48" s="19">
        <f>1/7</f>
        <v>0.14285714285714285</v>
      </c>
      <c r="E48" s="19">
        <f>1/7</f>
        <v>0.14285714285714285</v>
      </c>
      <c r="F48" s="19">
        <f>1/3</f>
        <v>0.33333333333333331</v>
      </c>
    </row>
    <row r="49" spans="1:14" x14ac:dyDescent="0.25">
      <c r="A49" s="36" t="s">
        <v>54</v>
      </c>
      <c r="B49" s="19">
        <v>5</v>
      </c>
      <c r="C49" s="88">
        <v>1</v>
      </c>
      <c r="D49" s="19">
        <f>1/3</f>
        <v>0.33333333333333331</v>
      </c>
      <c r="E49" s="19">
        <f>1/3</f>
        <v>0.33333333333333331</v>
      </c>
      <c r="F49" s="19">
        <f>1/3</f>
        <v>0.33333333333333331</v>
      </c>
    </row>
    <row r="50" spans="1:14" x14ac:dyDescent="0.25">
      <c r="A50" s="36" t="s">
        <v>33</v>
      </c>
      <c r="B50" s="19">
        <v>7</v>
      </c>
      <c r="C50" s="19">
        <v>3</v>
      </c>
      <c r="D50" s="88">
        <v>1</v>
      </c>
      <c r="E50" s="19">
        <f>1/3</f>
        <v>0.33333333333333331</v>
      </c>
      <c r="F50" s="19">
        <v>1</v>
      </c>
    </row>
    <row r="51" spans="1:14" x14ac:dyDescent="0.25">
      <c r="A51" s="36" t="s">
        <v>6</v>
      </c>
      <c r="B51" s="19">
        <v>7</v>
      </c>
      <c r="C51" s="19">
        <v>3</v>
      </c>
      <c r="D51" s="19">
        <v>3</v>
      </c>
      <c r="E51" s="88">
        <v>1</v>
      </c>
      <c r="F51" s="19">
        <v>1</v>
      </c>
    </row>
    <row r="52" spans="1:14" x14ac:dyDescent="0.25">
      <c r="A52" s="36" t="s">
        <v>4</v>
      </c>
      <c r="B52" s="19">
        <v>3</v>
      </c>
      <c r="C52" s="19">
        <v>3</v>
      </c>
      <c r="D52" s="19">
        <v>1</v>
      </c>
      <c r="E52" s="19">
        <v>1</v>
      </c>
      <c r="F52" s="102">
        <v>1</v>
      </c>
      <c r="G52" s="5"/>
      <c r="H52" s="5"/>
      <c r="I52" s="5"/>
      <c r="J52" s="5"/>
      <c r="K52" s="5"/>
      <c r="L52" s="5"/>
    </row>
    <row r="53" spans="1:14" x14ac:dyDescent="0.25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5" spans="1:14" ht="15.75" x14ac:dyDescent="0.3">
      <c r="A55" s="42" t="s">
        <v>18</v>
      </c>
    </row>
    <row r="56" spans="1:14" x14ac:dyDescent="0.25">
      <c r="A56" s="35" t="s">
        <v>0</v>
      </c>
      <c r="B56" s="36" t="s">
        <v>56</v>
      </c>
      <c r="C56" s="36" t="s">
        <v>54</v>
      </c>
      <c r="D56" s="36" t="s">
        <v>33</v>
      </c>
      <c r="E56" s="36" t="s">
        <v>6</v>
      </c>
      <c r="F56" s="36" t="s">
        <v>4</v>
      </c>
      <c r="G56" s="85" t="s">
        <v>187</v>
      </c>
      <c r="H56" s="85" t="s">
        <v>10</v>
      </c>
      <c r="I56" s="85" t="s">
        <v>16</v>
      </c>
    </row>
    <row r="57" spans="1:14" x14ac:dyDescent="0.25">
      <c r="A57" s="36" t="s">
        <v>56</v>
      </c>
      <c r="B57" s="98">
        <f>(B3*B12*B21*B30*B39*B48)^(1/6)</f>
        <v>1</v>
      </c>
      <c r="C57" s="98">
        <f t="shared" ref="C57:F57" si="0">(C3*C12*C21*C30*C39*C48)^(1/6)</f>
        <v>1.3076604860118306</v>
      </c>
      <c r="D57" s="98">
        <f t="shared" si="0"/>
        <v>0.64716904589543744</v>
      </c>
      <c r="E57" s="98">
        <f t="shared" si="0"/>
        <v>0.58480354764257325</v>
      </c>
      <c r="F57" s="98">
        <f t="shared" si="0"/>
        <v>0.59516344230880847</v>
      </c>
      <c r="G57" s="103">
        <f>(B57*C57*D57*E57*F57)^(1/5)</f>
        <v>0.78312627716465288</v>
      </c>
      <c r="H57" s="103">
        <f>G57/G62</f>
        <v>0.15394252010005713</v>
      </c>
      <c r="I57" s="86">
        <f>H57*30</f>
        <v>4.618275603001714</v>
      </c>
    </row>
    <row r="58" spans="1:14" x14ac:dyDescent="0.25">
      <c r="A58" s="36" t="s">
        <v>54</v>
      </c>
      <c r="B58" s="98">
        <f t="shared" ref="B58:F58" si="1">(B4*B13*B22*B31*B40*B49)^(1/6)</f>
        <v>0.76472449133173004</v>
      </c>
      <c r="C58" s="98">
        <f t="shared" si="1"/>
        <v>1</v>
      </c>
      <c r="D58" s="98">
        <f t="shared" si="1"/>
        <v>0.74532759528131265</v>
      </c>
      <c r="E58" s="98">
        <f t="shared" si="1"/>
        <v>0.76472449133173004</v>
      </c>
      <c r="F58" s="98">
        <f t="shared" si="1"/>
        <v>0.78727256667630274</v>
      </c>
      <c r="G58" s="103">
        <f t="shared" ref="G58:G61" si="2">(B58*C58*D58*E58*F58)^(1/5)</f>
        <v>0.80741434963001946</v>
      </c>
      <c r="H58" s="103">
        <f>G58/G62</f>
        <v>0.15871693157457495</v>
      </c>
      <c r="I58" s="86">
        <f>H58*30</f>
        <v>4.7615079472372486</v>
      </c>
    </row>
    <row r="59" spans="1:14" x14ac:dyDescent="0.25">
      <c r="A59" s="36" t="s">
        <v>33</v>
      </c>
      <c r="B59" s="98">
        <f t="shared" ref="B59:F59" si="3">(B5*B14*B23*B32*B41*B50)^(1/6)</f>
        <v>1.5451913319129438</v>
      </c>
      <c r="C59" s="98">
        <f t="shared" si="3"/>
        <v>1.3416919034408823</v>
      </c>
      <c r="D59" s="98">
        <f t="shared" si="3"/>
        <v>1</v>
      </c>
      <c r="E59" s="98">
        <f t="shared" si="3"/>
        <v>1</v>
      </c>
      <c r="F59" s="98">
        <f t="shared" si="3"/>
        <v>0.9183859021684454</v>
      </c>
      <c r="G59" s="103">
        <f t="shared" si="2"/>
        <v>1.1374493166261757</v>
      </c>
      <c r="H59" s="103">
        <f>G59/G62</f>
        <v>0.22359333276554838</v>
      </c>
      <c r="I59" s="86">
        <f>H59*30</f>
        <v>6.707799982966451</v>
      </c>
    </row>
    <row r="60" spans="1:14" x14ac:dyDescent="0.25">
      <c r="A60" s="36" t="s">
        <v>6</v>
      </c>
      <c r="B60" s="98">
        <f t="shared" ref="B60:F60" si="4">(B6*B15*B24*B33*B42*B51)^(1/6)</f>
        <v>1.7099759466766968</v>
      </c>
      <c r="C60" s="98">
        <f t="shared" si="4"/>
        <v>1.3076604860118306</v>
      </c>
      <c r="D60" s="98">
        <f t="shared" si="4"/>
        <v>1</v>
      </c>
      <c r="E60" s="98">
        <f t="shared" si="4"/>
        <v>1</v>
      </c>
      <c r="F60" s="98">
        <f t="shared" si="4"/>
        <v>1.1649930507507129</v>
      </c>
      <c r="G60" s="103">
        <f t="shared" si="2"/>
        <v>1.2110488661295564</v>
      </c>
      <c r="H60" s="103">
        <f>G60/G62</f>
        <v>0.23806111460247067</v>
      </c>
      <c r="I60" s="86">
        <f>H60*30</f>
        <v>7.1418334380741202</v>
      </c>
    </row>
    <row r="61" spans="1:14" x14ac:dyDescent="0.25">
      <c r="A61" s="36" t="s">
        <v>4</v>
      </c>
      <c r="B61" s="98">
        <f t="shared" ref="B61:F61" si="5">(B7*B16*B25*B34*B43*B52)^(1/6)</f>
        <v>1.6802107268563324</v>
      </c>
      <c r="C61" s="98">
        <f t="shared" si="5"/>
        <v>1.2702081113048145</v>
      </c>
      <c r="D61" s="98">
        <f t="shared" si="5"/>
        <v>1.088866888787003</v>
      </c>
      <c r="E61" s="98">
        <f t="shared" si="5"/>
        <v>0.85837421893255705</v>
      </c>
      <c r="F61" s="98">
        <f t="shared" si="5"/>
        <v>1</v>
      </c>
      <c r="G61" s="103">
        <f t="shared" si="2"/>
        <v>1.1480955095165355</v>
      </c>
      <c r="H61" s="103">
        <f>G61/G62</f>
        <v>0.22568610095734887</v>
      </c>
      <c r="I61" s="86">
        <f>H61*30</f>
        <v>6.7705830287204662</v>
      </c>
    </row>
    <row r="62" spans="1:14" x14ac:dyDescent="0.25">
      <c r="G62" s="103">
        <f>SUM(G57:G61)</f>
        <v>5.0871343190669398</v>
      </c>
      <c r="H62" s="104">
        <f>SUM(H57:H61)</f>
        <v>1</v>
      </c>
    </row>
    <row r="64" spans="1:14" x14ac:dyDescent="0.25">
      <c r="A64" s="40" t="s">
        <v>13</v>
      </c>
      <c r="B64" s="39" t="s">
        <v>100</v>
      </c>
      <c r="C64" s="39" t="s">
        <v>101</v>
      </c>
      <c r="D64" s="39" t="s">
        <v>102</v>
      </c>
      <c r="E64" s="39" t="s">
        <v>103</v>
      </c>
      <c r="F64" s="39" t="s">
        <v>104</v>
      </c>
      <c r="G64" s="39" t="s">
        <v>131</v>
      </c>
      <c r="H64" s="39" t="s">
        <v>105</v>
      </c>
      <c r="I64" s="39" t="s">
        <v>106</v>
      </c>
      <c r="J64" s="39" t="s">
        <v>130</v>
      </c>
      <c r="K64" s="39" t="s">
        <v>109</v>
      </c>
      <c r="L64" s="39" t="s">
        <v>107</v>
      </c>
      <c r="M64" s="39" t="s">
        <v>129</v>
      </c>
      <c r="N64" s="39" t="s">
        <v>108</v>
      </c>
    </row>
    <row r="65" spans="1:14" x14ac:dyDescent="0.25">
      <c r="A65" s="34" t="s">
        <v>56</v>
      </c>
      <c r="B65" s="5">
        <v>8</v>
      </c>
      <c r="C65" s="5">
        <v>8</v>
      </c>
      <c r="D65" s="5">
        <v>5</v>
      </c>
      <c r="E65" s="5">
        <v>3</v>
      </c>
      <c r="F65" s="5">
        <v>3</v>
      </c>
      <c r="G65" s="5">
        <v>5</v>
      </c>
      <c r="H65" s="5">
        <v>5</v>
      </c>
      <c r="I65" s="5">
        <v>5</v>
      </c>
      <c r="J65" s="5">
        <v>3</v>
      </c>
      <c r="K65" s="5">
        <v>3</v>
      </c>
      <c r="L65" s="5">
        <v>5</v>
      </c>
      <c r="M65" s="5">
        <v>5</v>
      </c>
      <c r="N65" s="5">
        <v>5</v>
      </c>
    </row>
    <row r="66" spans="1:14" x14ac:dyDescent="0.25">
      <c r="A66" s="34" t="s">
        <v>54</v>
      </c>
      <c r="B66" s="5">
        <v>8</v>
      </c>
      <c r="C66" s="5">
        <v>8</v>
      </c>
      <c r="D66" s="5">
        <v>7</v>
      </c>
      <c r="E66" s="5">
        <v>5</v>
      </c>
      <c r="F66" s="5">
        <v>3</v>
      </c>
      <c r="G66" s="5">
        <v>6</v>
      </c>
      <c r="H66" s="5">
        <v>6</v>
      </c>
      <c r="I66" s="5">
        <v>6</v>
      </c>
      <c r="J66" s="5">
        <v>5</v>
      </c>
      <c r="K66" s="5">
        <v>4</v>
      </c>
      <c r="L66" s="5">
        <v>6</v>
      </c>
      <c r="M66" s="5">
        <v>6</v>
      </c>
      <c r="N66" s="5">
        <v>5</v>
      </c>
    </row>
    <row r="67" spans="1:14" x14ac:dyDescent="0.25">
      <c r="A67" s="34" t="s">
        <v>33</v>
      </c>
      <c r="B67" s="5">
        <v>9</v>
      </c>
      <c r="C67" s="5">
        <v>9</v>
      </c>
      <c r="D67" s="5">
        <v>9</v>
      </c>
      <c r="E67" s="5">
        <v>9</v>
      </c>
      <c r="F67" s="5">
        <v>9</v>
      </c>
      <c r="G67" s="5">
        <v>9</v>
      </c>
      <c r="H67" s="5">
        <v>9</v>
      </c>
      <c r="I67" s="5">
        <v>9</v>
      </c>
      <c r="J67" s="5">
        <v>5</v>
      </c>
      <c r="K67" s="5">
        <v>6</v>
      </c>
      <c r="L67" s="5">
        <v>9</v>
      </c>
      <c r="M67" s="5">
        <v>9</v>
      </c>
      <c r="N67" s="5">
        <v>9</v>
      </c>
    </row>
    <row r="68" spans="1:14" x14ac:dyDescent="0.25">
      <c r="A68" s="34" t="s">
        <v>6</v>
      </c>
      <c r="B68" s="5">
        <v>9</v>
      </c>
      <c r="C68" s="5">
        <v>9</v>
      </c>
      <c r="D68" s="5">
        <v>8</v>
      </c>
      <c r="E68" s="5">
        <v>9</v>
      </c>
      <c r="F68" s="5">
        <v>9</v>
      </c>
      <c r="G68" s="5">
        <v>9</v>
      </c>
      <c r="H68" s="5">
        <v>9</v>
      </c>
      <c r="I68" s="5">
        <v>9</v>
      </c>
      <c r="J68" s="5">
        <v>7</v>
      </c>
      <c r="K68" s="5">
        <v>8</v>
      </c>
      <c r="L68" s="5">
        <v>8</v>
      </c>
      <c r="M68" s="5">
        <v>8</v>
      </c>
      <c r="N68" s="5">
        <v>9</v>
      </c>
    </row>
    <row r="69" spans="1:14" x14ac:dyDescent="0.25">
      <c r="A69" s="34" t="s">
        <v>4</v>
      </c>
      <c r="B69" s="5">
        <v>9</v>
      </c>
      <c r="C69" s="5">
        <v>9</v>
      </c>
      <c r="D69" s="5">
        <v>9</v>
      </c>
      <c r="E69" s="5">
        <v>9</v>
      </c>
      <c r="F69" s="5">
        <v>9</v>
      </c>
      <c r="G69" s="5">
        <v>9</v>
      </c>
      <c r="H69" s="5">
        <v>9</v>
      </c>
      <c r="I69" s="5">
        <v>9</v>
      </c>
      <c r="J69" s="5">
        <v>7</v>
      </c>
      <c r="K69" s="5">
        <v>6</v>
      </c>
      <c r="L69" s="5">
        <v>9</v>
      </c>
      <c r="M69" s="5">
        <v>9</v>
      </c>
      <c r="N69" s="5">
        <v>9</v>
      </c>
    </row>
    <row r="72" spans="1:14" x14ac:dyDescent="0.25">
      <c r="A72" s="40" t="s">
        <v>11</v>
      </c>
      <c r="B72" s="39" t="s">
        <v>100</v>
      </c>
      <c r="C72" s="39" t="s">
        <v>101</v>
      </c>
      <c r="D72" s="39" t="s">
        <v>102</v>
      </c>
      <c r="E72" s="39" t="s">
        <v>103</v>
      </c>
      <c r="F72" s="39" t="s">
        <v>104</v>
      </c>
      <c r="G72" s="39" t="s">
        <v>131</v>
      </c>
      <c r="H72" s="39" t="s">
        <v>105</v>
      </c>
      <c r="I72" s="39" t="s">
        <v>106</v>
      </c>
      <c r="J72" s="39" t="s">
        <v>130</v>
      </c>
      <c r="K72" s="39" t="s">
        <v>109</v>
      </c>
      <c r="L72" s="39" t="s">
        <v>107</v>
      </c>
      <c r="M72" s="39" t="s">
        <v>129</v>
      </c>
      <c r="N72" s="39" t="s">
        <v>108</v>
      </c>
    </row>
    <row r="73" spans="1:14" x14ac:dyDescent="0.25">
      <c r="A73" s="34" t="s">
        <v>56</v>
      </c>
      <c r="B73" s="5">
        <v>5</v>
      </c>
      <c r="C73" s="5">
        <v>5</v>
      </c>
      <c r="D73" s="5">
        <v>4</v>
      </c>
      <c r="E73" s="5">
        <v>2</v>
      </c>
      <c r="F73" s="5">
        <v>2</v>
      </c>
      <c r="G73" s="5">
        <v>1</v>
      </c>
      <c r="H73" s="5">
        <v>2</v>
      </c>
      <c r="I73" s="5">
        <v>5</v>
      </c>
      <c r="J73" s="5">
        <v>5</v>
      </c>
      <c r="K73" s="5">
        <v>5</v>
      </c>
      <c r="L73" s="5">
        <v>6</v>
      </c>
      <c r="M73" s="5">
        <v>1</v>
      </c>
      <c r="N73" s="5">
        <v>3</v>
      </c>
    </row>
    <row r="74" spans="1:14" x14ac:dyDescent="0.25">
      <c r="A74" s="34" t="s">
        <v>54</v>
      </c>
      <c r="B74" s="5">
        <v>7</v>
      </c>
      <c r="C74" s="5">
        <v>6</v>
      </c>
      <c r="D74" s="5">
        <v>7</v>
      </c>
      <c r="E74" s="5">
        <v>2</v>
      </c>
      <c r="F74" s="5">
        <v>2</v>
      </c>
      <c r="G74" s="5">
        <v>2</v>
      </c>
      <c r="H74" s="5">
        <v>2</v>
      </c>
      <c r="I74" s="5">
        <v>6</v>
      </c>
      <c r="J74" s="5">
        <v>5</v>
      </c>
      <c r="K74" s="5">
        <v>5</v>
      </c>
      <c r="L74" s="5">
        <v>7</v>
      </c>
      <c r="M74" s="5">
        <v>1</v>
      </c>
      <c r="N74" s="5">
        <v>3</v>
      </c>
    </row>
    <row r="75" spans="1:14" x14ac:dyDescent="0.25">
      <c r="A75" s="34" t="s">
        <v>33</v>
      </c>
      <c r="B75" s="5">
        <v>8</v>
      </c>
      <c r="C75" s="5">
        <v>8</v>
      </c>
      <c r="D75" s="5">
        <v>7</v>
      </c>
      <c r="E75" s="5">
        <v>7</v>
      </c>
      <c r="F75" s="5">
        <v>7</v>
      </c>
      <c r="G75" s="5">
        <v>7</v>
      </c>
      <c r="H75" s="5">
        <v>8</v>
      </c>
      <c r="I75" s="5">
        <v>7</v>
      </c>
      <c r="J75" s="5">
        <v>6</v>
      </c>
      <c r="K75" s="5">
        <v>6</v>
      </c>
      <c r="L75" s="5">
        <v>7</v>
      </c>
      <c r="M75" s="5">
        <v>8</v>
      </c>
      <c r="N75" s="5">
        <v>7</v>
      </c>
    </row>
    <row r="76" spans="1:14" x14ac:dyDescent="0.25">
      <c r="A76" s="34" t="s">
        <v>6</v>
      </c>
      <c r="B76" s="5">
        <v>8</v>
      </c>
      <c r="C76" s="5">
        <v>8</v>
      </c>
      <c r="D76" s="5">
        <v>7</v>
      </c>
      <c r="E76" s="5">
        <v>7</v>
      </c>
      <c r="F76" s="5">
        <v>7</v>
      </c>
      <c r="G76" s="5">
        <v>7</v>
      </c>
      <c r="H76" s="5">
        <v>7</v>
      </c>
      <c r="I76" s="5">
        <v>8</v>
      </c>
      <c r="J76" s="5">
        <v>7</v>
      </c>
      <c r="K76" s="5">
        <v>7</v>
      </c>
      <c r="L76" s="5">
        <v>7</v>
      </c>
      <c r="M76" s="5">
        <v>8</v>
      </c>
      <c r="N76" s="5">
        <v>7</v>
      </c>
    </row>
    <row r="77" spans="1:14" x14ac:dyDescent="0.25">
      <c r="A77" s="34" t="s">
        <v>4</v>
      </c>
      <c r="B77" s="5">
        <v>8</v>
      </c>
      <c r="C77" s="5">
        <v>7</v>
      </c>
      <c r="D77" s="5">
        <v>7</v>
      </c>
      <c r="E77" s="5">
        <v>7</v>
      </c>
      <c r="F77" s="5">
        <v>7</v>
      </c>
      <c r="G77" s="5">
        <v>7</v>
      </c>
      <c r="H77" s="5">
        <v>7</v>
      </c>
      <c r="I77" s="5">
        <v>7</v>
      </c>
      <c r="J77" s="5">
        <v>6</v>
      </c>
      <c r="K77" s="5">
        <v>7</v>
      </c>
      <c r="L77" s="5">
        <v>7</v>
      </c>
      <c r="M77" s="5">
        <v>7</v>
      </c>
      <c r="N77" s="5">
        <v>7</v>
      </c>
    </row>
    <row r="80" spans="1:14" x14ac:dyDescent="0.25">
      <c r="A80" s="40" t="s">
        <v>17</v>
      </c>
      <c r="B80" s="39" t="s">
        <v>100</v>
      </c>
      <c r="C80" s="39" t="s">
        <v>101</v>
      </c>
      <c r="D80" s="39" t="s">
        <v>102</v>
      </c>
      <c r="E80" s="39" t="s">
        <v>103</v>
      </c>
      <c r="F80" s="39" t="s">
        <v>104</v>
      </c>
      <c r="G80" s="39" t="s">
        <v>131</v>
      </c>
      <c r="H80" s="39" t="s">
        <v>105</v>
      </c>
      <c r="I80" s="39" t="s">
        <v>106</v>
      </c>
      <c r="J80" s="39" t="s">
        <v>130</v>
      </c>
      <c r="K80" s="39" t="s">
        <v>109</v>
      </c>
      <c r="L80" s="39" t="s">
        <v>107</v>
      </c>
      <c r="M80" s="39" t="s">
        <v>129</v>
      </c>
      <c r="N80" s="39" t="s">
        <v>108</v>
      </c>
    </row>
    <row r="81" spans="1:14" x14ac:dyDescent="0.25">
      <c r="A81" s="34" t="s">
        <v>56</v>
      </c>
      <c r="B81" s="5">
        <v>7</v>
      </c>
      <c r="C81" s="5">
        <v>7</v>
      </c>
      <c r="D81" s="5">
        <v>6</v>
      </c>
      <c r="E81" s="5">
        <v>5</v>
      </c>
      <c r="F81" s="5">
        <v>3</v>
      </c>
      <c r="G81" s="5">
        <v>3</v>
      </c>
      <c r="H81" s="5">
        <v>3</v>
      </c>
      <c r="I81" s="5">
        <v>7</v>
      </c>
      <c r="J81" s="5">
        <v>3</v>
      </c>
      <c r="K81" s="5">
        <v>3</v>
      </c>
      <c r="L81" s="5">
        <v>4</v>
      </c>
      <c r="M81" s="5">
        <v>2</v>
      </c>
      <c r="N81" s="5">
        <v>3</v>
      </c>
    </row>
    <row r="82" spans="1:14" x14ac:dyDescent="0.25">
      <c r="A82" s="34" t="s">
        <v>54</v>
      </c>
      <c r="B82" s="5">
        <v>7</v>
      </c>
      <c r="C82" s="5">
        <v>8</v>
      </c>
      <c r="D82" s="5">
        <v>5</v>
      </c>
      <c r="E82" s="5">
        <v>4</v>
      </c>
      <c r="F82" s="5">
        <v>4</v>
      </c>
      <c r="G82" s="5">
        <v>3</v>
      </c>
      <c r="H82" s="5">
        <v>3</v>
      </c>
      <c r="I82" s="5">
        <v>7</v>
      </c>
      <c r="J82" s="5">
        <v>2</v>
      </c>
      <c r="K82" s="5">
        <v>2</v>
      </c>
      <c r="L82" s="5">
        <v>4</v>
      </c>
      <c r="M82" s="5">
        <v>2</v>
      </c>
      <c r="N82" s="5">
        <v>3</v>
      </c>
    </row>
    <row r="83" spans="1:14" x14ac:dyDescent="0.25">
      <c r="A83" s="34" t="s">
        <v>33</v>
      </c>
      <c r="B83" s="5">
        <v>8</v>
      </c>
      <c r="C83" s="5">
        <v>6</v>
      </c>
      <c r="D83" s="5">
        <v>5</v>
      </c>
      <c r="E83" s="5">
        <v>6</v>
      </c>
      <c r="F83" s="5">
        <v>6</v>
      </c>
      <c r="G83" s="5">
        <v>4</v>
      </c>
      <c r="H83" s="5">
        <v>5</v>
      </c>
      <c r="I83" s="5">
        <v>6</v>
      </c>
      <c r="J83" s="5">
        <v>5</v>
      </c>
      <c r="K83" s="5">
        <v>6</v>
      </c>
      <c r="L83" s="5">
        <v>5</v>
      </c>
      <c r="M83" s="5">
        <v>6</v>
      </c>
      <c r="N83" s="5">
        <v>3</v>
      </c>
    </row>
    <row r="84" spans="1:14" x14ac:dyDescent="0.25">
      <c r="A84" s="34" t="s">
        <v>6</v>
      </c>
      <c r="B84" s="5">
        <v>7</v>
      </c>
      <c r="C84" s="5">
        <v>6</v>
      </c>
      <c r="D84" s="5">
        <v>5</v>
      </c>
      <c r="E84" s="5">
        <v>6</v>
      </c>
      <c r="F84" s="5">
        <v>6</v>
      </c>
      <c r="G84" s="5">
        <v>4</v>
      </c>
      <c r="H84" s="5">
        <v>4</v>
      </c>
      <c r="I84" s="5">
        <v>7</v>
      </c>
      <c r="J84" s="5">
        <v>5</v>
      </c>
      <c r="K84" s="5">
        <v>5</v>
      </c>
      <c r="L84" s="5">
        <v>5</v>
      </c>
      <c r="M84" s="5">
        <v>5</v>
      </c>
      <c r="N84" s="5">
        <v>4</v>
      </c>
    </row>
    <row r="85" spans="1:14" x14ac:dyDescent="0.25">
      <c r="A85" s="34" t="s">
        <v>4</v>
      </c>
      <c r="B85" s="5">
        <v>6</v>
      </c>
      <c r="C85" s="5">
        <v>6</v>
      </c>
      <c r="D85" s="5">
        <v>4</v>
      </c>
      <c r="E85" s="5">
        <v>5</v>
      </c>
      <c r="F85" s="5">
        <v>5</v>
      </c>
      <c r="G85" s="5">
        <v>3</v>
      </c>
      <c r="H85" s="5">
        <v>4</v>
      </c>
      <c r="I85" s="5">
        <v>5</v>
      </c>
      <c r="J85" s="5">
        <v>6</v>
      </c>
      <c r="K85" s="5">
        <v>5</v>
      </c>
      <c r="L85" s="5">
        <v>5</v>
      </c>
      <c r="M85" s="5">
        <v>6</v>
      </c>
      <c r="N85" s="5">
        <v>3</v>
      </c>
    </row>
    <row r="88" spans="1:14" x14ac:dyDescent="0.25">
      <c r="A88" s="40" t="s">
        <v>132</v>
      </c>
      <c r="B88" s="39" t="s">
        <v>100</v>
      </c>
      <c r="C88" s="39" t="s">
        <v>101</v>
      </c>
      <c r="D88" s="39" t="s">
        <v>102</v>
      </c>
      <c r="E88" s="39" t="s">
        <v>103</v>
      </c>
      <c r="F88" s="39" t="s">
        <v>104</v>
      </c>
      <c r="G88" s="39" t="s">
        <v>131</v>
      </c>
      <c r="H88" s="39" t="s">
        <v>105</v>
      </c>
      <c r="I88" s="39" t="s">
        <v>106</v>
      </c>
      <c r="J88" s="39" t="s">
        <v>130</v>
      </c>
      <c r="K88" s="39" t="s">
        <v>109</v>
      </c>
      <c r="L88" s="39" t="s">
        <v>107</v>
      </c>
      <c r="M88" s="39" t="s">
        <v>129</v>
      </c>
      <c r="N88" s="39" t="s">
        <v>108</v>
      </c>
    </row>
    <row r="89" spans="1:14" x14ac:dyDescent="0.25">
      <c r="A89" s="34" t="s">
        <v>56</v>
      </c>
      <c r="B89" s="5">
        <v>7</v>
      </c>
      <c r="C89" s="5">
        <v>7</v>
      </c>
      <c r="D89" s="5">
        <v>7</v>
      </c>
      <c r="E89" s="5">
        <v>2</v>
      </c>
      <c r="F89" s="5">
        <v>2</v>
      </c>
      <c r="G89" s="5">
        <v>3</v>
      </c>
      <c r="H89" s="5">
        <v>7</v>
      </c>
      <c r="I89" s="5">
        <v>8</v>
      </c>
      <c r="J89" s="5">
        <v>7</v>
      </c>
      <c r="K89" s="5">
        <v>7</v>
      </c>
      <c r="L89" s="5">
        <v>6</v>
      </c>
      <c r="M89" s="5">
        <v>1</v>
      </c>
      <c r="N89" s="5">
        <v>2</v>
      </c>
    </row>
    <row r="90" spans="1:14" x14ac:dyDescent="0.25">
      <c r="A90" s="34" t="s">
        <v>54</v>
      </c>
      <c r="B90" s="5">
        <v>7</v>
      </c>
      <c r="C90" s="5">
        <v>8</v>
      </c>
      <c r="D90" s="5">
        <v>7</v>
      </c>
      <c r="E90" s="5">
        <v>2</v>
      </c>
      <c r="F90" s="5">
        <v>2</v>
      </c>
      <c r="G90" s="5">
        <v>3</v>
      </c>
      <c r="H90" s="5">
        <v>8</v>
      </c>
      <c r="I90" s="5">
        <v>9</v>
      </c>
      <c r="J90" s="5">
        <v>7</v>
      </c>
      <c r="K90" s="5">
        <v>7</v>
      </c>
      <c r="L90" s="5">
        <v>6</v>
      </c>
      <c r="M90" s="5">
        <v>1</v>
      </c>
      <c r="N90" s="5">
        <v>2</v>
      </c>
    </row>
    <row r="91" spans="1:14" x14ac:dyDescent="0.25">
      <c r="A91" s="34" t="s">
        <v>33</v>
      </c>
      <c r="B91" s="5">
        <v>9</v>
      </c>
      <c r="C91" s="5">
        <v>8</v>
      </c>
      <c r="D91" s="5">
        <v>8</v>
      </c>
      <c r="E91" s="5">
        <v>8</v>
      </c>
      <c r="F91" s="5">
        <v>5</v>
      </c>
      <c r="G91" s="5">
        <v>9</v>
      </c>
      <c r="H91" s="5">
        <v>8</v>
      </c>
      <c r="I91" s="5">
        <v>9</v>
      </c>
      <c r="J91" s="5">
        <v>8</v>
      </c>
      <c r="K91" s="5">
        <v>7</v>
      </c>
      <c r="L91" s="5">
        <v>8</v>
      </c>
      <c r="M91" s="5">
        <v>2</v>
      </c>
      <c r="N91" s="5">
        <v>6</v>
      </c>
    </row>
    <row r="92" spans="1:14" x14ac:dyDescent="0.25">
      <c r="A92" s="34" t="s">
        <v>6</v>
      </c>
      <c r="B92" s="5">
        <v>8</v>
      </c>
      <c r="C92" s="5">
        <v>8</v>
      </c>
      <c r="D92" s="5">
        <v>7</v>
      </c>
      <c r="E92" s="5">
        <v>5</v>
      </c>
      <c r="F92" s="5">
        <v>3</v>
      </c>
      <c r="G92" s="5">
        <v>9</v>
      </c>
      <c r="H92" s="5">
        <v>9</v>
      </c>
      <c r="I92" s="5">
        <v>9</v>
      </c>
      <c r="J92" s="5">
        <v>4</v>
      </c>
      <c r="K92" s="5">
        <v>2</v>
      </c>
      <c r="L92" s="5">
        <v>3</v>
      </c>
      <c r="M92" s="5">
        <v>3</v>
      </c>
      <c r="N92" s="5">
        <v>6</v>
      </c>
    </row>
    <row r="93" spans="1:14" x14ac:dyDescent="0.25">
      <c r="A93" s="34" t="s">
        <v>4</v>
      </c>
      <c r="B93" s="5">
        <v>9</v>
      </c>
      <c r="C93" s="5">
        <v>9</v>
      </c>
      <c r="D93" s="5">
        <v>8</v>
      </c>
      <c r="E93" s="5">
        <v>8</v>
      </c>
      <c r="F93" s="5">
        <v>5</v>
      </c>
      <c r="G93" s="5">
        <v>9</v>
      </c>
      <c r="H93" s="5">
        <v>9</v>
      </c>
      <c r="I93" s="5">
        <v>9</v>
      </c>
      <c r="J93" s="5">
        <v>7</v>
      </c>
      <c r="K93" s="5">
        <v>6</v>
      </c>
      <c r="L93" s="5">
        <v>8</v>
      </c>
      <c r="M93" s="5">
        <v>3</v>
      </c>
      <c r="N93" s="5">
        <v>3</v>
      </c>
    </row>
    <row r="96" spans="1:14" x14ac:dyDescent="0.25">
      <c r="A96" s="40" t="s">
        <v>128</v>
      </c>
      <c r="B96" s="39" t="s">
        <v>100</v>
      </c>
      <c r="C96" s="39" t="s">
        <v>101</v>
      </c>
      <c r="D96" s="39" t="s">
        <v>102</v>
      </c>
      <c r="E96" s="39" t="s">
        <v>103</v>
      </c>
      <c r="F96" s="39" t="s">
        <v>104</v>
      </c>
      <c r="G96" s="39" t="s">
        <v>131</v>
      </c>
      <c r="H96" s="39" t="s">
        <v>105</v>
      </c>
      <c r="I96" s="39" t="s">
        <v>106</v>
      </c>
      <c r="J96" s="39" t="s">
        <v>130</v>
      </c>
      <c r="K96" s="39" t="s">
        <v>109</v>
      </c>
      <c r="L96" s="39" t="s">
        <v>107</v>
      </c>
      <c r="M96" s="39" t="s">
        <v>129</v>
      </c>
      <c r="N96" s="39" t="s">
        <v>108</v>
      </c>
    </row>
    <row r="97" spans="1:14" x14ac:dyDescent="0.25">
      <c r="A97" s="34" t="s">
        <v>56</v>
      </c>
      <c r="B97" s="5">
        <v>7</v>
      </c>
      <c r="C97" s="5">
        <v>4</v>
      </c>
      <c r="D97" s="5">
        <v>8</v>
      </c>
      <c r="E97" s="5">
        <v>3</v>
      </c>
      <c r="F97" s="5">
        <v>5</v>
      </c>
      <c r="G97" s="5">
        <v>6</v>
      </c>
      <c r="H97" s="5">
        <v>7</v>
      </c>
      <c r="I97" s="5">
        <v>7</v>
      </c>
      <c r="J97" s="5">
        <v>4</v>
      </c>
      <c r="K97" s="5">
        <v>2</v>
      </c>
      <c r="L97" s="5">
        <v>7</v>
      </c>
      <c r="M97" s="5">
        <v>3</v>
      </c>
      <c r="N97" s="5">
        <v>4</v>
      </c>
    </row>
    <row r="98" spans="1:14" x14ac:dyDescent="0.25">
      <c r="A98" s="34" t="s">
        <v>54</v>
      </c>
      <c r="B98" s="5">
        <v>7</v>
      </c>
      <c r="C98" s="5">
        <v>5</v>
      </c>
      <c r="D98" s="5">
        <v>8</v>
      </c>
      <c r="E98" s="5">
        <v>3</v>
      </c>
      <c r="F98" s="5">
        <v>6</v>
      </c>
      <c r="G98" s="5">
        <v>7</v>
      </c>
      <c r="H98" s="5">
        <v>7</v>
      </c>
      <c r="I98" s="5">
        <v>7</v>
      </c>
      <c r="J98" s="5">
        <v>5</v>
      </c>
      <c r="K98" s="5">
        <v>3</v>
      </c>
      <c r="L98" s="5">
        <v>7</v>
      </c>
      <c r="M98" s="5">
        <v>3</v>
      </c>
      <c r="N98" s="5">
        <v>3</v>
      </c>
    </row>
    <row r="99" spans="1:14" x14ac:dyDescent="0.25">
      <c r="A99" s="34" t="s">
        <v>33</v>
      </c>
      <c r="B99" s="5">
        <v>6</v>
      </c>
      <c r="C99" s="5">
        <v>7</v>
      </c>
      <c r="D99" s="5">
        <v>8</v>
      </c>
      <c r="E99" s="5">
        <v>7</v>
      </c>
      <c r="F99" s="5">
        <v>3</v>
      </c>
      <c r="G99" s="5">
        <v>8</v>
      </c>
      <c r="H99" s="5">
        <v>7</v>
      </c>
      <c r="I99" s="5">
        <v>7</v>
      </c>
      <c r="J99" s="5">
        <v>4</v>
      </c>
      <c r="K99" s="5">
        <v>4</v>
      </c>
      <c r="L99" s="5">
        <v>7</v>
      </c>
      <c r="M99" s="5">
        <v>7</v>
      </c>
      <c r="N99" s="5">
        <v>4</v>
      </c>
    </row>
    <row r="100" spans="1:14" x14ac:dyDescent="0.25">
      <c r="A100" s="34" t="s">
        <v>6</v>
      </c>
      <c r="B100" s="5">
        <v>8</v>
      </c>
      <c r="C100" s="5">
        <v>5</v>
      </c>
      <c r="D100" s="5">
        <v>7</v>
      </c>
      <c r="E100" s="5">
        <v>5</v>
      </c>
      <c r="F100" s="5">
        <v>7</v>
      </c>
      <c r="G100" s="5">
        <v>8</v>
      </c>
      <c r="H100" s="5">
        <v>7</v>
      </c>
      <c r="I100" s="5">
        <v>7</v>
      </c>
      <c r="J100" s="5">
        <v>5</v>
      </c>
      <c r="K100" s="5">
        <v>3</v>
      </c>
      <c r="L100" s="5">
        <v>7</v>
      </c>
      <c r="M100" s="5">
        <v>5</v>
      </c>
      <c r="N100" s="5">
        <v>4</v>
      </c>
    </row>
    <row r="101" spans="1:14" x14ac:dyDescent="0.25">
      <c r="A101" s="34" t="s">
        <v>4</v>
      </c>
      <c r="B101" s="5">
        <v>6</v>
      </c>
      <c r="C101" s="5">
        <v>7</v>
      </c>
      <c r="D101" s="5">
        <v>7</v>
      </c>
      <c r="E101" s="5">
        <v>7</v>
      </c>
      <c r="F101" s="5">
        <v>4</v>
      </c>
      <c r="G101" s="5">
        <v>8</v>
      </c>
      <c r="H101" s="5">
        <v>5</v>
      </c>
      <c r="I101" s="5">
        <v>5</v>
      </c>
      <c r="J101" s="5">
        <v>4</v>
      </c>
      <c r="K101" s="5">
        <v>4</v>
      </c>
      <c r="L101" s="5">
        <v>5</v>
      </c>
      <c r="M101" s="5">
        <v>7</v>
      </c>
      <c r="N101" s="5">
        <v>4</v>
      </c>
    </row>
    <row r="104" spans="1:14" x14ac:dyDescent="0.25">
      <c r="A104" s="40" t="s">
        <v>127</v>
      </c>
      <c r="B104" s="39" t="s">
        <v>100</v>
      </c>
      <c r="C104" s="39" t="s">
        <v>101</v>
      </c>
      <c r="D104" s="39" t="s">
        <v>102</v>
      </c>
      <c r="E104" s="39" t="s">
        <v>103</v>
      </c>
      <c r="F104" s="39" t="s">
        <v>104</v>
      </c>
      <c r="G104" s="39" t="s">
        <v>131</v>
      </c>
      <c r="H104" s="39" t="s">
        <v>105</v>
      </c>
      <c r="I104" s="39" t="s">
        <v>106</v>
      </c>
      <c r="J104" s="39" t="s">
        <v>130</v>
      </c>
      <c r="K104" s="39" t="s">
        <v>109</v>
      </c>
      <c r="L104" s="39" t="s">
        <v>107</v>
      </c>
      <c r="M104" s="39" t="s">
        <v>129</v>
      </c>
      <c r="N104" s="39" t="s">
        <v>108</v>
      </c>
    </row>
    <row r="105" spans="1:14" x14ac:dyDescent="0.25">
      <c r="A105" s="34" t="s">
        <v>56</v>
      </c>
      <c r="B105" s="5">
        <v>4</v>
      </c>
      <c r="C105" s="5">
        <v>3</v>
      </c>
      <c r="D105" s="5">
        <v>7</v>
      </c>
      <c r="E105" s="5">
        <v>2</v>
      </c>
      <c r="F105" s="5">
        <v>2</v>
      </c>
      <c r="G105" s="5">
        <v>4</v>
      </c>
      <c r="H105" s="5">
        <v>8</v>
      </c>
      <c r="I105" s="5">
        <v>5</v>
      </c>
      <c r="J105" s="5">
        <v>3</v>
      </c>
      <c r="K105" s="5">
        <v>2</v>
      </c>
      <c r="L105" s="5">
        <v>8</v>
      </c>
      <c r="M105" s="5">
        <v>2</v>
      </c>
      <c r="N105" s="5">
        <v>2</v>
      </c>
    </row>
    <row r="106" spans="1:14" x14ac:dyDescent="0.25">
      <c r="A106" s="34" t="s">
        <v>54</v>
      </c>
      <c r="B106" s="5">
        <v>7</v>
      </c>
      <c r="C106" s="5">
        <v>3</v>
      </c>
      <c r="D106" s="5">
        <v>7</v>
      </c>
      <c r="E106" s="5">
        <v>3</v>
      </c>
      <c r="F106" s="5">
        <v>4</v>
      </c>
      <c r="G106" s="5">
        <v>8</v>
      </c>
      <c r="H106" s="5">
        <v>8</v>
      </c>
      <c r="I106" s="5">
        <v>5</v>
      </c>
      <c r="J106" s="5">
        <v>3</v>
      </c>
      <c r="K106" s="5">
        <v>4</v>
      </c>
      <c r="L106" s="5">
        <v>8</v>
      </c>
      <c r="M106" s="5">
        <v>3</v>
      </c>
      <c r="N106" s="5">
        <v>3</v>
      </c>
    </row>
    <row r="107" spans="1:14" x14ac:dyDescent="0.25">
      <c r="A107" s="34" t="s">
        <v>33</v>
      </c>
      <c r="B107" s="5">
        <v>7</v>
      </c>
      <c r="C107" s="5">
        <v>6</v>
      </c>
      <c r="D107" s="5">
        <v>5</v>
      </c>
      <c r="E107" s="5">
        <v>5</v>
      </c>
      <c r="F107" s="5">
        <v>7</v>
      </c>
      <c r="G107" s="5">
        <v>8</v>
      </c>
      <c r="H107" s="5">
        <v>8</v>
      </c>
      <c r="I107" s="5">
        <v>5</v>
      </c>
      <c r="J107" s="5">
        <v>4</v>
      </c>
      <c r="K107" s="5">
        <v>8</v>
      </c>
      <c r="L107" s="5">
        <v>8</v>
      </c>
      <c r="M107" s="5">
        <v>8</v>
      </c>
      <c r="N107" s="5">
        <v>5</v>
      </c>
    </row>
    <row r="108" spans="1:14" x14ac:dyDescent="0.25">
      <c r="A108" s="34" t="s">
        <v>6</v>
      </c>
      <c r="B108" s="5">
        <v>8</v>
      </c>
      <c r="C108" s="5">
        <v>7</v>
      </c>
      <c r="D108" s="5">
        <v>7</v>
      </c>
      <c r="E108" s="5">
        <v>6</v>
      </c>
      <c r="F108" s="5">
        <v>8</v>
      </c>
      <c r="G108" s="5">
        <v>8</v>
      </c>
      <c r="H108" s="5">
        <v>8</v>
      </c>
      <c r="I108" s="5">
        <v>8</v>
      </c>
      <c r="J108" s="5">
        <v>5</v>
      </c>
      <c r="K108" s="5">
        <v>8</v>
      </c>
      <c r="L108" s="5">
        <v>8</v>
      </c>
      <c r="M108" s="5">
        <v>8</v>
      </c>
      <c r="N108" s="5">
        <v>8</v>
      </c>
    </row>
    <row r="109" spans="1:14" x14ac:dyDescent="0.25">
      <c r="A109" s="34" t="s">
        <v>4</v>
      </c>
      <c r="B109" s="5">
        <v>6</v>
      </c>
      <c r="C109" s="5">
        <v>7</v>
      </c>
      <c r="D109" s="5">
        <v>5</v>
      </c>
      <c r="E109" s="5">
        <v>8</v>
      </c>
      <c r="F109" s="5">
        <v>8</v>
      </c>
      <c r="G109" s="5">
        <v>8</v>
      </c>
      <c r="H109" s="5">
        <v>8</v>
      </c>
      <c r="I109" s="5">
        <v>5</v>
      </c>
      <c r="J109" s="5">
        <v>8</v>
      </c>
      <c r="K109" s="5">
        <v>8</v>
      </c>
      <c r="L109" s="5">
        <v>8</v>
      </c>
      <c r="M109" s="5">
        <v>8</v>
      </c>
      <c r="N109" s="5">
        <v>8</v>
      </c>
    </row>
    <row r="110" spans="1:14" x14ac:dyDescent="0.25">
      <c r="B110" s="5"/>
    </row>
    <row r="112" spans="1:14" x14ac:dyDescent="0.25">
      <c r="A112" s="40" t="s">
        <v>18</v>
      </c>
      <c r="B112" s="39" t="s">
        <v>100</v>
      </c>
      <c r="C112" s="39" t="s">
        <v>101</v>
      </c>
      <c r="D112" s="39" t="s">
        <v>102</v>
      </c>
      <c r="E112" s="39" t="s">
        <v>103</v>
      </c>
      <c r="F112" s="39" t="s">
        <v>104</v>
      </c>
      <c r="G112" s="39" t="s">
        <v>131</v>
      </c>
      <c r="H112" s="39" t="s">
        <v>105</v>
      </c>
      <c r="I112" s="39" t="s">
        <v>106</v>
      </c>
      <c r="J112" s="39" t="s">
        <v>130</v>
      </c>
      <c r="K112" s="39" t="s">
        <v>109</v>
      </c>
      <c r="L112" s="39" t="s">
        <v>107</v>
      </c>
      <c r="M112" s="39" t="s">
        <v>129</v>
      </c>
      <c r="N112" s="39" t="s">
        <v>108</v>
      </c>
    </row>
    <row r="113" spans="1:14" x14ac:dyDescent="0.25">
      <c r="A113" s="34" t="s">
        <v>56</v>
      </c>
      <c r="B113" s="107">
        <f>(B65*B73*B81*B89*B97*B105)^(1/6)</f>
        <v>6.1645637828096724</v>
      </c>
      <c r="C113" s="107">
        <f t="shared" ref="C113:N113" si="6">(C65*C73*C81*C89*C97*C105)^(1/6)</f>
        <v>5.3526997885764862</v>
      </c>
      <c r="D113" s="107">
        <f t="shared" si="6"/>
        <v>6.0082023686707098</v>
      </c>
      <c r="E113" s="107">
        <f t="shared" si="6"/>
        <v>2.6671682753399955</v>
      </c>
      <c r="F113" s="107">
        <f t="shared" si="6"/>
        <v>2.6671682753399955</v>
      </c>
      <c r="G113" s="107">
        <f t="shared" si="6"/>
        <v>3.2031009475288443</v>
      </c>
      <c r="H113" s="107">
        <f t="shared" si="6"/>
        <v>4.7687133802328567</v>
      </c>
      <c r="I113" s="107">
        <f t="shared" si="6"/>
        <v>6.049219544720601</v>
      </c>
      <c r="J113" s="107">
        <f t="shared" si="6"/>
        <v>3.9468319327725756</v>
      </c>
      <c r="K113" s="107">
        <f t="shared" si="6"/>
        <v>3.2864605554536794</v>
      </c>
      <c r="L113" s="107">
        <f t="shared" si="6"/>
        <v>5.8558069921449407</v>
      </c>
      <c r="M113" s="107">
        <f t="shared" si="6"/>
        <v>1.9786024464679264</v>
      </c>
      <c r="N113" s="107">
        <f t="shared" si="6"/>
        <v>2.9937951655239088</v>
      </c>
    </row>
    <row r="114" spans="1:14" x14ac:dyDescent="0.25">
      <c r="A114" s="34" t="s">
        <v>54</v>
      </c>
      <c r="B114" s="107">
        <f t="shared" ref="B114:N114" si="7">(B66*B74*B82*B90*B98*B106)^(1/6)</f>
        <v>7.1575330904105208</v>
      </c>
      <c r="C114" s="107">
        <f t="shared" si="7"/>
        <v>5.9875903310478185</v>
      </c>
      <c r="D114" s="107">
        <f t="shared" si="7"/>
        <v>6.7671950129015981</v>
      </c>
      <c r="E114" s="107">
        <f t="shared" si="7"/>
        <v>2.9937951655239088</v>
      </c>
      <c r="F114" s="107">
        <f t="shared" si="7"/>
        <v>3.2377408137211336</v>
      </c>
      <c r="G114" s="107">
        <f t="shared" si="7"/>
        <v>4.2684345879085432</v>
      </c>
      <c r="H114" s="107">
        <f t="shared" si="7"/>
        <v>5.026473753102219</v>
      </c>
      <c r="I114" s="107">
        <f t="shared" si="7"/>
        <v>6.5556916141578938</v>
      </c>
      <c r="J114" s="107">
        <f t="shared" si="7"/>
        <v>4.1689486953466144</v>
      </c>
      <c r="K114" s="107">
        <f t="shared" si="7"/>
        <v>3.8701091424450818</v>
      </c>
      <c r="L114" s="107">
        <f t="shared" si="7"/>
        <v>6.1935753643020046</v>
      </c>
      <c r="M114" s="107">
        <f t="shared" si="7"/>
        <v>2.1822472719434427</v>
      </c>
      <c r="N114" s="107">
        <f t="shared" si="7"/>
        <v>3.0531455120680988</v>
      </c>
    </row>
    <row r="115" spans="1:14" x14ac:dyDescent="0.25">
      <c r="A115" s="34" t="s">
        <v>33</v>
      </c>
      <c r="B115" s="107">
        <f t="shared" ref="B115:N115" si="8">(B67*B75*B83*B91*B99*B107)^(1/6)</f>
        <v>7.7562603888455817</v>
      </c>
      <c r="C115" s="107">
        <f t="shared" si="8"/>
        <v>7.2494296105731424</v>
      </c>
      <c r="D115" s="107">
        <f t="shared" si="8"/>
        <v>6.8219744523862902</v>
      </c>
      <c r="E115" s="107">
        <f t="shared" si="8"/>
        <v>6.8776748235600271</v>
      </c>
      <c r="F115" s="107">
        <f t="shared" si="8"/>
        <v>5.8404572555766414</v>
      </c>
      <c r="G115" s="107">
        <f t="shared" si="8"/>
        <v>7.2494296105731424</v>
      </c>
      <c r="H115" s="107">
        <f t="shared" si="8"/>
        <v>7.3778544935249943</v>
      </c>
      <c r="I115" s="107">
        <f t="shared" si="8"/>
        <v>7.0140209533478037</v>
      </c>
      <c r="J115" s="107">
        <f t="shared" si="8"/>
        <v>5.1746804735448917</v>
      </c>
      <c r="K115" s="107">
        <f t="shared" si="8"/>
        <v>6.0364780843226731</v>
      </c>
      <c r="L115" s="107">
        <f t="shared" si="8"/>
        <v>7.2154722587126514</v>
      </c>
      <c r="M115" s="107">
        <f t="shared" si="8"/>
        <v>6.0364780843226731</v>
      </c>
      <c r="N115" s="107">
        <f t="shared" si="8"/>
        <v>5.3203537365385003</v>
      </c>
    </row>
    <row r="116" spans="1:14" x14ac:dyDescent="0.25">
      <c r="A116" s="34" t="s">
        <v>6</v>
      </c>
      <c r="B116" s="107">
        <f t="shared" ref="B116:N116" si="9">(B68*B76*B84*B92*B100*B108)^(1/6)</f>
        <v>7.9790297233650076</v>
      </c>
      <c r="C116" s="107">
        <f t="shared" si="9"/>
        <v>7.0324550192448925</v>
      </c>
      <c r="D116" s="107">
        <f t="shared" si="9"/>
        <v>6.7671950129015981</v>
      </c>
      <c r="E116" s="107">
        <f t="shared" si="9"/>
        <v>6.1981751306029444</v>
      </c>
      <c r="F116" s="107">
        <f t="shared" si="9"/>
        <v>6.3163595976563789</v>
      </c>
      <c r="G116" s="107">
        <f t="shared" si="9"/>
        <v>7.2494296105731424</v>
      </c>
      <c r="H116" s="107">
        <f t="shared" si="9"/>
        <v>7.089873931843945</v>
      </c>
      <c r="I116" s="107">
        <f t="shared" si="9"/>
        <v>7.9581144157927817</v>
      </c>
      <c r="J116" s="107">
        <f t="shared" si="9"/>
        <v>5.3892419381410699</v>
      </c>
      <c r="K116" s="107">
        <f t="shared" si="9"/>
        <v>4.8760319739571552</v>
      </c>
      <c r="L116" s="107">
        <f t="shared" si="9"/>
        <v>6.0082023686707098</v>
      </c>
      <c r="M116" s="107">
        <f t="shared" si="9"/>
        <v>5.8083824436817153</v>
      </c>
      <c r="N116" s="107">
        <f t="shared" si="9"/>
        <v>6.0364780843226731</v>
      </c>
    </row>
    <row r="117" spans="1:14" x14ac:dyDescent="0.25">
      <c r="A117" s="34" t="s">
        <v>4</v>
      </c>
      <c r="B117" s="107">
        <f t="shared" ref="B117:N117" si="10">(B69*B77*B85*B93*B101*B109)^(1/6)</f>
        <v>7.2056217310560164</v>
      </c>
      <c r="C117" s="107">
        <f t="shared" si="10"/>
        <v>7.4185961797625026</v>
      </c>
      <c r="D117" s="107">
        <f t="shared" si="10"/>
        <v>6.4282549860642799</v>
      </c>
      <c r="E117" s="107">
        <f t="shared" si="10"/>
        <v>7.2154722587126514</v>
      </c>
      <c r="F117" s="107">
        <f t="shared" si="10"/>
        <v>6.0776882948170901</v>
      </c>
      <c r="G117" s="107">
        <f t="shared" si="10"/>
        <v>6.9100424379852177</v>
      </c>
      <c r="H117" s="107">
        <f t="shared" si="10"/>
        <v>6.7032256655516997</v>
      </c>
      <c r="I117" s="107">
        <f t="shared" si="10"/>
        <v>6.4330290412617286</v>
      </c>
      <c r="J117" s="107">
        <f t="shared" si="10"/>
        <v>6.1935753643020046</v>
      </c>
      <c r="K117" s="107">
        <f t="shared" si="10"/>
        <v>5.8558069921449407</v>
      </c>
      <c r="L117" s="107">
        <f t="shared" si="10"/>
        <v>6.8219744523862902</v>
      </c>
      <c r="M117" s="107">
        <f t="shared" si="10"/>
        <v>6.3163595976563789</v>
      </c>
      <c r="N117" s="107">
        <f t="shared" si="10"/>
        <v>5.1261208373708218</v>
      </c>
    </row>
    <row r="118" spans="1:14" x14ac:dyDescent="0.25">
      <c r="B118" s="108">
        <f>(B113^I57)+(B114^I58)+(B115^I59)+(B116^I60)+(B117^I61)</f>
        <v>4349691.6345589999</v>
      </c>
      <c r="C118" s="109">
        <f>(C113^I57)+(C114^I58)+(C115^I59)+(C116^I60)+(C117^I61)</f>
        <v>2499828.518438105</v>
      </c>
      <c r="D118" s="109">
        <f>(D113^I57)+(D114^I58)+(D115^I59)+(D116^I60)+(D117^I61)</f>
        <v>1553693.0201662923</v>
      </c>
      <c r="E118" s="109">
        <f>(E113^I57)+(E114^I58)+(E115^I59)+(E116^I60)+(E117^I61)</f>
        <v>1516937.7111704112</v>
      </c>
      <c r="F118" s="109">
        <f>(F113^I57)+(F114^I58)+(F115^I59)+(F116^I60)+(F117^I61)</f>
        <v>862201.49712906801</v>
      </c>
      <c r="G118" s="109">
        <f>(G113^I57)+(G114^I58)+(G115^I59)+(G116^I60)+(G117^I61)</f>
        <v>2467509.5372467707</v>
      </c>
      <c r="H118" s="109">
        <f>(H113^I57)+(H114^I58)+(H115^I59)+(H116^I60)+(H117^I61)</f>
        <v>2248988.591503453</v>
      </c>
      <c r="I118" s="109">
        <f>(I113^I57)+(I114^I58)+(I115^I59)+(I116^I60)+(I117^I61)</f>
        <v>3494885.318435472</v>
      </c>
      <c r="J118" s="109">
        <f>(J113^I57)+(J114^I58)+(J115^I59)+(J116^I60)+(J117^I61)</f>
        <v>460683.75801469368</v>
      </c>
      <c r="K118" s="109">
        <f>(K113^I57)+(K114^I58)+(K115^I59)+(K116^I60)+(K117^I61)</f>
        <v>413038.97892952373</v>
      </c>
      <c r="L118" s="109">
        <f>(L113^I57)+(L114^I58)+(L115^I59)+(L116^I60)+(L117^I61)</f>
        <v>1388094.0174626056</v>
      </c>
      <c r="M118" s="109">
        <f>(M113^I57)+(M114^I58)+(M115^I59)+(M116^I60)+(M117^I61)</f>
        <v>721840.98344916943</v>
      </c>
      <c r="N118" s="109">
        <f>(N113^I57)+(N114^I58)+(N115^I59)+(N116^I60)+(N117^I61)</f>
        <v>515228.49679886235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workbookViewId="0">
      <selection activeCell="C2" sqref="C2"/>
    </sheetView>
  </sheetViews>
  <sheetFormatPr defaultRowHeight="15" x14ac:dyDescent="0.25"/>
  <cols>
    <col min="1" max="1" width="20.25" customWidth="1"/>
    <col min="2" max="2" width="19" customWidth="1"/>
    <col min="3" max="3" width="18.25" customWidth="1"/>
    <col min="4" max="4" width="18.375" customWidth="1"/>
    <col min="5" max="5" width="32.25" customWidth="1"/>
    <col min="6" max="6" width="19.25" customWidth="1"/>
    <col min="7" max="7" width="16.875" customWidth="1"/>
    <col min="8" max="8" width="18.125" customWidth="1"/>
    <col min="9" max="9" width="18" customWidth="1"/>
    <col min="10" max="10" width="22.375" customWidth="1"/>
    <col min="11" max="11" width="30.75" customWidth="1"/>
    <col min="12" max="12" width="12" customWidth="1"/>
    <col min="13" max="13" width="22.125" customWidth="1"/>
    <col min="14" max="14" width="25.375" customWidth="1"/>
  </cols>
  <sheetData>
    <row r="1" spans="1:9" ht="15.75" x14ac:dyDescent="0.3">
      <c r="A1" s="42" t="s">
        <v>13</v>
      </c>
    </row>
    <row r="2" spans="1:9" x14ac:dyDescent="0.25">
      <c r="A2" s="35" t="s">
        <v>0</v>
      </c>
      <c r="B2" s="36" t="s">
        <v>56</v>
      </c>
      <c r="C2" s="36" t="s">
        <v>54</v>
      </c>
      <c r="D2" s="36" t="s">
        <v>33</v>
      </c>
      <c r="E2" s="36" t="s">
        <v>6</v>
      </c>
      <c r="F2" s="36" t="s">
        <v>4</v>
      </c>
      <c r="G2" s="4"/>
      <c r="H2" s="4"/>
      <c r="I2" s="4"/>
    </row>
    <row r="3" spans="1:9" x14ac:dyDescent="0.25">
      <c r="A3" s="36" t="s">
        <v>56</v>
      </c>
      <c r="B3" s="98">
        <v>1</v>
      </c>
      <c r="C3" s="99">
        <f>1/3</f>
        <v>0.33333333333333331</v>
      </c>
      <c r="D3" s="99">
        <f>1/5</f>
        <v>0.2</v>
      </c>
      <c r="E3" s="99">
        <f>1/5</f>
        <v>0.2</v>
      </c>
      <c r="F3" s="99">
        <f>1/5</f>
        <v>0.2</v>
      </c>
      <c r="G3" s="5"/>
      <c r="H3" s="9"/>
      <c r="I3" s="5"/>
    </row>
    <row r="4" spans="1:9" x14ac:dyDescent="0.25">
      <c r="A4" s="36" t="s">
        <v>54</v>
      </c>
      <c r="B4" s="99">
        <v>3</v>
      </c>
      <c r="C4" s="98">
        <v>1</v>
      </c>
      <c r="D4" s="99">
        <v>1</v>
      </c>
      <c r="E4" s="99">
        <f>1/5</f>
        <v>0.2</v>
      </c>
      <c r="F4" s="99">
        <f>1/5</f>
        <v>0.2</v>
      </c>
      <c r="G4" s="5"/>
      <c r="H4" s="5"/>
      <c r="I4" s="5"/>
    </row>
    <row r="5" spans="1:9" x14ac:dyDescent="0.25">
      <c r="A5" s="36" t="s">
        <v>33</v>
      </c>
      <c r="B5" s="99">
        <v>5</v>
      </c>
      <c r="C5" s="99">
        <v>1</v>
      </c>
      <c r="D5" s="98">
        <v>1</v>
      </c>
      <c r="E5" s="99">
        <v>1</v>
      </c>
      <c r="F5" s="99">
        <v>1</v>
      </c>
      <c r="G5" s="5"/>
      <c r="H5" s="6"/>
      <c r="I5" s="5"/>
    </row>
    <row r="6" spans="1:9" x14ac:dyDescent="0.25">
      <c r="A6" s="36" t="s">
        <v>6</v>
      </c>
      <c r="B6" s="99">
        <v>5</v>
      </c>
      <c r="C6" s="99">
        <v>5</v>
      </c>
      <c r="D6" s="99">
        <v>1</v>
      </c>
      <c r="E6" s="98">
        <v>1</v>
      </c>
      <c r="F6" s="99">
        <v>1</v>
      </c>
      <c r="G6" s="5"/>
      <c r="H6" s="5"/>
      <c r="I6" s="5"/>
    </row>
    <row r="7" spans="1:9" x14ac:dyDescent="0.25">
      <c r="A7" s="36" t="s">
        <v>4</v>
      </c>
      <c r="B7" s="99">
        <v>5</v>
      </c>
      <c r="C7" s="99">
        <v>5</v>
      </c>
      <c r="D7" s="99">
        <v>1</v>
      </c>
      <c r="E7" s="99">
        <v>1</v>
      </c>
      <c r="F7" s="98">
        <v>1</v>
      </c>
      <c r="G7" s="6"/>
      <c r="H7" s="5"/>
      <c r="I7" s="6"/>
    </row>
    <row r="8" spans="1:9" x14ac:dyDescent="0.25">
      <c r="A8" s="4"/>
      <c r="B8" s="6"/>
      <c r="C8" s="6"/>
      <c r="D8" s="6"/>
      <c r="E8" s="5"/>
      <c r="F8" s="9"/>
      <c r="G8" s="4"/>
      <c r="H8" s="6"/>
      <c r="I8" s="5"/>
    </row>
    <row r="9" spans="1:9" x14ac:dyDescent="0.25">
      <c r="A9" s="4"/>
      <c r="B9" s="6"/>
      <c r="C9" s="8"/>
      <c r="D9" s="6"/>
      <c r="E9" s="5"/>
      <c r="F9" s="5"/>
      <c r="G9" s="5"/>
      <c r="H9" s="4"/>
      <c r="I9" s="5"/>
    </row>
    <row r="10" spans="1:9" ht="15.75" x14ac:dyDescent="0.3">
      <c r="A10" s="42" t="s">
        <v>11</v>
      </c>
      <c r="G10" s="6"/>
      <c r="H10" s="8"/>
      <c r="I10" s="4"/>
    </row>
    <row r="11" spans="1:9" x14ac:dyDescent="0.25">
      <c r="A11" s="35" t="s">
        <v>0</v>
      </c>
      <c r="B11" s="36" t="s">
        <v>56</v>
      </c>
      <c r="C11" s="36" t="s">
        <v>54</v>
      </c>
      <c r="D11" s="36" t="s">
        <v>33</v>
      </c>
      <c r="E11" s="36" t="s">
        <v>6</v>
      </c>
      <c r="F11" s="36" t="s">
        <v>4</v>
      </c>
    </row>
    <row r="12" spans="1:9" x14ac:dyDescent="0.25">
      <c r="A12" s="36" t="s">
        <v>56</v>
      </c>
      <c r="B12" s="98">
        <v>1</v>
      </c>
      <c r="C12" s="99">
        <v>3</v>
      </c>
      <c r="D12" s="99">
        <v>3</v>
      </c>
      <c r="E12" s="99">
        <v>5</v>
      </c>
      <c r="F12" s="99">
        <v>5</v>
      </c>
    </row>
    <row r="13" spans="1:9" x14ac:dyDescent="0.25">
      <c r="A13" s="36" t="s">
        <v>54</v>
      </c>
      <c r="B13" s="99">
        <f>1/3</f>
        <v>0.33333333333333331</v>
      </c>
      <c r="C13" s="98">
        <v>1</v>
      </c>
      <c r="D13" s="99">
        <v>3</v>
      </c>
      <c r="E13" s="99">
        <v>3</v>
      </c>
      <c r="F13" s="99">
        <v>5</v>
      </c>
    </row>
    <row r="14" spans="1:9" x14ac:dyDescent="0.25">
      <c r="A14" s="36" t="s">
        <v>33</v>
      </c>
      <c r="B14" s="99">
        <f>1/3</f>
        <v>0.33333333333333331</v>
      </c>
      <c r="C14" s="99">
        <f>1/3</f>
        <v>0.33333333333333331</v>
      </c>
      <c r="D14" s="98">
        <v>1</v>
      </c>
      <c r="E14" s="99">
        <v>3</v>
      </c>
      <c r="F14" s="99">
        <v>3</v>
      </c>
    </row>
    <row r="15" spans="1:9" x14ac:dyDescent="0.25">
      <c r="A15" s="36" t="s">
        <v>6</v>
      </c>
      <c r="B15" s="99">
        <f>1/5</f>
        <v>0.2</v>
      </c>
      <c r="C15" s="99">
        <f>1/3</f>
        <v>0.33333333333333331</v>
      </c>
      <c r="D15" s="99">
        <f>1/3</f>
        <v>0.33333333333333331</v>
      </c>
      <c r="E15" s="98">
        <v>1</v>
      </c>
      <c r="F15" s="99">
        <v>3</v>
      </c>
    </row>
    <row r="16" spans="1:9" x14ac:dyDescent="0.25">
      <c r="A16" s="36" t="s">
        <v>4</v>
      </c>
      <c r="B16" s="99">
        <f>1/5</f>
        <v>0.2</v>
      </c>
      <c r="C16" s="99">
        <f>1/5</f>
        <v>0.2</v>
      </c>
      <c r="D16" s="99">
        <f>1/3</f>
        <v>0.33333333333333331</v>
      </c>
      <c r="E16" s="99">
        <f>1/3</f>
        <v>0.33333333333333331</v>
      </c>
      <c r="F16" s="98">
        <v>1</v>
      </c>
    </row>
    <row r="19" spans="1:6" ht="15.75" x14ac:dyDescent="0.3">
      <c r="A19" s="43" t="s">
        <v>17</v>
      </c>
      <c r="B19" s="20"/>
      <c r="C19" s="20"/>
      <c r="D19" s="20"/>
      <c r="E19" s="20"/>
      <c r="F19" s="20"/>
    </row>
    <row r="20" spans="1:6" x14ac:dyDescent="0.25">
      <c r="A20" s="35" t="s">
        <v>0</v>
      </c>
      <c r="B20" s="36" t="s">
        <v>56</v>
      </c>
      <c r="C20" s="36" t="s">
        <v>54</v>
      </c>
      <c r="D20" s="36" t="s">
        <v>33</v>
      </c>
      <c r="E20" s="36" t="s">
        <v>6</v>
      </c>
      <c r="F20" s="36" t="s">
        <v>4</v>
      </c>
    </row>
    <row r="21" spans="1:6" x14ac:dyDescent="0.25">
      <c r="A21" s="37" t="s">
        <v>56</v>
      </c>
      <c r="B21" s="100">
        <v>1</v>
      </c>
      <c r="C21" s="101">
        <f>1/5</f>
        <v>0.2</v>
      </c>
      <c r="D21" s="101">
        <f>1/7</f>
        <v>0.14285714285714285</v>
      </c>
      <c r="E21" s="101">
        <f>1/3</f>
        <v>0.33333333333333331</v>
      </c>
      <c r="F21" s="101">
        <f>1/5</f>
        <v>0.2</v>
      </c>
    </row>
    <row r="22" spans="1:6" x14ac:dyDescent="0.25">
      <c r="A22" s="36" t="s">
        <v>54</v>
      </c>
      <c r="B22" s="99">
        <v>5</v>
      </c>
      <c r="C22" s="98">
        <v>1</v>
      </c>
      <c r="D22" s="99">
        <f>1/5</f>
        <v>0.2</v>
      </c>
      <c r="E22" s="99">
        <f>1/5</f>
        <v>0.2</v>
      </c>
      <c r="F22" s="99">
        <v>1</v>
      </c>
    </row>
    <row r="23" spans="1:6" x14ac:dyDescent="0.25">
      <c r="A23" s="36" t="s">
        <v>33</v>
      </c>
      <c r="B23" s="99">
        <v>7</v>
      </c>
      <c r="C23" s="99">
        <v>5</v>
      </c>
      <c r="D23" s="98">
        <v>1</v>
      </c>
      <c r="E23" s="99">
        <f>1/3</f>
        <v>0.33333333333333331</v>
      </c>
      <c r="F23" s="99">
        <v>5</v>
      </c>
    </row>
    <row r="24" spans="1:6" x14ac:dyDescent="0.25">
      <c r="A24" s="36" t="s">
        <v>6</v>
      </c>
      <c r="B24" s="99">
        <v>3</v>
      </c>
      <c r="C24" s="99">
        <v>5</v>
      </c>
      <c r="D24" s="99">
        <v>3</v>
      </c>
      <c r="E24" s="98">
        <v>1</v>
      </c>
      <c r="F24" s="99">
        <v>5</v>
      </c>
    </row>
    <row r="25" spans="1:6" x14ac:dyDescent="0.25">
      <c r="A25" s="36" t="s">
        <v>4</v>
      </c>
      <c r="B25" s="99">
        <v>5</v>
      </c>
      <c r="C25" s="99">
        <v>1</v>
      </c>
      <c r="D25" s="99">
        <f>1/5</f>
        <v>0.2</v>
      </c>
      <c r="E25" s="99">
        <f>1/5</f>
        <v>0.2</v>
      </c>
      <c r="F25" s="98">
        <v>1</v>
      </c>
    </row>
    <row r="28" spans="1:6" ht="15.75" x14ac:dyDescent="0.3">
      <c r="A28" s="42" t="s">
        <v>132</v>
      </c>
    </row>
    <row r="29" spans="1:6" x14ac:dyDescent="0.25">
      <c r="A29" s="33" t="s">
        <v>0</v>
      </c>
      <c r="B29" s="34" t="s">
        <v>56</v>
      </c>
      <c r="C29" s="34" t="s">
        <v>54</v>
      </c>
      <c r="D29" s="34" t="s">
        <v>33</v>
      </c>
      <c r="E29" s="34" t="s">
        <v>6</v>
      </c>
      <c r="F29" s="34" t="s">
        <v>4</v>
      </c>
    </row>
    <row r="30" spans="1:6" x14ac:dyDescent="0.25">
      <c r="A30" s="34" t="s">
        <v>56</v>
      </c>
      <c r="B30" s="88">
        <v>1</v>
      </c>
      <c r="C30" s="19">
        <v>1</v>
      </c>
      <c r="D30" s="19">
        <f>1/5</f>
        <v>0.2</v>
      </c>
      <c r="E30" s="19">
        <f>1/5</f>
        <v>0.2</v>
      </c>
      <c r="F30" s="19">
        <f>1/7</f>
        <v>0.14285714285714285</v>
      </c>
    </row>
    <row r="31" spans="1:6" x14ac:dyDescent="0.25">
      <c r="A31" s="34" t="s">
        <v>54</v>
      </c>
      <c r="B31" s="19">
        <v>1</v>
      </c>
      <c r="C31" s="88">
        <v>1</v>
      </c>
      <c r="D31" s="19">
        <f>1/3</f>
        <v>0.33333333333333331</v>
      </c>
      <c r="E31" s="19">
        <f>1/5</f>
        <v>0.2</v>
      </c>
      <c r="F31" s="19">
        <f>1/7</f>
        <v>0.14285714285714285</v>
      </c>
    </row>
    <row r="32" spans="1:6" x14ac:dyDescent="0.25">
      <c r="A32" s="34" t="s">
        <v>33</v>
      </c>
      <c r="B32" s="19">
        <v>5</v>
      </c>
      <c r="C32" s="19">
        <v>3</v>
      </c>
      <c r="D32" s="88">
        <v>1</v>
      </c>
      <c r="E32" s="19">
        <v>1</v>
      </c>
      <c r="F32" s="19">
        <v>1</v>
      </c>
    </row>
    <row r="33" spans="1:6" x14ac:dyDescent="0.25">
      <c r="A33" s="34" t="s">
        <v>6</v>
      </c>
      <c r="B33" s="19">
        <v>5</v>
      </c>
      <c r="C33" s="19">
        <v>5</v>
      </c>
      <c r="D33" s="19">
        <v>1</v>
      </c>
      <c r="E33" s="88">
        <v>1</v>
      </c>
      <c r="F33" s="19">
        <v>1</v>
      </c>
    </row>
    <row r="34" spans="1:6" x14ac:dyDescent="0.25">
      <c r="A34" s="34" t="s">
        <v>4</v>
      </c>
      <c r="B34" s="19">
        <v>7</v>
      </c>
      <c r="C34" s="19">
        <v>7</v>
      </c>
      <c r="D34" s="19">
        <v>1</v>
      </c>
      <c r="E34" s="19">
        <v>1</v>
      </c>
      <c r="F34" s="102">
        <v>1</v>
      </c>
    </row>
    <row r="37" spans="1:6" ht="15.75" x14ac:dyDescent="0.3">
      <c r="A37" s="42" t="s">
        <v>128</v>
      </c>
    </row>
    <row r="38" spans="1:6" x14ac:dyDescent="0.25">
      <c r="A38" s="33" t="s">
        <v>0</v>
      </c>
      <c r="B38" s="34" t="s">
        <v>56</v>
      </c>
      <c r="C38" s="34" t="s">
        <v>54</v>
      </c>
      <c r="D38" s="34" t="s">
        <v>33</v>
      </c>
      <c r="E38" s="34" t="s">
        <v>6</v>
      </c>
      <c r="F38" s="34" t="s">
        <v>4</v>
      </c>
    </row>
    <row r="39" spans="1:6" x14ac:dyDescent="0.25">
      <c r="A39" s="34" t="s">
        <v>56</v>
      </c>
      <c r="B39" s="88">
        <v>1</v>
      </c>
      <c r="C39" s="19">
        <v>5</v>
      </c>
      <c r="D39" s="19">
        <v>6</v>
      </c>
      <c r="E39" s="19">
        <v>7</v>
      </c>
      <c r="F39" s="19">
        <v>6</v>
      </c>
    </row>
    <row r="40" spans="1:6" x14ac:dyDescent="0.25">
      <c r="A40" s="34" t="s">
        <v>54</v>
      </c>
      <c r="B40" s="19">
        <f>1/5</f>
        <v>0.2</v>
      </c>
      <c r="C40" s="88">
        <v>1</v>
      </c>
      <c r="D40" s="19">
        <v>6</v>
      </c>
      <c r="E40" s="19">
        <v>7</v>
      </c>
      <c r="F40" s="19">
        <v>5</v>
      </c>
    </row>
    <row r="41" spans="1:6" x14ac:dyDescent="0.25">
      <c r="A41" s="34" t="s">
        <v>33</v>
      </c>
      <c r="B41" s="19">
        <f>1/6</f>
        <v>0.16666666666666666</v>
      </c>
      <c r="C41" s="19">
        <f>1/6</f>
        <v>0.16666666666666666</v>
      </c>
      <c r="D41" s="88">
        <v>1</v>
      </c>
      <c r="E41" s="19">
        <v>5</v>
      </c>
      <c r="F41" s="19">
        <f>1/5</f>
        <v>0.2</v>
      </c>
    </row>
    <row r="42" spans="1:6" x14ac:dyDescent="0.25">
      <c r="A42" s="34" t="s">
        <v>6</v>
      </c>
      <c r="B42" s="19">
        <f>1/7</f>
        <v>0.14285714285714285</v>
      </c>
      <c r="C42" s="19">
        <f>1/7</f>
        <v>0.14285714285714285</v>
      </c>
      <c r="D42" s="19">
        <f>1/5</f>
        <v>0.2</v>
      </c>
      <c r="E42" s="88">
        <v>1</v>
      </c>
      <c r="F42" s="19">
        <f>1/6</f>
        <v>0.16666666666666666</v>
      </c>
    </row>
    <row r="43" spans="1:6" x14ac:dyDescent="0.25">
      <c r="A43" s="34" t="s">
        <v>4</v>
      </c>
      <c r="B43" s="19">
        <f>1/6</f>
        <v>0.16666666666666666</v>
      </c>
      <c r="C43" s="19">
        <f>1/5</f>
        <v>0.2</v>
      </c>
      <c r="D43" s="19">
        <v>5</v>
      </c>
      <c r="E43" s="19">
        <v>6</v>
      </c>
      <c r="F43" s="102">
        <v>1</v>
      </c>
    </row>
    <row r="46" spans="1:6" ht="15.75" x14ac:dyDescent="0.3">
      <c r="A46" s="42" t="s">
        <v>127</v>
      </c>
    </row>
    <row r="47" spans="1:6" x14ac:dyDescent="0.25">
      <c r="A47" s="33" t="s">
        <v>0</v>
      </c>
      <c r="B47" s="34" t="s">
        <v>56</v>
      </c>
      <c r="C47" s="34" t="s">
        <v>54</v>
      </c>
      <c r="D47" s="34" t="s">
        <v>33</v>
      </c>
      <c r="E47" s="34" t="s">
        <v>6</v>
      </c>
      <c r="F47" s="34" t="s">
        <v>4</v>
      </c>
    </row>
    <row r="48" spans="1:6" x14ac:dyDescent="0.25">
      <c r="A48" s="34" t="s">
        <v>56</v>
      </c>
      <c r="B48" s="88">
        <v>1</v>
      </c>
      <c r="C48" s="19">
        <f>1/5</f>
        <v>0.2</v>
      </c>
      <c r="D48" s="19">
        <f>1/7</f>
        <v>0.14285714285714285</v>
      </c>
      <c r="E48" s="19">
        <f>1/7</f>
        <v>0.14285714285714285</v>
      </c>
      <c r="F48" s="19">
        <f>1/3</f>
        <v>0.33333333333333331</v>
      </c>
    </row>
    <row r="49" spans="1:14" x14ac:dyDescent="0.25">
      <c r="A49" s="34" t="s">
        <v>54</v>
      </c>
      <c r="B49" s="19">
        <v>5</v>
      </c>
      <c r="C49" s="88">
        <v>1</v>
      </c>
      <c r="D49" s="19">
        <f>1/3</f>
        <v>0.33333333333333331</v>
      </c>
      <c r="E49" s="19">
        <f>1/3</f>
        <v>0.33333333333333331</v>
      </c>
      <c r="F49" s="19">
        <f>1/3</f>
        <v>0.33333333333333331</v>
      </c>
    </row>
    <row r="50" spans="1:14" x14ac:dyDescent="0.25">
      <c r="A50" s="34" t="s">
        <v>33</v>
      </c>
      <c r="B50" s="19">
        <v>7</v>
      </c>
      <c r="C50" s="19">
        <v>3</v>
      </c>
      <c r="D50" s="88">
        <v>1</v>
      </c>
      <c r="E50" s="19">
        <f>1/3</f>
        <v>0.33333333333333331</v>
      </c>
      <c r="F50" s="19">
        <v>1</v>
      </c>
    </row>
    <row r="51" spans="1:14" x14ac:dyDescent="0.25">
      <c r="A51" s="34" t="s">
        <v>6</v>
      </c>
      <c r="B51" s="19">
        <v>7</v>
      </c>
      <c r="C51" s="19">
        <v>3</v>
      </c>
      <c r="D51" s="19">
        <v>3</v>
      </c>
      <c r="E51" s="88">
        <v>1</v>
      </c>
      <c r="F51" s="19">
        <v>1</v>
      </c>
    </row>
    <row r="52" spans="1:14" x14ac:dyDescent="0.25">
      <c r="A52" s="34" t="s">
        <v>4</v>
      </c>
      <c r="B52" s="19">
        <v>3</v>
      </c>
      <c r="C52" s="19">
        <v>3</v>
      </c>
      <c r="D52" s="19">
        <v>1</v>
      </c>
      <c r="E52" s="19">
        <v>1</v>
      </c>
      <c r="F52" s="102">
        <v>1</v>
      </c>
      <c r="G52" s="5"/>
      <c r="H52" s="5"/>
      <c r="I52" s="5"/>
      <c r="J52" s="5"/>
      <c r="K52" s="5"/>
      <c r="L52" s="5"/>
    </row>
    <row r="53" spans="1:14" x14ac:dyDescent="0.25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1:14" x14ac:dyDescent="0.25">
      <c r="F54" s="44"/>
      <c r="G54" s="44"/>
      <c r="N54" s="44"/>
    </row>
    <row r="55" spans="1:14" ht="15.75" x14ac:dyDescent="0.3">
      <c r="A55" s="41" t="s">
        <v>18</v>
      </c>
      <c r="G55" s="5"/>
      <c r="N55" s="5"/>
    </row>
    <row r="56" spans="1:14" x14ac:dyDescent="0.25">
      <c r="A56" s="33" t="s">
        <v>0</v>
      </c>
      <c r="B56" s="34" t="s">
        <v>56</v>
      </c>
      <c r="C56" s="34" t="s">
        <v>54</v>
      </c>
      <c r="D56" s="34" t="s">
        <v>33</v>
      </c>
      <c r="E56" s="34" t="s">
        <v>6</v>
      </c>
      <c r="F56" s="34" t="s">
        <v>4</v>
      </c>
      <c r="G56" s="4" t="s">
        <v>187</v>
      </c>
      <c r="H56" s="34" t="s">
        <v>10</v>
      </c>
      <c r="I56" s="34" t="s">
        <v>16</v>
      </c>
      <c r="N56" s="5"/>
    </row>
    <row r="57" spans="1:14" x14ac:dyDescent="0.25">
      <c r="A57" s="34" t="s">
        <v>56</v>
      </c>
      <c r="B57" s="88">
        <f>(B3*B12*B21*B30*B39*B48)^(1/6)</f>
        <v>1</v>
      </c>
      <c r="C57" s="88">
        <f t="shared" ref="C57:F57" si="0">(C3*C12*C21*C30*C39*C48)^(1/6)</f>
        <v>0.76472449133173004</v>
      </c>
      <c r="D57" s="88">
        <f t="shared" si="0"/>
        <v>0.49490601942802942</v>
      </c>
      <c r="E57" s="88">
        <f t="shared" si="0"/>
        <v>0.63677321947317056</v>
      </c>
      <c r="F57" s="88">
        <f t="shared" si="0"/>
        <v>0.62062175043325363</v>
      </c>
      <c r="G57" s="6">
        <f>(B57*C57*D57*E57*F57)^(1/5)</f>
        <v>0.68386110467643624</v>
      </c>
      <c r="H57" s="40">
        <f>G57/G62</f>
        <v>0.13350130399342169</v>
      </c>
      <c r="I57" s="87">
        <f>H57*30</f>
        <v>4.0050391198026505</v>
      </c>
      <c r="N57" s="5"/>
    </row>
    <row r="58" spans="1:14" x14ac:dyDescent="0.25">
      <c r="A58" s="34" t="s">
        <v>54</v>
      </c>
      <c r="B58" s="88">
        <f t="shared" ref="B58:F58" si="1">(B4*B13*B22*B31*B40*B49)^(1/6)</f>
        <v>1.3076604860118306</v>
      </c>
      <c r="C58" s="88">
        <f t="shared" si="1"/>
        <v>1</v>
      </c>
      <c r="D58" s="88">
        <f t="shared" si="1"/>
        <v>0.85837421893255705</v>
      </c>
      <c r="E58" s="88">
        <f t="shared" si="1"/>
        <v>0.61853555803565397</v>
      </c>
      <c r="F58" s="88">
        <f t="shared" si="1"/>
        <v>0.78727256667630274</v>
      </c>
      <c r="G58" s="6">
        <f t="shared" ref="G58:G61" si="2">(B58*C58*D58*E58*F58)^(1/5)</f>
        <v>0.88620111287665904</v>
      </c>
      <c r="H58" s="40">
        <f>G58/G62</f>
        <v>0.17300151062902236</v>
      </c>
      <c r="I58" s="87">
        <f t="shared" ref="I58:I61" si="3">H58*30</f>
        <v>5.1900453188706708</v>
      </c>
      <c r="N58" s="5"/>
    </row>
    <row r="59" spans="1:14" x14ac:dyDescent="0.25">
      <c r="A59" s="34" t="s">
        <v>33</v>
      </c>
      <c r="B59" s="88">
        <f t="shared" ref="B59:F59" si="4">(B5*B14*B23*B32*B41*B50)^(1/6)</f>
        <v>2.020585648070548</v>
      </c>
      <c r="C59" s="88">
        <f t="shared" si="4"/>
        <v>1.1649930507507129</v>
      </c>
      <c r="D59" s="88">
        <f t="shared" si="4"/>
        <v>1</v>
      </c>
      <c r="E59" s="88">
        <f t="shared" si="4"/>
        <v>1.088866888787003</v>
      </c>
      <c r="F59" s="88">
        <f t="shared" si="4"/>
        <v>1.2009369551760027</v>
      </c>
      <c r="G59" s="6">
        <f t="shared" si="2"/>
        <v>1.2521579634967126</v>
      </c>
      <c r="H59" s="40">
        <f>G59/G62</f>
        <v>0.24444250417144456</v>
      </c>
      <c r="I59" s="87">
        <f t="shared" si="3"/>
        <v>7.333275125143337</v>
      </c>
      <c r="N59" s="5"/>
    </row>
    <row r="60" spans="1:14" x14ac:dyDescent="0.25">
      <c r="A60" s="34" t="s">
        <v>6</v>
      </c>
      <c r="B60" s="88">
        <f t="shared" ref="B60:F60" si="5">(B6*B15*B24*B33*B42*B51)^(1/6)</f>
        <v>1.5704178024750197</v>
      </c>
      <c r="C60" s="88">
        <f t="shared" si="5"/>
        <v>1.6167219281229381</v>
      </c>
      <c r="D60" s="88">
        <f t="shared" si="5"/>
        <v>0.9183859021684454</v>
      </c>
      <c r="E60" s="88">
        <f t="shared" si="5"/>
        <v>1</v>
      </c>
      <c r="F60" s="88">
        <f t="shared" si="5"/>
        <v>1.1649930507507129</v>
      </c>
      <c r="G60" s="6">
        <f t="shared" si="2"/>
        <v>1.2212366137978987</v>
      </c>
      <c r="H60" s="40">
        <f>G60/G62</f>
        <v>0.23840613146681267</v>
      </c>
      <c r="I60" s="87">
        <f t="shared" si="3"/>
        <v>7.1521839440043795</v>
      </c>
    </row>
    <row r="61" spans="1:14" x14ac:dyDescent="0.25">
      <c r="A61" s="34" t="s">
        <v>4</v>
      </c>
      <c r="B61" s="88">
        <f t="shared" ref="B61:F61" si="6">(B7*B16*B25*B34*B43*B52)^(1/6)</f>
        <v>1.6112873893025887</v>
      </c>
      <c r="C61" s="88">
        <f t="shared" si="6"/>
        <v>1.2702081113048145</v>
      </c>
      <c r="D61" s="88">
        <f t="shared" si="6"/>
        <v>0.83268317765560429</v>
      </c>
      <c r="E61" s="88">
        <f t="shared" si="6"/>
        <v>0.85837421893255705</v>
      </c>
      <c r="F61" s="88">
        <f t="shared" si="6"/>
        <v>1</v>
      </c>
      <c r="G61" s="6">
        <f t="shared" si="2"/>
        <v>1.0790482610589656</v>
      </c>
      <c r="H61" s="40">
        <f>G61/G62</f>
        <v>0.21064854973929867</v>
      </c>
      <c r="I61" s="87">
        <f t="shared" si="3"/>
        <v>6.3194564921789604</v>
      </c>
    </row>
    <row r="62" spans="1:14" x14ac:dyDescent="0.25">
      <c r="F62" s="44"/>
      <c r="G62" s="105">
        <f>SUM(G57:G61)</f>
        <v>5.1225050559066725</v>
      </c>
      <c r="H62" s="97">
        <f>SUM(H57:H61)</f>
        <v>1</v>
      </c>
      <c r="N62" s="44"/>
    </row>
    <row r="63" spans="1:14" x14ac:dyDescent="0.25">
      <c r="F63" s="44"/>
      <c r="G63" s="44"/>
      <c r="N63" s="44"/>
    </row>
    <row r="64" spans="1:14" x14ac:dyDescent="0.25">
      <c r="A64" s="40" t="s">
        <v>13</v>
      </c>
      <c r="B64" s="39" t="s">
        <v>110</v>
      </c>
      <c r="C64" s="39" t="s">
        <v>111</v>
      </c>
      <c r="D64" s="39" t="s">
        <v>112</v>
      </c>
      <c r="E64" s="39" t="s">
        <v>113</v>
      </c>
      <c r="F64" s="44"/>
      <c r="G64" s="44"/>
      <c r="N64" s="44"/>
    </row>
    <row r="65" spans="1:14" x14ac:dyDescent="0.25">
      <c r="A65" s="34" t="s">
        <v>56</v>
      </c>
      <c r="B65" s="5">
        <v>5</v>
      </c>
      <c r="C65" s="5">
        <v>5</v>
      </c>
      <c r="D65" s="5">
        <v>5</v>
      </c>
      <c r="E65" s="5">
        <v>9</v>
      </c>
      <c r="F65" s="5"/>
      <c r="G65" s="44"/>
      <c r="N65" s="44"/>
    </row>
    <row r="66" spans="1:14" x14ac:dyDescent="0.25">
      <c r="A66" s="34" t="s">
        <v>54</v>
      </c>
      <c r="B66" s="5">
        <v>5</v>
      </c>
      <c r="C66" s="5">
        <v>5</v>
      </c>
      <c r="D66" s="5">
        <v>5</v>
      </c>
      <c r="E66" s="5">
        <v>9</v>
      </c>
      <c r="F66" s="5"/>
      <c r="G66" s="44"/>
      <c r="N66" s="44"/>
    </row>
    <row r="67" spans="1:14" x14ac:dyDescent="0.25">
      <c r="A67" s="34" t="s">
        <v>33</v>
      </c>
      <c r="B67" s="5">
        <v>8</v>
      </c>
      <c r="C67" s="5">
        <v>8</v>
      </c>
      <c r="D67" s="5">
        <v>9</v>
      </c>
      <c r="E67" s="5">
        <v>9</v>
      </c>
      <c r="F67" s="5"/>
      <c r="G67" s="44"/>
      <c r="N67" s="44"/>
    </row>
    <row r="68" spans="1:14" x14ac:dyDescent="0.25">
      <c r="A68" s="34" t="s">
        <v>6</v>
      </c>
      <c r="B68" s="5">
        <v>8</v>
      </c>
      <c r="C68" s="5">
        <v>8</v>
      </c>
      <c r="D68" s="5">
        <v>8</v>
      </c>
      <c r="E68" s="5">
        <v>9</v>
      </c>
      <c r="F68" s="5"/>
      <c r="G68" s="45"/>
      <c r="N68" s="45"/>
    </row>
    <row r="69" spans="1:14" x14ac:dyDescent="0.25">
      <c r="A69" s="34" t="s">
        <v>4</v>
      </c>
      <c r="B69" s="5">
        <v>8</v>
      </c>
      <c r="C69" s="5">
        <v>8</v>
      </c>
      <c r="D69" s="5">
        <v>9</v>
      </c>
      <c r="E69" s="5">
        <v>9</v>
      </c>
      <c r="F69" s="5"/>
      <c r="G69" s="45"/>
      <c r="N69" s="45"/>
    </row>
    <row r="70" spans="1:14" x14ac:dyDescent="0.25">
      <c r="G70" s="44"/>
      <c r="N70" s="44"/>
    </row>
    <row r="71" spans="1:14" x14ac:dyDescent="0.25">
      <c r="G71" s="44"/>
      <c r="N71" s="44"/>
    </row>
    <row r="72" spans="1:14" x14ac:dyDescent="0.25">
      <c r="A72" s="40" t="s">
        <v>11</v>
      </c>
      <c r="B72" s="39" t="s">
        <v>110</v>
      </c>
      <c r="C72" s="39" t="s">
        <v>111</v>
      </c>
      <c r="D72" s="39" t="s">
        <v>112</v>
      </c>
      <c r="E72" s="39" t="s">
        <v>113</v>
      </c>
      <c r="F72" s="44"/>
      <c r="G72" s="44"/>
      <c r="N72" s="44"/>
    </row>
    <row r="73" spans="1:14" x14ac:dyDescent="0.25">
      <c r="A73" s="34" t="s">
        <v>56</v>
      </c>
      <c r="B73" s="5">
        <v>6</v>
      </c>
      <c r="C73" s="5">
        <v>6</v>
      </c>
      <c r="D73" s="5">
        <v>4</v>
      </c>
      <c r="E73" s="5">
        <v>4</v>
      </c>
      <c r="F73" s="44"/>
      <c r="G73" s="44"/>
      <c r="N73" s="44"/>
    </row>
    <row r="74" spans="1:14" x14ac:dyDescent="0.25">
      <c r="A74" s="34" t="s">
        <v>54</v>
      </c>
      <c r="B74" s="5">
        <v>5</v>
      </c>
      <c r="C74" s="5">
        <v>5</v>
      </c>
      <c r="D74" s="5">
        <v>4</v>
      </c>
      <c r="E74" s="5">
        <v>4</v>
      </c>
      <c r="F74" s="44"/>
      <c r="G74" s="44"/>
      <c r="N74" s="44"/>
    </row>
    <row r="75" spans="1:14" x14ac:dyDescent="0.25">
      <c r="A75" s="34" t="s">
        <v>33</v>
      </c>
      <c r="B75" s="5">
        <v>8</v>
      </c>
      <c r="C75" s="5">
        <v>8</v>
      </c>
      <c r="D75" s="5">
        <v>7</v>
      </c>
      <c r="E75" s="5">
        <v>9</v>
      </c>
      <c r="F75" s="44"/>
      <c r="G75" s="44"/>
      <c r="N75" s="44"/>
    </row>
    <row r="76" spans="1:14" x14ac:dyDescent="0.25">
      <c r="A76" s="34" t="s">
        <v>6</v>
      </c>
      <c r="B76" s="5">
        <v>9</v>
      </c>
      <c r="C76" s="5">
        <v>9</v>
      </c>
      <c r="D76" s="5">
        <v>9</v>
      </c>
      <c r="E76" s="5">
        <v>9</v>
      </c>
      <c r="F76" s="44"/>
      <c r="G76" s="45"/>
      <c r="N76" s="45"/>
    </row>
    <row r="77" spans="1:14" x14ac:dyDescent="0.25">
      <c r="A77" s="34" t="s">
        <v>4</v>
      </c>
      <c r="B77" s="5">
        <v>7</v>
      </c>
      <c r="C77" s="5">
        <v>7</v>
      </c>
      <c r="D77" s="5">
        <v>7</v>
      </c>
      <c r="E77" s="5">
        <v>7</v>
      </c>
      <c r="F77" s="44"/>
      <c r="G77" s="45"/>
      <c r="N77" s="45"/>
    </row>
    <row r="78" spans="1:14" x14ac:dyDescent="0.25">
      <c r="F78" s="45"/>
      <c r="G78" s="44"/>
      <c r="N78" s="44"/>
    </row>
    <row r="79" spans="1:14" x14ac:dyDescent="0.25">
      <c r="F79" s="45"/>
      <c r="G79" s="44"/>
      <c r="N79" s="44"/>
    </row>
    <row r="80" spans="1:14" x14ac:dyDescent="0.25">
      <c r="A80" s="40" t="s">
        <v>17</v>
      </c>
      <c r="B80" s="39" t="s">
        <v>110</v>
      </c>
      <c r="C80" s="39" t="s">
        <v>111</v>
      </c>
      <c r="D80" s="39" t="s">
        <v>112</v>
      </c>
      <c r="E80" s="39" t="s">
        <v>113</v>
      </c>
      <c r="F80" s="44"/>
      <c r="G80" s="44"/>
      <c r="N80" s="44"/>
    </row>
    <row r="81" spans="1:14" x14ac:dyDescent="0.25">
      <c r="A81" s="34" t="s">
        <v>56</v>
      </c>
      <c r="B81" s="5">
        <v>3</v>
      </c>
      <c r="C81" s="5">
        <v>3</v>
      </c>
      <c r="D81" s="5">
        <v>3</v>
      </c>
      <c r="E81" s="5">
        <v>4</v>
      </c>
      <c r="F81" s="44"/>
      <c r="G81" s="44"/>
      <c r="N81" s="44"/>
    </row>
    <row r="82" spans="1:14" x14ac:dyDescent="0.25">
      <c r="A82" s="34" t="s">
        <v>54</v>
      </c>
      <c r="B82" s="5">
        <v>3</v>
      </c>
      <c r="C82" s="5">
        <v>3</v>
      </c>
      <c r="D82" s="5">
        <v>3</v>
      </c>
      <c r="E82" s="5">
        <v>3</v>
      </c>
      <c r="F82" s="44"/>
      <c r="G82" s="44"/>
      <c r="N82" s="44"/>
    </row>
    <row r="83" spans="1:14" x14ac:dyDescent="0.25">
      <c r="A83" s="34" t="s">
        <v>33</v>
      </c>
      <c r="B83" s="5">
        <v>6</v>
      </c>
      <c r="C83" s="5">
        <v>3</v>
      </c>
      <c r="D83" s="5">
        <v>6</v>
      </c>
      <c r="E83" s="5">
        <v>6</v>
      </c>
      <c r="F83" s="44"/>
      <c r="G83" s="44"/>
      <c r="N83" s="44"/>
    </row>
    <row r="84" spans="1:14" x14ac:dyDescent="0.25">
      <c r="A84" s="34" t="s">
        <v>6</v>
      </c>
      <c r="B84" s="5">
        <v>6</v>
      </c>
      <c r="C84" s="5">
        <v>5</v>
      </c>
      <c r="D84" s="5">
        <v>5</v>
      </c>
      <c r="E84" s="5">
        <v>4</v>
      </c>
      <c r="F84" s="44"/>
      <c r="G84" s="45"/>
      <c r="N84" s="45"/>
    </row>
    <row r="85" spans="1:14" x14ac:dyDescent="0.25">
      <c r="A85" s="34" t="s">
        <v>4</v>
      </c>
      <c r="B85" s="5">
        <v>6</v>
      </c>
      <c r="C85" s="5">
        <v>6</v>
      </c>
      <c r="D85" s="5">
        <v>5</v>
      </c>
      <c r="E85" s="5">
        <v>4</v>
      </c>
      <c r="F85" s="44"/>
      <c r="G85" s="45"/>
      <c r="N85" s="45"/>
    </row>
    <row r="86" spans="1:14" x14ac:dyDescent="0.25">
      <c r="F86" s="45"/>
      <c r="G86" s="44"/>
      <c r="N86" s="44"/>
    </row>
    <row r="87" spans="1:14" x14ac:dyDescent="0.25">
      <c r="F87" s="45"/>
      <c r="G87" s="44"/>
      <c r="N87" s="44"/>
    </row>
    <row r="88" spans="1:14" x14ac:dyDescent="0.25">
      <c r="A88" s="40" t="s">
        <v>132</v>
      </c>
      <c r="B88" s="39" t="s">
        <v>110</v>
      </c>
      <c r="C88" s="39" t="s">
        <v>111</v>
      </c>
      <c r="D88" s="39" t="s">
        <v>112</v>
      </c>
      <c r="E88" s="39" t="s">
        <v>113</v>
      </c>
      <c r="F88" s="44"/>
      <c r="G88" s="44"/>
      <c r="N88" s="44"/>
    </row>
    <row r="89" spans="1:14" x14ac:dyDescent="0.25">
      <c r="A89" s="34" t="s">
        <v>56</v>
      </c>
      <c r="B89" s="5">
        <v>8</v>
      </c>
      <c r="C89" s="5">
        <v>9</v>
      </c>
      <c r="D89" s="5">
        <v>3</v>
      </c>
      <c r="E89" s="5">
        <v>8</v>
      </c>
      <c r="F89" s="44"/>
      <c r="G89" s="44"/>
      <c r="N89" s="44"/>
    </row>
    <row r="90" spans="1:14" x14ac:dyDescent="0.25">
      <c r="A90" s="34" t="s">
        <v>54</v>
      </c>
      <c r="B90" s="5">
        <v>8</v>
      </c>
      <c r="C90" s="5">
        <v>9</v>
      </c>
      <c r="D90" s="5">
        <v>3</v>
      </c>
      <c r="E90" s="5">
        <v>8</v>
      </c>
      <c r="F90" s="44"/>
      <c r="G90" s="44"/>
      <c r="N90" s="44"/>
    </row>
    <row r="91" spans="1:14" x14ac:dyDescent="0.25">
      <c r="A91" s="34" t="s">
        <v>33</v>
      </c>
      <c r="B91" s="5">
        <v>9</v>
      </c>
      <c r="C91" s="5">
        <v>9</v>
      </c>
      <c r="D91" s="5">
        <v>8</v>
      </c>
      <c r="E91" s="5">
        <v>1</v>
      </c>
      <c r="F91" s="44"/>
      <c r="G91" s="44"/>
      <c r="N91" s="44"/>
    </row>
    <row r="92" spans="1:14" x14ac:dyDescent="0.25">
      <c r="A92" s="34" t="s">
        <v>6</v>
      </c>
      <c r="B92" s="5">
        <v>9</v>
      </c>
      <c r="C92" s="5">
        <v>9</v>
      </c>
      <c r="D92" s="5">
        <v>8</v>
      </c>
      <c r="E92" s="5">
        <v>8</v>
      </c>
      <c r="F92" s="44"/>
      <c r="G92" s="45"/>
      <c r="N92" s="45"/>
    </row>
    <row r="93" spans="1:14" x14ac:dyDescent="0.25">
      <c r="A93" s="34" t="s">
        <v>4</v>
      </c>
      <c r="B93" s="5">
        <v>9</v>
      </c>
      <c r="C93" s="5">
        <v>9</v>
      </c>
      <c r="D93" s="5">
        <v>8</v>
      </c>
      <c r="E93" s="5">
        <v>1</v>
      </c>
      <c r="F93" s="44"/>
      <c r="G93" s="45"/>
      <c r="H93" s="45"/>
      <c r="I93" s="45"/>
      <c r="J93" s="45"/>
      <c r="K93" s="45"/>
      <c r="L93" s="45"/>
      <c r="M93" s="45"/>
      <c r="N93" s="45"/>
    </row>
    <row r="94" spans="1:14" x14ac:dyDescent="0.25">
      <c r="F94" s="45"/>
    </row>
    <row r="95" spans="1:14" x14ac:dyDescent="0.25">
      <c r="F95" s="45"/>
    </row>
    <row r="96" spans="1:14" x14ac:dyDescent="0.25">
      <c r="A96" s="40" t="s">
        <v>128</v>
      </c>
      <c r="B96" s="39" t="s">
        <v>110</v>
      </c>
      <c r="C96" s="39" t="s">
        <v>111</v>
      </c>
      <c r="D96" s="39" t="s">
        <v>112</v>
      </c>
      <c r="E96" s="39" t="s">
        <v>113</v>
      </c>
      <c r="F96" s="44"/>
    </row>
    <row r="97" spans="1:6" x14ac:dyDescent="0.25">
      <c r="A97" s="34" t="s">
        <v>56</v>
      </c>
      <c r="B97" s="5">
        <v>6</v>
      </c>
      <c r="C97" s="5">
        <v>6</v>
      </c>
      <c r="D97" s="5">
        <v>3</v>
      </c>
      <c r="E97" s="5">
        <v>5</v>
      </c>
      <c r="F97" s="44"/>
    </row>
    <row r="98" spans="1:6" x14ac:dyDescent="0.25">
      <c r="A98" s="34" t="s">
        <v>54</v>
      </c>
      <c r="B98" s="5">
        <v>7</v>
      </c>
      <c r="C98" s="5">
        <v>7</v>
      </c>
      <c r="D98" s="5">
        <v>3</v>
      </c>
      <c r="E98" s="5">
        <v>7</v>
      </c>
      <c r="F98" s="44"/>
    </row>
    <row r="99" spans="1:6" x14ac:dyDescent="0.25">
      <c r="A99" s="34" t="s">
        <v>33</v>
      </c>
      <c r="B99" s="5">
        <v>6</v>
      </c>
      <c r="C99" s="5">
        <v>7</v>
      </c>
      <c r="D99" s="5">
        <v>5</v>
      </c>
      <c r="E99" s="5">
        <v>4</v>
      </c>
      <c r="F99" s="44"/>
    </row>
    <row r="100" spans="1:6" x14ac:dyDescent="0.25">
      <c r="A100" s="34" t="s">
        <v>6</v>
      </c>
      <c r="B100" s="5">
        <v>4</v>
      </c>
      <c r="C100" s="5">
        <v>4</v>
      </c>
      <c r="D100" s="5">
        <v>5</v>
      </c>
      <c r="E100" s="5">
        <v>7</v>
      </c>
      <c r="F100" s="44"/>
    </row>
    <row r="101" spans="1:6" x14ac:dyDescent="0.25">
      <c r="A101" s="34" t="s">
        <v>4</v>
      </c>
      <c r="B101" s="5">
        <v>5</v>
      </c>
      <c r="C101" s="5">
        <v>6</v>
      </c>
      <c r="D101" s="5">
        <v>6</v>
      </c>
      <c r="E101" s="5">
        <v>4</v>
      </c>
      <c r="F101" s="44"/>
    </row>
    <row r="102" spans="1:6" x14ac:dyDescent="0.25">
      <c r="A102" s="45"/>
      <c r="B102" s="45"/>
      <c r="C102" s="45"/>
      <c r="D102" s="45"/>
      <c r="E102" s="45"/>
      <c r="F102" s="45"/>
    </row>
    <row r="104" spans="1:6" x14ac:dyDescent="0.25">
      <c r="A104" s="40" t="s">
        <v>127</v>
      </c>
      <c r="B104" s="39" t="s">
        <v>110</v>
      </c>
      <c r="C104" s="39" t="s">
        <v>111</v>
      </c>
      <c r="D104" s="39" t="s">
        <v>112</v>
      </c>
      <c r="E104" s="39" t="s">
        <v>113</v>
      </c>
    </row>
    <row r="105" spans="1:6" x14ac:dyDescent="0.25">
      <c r="A105" s="34" t="s">
        <v>56</v>
      </c>
      <c r="B105" s="5">
        <v>6</v>
      </c>
      <c r="C105" s="5">
        <v>3</v>
      </c>
      <c r="D105" s="5">
        <v>3</v>
      </c>
      <c r="E105" s="5">
        <v>8</v>
      </c>
    </row>
    <row r="106" spans="1:6" x14ac:dyDescent="0.25">
      <c r="A106" s="34" t="s">
        <v>54</v>
      </c>
      <c r="B106" s="5">
        <v>7</v>
      </c>
      <c r="C106" s="5">
        <v>3</v>
      </c>
      <c r="D106" s="5">
        <v>7</v>
      </c>
      <c r="E106" s="5">
        <v>4</v>
      </c>
    </row>
    <row r="107" spans="1:6" x14ac:dyDescent="0.25">
      <c r="A107" s="34" t="s">
        <v>33</v>
      </c>
      <c r="B107" s="5">
        <v>8</v>
      </c>
      <c r="C107" s="5">
        <v>8</v>
      </c>
      <c r="D107" s="5">
        <v>8</v>
      </c>
      <c r="E107" s="5">
        <v>8</v>
      </c>
    </row>
    <row r="108" spans="1:6" x14ac:dyDescent="0.25">
      <c r="A108" s="34" t="s">
        <v>6</v>
      </c>
      <c r="B108" s="5">
        <v>8</v>
      </c>
      <c r="C108" s="5">
        <v>8</v>
      </c>
      <c r="D108" s="5">
        <v>8</v>
      </c>
      <c r="E108" s="5">
        <v>5</v>
      </c>
    </row>
    <row r="109" spans="1:6" x14ac:dyDescent="0.25">
      <c r="A109" s="34" t="s">
        <v>4</v>
      </c>
      <c r="B109" s="5">
        <v>8</v>
      </c>
      <c r="C109" s="5">
        <v>8</v>
      </c>
      <c r="D109" s="5">
        <v>8</v>
      </c>
      <c r="E109" s="5">
        <v>7</v>
      </c>
    </row>
    <row r="112" spans="1:6" x14ac:dyDescent="0.25">
      <c r="A112" s="40" t="s">
        <v>18</v>
      </c>
      <c r="B112" s="39" t="s">
        <v>110</v>
      </c>
      <c r="C112" s="39" t="s">
        <v>111</v>
      </c>
      <c r="D112" s="39" t="s">
        <v>112</v>
      </c>
      <c r="E112" s="39" t="s">
        <v>113</v>
      </c>
    </row>
    <row r="113" spans="1:5" x14ac:dyDescent="0.25">
      <c r="A113" s="34" t="s">
        <v>56</v>
      </c>
      <c r="B113" s="38">
        <f>(B65*B73*B81*B89*B97*B105)^(1/6)</f>
        <v>5.4400868459947977</v>
      </c>
      <c r="C113" s="38">
        <f t="shared" ref="C113:E113" si="7">(C65*C73*C81*C89*C97*C105)^(1/6)</f>
        <v>4.9426469173261962</v>
      </c>
      <c r="D113" s="38">
        <f t="shared" si="7"/>
        <v>3.4270399652625279</v>
      </c>
      <c r="E113" s="38">
        <f t="shared" si="7"/>
        <v>5.9875903310478185</v>
      </c>
    </row>
    <row r="114" spans="1:5" x14ac:dyDescent="0.25">
      <c r="A114" s="34" t="s">
        <v>54</v>
      </c>
      <c r="B114" s="38">
        <f t="shared" ref="B114:E114" si="8">(B66*B74*B82*B90*B98*B106)^(1/6)</f>
        <v>5.5555179489932209</v>
      </c>
      <c r="C114" s="38">
        <f t="shared" si="8"/>
        <v>4.9194948613011222</v>
      </c>
      <c r="D114" s="38">
        <f t="shared" si="8"/>
        <v>3.9468319327725756</v>
      </c>
      <c r="E114" s="38">
        <f t="shared" si="8"/>
        <v>5.3778905874053224</v>
      </c>
    </row>
    <row r="115" spans="1:5" x14ac:dyDescent="0.25">
      <c r="A115" s="34" t="s">
        <v>33</v>
      </c>
      <c r="B115" s="38">
        <f t="shared" ref="B115:E115" si="9">(B67*B75*B83*B91*B99*B107)^(1/6)</f>
        <v>7.4125760463255919</v>
      </c>
      <c r="C115" s="38">
        <f t="shared" si="9"/>
        <v>6.7757175551034683</v>
      </c>
      <c r="D115" s="38">
        <f t="shared" si="9"/>
        <v>7.0324550192448925</v>
      </c>
      <c r="E115" s="38">
        <f t="shared" si="9"/>
        <v>4.9960990659336257</v>
      </c>
    </row>
    <row r="116" spans="1:5" x14ac:dyDescent="0.25">
      <c r="A116" s="34" t="s">
        <v>6</v>
      </c>
      <c r="B116" s="38">
        <f t="shared" ref="B116:E116" si="10">(B68*B76*B84*B92*B100*B108)^(1/6)</f>
        <v>7.0655510580028853</v>
      </c>
      <c r="C116" s="38">
        <f t="shared" si="10"/>
        <v>6.8540799305250548</v>
      </c>
      <c r="D116" s="38">
        <f t="shared" si="10"/>
        <v>6.9755011264128681</v>
      </c>
      <c r="E116" s="38">
        <f t="shared" si="10"/>
        <v>6.7032256655516997</v>
      </c>
    </row>
    <row r="117" spans="1:5" x14ac:dyDescent="0.25">
      <c r="A117" s="34" t="s">
        <v>4</v>
      </c>
      <c r="B117" s="38">
        <f t="shared" ref="B117:E117" si="11">(B69*B77*B85*B93*B101*B109)^(1/6)</f>
        <v>7.0324550192448925</v>
      </c>
      <c r="C117" s="38">
        <f t="shared" si="11"/>
        <v>7.2494296105731424</v>
      </c>
      <c r="D117" s="38">
        <f t="shared" si="11"/>
        <v>7.0324550192448925</v>
      </c>
      <c r="E117" s="38">
        <f t="shared" si="11"/>
        <v>4.379519139887889</v>
      </c>
    </row>
    <row r="118" spans="1:5" x14ac:dyDescent="0.25">
      <c r="B118" s="106">
        <f>(B113^I57)+(B114^I58)+(B115^I59)+(B116^I60)+(B117^I61)</f>
        <v>3814794.5296711288</v>
      </c>
      <c r="C118" s="106">
        <f>(C113^I57)+(C114^I58)+(C115^I59)+(C116^I60)+(C117^I61)</f>
        <v>2470881.2133139153</v>
      </c>
      <c r="D118" s="106">
        <f>(D113^I57)+(D114^I58)+(D115^I59)+(D116^I60)+(D117^I61)</f>
        <v>2936448.5633383524</v>
      </c>
      <c r="E118" s="106">
        <f>(E113^I57)+(E114^I58)+(E115^I59)+(E116^I60)+(E117^I61)</f>
        <v>963950.00979222369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Trial</vt:lpstr>
      <vt:lpstr>Pemilihan Produk Unggulan Kopi</vt:lpstr>
      <vt:lpstr>Dimensi Sosial</vt:lpstr>
      <vt:lpstr>Pemilihan Model Kelembagaan</vt:lpstr>
      <vt:lpstr>Strukturusasi Kelembagaan</vt:lpstr>
      <vt:lpstr>Pemilihan Teknologi Pengolahan</vt:lpstr>
      <vt:lpstr>Penanganan Limbah Padat</vt:lpstr>
      <vt:lpstr>Penanganan Limbah Cair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cemerlang</dc:creator>
  <cp:lastModifiedBy>bhas</cp:lastModifiedBy>
  <dcterms:created xsi:type="dcterms:W3CDTF">2016-03-15T18:20:54Z</dcterms:created>
  <dcterms:modified xsi:type="dcterms:W3CDTF">2016-10-26T11:23:05Z</dcterms:modified>
</cp:coreProperties>
</file>