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ntrole_Financeiro\Arquivos\"/>
    </mc:Choice>
  </mc:AlternateContent>
  <xr:revisionPtr revIDLastSave="0" documentId="13_ncr:1_{E5EC4768-2094-43FA-AF82-84826318720B}" xr6:coauthVersionLast="45" xr6:coauthVersionMax="45" xr10:uidLastSave="{00000000-0000-0000-0000-000000000000}"/>
  <bookViews>
    <workbookView xWindow="-110" yWindow="-110" windowWidth="19420" windowHeight="10420" xr2:uid="{0F9FFE06-2AA6-4487-9298-8CC079301120}"/>
  </bookViews>
  <sheets>
    <sheet name="Geral" sheetId="1" r:id="rId1"/>
    <sheet name="Da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4" i="1"/>
  <c r="D25" i="2"/>
  <c r="K12" i="1" l="1"/>
  <c r="D35" i="2" l="1"/>
  <c r="F18" i="1"/>
  <c r="D28" i="2"/>
  <c r="E28" i="2"/>
  <c r="K8" i="1" l="1"/>
  <c r="K14" i="1"/>
  <c r="K15" i="1"/>
  <c r="K16" i="1"/>
  <c r="K5" i="1"/>
  <c r="K6" i="1"/>
  <c r="K7" i="1"/>
  <c r="K13" i="1"/>
  <c r="K17" i="1"/>
  <c r="K3" i="1" l="1"/>
  <c r="K18" i="1" s="1"/>
  <c r="H18" i="1" l="1"/>
  <c r="J18" i="1"/>
  <c r="I18" i="1"/>
  <c r="G18" i="1"/>
</calcChain>
</file>

<file path=xl/sharedStrings.xml><?xml version="1.0" encoding="utf-8"?>
<sst xmlns="http://schemas.openxmlformats.org/spreadsheetml/2006/main" count="98" uniqueCount="74">
  <si>
    <t>Tipo</t>
  </si>
  <si>
    <t>Empresa</t>
  </si>
  <si>
    <t>Local do Evento</t>
  </si>
  <si>
    <t>Espaço Giardino</t>
  </si>
  <si>
    <t>Vastenir &amp; Valmir</t>
  </si>
  <si>
    <t>Fotografia</t>
  </si>
  <si>
    <t>Filmagem</t>
  </si>
  <si>
    <t>Decoração</t>
  </si>
  <si>
    <t>Dj</t>
  </si>
  <si>
    <t>Buffet</t>
  </si>
  <si>
    <t>Dê Borges</t>
  </si>
  <si>
    <t>Buffet Verônica</t>
  </si>
  <si>
    <t>André &amp; Fernanda</t>
  </si>
  <si>
    <t>Paula</t>
  </si>
  <si>
    <t>Em Aberto</t>
  </si>
  <si>
    <t>Vestido</t>
  </si>
  <si>
    <t>Convites</t>
  </si>
  <si>
    <t>Lembranças</t>
  </si>
  <si>
    <t>Lua de Mel</t>
  </si>
  <si>
    <t>Presentes Casamento</t>
  </si>
  <si>
    <t>Total</t>
  </si>
  <si>
    <t>STATUS</t>
  </si>
  <si>
    <t>Fechado</t>
  </si>
  <si>
    <t>Naldinho &amp; Edileuza</t>
  </si>
  <si>
    <t>Data Pagamento(s)</t>
  </si>
  <si>
    <t>até 30 dias</t>
  </si>
  <si>
    <t>Aliança</t>
  </si>
  <si>
    <t>Naomi Decor</t>
  </si>
  <si>
    <t>Pendente</t>
  </si>
  <si>
    <t>Pago</t>
  </si>
  <si>
    <t>Buffet D-30</t>
  </si>
  <si>
    <t>Decoração D-30</t>
  </si>
  <si>
    <t>Filmagem D-30</t>
  </si>
  <si>
    <t>Convites - Padrinhos</t>
  </si>
  <si>
    <t>Rotulo - Cerveja - Convite</t>
  </si>
  <si>
    <t>Pulseira - Madrinhas</t>
  </si>
  <si>
    <t>Pagamentos Até Data do Casamento</t>
  </si>
  <si>
    <t>Pagamentos Cartão</t>
  </si>
  <si>
    <t>Buffet - 1/5</t>
  </si>
  <si>
    <t>Buffet - 2/5</t>
  </si>
  <si>
    <t>Vestido - Entrada</t>
  </si>
  <si>
    <t>Convite - Padrinhos - A vista</t>
  </si>
  <si>
    <t>Filmagem - Entrada</t>
  </si>
  <si>
    <t>Vestido - 1/5</t>
  </si>
  <si>
    <t>Buffet - 3/5</t>
  </si>
  <si>
    <t>Vestido - 2/5</t>
  </si>
  <si>
    <t>Dj - Entrada</t>
  </si>
  <si>
    <t>Vestido - 3/5</t>
  </si>
  <si>
    <t>Buffet - 4/5</t>
  </si>
  <si>
    <t>Vestido - 4/5</t>
  </si>
  <si>
    <t>Vestido - 5/5</t>
  </si>
  <si>
    <t>Tutti Esposa</t>
  </si>
  <si>
    <t>Jonathan morais</t>
  </si>
  <si>
    <t>Personalizae Conviteria</t>
  </si>
  <si>
    <t>Andreia Acessórios</t>
  </si>
  <si>
    <t>Bar</t>
  </si>
  <si>
    <t>Arts Visual</t>
  </si>
  <si>
    <t>Dj Pedro Hiago</t>
  </si>
  <si>
    <t>Convite (Cerveja - Padrinhos)</t>
  </si>
  <si>
    <t>Convite (Copos - Pajem)</t>
  </si>
  <si>
    <t>Convite (Copos - Doces - Pajem)</t>
  </si>
  <si>
    <t>Roupa (Sapato Noivo)</t>
  </si>
  <si>
    <t>Roupa (Sapato Noiva)</t>
  </si>
  <si>
    <t>Dj D-5</t>
  </si>
  <si>
    <t>Decoração - Entrada</t>
  </si>
  <si>
    <t>Contato</t>
  </si>
  <si>
    <t>(11) 98624-8584</t>
  </si>
  <si>
    <t>(11) 94000-0503</t>
  </si>
  <si>
    <t>(11) 94855-9556</t>
  </si>
  <si>
    <t>(11) 97324-7775</t>
  </si>
  <si>
    <t>(11) 2671-8800</t>
  </si>
  <si>
    <t>TM Drinks</t>
  </si>
  <si>
    <t>(11) 95885-4014</t>
  </si>
  <si>
    <t>(11) 99497-4476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</si>
</sst>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applyAlignment="1"/>
    <xf numFmtId="164" fontId="0" fillId="0" borderId="0" xfId="0" applyNumberFormat="1" applyFont="1"/>
    <xf numFmtId="14" fontId="2" fillId="0" borderId="1" xfId="0" applyNumberFormat="1" applyFont="1" applyBorder="1" applyAlignment="1">
      <alignment horizontal="left"/>
    </xf>
    <xf numFmtId="44" fontId="0" fillId="0" borderId="1" xfId="1" applyFont="1" applyBorder="1"/>
    <xf numFmtId="0" fontId="0" fillId="0" borderId="3" xfId="0" applyFont="1" applyBorder="1"/>
    <xf numFmtId="0" fontId="0" fillId="0" borderId="4" xfId="0" applyFont="1" applyBorder="1" applyAlignment="1">
      <alignment horizontal="left"/>
    </xf>
    <xf numFmtId="0" fontId="0" fillId="0" borderId="5" xfId="0" applyFont="1" applyBorder="1"/>
    <xf numFmtId="0" fontId="0" fillId="3" borderId="2" xfId="0" applyFont="1" applyFill="1" applyBorder="1"/>
    <xf numFmtId="44" fontId="4" fillId="0" borderId="1" xfId="1" applyFont="1" applyBorder="1" applyAlignment="1">
      <alignment horizontal="left"/>
    </xf>
    <xf numFmtId="44" fontId="0" fillId="0" borderId="1" xfId="1" applyFont="1" applyBorder="1" applyAlignment="1">
      <alignment horizontal="left"/>
    </xf>
    <xf numFmtId="44" fontId="5" fillId="0" borderId="4" xfId="1" applyFont="1" applyBorder="1" applyAlignment="1">
      <alignment horizontal="left"/>
    </xf>
    <xf numFmtId="44" fontId="5" fillId="0" borderId="4" xfId="1" applyFon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left"/>
    </xf>
    <xf numFmtId="44" fontId="6" fillId="0" borderId="1" xfId="1" applyFont="1" applyBorder="1"/>
    <xf numFmtId="0" fontId="6" fillId="0" borderId="1" xfId="0" applyFont="1" applyBorder="1" applyAlignme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left"/>
    </xf>
    <xf numFmtId="44" fontId="7" fillId="0" borderId="1" xfId="1" applyFont="1" applyBorder="1" applyAlignment="1">
      <alignment horizontal="left"/>
    </xf>
    <xf numFmtId="44" fontId="7" fillId="0" borderId="1" xfId="1" applyFont="1" applyBorder="1"/>
    <xf numFmtId="0" fontId="7" fillId="0" borderId="1" xfId="0" applyFont="1" applyBorder="1"/>
    <xf numFmtId="44" fontId="7" fillId="0" borderId="0" xfId="1" applyFont="1" applyBorder="1"/>
    <xf numFmtId="0" fontId="3" fillId="4" borderId="0" xfId="0" applyFont="1" applyFill="1" applyBorder="1"/>
    <xf numFmtId="0" fontId="3" fillId="4" borderId="0" xfId="0" applyFont="1" applyFill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left"/>
    </xf>
    <xf numFmtId="44" fontId="8" fillId="0" borderId="1" xfId="1" applyFont="1" applyBorder="1" applyAlignment="1">
      <alignment horizontal="left"/>
    </xf>
    <xf numFmtId="44" fontId="8" fillId="0" borderId="1" xfId="1" applyFont="1" applyBorder="1"/>
    <xf numFmtId="44" fontId="8" fillId="0" borderId="0" xfId="1" applyFont="1" applyBorder="1" applyAlignment="1">
      <alignment horizontal="left"/>
    </xf>
    <xf numFmtId="0" fontId="8" fillId="0" borderId="1" xfId="0" applyFont="1" applyBorder="1" applyAlignment="1"/>
    <xf numFmtId="44" fontId="8" fillId="0" borderId="0" xfId="1" applyFont="1" applyBorder="1"/>
  </cellXfs>
  <cellStyles count="2">
    <cellStyle name="Moeda" xfId="1" builtinId="4"/>
    <cellStyle name="Normal" xfId="0" builtinId="0"/>
  </cellStyles>
  <dxfs count="2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E66914"/>
        </patternFill>
      </fill>
    </dxf>
    <dxf>
      <font>
        <color theme="0"/>
      </font>
      <fill>
        <patternFill>
          <bgColor rgb="FFFFC71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colors>
    <mruColors>
      <color rgb="FFE66914"/>
      <color rgb="FFFFC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B1771-212D-4176-97CE-969EE0F196FC}" name="Tabela1" displayName="Tabela1" ref="B2:K18" totalsRowShown="0" headerRowDxfId="27">
  <autoFilter ref="B2:K18" xr:uid="{FE260ABD-8A2E-4709-B182-93DCF823B24F}"/>
  <tableColumns count="10">
    <tableColumn id="1" xr3:uid="{DD98093E-2F29-447D-BE5D-B60B73441147}" name="Tipo"/>
    <tableColumn id="10" xr3:uid="{AE42F758-EA3C-4875-B1F1-FE996BF6DE4F}" name="STATUS"/>
    <tableColumn id="2" xr3:uid="{D1B71966-EE75-44AD-8382-52E0A5ED8B60}" name="Empresa"/>
    <tableColumn id="9" xr3:uid="{B73AA396-50ED-4C8E-ADC6-C9AD2EE8052F}" name="Contato"/>
    <tableColumn id="4" xr3:uid="{4FDC9052-72C2-4AB1-A46E-E4D7917F4F18}" name="André &amp; Fernanda" dataDxfId="26"/>
    <tableColumn id="5" xr3:uid="{4B64D155-8141-4569-83D2-98EEA05248FB}" name="Vastenir &amp; Valmir" dataDxfId="25"/>
    <tableColumn id="11" xr3:uid="{B1FC6398-1FA3-4EF1-9401-C8102EFCC5DD}" name="Naldinho &amp; Edileuza" dataDxfId="24"/>
    <tableColumn id="6" xr3:uid="{4C2C1B08-27CF-40C8-90E1-AB7A5D180552}" name="Paula" dataDxfId="23"/>
    <tableColumn id="7" xr3:uid="{9D781EDA-A719-4E10-9EC0-232BA236F1F7}" name="Presentes Casamento" dataDxfId="22"/>
    <tableColumn id="8" xr3:uid="{9D4CBF35-D638-4316-9EA7-3C02514913C3}" name="Total" dataDxfId="2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D3302-267D-4AD2-B1A7-AFD15DDDEA63}" name="Tabela2" displayName="Tabela2" ref="B3:E27" totalsRowShown="0" headerRowDxfId="20" tableBorderDxfId="19">
  <autoFilter ref="B3:E27" xr:uid="{E8401F74-9508-4443-996B-86771A12CDEF}"/>
  <sortState xmlns:xlrd2="http://schemas.microsoft.com/office/spreadsheetml/2017/richdata2" ref="B4:E27">
    <sortCondition ref="C3:C27"/>
  </sortState>
  <tableColumns count="4">
    <tableColumn id="1" xr3:uid="{24D73CFF-7943-4B97-8407-DF242EC852D3}" name="Tipo" dataDxfId="18"/>
    <tableColumn id="2" xr3:uid="{F303E85E-63E6-4DA2-8027-4671A362C5AF}" name="Data Pagamento(s)" dataDxfId="17"/>
    <tableColumn id="3" xr3:uid="{96713C74-33D5-445F-8D71-C0AD9BA5B01D}" name="Pendente" dataDxfId="16" dataCellStyle="Moeda"/>
    <tableColumn id="4" xr3:uid="{A272F446-7463-4570-8AB7-38C0AF883346}" name="Pago" dataDxfId="15" dataCellStyle="Moeda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A4C28-D983-4FBC-AD38-5B23712728A7}" name="Tabela3" displayName="Tabela3" ref="B32:E35" totalsRowCount="1" headerRowDxfId="14">
  <autoFilter ref="B32:E34" xr:uid="{6A26D391-F521-4673-8CDA-D2A603414B10}"/>
  <tableColumns count="4">
    <tableColumn id="1" xr3:uid="{2B0EC398-0A62-4753-B4C0-363D083E0FC3}" name="Tipo"/>
    <tableColumn id="2" xr3:uid="{2413DB78-B117-44A7-A3A2-FC9A644BBA0F}" name="Data Pagamento(s)" dataDxfId="13" totalsRowDxfId="12"/>
    <tableColumn id="3" xr3:uid="{0F539585-E6A9-41EF-B3CB-20B7C4ABCCA0}" name="Pendente" totalsRowFunction="custom" dataDxfId="11" totalsRowDxfId="10" dataCellStyle="Moeda" totalsRowCellStyle="Moeda">
      <totalsRowFormula>SUM(D33:D34)</totalsRowFormula>
    </tableColumn>
    <tableColumn id="4" xr3:uid="{4BC49145-FAE4-4E4E-ACE7-0BAF09922CFD}" name="Pago" dataDxfId="9" totalsRowDxfId="8" dataCellStyle="Moeda" totalsRowCellStyle="Moed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1C7A-3C11-4FD7-89F7-C06C471AA575}">
  <dimension ref="B2:N33"/>
  <sheetViews>
    <sheetView showGridLines="0" tabSelected="1" zoomScale="115" zoomScaleNormal="115" workbookViewId="0">
      <selection activeCell="E14" sqref="E14"/>
    </sheetView>
  </sheetViews>
  <sheetFormatPr defaultRowHeight="14.5" x14ac:dyDescent="0.35"/>
  <cols>
    <col min="2" max="2" width="24.6328125" customWidth="1"/>
    <col min="3" max="3" width="22.08984375" customWidth="1"/>
    <col min="4" max="4" width="21.6328125" bestFit="1" customWidth="1"/>
    <col min="5" max="5" width="21.6328125" customWidth="1"/>
    <col min="6" max="6" width="18.54296875" customWidth="1"/>
    <col min="7" max="11" width="23.08984375" customWidth="1"/>
  </cols>
  <sheetData>
    <row r="2" spans="2:14" x14ac:dyDescent="0.35">
      <c r="B2" s="2" t="s">
        <v>0</v>
      </c>
      <c r="C2" s="2" t="s">
        <v>21</v>
      </c>
      <c r="D2" s="2" t="s">
        <v>1</v>
      </c>
      <c r="E2" s="2" t="s">
        <v>65</v>
      </c>
      <c r="F2" s="2" t="s">
        <v>12</v>
      </c>
      <c r="G2" s="2" t="s">
        <v>4</v>
      </c>
      <c r="H2" s="2" t="s">
        <v>23</v>
      </c>
      <c r="I2" s="2" t="s">
        <v>13</v>
      </c>
      <c r="J2" s="2" t="s">
        <v>19</v>
      </c>
      <c r="K2" s="2" t="s">
        <v>20</v>
      </c>
    </row>
    <row r="3" spans="2:14" x14ac:dyDescent="0.35">
      <c r="B3" t="s">
        <v>2</v>
      </c>
      <c r="C3" t="s">
        <v>22</v>
      </c>
      <c r="D3" t="s">
        <v>3</v>
      </c>
      <c r="E3" t="s">
        <v>66</v>
      </c>
      <c r="F3" s="4">
        <v>0</v>
      </c>
      <c r="G3" s="1">
        <v>9700</v>
      </c>
      <c r="H3" s="1">
        <v>0</v>
      </c>
      <c r="I3" s="1">
        <v>0</v>
      </c>
      <c r="J3" s="1">
        <v>0</v>
      </c>
      <c r="K3" s="1">
        <f>SUM(F3:J3)</f>
        <v>9700</v>
      </c>
      <c r="L3" s="1"/>
      <c r="M3" s="1"/>
      <c r="N3" s="1"/>
    </row>
    <row r="4" spans="2:14" x14ac:dyDescent="0.35">
      <c r="B4" s="3" t="s">
        <v>9</v>
      </c>
      <c r="C4" t="s">
        <v>22</v>
      </c>
      <c r="D4" t="s">
        <v>11</v>
      </c>
      <c r="F4" s="4">
        <v>12640</v>
      </c>
      <c r="G4" s="1">
        <v>0</v>
      </c>
      <c r="H4" s="1">
        <v>0</v>
      </c>
      <c r="I4" s="1">
        <v>0</v>
      </c>
      <c r="J4" s="1">
        <v>0</v>
      </c>
      <c r="K4" s="1">
        <f>SUM(F4:J4)</f>
        <v>12640</v>
      </c>
      <c r="L4" s="1"/>
      <c r="M4" s="1"/>
      <c r="N4" s="1"/>
    </row>
    <row r="5" spans="2:14" x14ac:dyDescent="0.35">
      <c r="B5" t="s">
        <v>7</v>
      </c>
      <c r="C5" t="s">
        <v>22</v>
      </c>
      <c r="D5" t="s">
        <v>27</v>
      </c>
      <c r="E5" t="s">
        <v>67</v>
      </c>
      <c r="F5" s="4">
        <v>3800</v>
      </c>
      <c r="G5" s="1">
        <v>0</v>
      </c>
      <c r="H5" s="1">
        <v>5000</v>
      </c>
      <c r="I5" s="1">
        <v>0</v>
      </c>
      <c r="J5" s="1">
        <v>0</v>
      </c>
      <c r="K5" s="1">
        <f t="shared" ref="K5:K17" si="0">SUM(F5:J5)</f>
        <v>8800</v>
      </c>
      <c r="L5" s="1"/>
      <c r="M5" s="1"/>
      <c r="N5" s="1"/>
    </row>
    <row r="6" spans="2:14" x14ac:dyDescent="0.35">
      <c r="B6" t="s">
        <v>5</v>
      </c>
      <c r="C6" t="s">
        <v>22</v>
      </c>
      <c r="D6" t="s">
        <v>10</v>
      </c>
      <c r="E6" t="s">
        <v>68</v>
      </c>
      <c r="F6" s="4">
        <v>0</v>
      </c>
      <c r="G6" s="1">
        <v>0</v>
      </c>
      <c r="H6" s="1">
        <v>0</v>
      </c>
      <c r="I6" s="1">
        <v>3000</v>
      </c>
      <c r="J6" s="1">
        <v>0</v>
      </c>
      <c r="K6" s="1">
        <f t="shared" si="0"/>
        <v>3000</v>
      </c>
      <c r="L6" s="1"/>
      <c r="M6" s="1"/>
      <c r="N6" s="1"/>
    </row>
    <row r="7" spans="2:14" x14ac:dyDescent="0.35">
      <c r="B7" t="s">
        <v>6</v>
      </c>
      <c r="C7" t="s">
        <v>22</v>
      </c>
      <c r="D7" t="s">
        <v>52</v>
      </c>
      <c r="E7" t="s">
        <v>69</v>
      </c>
      <c r="F7" s="4">
        <v>1900</v>
      </c>
      <c r="G7" s="1">
        <v>0</v>
      </c>
      <c r="H7" s="1">
        <v>0</v>
      </c>
      <c r="I7" s="1">
        <v>0</v>
      </c>
      <c r="J7" s="1">
        <v>0</v>
      </c>
      <c r="K7" s="1">
        <f t="shared" si="0"/>
        <v>1900</v>
      </c>
      <c r="L7" s="1"/>
      <c r="M7" s="1"/>
      <c r="N7" s="1"/>
    </row>
    <row r="8" spans="2:14" x14ac:dyDescent="0.35">
      <c r="B8" t="s">
        <v>15</v>
      </c>
      <c r="C8" t="s">
        <v>22</v>
      </c>
      <c r="D8" t="s">
        <v>51</v>
      </c>
      <c r="E8" t="s">
        <v>70</v>
      </c>
      <c r="F8" s="4">
        <v>5800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5800</v>
      </c>
      <c r="L8" s="1"/>
      <c r="M8" s="1"/>
      <c r="N8" s="1"/>
    </row>
    <row r="9" spans="2:14" x14ac:dyDescent="0.35">
      <c r="B9" t="s">
        <v>33</v>
      </c>
      <c r="C9" t="s">
        <v>22</v>
      </c>
      <c r="D9" t="s">
        <v>53</v>
      </c>
      <c r="F9" s="4">
        <v>453.46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453.46</v>
      </c>
      <c r="L9" s="1"/>
      <c r="M9" s="1"/>
      <c r="N9" s="1"/>
    </row>
    <row r="10" spans="2:14" x14ac:dyDescent="0.35">
      <c r="B10" t="s">
        <v>35</v>
      </c>
      <c r="C10" t="s">
        <v>22</v>
      </c>
      <c r="D10" t="s">
        <v>54</v>
      </c>
      <c r="F10" s="4">
        <v>274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274</v>
      </c>
      <c r="L10" s="1"/>
      <c r="M10" s="1"/>
      <c r="N10" s="1"/>
    </row>
    <row r="11" spans="2:14" x14ac:dyDescent="0.35">
      <c r="B11" t="s">
        <v>34</v>
      </c>
      <c r="C11" t="s">
        <v>22</v>
      </c>
      <c r="D11" t="s">
        <v>56</v>
      </c>
      <c r="F11" s="4">
        <v>30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30</v>
      </c>
      <c r="L11" s="1"/>
      <c r="M11" s="1"/>
      <c r="N11" s="1"/>
    </row>
    <row r="12" spans="2:14" x14ac:dyDescent="0.35">
      <c r="B12" t="s">
        <v>55</v>
      </c>
      <c r="C12" t="s">
        <v>22</v>
      </c>
      <c r="D12" t="s">
        <v>71</v>
      </c>
      <c r="E12" t="s">
        <v>72</v>
      </c>
      <c r="F12" s="4">
        <v>2350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2350</v>
      </c>
      <c r="L12" s="1"/>
      <c r="M12" s="1"/>
      <c r="N12" s="1"/>
    </row>
    <row r="13" spans="2:14" x14ac:dyDescent="0.35">
      <c r="B13" t="s">
        <v>8</v>
      </c>
      <c r="C13" t="s">
        <v>22</v>
      </c>
      <c r="D13" t="s">
        <v>57</v>
      </c>
      <c r="E13" t="s">
        <v>73</v>
      </c>
      <c r="F13" s="4">
        <v>1800</v>
      </c>
      <c r="G13" s="1">
        <v>0</v>
      </c>
      <c r="H13" s="1">
        <v>0</v>
      </c>
      <c r="I13" s="1">
        <v>0</v>
      </c>
      <c r="J13" s="1">
        <v>0</v>
      </c>
      <c r="K13" s="1">
        <f>SUM(F13:J13)</f>
        <v>1800</v>
      </c>
      <c r="L13" s="1"/>
      <c r="M13" s="1"/>
      <c r="N13" s="1"/>
    </row>
    <row r="14" spans="2:14" x14ac:dyDescent="0.35">
      <c r="B14" t="s">
        <v>16</v>
      </c>
      <c r="C14" t="s">
        <v>22</v>
      </c>
      <c r="F14" s="4">
        <v>1000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1000</v>
      </c>
      <c r="L14" s="1"/>
      <c r="M14" s="1"/>
      <c r="N14" s="1"/>
    </row>
    <row r="15" spans="2:14" x14ac:dyDescent="0.35">
      <c r="B15" t="s">
        <v>17</v>
      </c>
      <c r="C15" t="s">
        <v>14</v>
      </c>
      <c r="F15" s="4">
        <v>1000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1000</v>
      </c>
      <c r="L15" s="1"/>
      <c r="M15" s="1"/>
      <c r="N15" s="1"/>
    </row>
    <row r="16" spans="2:14" x14ac:dyDescent="0.35">
      <c r="B16" t="s">
        <v>26</v>
      </c>
      <c r="C16" t="s">
        <v>14</v>
      </c>
      <c r="F16" s="4">
        <v>5000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5000</v>
      </c>
      <c r="L16" s="1"/>
      <c r="M16" s="1"/>
      <c r="N16" s="1"/>
    </row>
    <row r="17" spans="2:14" x14ac:dyDescent="0.35">
      <c r="B17" t="s">
        <v>18</v>
      </c>
      <c r="C17" t="s">
        <v>14</v>
      </c>
      <c r="F17" s="4">
        <v>20000</v>
      </c>
      <c r="G17" s="1">
        <v>0</v>
      </c>
      <c r="H17" s="1">
        <v>0</v>
      </c>
      <c r="I17" s="1">
        <v>0</v>
      </c>
      <c r="J17" s="1">
        <v>0</v>
      </c>
      <c r="K17" s="1">
        <f t="shared" si="0"/>
        <v>20000</v>
      </c>
      <c r="L17" s="1"/>
      <c r="M17" s="1"/>
      <c r="N17" s="1"/>
    </row>
    <row r="18" spans="2:14" x14ac:dyDescent="0.35">
      <c r="F18" s="1">
        <f t="shared" ref="F18:K18" si="1">SUM(F3:F17)</f>
        <v>56047.46</v>
      </c>
      <c r="G18" s="1">
        <f t="shared" si="1"/>
        <v>9700</v>
      </c>
      <c r="H18" s="1">
        <f t="shared" si="1"/>
        <v>5000</v>
      </c>
      <c r="I18" s="1">
        <f t="shared" si="1"/>
        <v>3000</v>
      </c>
      <c r="J18" s="1">
        <f t="shared" si="1"/>
        <v>0</v>
      </c>
      <c r="K18" s="1">
        <f t="shared" si="1"/>
        <v>73747.459999999992</v>
      </c>
      <c r="L18" s="1"/>
      <c r="M18" s="1"/>
      <c r="N18" s="1"/>
    </row>
    <row r="19" spans="2:14" x14ac:dyDescent="0.35"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35"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35"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35"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35"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35"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35"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35"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35"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35"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F32" s="1"/>
      <c r="G32" s="1"/>
      <c r="H32" s="1"/>
      <c r="I32" s="1"/>
      <c r="J32" s="1"/>
      <c r="K32" s="1"/>
      <c r="L32" s="1"/>
      <c r="M32" s="1"/>
      <c r="N32" s="1"/>
    </row>
    <row r="33" spans="6:14" x14ac:dyDescent="0.35"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D2:E18">
    <cfRule type="containsText" priority="9" operator="containsText" text="Em Aberto">
      <formula>NOT(ISERROR(SEARCH("Em Aberto",D2)))</formula>
    </cfRule>
  </conditionalFormatting>
  <conditionalFormatting sqref="C2:C18">
    <cfRule type="containsText" dxfId="7" priority="5" operator="containsText" text="Pesquisando">
      <formula>NOT(ISERROR(SEARCH("Pesquisando",C2)))</formula>
    </cfRule>
    <cfRule type="containsText" dxfId="6" priority="6" operator="containsText" text="Em Aberto">
      <formula>NOT(ISERROR(SEARCH("Em Aberto",C2)))</formula>
    </cfRule>
    <cfRule type="containsText" dxfId="5" priority="7" operator="containsText" text="Decidido">
      <formula>NOT(ISERROR(SEARCH("Decidido",C2)))</formula>
    </cfRule>
    <cfRule type="containsText" dxfId="4" priority="8" operator="containsText" text="Fechado">
      <formula>NOT(ISERROR(SEARCH("Fechado",C2)))</formula>
    </cfRule>
  </conditionalFormatting>
  <conditionalFormatting sqref="F3:G3 G4 I3:K4 F5:K18">
    <cfRule type="cellIs" dxfId="3" priority="4" operator="equal">
      <formula>0</formula>
    </cfRule>
  </conditionalFormatting>
  <conditionalFormatting sqref="H3:H4">
    <cfRule type="cellIs" dxfId="2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AD73-713F-4798-BECD-62F5407EB50B}">
  <dimension ref="B2:E35"/>
  <sheetViews>
    <sheetView topLeftCell="A10" workbookViewId="0">
      <selection activeCell="H30" sqref="H30"/>
    </sheetView>
  </sheetViews>
  <sheetFormatPr defaultRowHeight="14.5" x14ac:dyDescent="0.35"/>
  <cols>
    <col min="2" max="2" width="34.08984375" customWidth="1"/>
    <col min="3" max="3" width="19" customWidth="1"/>
    <col min="4" max="4" width="17.453125" customWidth="1"/>
    <col min="5" max="5" width="16.90625" bestFit="1" customWidth="1"/>
  </cols>
  <sheetData>
    <row r="2" spans="2:5" x14ac:dyDescent="0.35">
      <c r="B2" s="26" t="s">
        <v>36</v>
      </c>
      <c r="C2" s="26"/>
      <c r="D2" s="26"/>
      <c r="E2" s="26"/>
    </row>
    <row r="3" spans="2:5" x14ac:dyDescent="0.35">
      <c r="B3" s="25" t="s">
        <v>0</v>
      </c>
      <c r="C3" s="25" t="s">
        <v>24</v>
      </c>
      <c r="D3" s="25" t="s">
        <v>28</v>
      </c>
      <c r="E3" s="25" t="s">
        <v>29</v>
      </c>
    </row>
    <row r="4" spans="2:5" x14ac:dyDescent="0.35">
      <c r="B4" s="19" t="s">
        <v>38</v>
      </c>
      <c r="C4" s="20">
        <v>43890</v>
      </c>
      <c r="D4" s="21"/>
      <c r="E4" s="22">
        <v>2000</v>
      </c>
    </row>
    <row r="5" spans="2:5" x14ac:dyDescent="0.35">
      <c r="B5" s="19" t="s">
        <v>39</v>
      </c>
      <c r="C5" s="20">
        <v>43951</v>
      </c>
      <c r="D5" s="21"/>
      <c r="E5" s="22">
        <v>2000</v>
      </c>
    </row>
    <row r="6" spans="2:5" x14ac:dyDescent="0.35">
      <c r="B6" s="32" t="s">
        <v>64</v>
      </c>
      <c r="C6" s="28">
        <v>43963</v>
      </c>
      <c r="D6" s="29"/>
      <c r="E6" s="30">
        <v>1760</v>
      </c>
    </row>
    <row r="7" spans="2:5" x14ac:dyDescent="0.35">
      <c r="B7" s="23" t="s">
        <v>40</v>
      </c>
      <c r="C7" s="20">
        <v>43987</v>
      </c>
      <c r="D7" s="21"/>
      <c r="E7" s="22">
        <v>2900</v>
      </c>
    </row>
    <row r="8" spans="2:5" x14ac:dyDescent="0.35">
      <c r="B8" s="19" t="s">
        <v>41</v>
      </c>
      <c r="C8" s="20">
        <v>44005</v>
      </c>
      <c r="D8" s="21"/>
      <c r="E8" s="24">
        <v>757.43</v>
      </c>
    </row>
    <row r="9" spans="2:5" x14ac:dyDescent="0.35">
      <c r="B9" s="23" t="s">
        <v>42</v>
      </c>
      <c r="C9" s="20">
        <v>44012</v>
      </c>
      <c r="D9" s="21"/>
      <c r="E9" s="22">
        <v>1140</v>
      </c>
    </row>
    <row r="10" spans="2:5" x14ac:dyDescent="0.35">
      <c r="B10" s="23" t="s">
        <v>43</v>
      </c>
      <c r="C10" s="20">
        <v>44012</v>
      </c>
      <c r="D10" s="21"/>
      <c r="E10" s="24">
        <v>580</v>
      </c>
    </row>
    <row r="11" spans="2:5" x14ac:dyDescent="0.35">
      <c r="B11" s="19" t="s">
        <v>44</v>
      </c>
      <c r="C11" s="20">
        <v>44013</v>
      </c>
      <c r="D11" s="21"/>
      <c r="E11" s="22">
        <v>2000</v>
      </c>
    </row>
    <row r="12" spans="2:5" x14ac:dyDescent="0.35">
      <c r="B12" s="27" t="s">
        <v>55</v>
      </c>
      <c r="C12" s="28">
        <v>44021</v>
      </c>
      <c r="D12" s="29"/>
      <c r="E12" s="30">
        <v>1115</v>
      </c>
    </row>
    <row r="13" spans="2:5" x14ac:dyDescent="0.35">
      <c r="B13" s="27" t="s">
        <v>45</v>
      </c>
      <c r="C13" s="28">
        <v>44042</v>
      </c>
      <c r="D13" s="31"/>
      <c r="E13" s="30">
        <v>580</v>
      </c>
    </row>
    <row r="14" spans="2:5" x14ac:dyDescent="0.35">
      <c r="B14" s="27" t="s">
        <v>47</v>
      </c>
      <c r="C14" s="28">
        <v>44073</v>
      </c>
      <c r="D14" s="29"/>
      <c r="E14" s="33">
        <v>580</v>
      </c>
    </row>
    <row r="15" spans="2:5" x14ac:dyDescent="0.35">
      <c r="B15" s="32" t="s">
        <v>48</v>
      </c>
      <c r="C15" s="28">
        <v>44073</v>
      </c>
      <c r="D15" s="29"/>
      <c r="E15" s="30">
        <v>2000</v>
      </c>
    </row>
    <row r="16" spans="2:5" x14ac:dyDescent="0.35">
      <c r="B16" s="27" t="s">
        <v>49</v>
      </c>
      <c r="C16" s="28">
        <v>44073</v>
      </c>
      <c r="D16" s="29"/>
      <c r="E16" s="33">
        <v>580</v>
      </c>
    </row>
    <row r="17" spans="2:5" x14ac:dyDescent="0.35">
      <c r="B17" s="27" t="s">
        <v>50</v>
      </c>
      <c r="C17" s="28">
        <v>44073</v>
      </c>
      <c r="D17" s="31"/>
      <c r="E17" s="30">
        <v>580</v>
      </c>
    </row>
    <row r="18" spans="2:5" x14ac:dyDescent="0.35">
      <c r="B18" s="27" t="s">
        <v>58</v>
      </c>
      <c r="C18" s="28">
        <v>44104</v>
      </c>
      <c r="D18" s="29"/>
      <c r="E18" s="30">
        <v>182.56</v>
      </c>
    </row>
    <row r="19" spans="2:5" x14ac:dyDescent="0.35">
      <c r="B19" s="27" t="s">
        <v>59</v>
      </c>
      <c r="C19" s="28">
        <v>44124</v>
      </c>
      <c r="D19" s="29"/>
      <c r="E19" s="30">
        <v>252</v>
      </c>
    </row>
    <row r="20" spans="2:5" x14ac:dyDescent="0.35">
      <c r="B20" s="27" t="s">
        <v>60</v>
      </c>
      <c r="C20" s="28">
        <v>44163</v>
      </c>
      <c r="D20" s="29"/>
      <c r="E20" s="30">
        <v>75.37</v>
      </c>
    </row>
    <row r="21" spans="2:5" x14ac:dyDescent="0.35">
      <c r="B21" s="27" t="s">
        <v>61</v>
      </c>
      <c r="C21" s="28">
        <v>44163</v>
      </c>
      <c r="D21" s="29"/>
      <c r="E21" s="30">
        <v>319.95</v>
      </c>
    </row>
    <row r="22" spans="2:5" x14ac:dyDescent="0.35">
      <c r="B22" s="27" t="s">
        <v>62</v>
      </c>
      <c r="C22" s="28">
        <v>44163</v>
      </c>
      <c r="D22" s="29"/>
      <c r="E22" s="30">
        <v>199.9</v>
      </c>
    </row>
    <row r="23" spans="2:5" x14ac:dyDescent="0.35">
      <c r="B23" s="27" t="s">
        <v>46</v>
      </c>
      <c r="C23" s="28">
        <v>44178</v>
      </c>
      <c r="D23" s="29"/>
      <c r="E23" s="30">
        <v>900</v>
      </c>
    </row>
    <row r="24" spans="2:5" x14ac:dyDescent="0.35">
      <c r="B24" s="18" t="s">
        <v>30</v>
      </c>
      <c r="C24" s="16" t="s">
        <v>25</v>
      </c>
      <c r="D24" s="17">
        <v>4640</v>
      </c>
      <c r="E24" s="17"/>
    </row>
    <row r="25" spans="2:5" x14ac:dyDescent="0.35">
      <c r="B25" s="15" t="s">
        <v>31</v>
      </c>
      <c r="C25" s="16" t="s">
        <v>25</v>
      </c>
      <c r="D25" s="17">
        <f>8800-E6</f>
        <v>7040</v>
      </c>
      <c r="E25" s="17"/>
    </row>
    <row r="26" spans="2:5" x14ac:dyDescent="0.35">
      <c r="B26" s="15" t="s">
        <v>63</v>
      </c>
      <c r="C26" s="16" t="s">
        <v>25</v>
      </c>
      <c r="D26" s="17">
        <v>900</v>
      </c>
      <c r="E26" s="17"/>
    </row>
    <row r="27" spans="2:5" x14ac:dyDescent="0.35">
      <c r="B27" s="15" t="s">
        <v>32</v>
      </c>
      <c r="C27" s="16" t="s">
        <v>25</v>
      </c>
      <c r="D27" s="17">
        <v>760</v>
      </c>
      <c r="E27" s="17"/>
    </row>
    <row r="28" spans="2:5" x14ac:dyDescent="0.35">
      <c r="B28" s="7"/>
      <c r="C28" s="8"/>
      <c r="D28" s="13">
        <f>SUM(D4:D27)</f>
        <v>13340</v>
      </c>
      <c r="E28" s="14">
        <f>SUM(E4:E27)</f>
        <v>20502.210000000003</v>
      </c>
    </row>
    <row r="31" spans="2:5" x14ac:dyDescent="0.35">
      <c r="B31" s="26" t="s">
        <v>37</v>
      </c>
      <c r="C31" s="26"/>
      <c r="D31" s="26"/>
      <c r="E31" s="26"/>
    </row>
    <row r="32" spans="2:5" x14ac:dyDescent="0.35">
      <c r="B32" s="25" t="s">
        <v>0</v>
      </c>
      <c r="C32" s="25" t="s">
        <v>24</v>
      </c>
      <c r="D32" s="25" t="s">
        <v>28</v>
      </c>
      <c r="E32" s="25" t="s">
        <v>29</v>
      </c>
    </row>
    <row r="33" spans="2:5" x14ac:dyDescent="0.35">
      <c r="B33" s="9" t="s">
        <v>26</v>
      </c>
      <c r="C33" s="5"/>
      <c r="D33" s="11">
        <v>5000</v>
      </c>
      <c r="E33" s="6"/>
    </row>
    <row r="34" spans="2:5" x14ac:dyDescent="0.35">
      <c r="B34" s="10" t="s">
        <v>18</v>
      </c>
      <c r="C34" s="5"/>
      <c r="D34" s="11">
        <v>20000</v>
      </c>
      <c r="E34" s="6"/>
    </row>
    <row r="35" spans="2:5" x14ac:dyDescent="0.35">
      <c r="C35" s="5"/>
      <c r="D35" s="12">
        <f>SUM(D33:D34)</f>
        <v>25000</v>
      </c>
      <c r="E35" s="6"/>
    </row>
  </sheetData>
  <mergeCells count="2">
    <mergeCell ref="B2:E2"/>
    <mergeCell ref="B31:E31"/>
  </mergeCells>
  <conditionalFormatting sqref="E5:E7 D8 E9 D10:D11 E12:E28">
    <cfRule type="cellIs" dxfId="1" priority="11" operator="equal">
      <formula>0</formula>
    </cfRule>
  </conditionalFormatting>
  <conditionalFormatting sqref="E34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Andre Bonetti</cp:lastModifiedBy>
  <dcterms:created xsi:type="dcterms:W3CDTF">2019-12-26T10:20:12Z</dcterms:created>
  <dcterms:modified xsi:type="dcterms:W3CDTF">2020-12-13T15:15:44Z</dcterms:modified>
</cp:coreProperties>
</file>