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C59C13D9-7846-4753-888C-DF3E2A6656B7}" xr6:coauthVersionLast="45" xr6:coauthVersionMax="45" xr10:uidLastSave="{00000000-0000-0000-0000-000000000000}"/>
  <bookViews>
    <workbookView xWindow="28680" yWindow="-120" windowWidth="29040" windowHeight="15840" tabRatio="1000" firstSheet="1" activeTab="3" xr2:uid="{0BF9C393-210A-48CF-A8E1-590D0E6A75CB}"/>
  </bookViews>
  <sheets>
    <sheet name="Categoria" sheetId="1" r:id="rId1"/>
    <sheet name="SubCategorias" sheetId="4" r:id="rId2"/>
    <sheet name="Anual" sheetId="3" r:id="rId3"/>
    <sheet name="Ger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1" i="2" l="1"/>
  <c r="Z7" i="2"/>
  <c r="T7" i="2" l="1"/>
  <c r="U7" i="2"/>
  <c r="V7" i="2"/>
  <c r="W7" i="2"/>
  <c r="X7" i="2"/>
  <c r="Y7" i="2"/>
  <c r="Y11" i="2"/>
  <c r="T11" i="2" l="1"/>
  <c r="U11" i="2"/>
  <c r="V11" i="2"/>
  <c r="X11" i="2"/>
  <c r="W11" i="2" l="1"/>
  <c r="BC16" i="1" l="1"/>
  <c r="AU17" i="1"/>
  <c r="D17" i="1"/>
  <c r="O17" i="1"/>
  <c r="P17" i="1"/>
  <c r="C17" i="1"/>
  <c r="N19" i="4" l="1"/>
  <c r="C20" i="4"/>
  <c r="D20" i="4"/>
  <c r="E20" i="4"/>
  <c r="F20" i="4"/>
  <c r="G20" i="4"/>
  <c r="H20" i="4"/>
  <c r="I20" i="4"/>
  <c r="J20" i="4"/>
  <c r="K20" i="4"/>
  <c r="L20" i="4"/>
  <c r="M20" i="4"/>
  <c r="B2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4" i="4"/>
  <c r="N20" i="4" l="1"/>
  <c r="D6" i="3"/>
  <c r="D3" i="3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K17" i="1" l="1"/>
  <c r="AL17" i="1"/>
  <c r="AM17" i="1"/>
  <c r="AN17" i="1"/>
  <c r="AO17" i="1"/>
  <c r="AP17" i="1"/>
  <c r="AQ17" i="1"/>
  <c r="AR17" i="1"/>
  <c r="AS17" i="1"/>
  <c r="AT17" i="1"/>
  <c r="AV17" i="1"/>
  <c r="AW17" i="1"/>
  <c r="AX17" i="1"/>
  <c r="AY17" i="1"/>
  <c r="AZ17" i="1"/>
  <c r="BA17" i="1"/>
  <c r="BB17" i="1"/>
  <c r="AI17" i="1"/>
  <c r="AH17" i="1"/>
  <c r="AJ17" i="1" l="1"/>
  <c r="BC17" i="1"/>
</calcChain>
</file>

<file path=xl/sharedStrings.xml><?xml version="1.0" encoding="utf-8"?>
<sst xmlns="http://schemas.openxmlformats.org/spreadsheetml/2006/main" count="168" uniqueCount="107">
  <si>
    <t>Salario</t>
  </si>
  <si>
    <t>Taxa</t>
  </si>
  <si>
    <t>Investimentos</t>
  </si>
  <si>
    <t>Lazer</t>
  </si>
  <si>
    <t>Acerto -&gt;</t>
  </si>
  <si>
    <t>Assinatura</t>
  </si>
  <si>
    <t>Presente</t>
  </si>
  <si>
    <t>Veiculos</t>
  </si>
  <si>
    <t>Compras</t>
  </si>
  <si>
    <t>Acerto &lt;-</t>
  </si>
  <si>
    <t>Emprestimo -&gt;</t>
  </si>
  <si>
    <t>Imovel</t>
  </si>
  <si>
    <t>Emprestimo &lt;-</t>
  </si>
  <si>
    <t>Categorias</t>
  </si>
  <si>
    <t>Total Por Categoria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</si>
  <si>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</si>
  <si>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</si>
  <si>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</si>
  <si>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</si>
  <si>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</si>
  <si>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</si>
  <si>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</si>
  <si>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</si>
  <si>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</si>
  <si>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</si>
  <si>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</si>
  <si>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</si>
  <si>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</si>
  <si>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</si>
  <si>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</si>
  <si>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</si>
  <si>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</si>
  <si>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</si>
  <si>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</si>
  <si>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</si>
  <si>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</si>
  <si>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Cartão</t>
  </si>
  <si>
    <t>dez/18</t>
  </si>
  <si>
    <t>Tipo</t>
  </si>
  <si>
    <t>Receita</t>
  </si>
  <si>
    <t>Despesas</t>
  </si>
  <si>
    <t>MOVIMENTADO TOTAL</t>
  </si>
  <si>
    <t>jan/16</t>
  </si>
  <si>
    <t>jan/17</t>
  </si>
  <si>
    <t>fev/16</t>
  </si>
  <si>
    <t>fev/17</t>
  </si>
  <si>
    <t>mar/16</t>
  </si>
  <si>
    <t>abr/16</t>
  </si>
  <si>
    <t>mai/16</t>
  </si>
  <si>
    <t>jun/16</t>
  </si>
  <si>
    <t>jul/16</t>
  </si>
  <si>
    <t>mar/17</t>
  </si>
  <si>
    <t>abr/17</t>
  </si>
  <si>
    <t>jun/17</t>
  </si>
  <si>
    <t>jul/17</t>
  </si>
  <si>
    <t>ago/16</t>
  </si>
  <si>
    <t>mai/17</t>
  </si>
  <si>
    <t>set/16</t>
  </si>
  <si>
    <t>out/16</t>
  </si>
  <si>
    <t>nov/16</t>
  </si>
  <si>
    <t>dez/16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</si>
  <si>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</si>
  <si>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</si>
  <si>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</si>
  <si>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</si>
  <si>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</si>
  <si>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</si>
  <si>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</si>
  <si>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</si>
  <si>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</si>
  <si>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</si>
  <si>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</si>
  <si>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LAZER</t>
  </si>
  <si>
    <t>Lanchonetes-Restaurantes</t>
  </si>
  <si>
    <t>Viagens</t>
  </si>
  <si>
    <t>Tabacaria</t>
  </si>
  <si>
    <t>Baladas-Raves-Festas</t>
  </si>
  <si>
    <t>Bebidas</t>
  </si>
  <si>
    <t>Sobremesas</t>
  </si>
  <si>
    <t>Boliche</t>
  </si>
  <si>
    <t>Churras</t>
  </si>
  <si>
    <t>Cinema</t>
  </si>
  <si>
    <t>M</t>
  </si>
  <si>
    <t>Barzinho</t>
  </si>
  <si>
    <t>Kart</t>
  </si>
  <si>
    <t>Passeios</t>
  </si>
  <si>
    <t>Café da Manhã</t>
  </si>
  <si>
    <t>App Comida</t>
  </si>
  <si>
    <t>Cafeteria</t>
  </si>
  <si>
    <t>Total</t>
  </si>
  <si>
    <t>SubCategoria</t>
  </si>
  <si>
    <t>Valor</t>
  </si>
  <si>
    <t>Casamento</t>
  </si>
  <si>
    <t>Saldo Final Itau</t>
  </si>
  <si>
    <t>Saldo Final Geral</t>
  </si>
  <si>
    <t>Saldo Final Santander C/C</t>
  </si>
  <si>
    <t>Saldo Final Saldo C/P</t>
  </si>
  <si>
    <t>abr/21</t>
  </si>
  <si>
    <t>mai/21</t>
  </si>
  <si>
    <t>Saldo Mês Itau</t>
  </si>
  <si>
    <t>jun/21</t>
  </si>
  <si>
    <t>Saldo Mês Santander C/C</t>
  </si>
  <si>
    <t>Saldo Mês Santander C/P</t>
  </si>
  <si>
    <t>Saldo Mês Geral</t>
  </si>
  <si>
    <t>jul/21</t>
  </si>
  <si>
    <t>Receita Itau</t>
  </si>
  <si>
    <t>Despesas Itau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</si>
</sst>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4" fontId="0" fillId="0" borderId="0" xfId="0" applyNumberFormat="1"/>
    <xf numFmtId="44" fontId="0" fillId="2" borderId="0" xfId="1" applyFont="1" applyFill="1"/>
    <xf numFmtId="44" fontId="0" fillId="4" borderId="0" xfId="1" applyFont="1" applyFill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17" fontId="6" fillId="6" borderId="3" xfId="0" applyNumberFormat="1" applyFont="1" applyFill="1" applyBorder="1"/>
    <xf numFmtId="17" fontId="6" fillId="6" borderId="0" xfId="0" applyNumberFormat="1" applyFont="1" applyFill="1" applyBorder="1"/>
    <xf numFmtId="44" fontId="0" fillId="0" borderId="0" xfId="1" applyFont="1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58"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</dxfs>
  <tableStyles count="0" defaultTableStyle="TableStyleMedium2" defaultPivotStyle="PivotStyleLight16"/>
  <colors>
    <mruColors>
      <color rgb="FFEF5B62"/>
      <color rgb="FFFF6600"/>
      <color rgb="FFFF7C80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2887737347938E-2"/>
          <c:y val="1.3768170765448234E-2"/>
          <c:w val="0.95051543245803294"/>
          <c:h val="0.6994971853487848"/>
        </c:manualLayout>
      </c:layout>
      <c:lineChart>
        <c:grouping val="standard"/>
        <c:varyColors val="0"/>
        <c:ser>
          <c:idx val="0"/>
          <c:order val="0"/>
          <c:tx>
            <c:strRef>
              <c:f>Categoria!$B$2</c:f>
              <c:strCache>
                <c:ptCount val="1"/>
                <c:pt idx="0">
                  <c:v>Salario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Categoria!$C$1:$AZ$1</c:f>
              <c:strCache>
                <c:ptCount val="50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</c:strCache>
            </c:strRef>
          </c:cat>
          <c:val>
            <c:numRef>
              <c:f>Categoria!$C$2:$AZ$2</c:f>
              <c:numCache>
                <c:formatCode>General</c:formatCode>
                <c:ptCount val="50"/>
                <c:pt idx="0">
                  <c:v>1967.72</c:v>
                </c:pt>
                <c:pt idx="1">
                  <c:v>1778.47</c:v>
                </c:pt>
                <c:pt idx="2">
                  <c:v>1927.96</c:v>
                </c:pt>
                <c:pt idx="3">
                  <c:v>2156.2800000000002</c:v>
                </c:pt>
                <c:pt idx="4">
                  <c:v>1760.71</c:v>
                </c:pt>
                <c:pt idx="5">
                  <c:v>2802.21</c:v>
                </c:pt>
                <c:pt idx="6">
                  <c:v>1786.01</c:v>
                </c:pt>
                <c:pt idx="7">
                  <c:v>1772.31</c:v>
                </c:pt>
                <c:pt idx="8">
                  <c:v>1754.47</c:v>
                </c:pt>
                <c:pt idx="9">
                  <c:v>2302.77</c:v>
                </c:pt>
                <c:pt idx="10">
                  <c:v>2553.56</c:v>
                </c:pt>
                <c:pt idx="11">
                  <c:v>6656.26</c:v>
                </c:pt>
                <c:pt idx="12">
                  <c:v>350</c:v>
                </c:pt>
                <c:pt idx="13">
                  <c:v>2834</c:v>
                </c:pt>
                <c:pt idx="14">
                  <c:v>2135.63</c:v>
                </c:pt>
                <c:pt idx="15">
                  <c:v>1466.46</c:v>
                </c:pt>
                <c:pt idx="16">
                  <c:v>3447.39</c:v>
                </c:pt>
                <c:pt idx="17">
                  <c:v>2526.14</c:v>
                </c:pt>
                <c:pt idx="18">
                  <c:v>4587.55</c:v>
                </c:pt>
                <c:pt idx="19">
                  <c:v>3532.55</c:v>
                </c:pt>
                <c:pt idx="20">
                  <c:v>521.15</c:v>
                </c:pt>
                <c:pt idx="21">
                  <c:v>150</c:v>
                </c:pt>
                <c:pt idx="22">
                  <c:v>4399.1499999999996</c:v>
                </c:pt>
                <c:pt idx="23">
                  <c:v>5215.76</c:v>
                </c:pt>
                <c:pt idx="24">
                  <c:v>4981.88</c:v>
                </c:pt>
                <c:pt idx="25">
                  <c:v>4759.08</c:v>
                </c:pt>
                <c:pt idx="26">
                  <c:v>4892.32</c:v>
                </c:pt>
                <c:pt idx="27">
                  <c:v>4887.4799999999996</c:v>
                </c:pt>
                <c:pt idx="28">
                  <c:v>3965.48</c:v>
                </c:pt>
                <c:pt idx="29">
                  <c:v>7811.39</c:v>
                </c:pt>
                <c:pt idx="30">
                  <c:v>6679.83</c:v>
                </c:pt>
                <c:pt idx="31">
                  <c:v>4629.62</c:v>
                </c:pt>
                <c:pt idx="32">
                  <c:v>4871.82</c:v>
                </c:pt>
                <c:pt idx="33">
                  <c:v>8267.9</c:v>
                </c:pt>
                <c:pt idx="34">
                  <c:v>11257.39</c:v>
                </c:pt>
                <c:pt idx="35">
                  <c:v>3843.33</c:v>
                </c:pt>
                <c:pt idx="36">
                  <c:v>6029.37</c:v>
                </c:pt>
                <c:pt idx="37">
                  <c:v>8123.08</c:v>
                </c:pt>
                <c:pt idx="38">
                  <c:v>5719.02</c:v>
                </c:pt>
                <c:pt idx="39">
                  <c:v>5405.56</c:v>
                </c:pt>
                <c:pt idx="40">
                  <c:v>4531.05</c:v>
                </c:pt>
                <c:pt idx="41">
                  <c:v>4398</c:v>
                </c:pt>
                <c:pt idx="42">
                  <c:v>10389.92</c:v>
                </c:pt>
                <c:pt idx="43">
                  <c:v>4598</c:v>
                </c:pt>
                <c:pt idx="44">
                  <c:v>8941.5300000000007</c:v>
                </c:pt>
                <c:pt idx="45">
                  <c:v>5420.76</c:v>
                </c:pt>
                <c:pt idx="46">
                  <c:v>9760.61</c:v>
                </c:pt>
                <c:pt idx="47">
                  <c:v>5347.45</c:v>
                </c:pt>
                <c:pt idx="48">
                  <c:v>8704.8700000000008</c:v>
                </c:pt>
                <c:pt idx="49">
                  <c:v>11887.35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0D3-4747-88B0-ECF52C3460DB}"/>
            </c:ext>
          </c:extLst>
        </c:ser>
        <c:ser>
          <c:idx val="1"/>
          <c:order val="1"/>
          <c:tx>
            <c:strRef>
              <c:f>Categoria!$B$3</c:f>
              <c:strCache>
                <c:ptCount val="1"/>
                <c:pt idx="0">
                  <c:v>Taxa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Categoria!$C$1:$AZ$1</c:f>
              <c:strCache>
                <c:ptCount val="50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</c:strCache>
            </c:strRef>
          </c:cat>
          <c:val>
            <c:numRef>
              <c:f>Categoria!$C$3:$AZ$3</c:f>
              <c:numCache>
                <c:formatCode>General</c:formatCode>
                <c:ptCount val="50"/>
                <c:pt idx="0">
                  <c:v>35.9</c:v>
                </c:pt>
                <c:pt idx="1">
                  <c:v>35.9</c:v>
                </c:pt>
                <c:pt idx="2">
                  <c:v>35.9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40</c:v>
                </c:pt>
                <c:pt idx="6">
                  <c:v>50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39.200000000000003</c:v>
                </c:pt>
                <c:pt idx="10">
                  <c:v>55</c:v>
                </c:pt>
                <c:pt idx="11">
                  <c:v>39.200000000000003</c:v>
                </c:pt>
                <c:pt idx="12">
                  <c:v>45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41.2</c:v>
                </c:pt>
                <c:pt idx="16">
                  <c:v>41.2</c:v>
                </c:pt>
                <c:pt idx="17">
                  <c:v>41.2</c:v>
                </c:pt>
                <c:pt idx="18">
                  <c:v>57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135</c:v>
                </c:pt>
                <c:pt idx="23">
                  <c:v>100</c:v>
                </c:pt>
                <c:pt idx="24">
                  <c:v>131.66</c:v>
                </c:pt>
                <c:pt idx="25">
                  <c:v>229.68</c:v>
                </c:pt>
                <c:pt idx="26">
                  <c:v>211.24</c:v>
                </c:pt>
                <c:pt idx="27">
                  <c:v>237.47</c:v>
                </c:pt>
                <c:pt idx="28">
                  <c:v>5044.51</c:v>
                </c:pt>
                <c:pt idx="29">
                  <c:v>265.82</c:v>
                </c:pt>
                <c:pt idx="30">
                  <c:v>195.98</c:v>
                </c:pt>
                <c:pt idx="31">
                  <c:v>146.49</c:v>
                </c:pt>
                <c:pt idx="32">
                  <c:v>184.2</c:v>
                </c:pt>
                <c:pt idx="33">
                  <c:v>200.31</c:v>
                </c:pt>
                <c:pt idx="34">
                  <c:v>290.10000000000002</c:v>
                </c:pt>
                <c:pt idx="35">
                  <c:v>231.47</c:v>
                </c:pt>
                <c:pt idx="36">
                  <c:v>278.36</c:v>
                </c:pt>
                <c:pt idx="37">
                  <c:v>274.26</c:v>
                </c:pt>
                <c:pt idx="38">
                  <c:v>312.19</c:v>
                </c:pt>
                <c:pt idx="39">
                  <c:v>384.88</c:v>
                </c:pt>
                <c:pt idx="40">
                  <c:v>472.15</c:v>
                </c:pt>
                <c:pt idx="41">
                  <c:v>441.1</c:v>
                </c:pt>
                <c:pt idx="42">
                  <c:v>204.03</c:v>
                </c:pt>
                <c:pt idx="43">
                  <c:v>189.92</c:v>
                </c:pt>
                <c:pt idx="44">
                  <c:v>183.02</c:v>
                </c:pt>
                <c:pt idx="45">
                  <c:v>164.28</c:v>
                </c:pt>
                <c:pt idx="46">
                  <c:v>222.92</c:v>
                </c:pt>
                <c:pt idx="47">
                  <c:v>195.31</c:v>
                </c:pt>
                <c:pt idx="48">
                  <c:v>162.34</c:v>
                </c:pt>
                <c:pt idx="49">
                  <c:v>208.68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D3-4747-88B0-ECF52C3460DB}"/>
            </c:ext>
          </c:extLst>
        </c:ser>
        <c:ser>
          <c:idx val="2"/>
          <c:order val="2"/>
          <c:tx>
            <c:strRef>
              <c:f>Categoria!$B$4</c:f>
              <c:strCache>
                <c:ptCount val="1"/>
                <c:pt idx="0">
                  <c:v>Lazer</c:v>
                </c:pt>
              </c:strCache>
            </c:strRef>
          </c:tx>
          <c:spPr>
            <a:ln w="22225" cap="rnd" cmpd="sng" algn="ctr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Categoria!$C$1:$AZ$1</c:f>
              <c:strCache>
                <c:ptCount val="50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</c:strCache>
            </c:strRef>
          </c:cat>
          <c:val>
            <c:numRef>
              <c:f>Categoria!$C$4:$AZ$4</c:f>
              <c:numCache>
                <c:formatCode>General</c:formatCode>
                <c:ptCount val="50"/>
                <c:pt idx="0">
                  <c:v>343.47</c:v>
                </c:pt>
                <c:pt idx="1">
                  <c:v>339.75</c:v>
                </c:pt>
                <c:pt idx="2">
                  <c:v>787.16</c:v>
                </c:pt>
                <c:pt idx="3">
                  <c:v>931.18</c:v>
                </c:pt>
                <c:pt idx="4">
                  <c:v>619.28</c:v>
                </c:pt>
                <c:pt idx="5">
                  <c:v>354.1</c:v>
                </c:pt>
                <c:pt idx="6">
                  <c:v>474.73</c:v>
                </c:pt>
                <c:pt idx="7">
                  <c:v>703.25</c:v>
                </c:pt>
                <c:pt idx="8">
                  <c:v>508.71</c:v>
                </c:pt>
                <c:pt idx="9">
                  <c:v>1080.3699999999999</c:v>
                </c:pt>
                <c:pt idx="10">
                  <c:v>518.67999999999995</c:v>
                </c:pt>
                <c:pt idx="11">
                  <c:v>624.33000000000004</c:v>
                </c:pt>
                <c:pt idx="12">
                  <c:v>185.13</c:v>
                </c:pt>
                <c:pt idx="13">
                  <c:v>407.84</c:v>
                </c:pt>
                <c:pt idx="14">
                  <c:v>434.37</c:v>
                </c:pt>
                <c:pt idx="15">
                  <c:v>925.36</c:v>
                </c:pt>
                <c:pt idx="16">
                  <c:v>1646.04</c:v>
                </c:pt>
                <c:pt idx="17">
                  <c:v>236.24</c:v>
                </c:pt>
                <c:pt idx="18">
                  <c:v>526.32000000000005</c:v>
                </c:pt>
                <c:pt idx="19">
                  <c:v>466.52</c:v>
                </c:pt>
                <c:pt idx="20">
                  <c:v>513.82000000000005</c:v>
                </c:pt>
                <c:pt idx="21">
                  <c:v>153.75</c:v>
                </c:pt>
                <c:pt idx="22">
                  <c:v>863.13</c:v>
                </c:pt>
                <c:pt idx="23">
                  <c:v>754.43</c:v>
                </c:pt>
                <c:pt idx="24">
                  <c:v>521.55999999999995</c:v>
                </c:pt>
                <c:pt idx="25">
                  <c:v>363.26</c:v>
                </c:pt>
                <c:pt idx="26">
                  <c:v>641.28</c:v>
                </c:pt>
                <c:pt idx="27">
                  <c:v>191.62</c:v>
                </c:pt>
                <c:pt idx="28">
                  <c:v>619.54999999999995</c:v>
                </c:pt>
                <c:pt idx="29">
                  <c:v>546.54999999999995</c:v>
                </c:pt>
                <c:pt idx="30">
                  <c:v>1416.72</c:v>
                </c:pt>
                <c:pt idx="31">
                  <c:v>1477.47</c:v>
                </c:pt>
                <c:pt idx="32">
                  <c:v>679.03</c:v>
                </c:pt>
                <c:pt idx="33">
                  <c:v>939.98</c:v>
                </c:pt>
                <c:pt idx="34">
                  <c:v>1080.1099999999999</c:v>
                </c:pt>
                <c:pt idx="35">
                  <c:v>921.21</c:v>
                </c:pt>
                <c:pt idx="36">
                  <c:v>999.57</c:v>
                </c:pt>
                <c:pt idx="37">
                  <c:v>1129.81</c:v>
                </c:pt>
                <c:pt idx="38">
                  <c:v>1308.42</c:v>
                </c:pt>
                <c:pt idx="39">
                  <c:v>2013.89</c:v>
                </c:pt>
                <c:pt idx="40">
                  <c:v>472.95</c:v>
                </c:pt>
                <c:pt idx="41">
                  <c:v>452.28</c:v>
                </c:pt>
                <c:pt idx="42">
                  <c:v>1261.32</c:v>
                </c:pt>
                <c:pt idx="43">
                  <c:v>1754.53</c:v>
                </c:pt>
                <c:pt idx="44">
                  <c:v>982.72</c:v>
                </c:pt>
                <c:pt idx="45">
                  <c:v>758.7</c:v>
                </c:pt>
                <c:pt idx="46">
                  <c:v>537.78</c:v>
                </c:pt>
                <c:pt idx="47">
                  <c:v>987.92</c:v>
                </c:pt>
                <c:pt idx="48">
                  <c:v>788.68</c:v>
                </c:pt>
                <c:pt idx="49">
                  <c:v>856.84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0D3-4747-88B0-ECF52C3460DB}"/>
            </c:ext>
          </c:extLst>
        </c:ser>
        <c:ser>
          <c:idx val="4"/>
          <c:order val="4"/>
          <c:tx>
            <c:strRef>
              <c:f>Categoria!$B$6</c:f>
              <c:strCache>
                <c:ptCount val="1"/>
                <c:pt idx="0">
                  <c:v>Cartão</c:v>
                </c:pt>
              </c:strCache>
            </c:strRef>
          </c:tx>
          <c:spPr>
            <a:ln w="2222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Categoria!$C$1:$AZ$1</c:f>
              <c:strCache>
                <c:ptCount val="50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</c:strCache>
            </c:strRef>
          </c:cat>
          <c:val>
            <c:numRef>
              <c:f>Categoria!$C$6:$AZ$6</c:f>
              <c:numCache>
                <c:formatCode>General</c:formatCode>
                <c:ptCount val="50"/>
                <c:pt idx="7">
                  <c:v>380.06</c:v>
                </c:pt>
                <c:pt idx="8">
                  <c:v>744.36</c:v>
                </c:pt>
                <c:pt idx="9">
                  <c:v>782.06</c:v>
                </c:pt>
                <c:pt idx="10">
                  <c:v>161.88</c:v>
                </c:pt>
                <c:pt idx="11">
                  <c:v>1833.42</c:v>
                </c:pt>
                <c:pt idx="12">
                  <c:v>147.82</c:v>
                </c:pt>
                <c:pt idx="13">
                  <c:v>2428.21</c:v>
                </c:pt>
                <c:pt idx="14">
                  <c:v>2769.6</c:v>
                </c:pt>
                <c:pt idx="15">
                  <c:v>1047.9100000000001</c:v>
                </c:pt>
                <c:pt idx="16">
                  <c:v>710.62</c:v>
                </c:pt>
                <c:pt idx="17">
                  <c:v>1221.78</c:v>
                </c:pt>
                <c:pt idx="18">
                  <c:v>2283.9699999999998</c:v>
                </c:pt>
                <c:pt idx="19">
                  <c:v>1784.09</c:v>
                </c:pt>
                <c:pt idx="20">
                  <c:v>2153</c:v>
                </c:pt>
                <c:pt idx="21">
                  <c:v>1855</c:v>
                </c:pt>
                <c:pt idx="22">
                  <c:v>3204.39</c:v>
                </c:pt>
                <c:pt idx="23">
                  <c:v>3245.56</c:v>
                </c:pt>
                <c:pt idx="24">
                  <c:v>3367.83</c:v>
                </c:pt>
                <c:pt idx="25">
                  <c:v>1365.4</c:v>
                </c:pt>
                <c:pt idx="26">
                  <c:v>2055.21</c:v>
                </c:pt>
                <c:pt idx="27">
                  <c:v>2388.09</c:v>
                </c:pt>
                <c:pt idx="28">
                  <c:v>2740</c:v>
                </c:pt>
                <c:pt idx="29">
                  <c:v>3231.18</c:v>
                </c:pt>
                <c:pt idx="30">
                  <c:v>2736.28</c:v>
                </c:pt>
                <c:pt idx="31">
                  <c:v>2659.62</c:v>
                </c:pt>
                <c:pt idx="32">
                  <c:v>2663.37</c:v>
                </c:pt>
                <c:pt idx="33">
                  <c:v>2429.33</c:v>
                </c:pt>
                <c:pt idx="34">
                  <c:v>3246.08</c:v>
                </c:pt>
                <c:pt idx="35">
                  <c:v>1780.98</c:v>
                </c:pt>
                <c:pt idx="36">
                  <c:v>2073.83</c:v>
                </c:pt>
                <c:pt idx="37">
                  <c:v>3289.6</c:v>
                </c:pt>
                <c:pt idx="38">
                  <c:v>2365.1999999999998</c:v>
                </c:pt>
                <c:pt idx="39">
                  <c:v>1140.95</c:v>
                </c:pt>
                <c:pt idx="40">
                  <c:v>1531.36</c:v>
                </c:pt>
                <c:pt idx="41">
                  <c:v>2001.8</c:v>
                </c:pt>
                <c:pt idx="42">
                  <c:v>3436.63</c:v>
                </c:pt>
                <c:pt idx="43">
                  <c:v>2910.45</c:v>
                </c:pt>
                <c:pt idx="44">
                  <c:v>1983.46</c:v>
                </c:pt>
                <c:pt idx="45">
                  <c:v>1631.55</c:v>
                </c:pt>
                <c:pt idx="46">
                  <c:v>1483.1</c:v>
                </c:pt>
                <c:pt idx="47">
                  <c:v>1682.08</c:v>
                </c:pt>
                <c:pt idx="48">
                  <c:v>1291.25</c:v>
                </c:pt>
                <c:pt idx="49">
                  <c:v>1015.86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D3-4747-88B0-ECF52C3460DB}"/>
            </c:ext>
          </c:extLst>
        </c:ser>
        <c:ser>
          <c:idx val="5"/>
          <c:order val="5"/>
          <c:tx>
            <c:strRef>
              <c:f>Categoria!$B$7</c:f>
              <c:strCache>
                <c:ptCount val="1"/>
                <c:pt idx="0">
                  <c:v>Imovel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Categoria!$C$1:$AZ$1</c:f>
              <c:strCache>
                <c:ptCount val="50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</c:strCache>
            </c:strRef>
          </c:cat>
          <c:val>
            <c:numRef>
              <c:f>Categoria!$C$7:$AZ$7</c:f>
              <c:numCache>
                <c:formatCode>General</c:formatCode>
                <c:ptCount val="50"/>
                <c:pt idx="30">
                  <c:v>650</c:v>
                </c:pt>
                <c:pt idx="31">
                  <c:v>1807.56</c:v>
                </c:pt>
                <c:pt idx="32">
                  <c:v>2313.8200000000002</c:v>
                </c:pt>
                <c:pt idx="33">
                  <c:v>2054.5</c:v>
                </c:pt>
                <c:pt idx="34">
                  <c:v>1869.48</c:v>
                </c:pt>
                <c:pt idx="35">
                  <c:v>1872.62</c:v>
                </c:pt>
                <c:pt idx="36">
                  <c:v>1922</c:v>
                </c:pt>
                <c:pt idx="37">
                  <c:v>1928.87</c:v>
                </c:pt>
                <c:pt idx="38">
                  <c:v>1992.32</c:v>
                </c:pt>
                <c:pt idx="39">
                  <c:v>2082.81</c:v>
                </c:pt>
                <c:pt idx="40">
                  <c:v>1550</c:v>
                </c:pt>
                <c:pt idx="41">
                  <c:v>2598.3200000000002</c:v>
                </c:pt>
                <c:pt idx="42">
                  <c:v>2300.6799999999998</c:v>
                </c:pt>
                <c:pt idx="43">
                  <c:v>2035.32</c:v>
                </c:pt>
                <c:pt idx="44">
                  <c:v>2337.6799999999998</c:v>
                </c:pt>
                <c:pt idx="45">
                  <c:v>2142.33</c:v>
                </c:pt>
                <c:pt idx="46">
                  <c:v>2347.64</c:v>
                </c:pt>
                <c:pt idx="47">
                  <c:v>2350.27</c:v>
                </c:pt>
                <c:pt idx="48">
                  <c:v>2554.1</c:v>
                </c:pt>
                <c:pt idx="49">
                  <c:v>2556.83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D3-4747-88B0-ECF52C3460DB}"/>
            </c:ext>
          </c:extLst>
        </c:ser>
        <c:ser>
          <c:idx val="6"/>
          <c:order val="6"/>
          <c:tx>
            <c:strRef>
              <c:f>Categoria!$B$8</c:f>
              <c:strCache>
                <c:ptCount val="1"/>
                <c:pt idx="0">
                  <c:v>Veiculos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Categoria!$C$1:$AZ$1</c:f>
              <c:strCache>
                <c:ptCount val="50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</c:strCache>
            </c:strRef>
          </c:cat>
          <c:val>
            <c:numRef>
              <c:f>Categoria!$C$8:$AZ$8</c:f>
              <c:numCache>
                <c:formatCode>General</c:formatCode>
                <c:ptCount val="50"/>
                <c:pt idx="1">
                  <c:v>77.099999999999994</c:v>
                </c:pt>
                <c:pt idx="2">
                  <c:v>132.88999999999999</c:v>
                </c:pt>
                <c:pt idx="3">
                  <c:v>38</c:v>
                </c:pt>
                <c:pt idx="4">
                  <c:v>56.35</c:v>
                </c:pt>
                <c:pt idx="5">
                  <c:v>22</c:v>
                </c:pt>
                <c:pt idx="7">
                  <c:v>9</c:v>
                </c:pt>
                <c:pt idx="11">
                  <c:v>24</c:v>
                </c:pt>
                <c:pt idx="12">
                  <c:v>54.3</c:v>
                </c:pt>
                <c:pt idx="13">
                  <c:v>47.3</c:v>
                </c:pt>
                <c:pt idx="14">
                  <c:v>76</c:v>
                </c:pt>
                <c:pt idx="15">
                  <c:v>31</c:v>
                </c:pt>
                <c:pt idx="16">
                  <c:v>8217.77</c:v>
                </c:pt>
                <c:pt idx="17">
                  <c:v>837.78</c:v>
                </c:pt>
                <c:pt idx="18">
                  <c:v>644.15</c:v>
                </c:pt>
                <c:pt idx="19">
                  <c:v>444.1</c:v>
                </c:pt>
                <c:pt idx="20">
                  <c:v>295.64999999999998</c:v>
                </c:pt>
                <c:pt idx="21">
                  <c:v>314.95</c:v>
                </c:pt>
                <c:pt idx="22">
                  <c:v>311.88</c:v>
                </c:pt>
                <c:pt idx="23">
                  <c:v>461.89</c:v>
                </c:pt>
                <c:pt idx="24">
                  <c:v>753.58</c:v>
                </c:pt>
                <c:pt idx="25">
                  <c:v>1837.98</c:v>
                </c:pt>
                <c:pt idx="26">
                  <c:v>1852.57</c:v>
                </c:pt>
                <c:pt idx="27">
                  <c:v>514.9</c:v>
                </c:pt>
                <c:pt idx="28">
                  <c:v>1950</c:v>
                </c:pt>
                <c:pt idx="29">
                  <c:v>2062.66</c:v>
                </c:pt>
                <c:pt idx="30">
                  <c:v>1718.5</c:v>
                </c:pt>
                <c:pt idx="31">
                  <c:v>1719.05</c:v>
                </c:pt>
                <c:pt idx="32">
                  <c:v>1106.77</c:v>
                </c:pt>
                <c:pt idx="33">
                  <c:v>2392.39</c:v>
                </c:pt>
                <c:pt idx="34">
                  <c:v>2490.5</c:v>
                </c:pt>
                <c:pt idx="35">
                  <c:v>2575.5</c:v>
                </c:pt>
                <c:pt idx="36">
                  <c:v>1670.44</c:v>
                </c:pt>
                <c:pt idx="37">
                  <c:v>2529.73</c:v>
                </c:pt>
                <c:pt idx="38">
                  <c:v>1620.58</c:v>
                </c:pt>
                <c:pt idx="39">
                  <c:v>1103</c:v>
                </c:pt>
                <c:pt idx="40">
                  <c:v>1710.86</c:v>
                </c:pt>
                <c:pt idx="41">
                  <c:v>1468.58</c:v>
                </c:pt>
                <c:pt idx="42">
                  <c:v>2371.5700000000002</c:v>
                </c:pt>
                <c:pt idx="43">
                  <c:v>2470.1999999999998</c:v>
                </c:pt>
                <c:pt idx="44">
                  <c:v>1643.16</c:v>
                </c:pt>
                <c:pt idx="45">
                  <c:v>2030.16</c:v>
                </c:pt>
                <c:pt idx="46">
                  <c:v>1095</c:v>
                </c:pt>
                <c:pt idx="47">
                  <c:v>544</c:v>
                </c:pt>
                <c:pt idx="48">
                  <c:v>1376.54</c:v>
                </c:pt>
                <c:pt idx="49">
                  <c:v>1532.36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0D3-4747-88B0-ECF52C3460DB}"/>
            </c:ext>
          </c:extLst>
        </c:ser>
        <c:ser>
          <c:idx val="14"/>
          <c:order val="14"/>
          <c:tx>
            <c:strRef>
              <c:f>Categoria!$B$16</c:f>
              <c:strCache>
                <c:ptCount val="1"/>
                <c:pt idx="0">
                  <c:v>Casamento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Categoria!$C$1:$AZ$1</c:f>
              <c:strCache>
                <c:ptCount val="50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</c:strCache>
            </c:strRef>
          </c:cat>
          <c:val>
            <c:numRef>
              <c:f>Categoria!$C$16:$AZ$16</c:f>
              <c:numCache>
                <c:formatCode>General</c:formatCode>
                <c:ptCount val="50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2000</c:v>
                </c:pt>
                <c:pt idx="45">
                  <c:v>0</c:v>
                </c:pt>
                <c:pt idx="46">
                  <c:v>2000</c:v>
                </c:pt>
                <c:pt idx="47">
                  <c:v>1760</c:v>
                </c:pt>
                <c:pt idx="48">
                  <c:v>4650</c:v>
                </c:pt>
                <c:pt idx="49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0CB-93F8-5786721A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292288"/>
        <c:axId val="135294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Categoria!$B$5</c15:sqref>
                        </c15:formulaRef>
                      </c:ext>
                    </c:extLst>
                    <c:strCache>
                      <c:ptCount val="1"/>
                      <c:pt idx="0">
                        <c:v>Acerto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Categoria!$C$1:$AZ$1</c15:sqref>
                        </c15:formulaRef>
                      </c:ext>
                    </c:extLst>
                    <c:strCache>
                      <c:ptCount val="50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Categoria!$C$5:$AZ$5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41.4</c:v>
                      </c:pt>
                      <c:pt idx="1">
                        <c:v>30</c:v>
                      </c:pt>
                      <c:pt idx="3">
                        <c:v>12.55</c:v>
                      </c:pt>
                      <c:pt idx="4">
                        <c:v>12.55</c:v>
                      </c:pt>
                      <c:pt idx="5">
                        <c:v>1078.5</c:v>
                      </c:pt>
                      <c:pt idx="6">
                        <c:v>30</c:v>
                      </c:pt>
                      <c:pt idx="7">
                        <c:v>180</c:v>
                      </c:pt>
                      <c:pt idx="8">
                        <c:v>12.5</c:v>
                      </c:pt>
                      <c:pt idx="9">
                        <c:v>12.5</c:v>
                      </c:pt>
                      <c:pt idx="10">
                        <c:v>12.5</c:v>
                      </c:pt>
                      <c:pt idx="11">
                        <c:v>200</c:v>
                      </c:pt>
                      <c:pt idx="19">
                        <c:v>487</c:v>
                      </c:pt>
                      <c:pt idx="20">
                        <c:v>487</c:v>
                      </c:pt>
                      <c:pt idx="22">
                        <c:v>487.61</c:v>
                      </c:pt>
                      <c:pt idx="23">
                        <c:v>2000</c:v>
                      </c:pt>
                      <c:pt idx="24">
                        <c:v>1972.29</c:v>
                      </c:pt>
                      <c:pt idx="25">
                        <c:v>487.61</c:v>
                      </c:pt>
                      <c:pt idx="26">
                        <c:v>1484.68</c:v>
                      </c:pt>
                      <c:pt idx="27">
                        <c:v>2388.09</c:v>
                      </c:pt>
                      <c:pt idx="28">
                        <c:v>2000</c:v>
                      </c:pt>
                      <c:pt idx="29">
                        <c:v>3500</c:v>
                      </c:pt>
                      <c:pt idx="30">
                        <c:v>1640</c:v>
                      </c:pt>
                      <c:pt idx="31">
                        <c:v>1057.1500000000001</c:v>
                      </c:pt>
                      <c:pt idx="32">
                        <c:v>0</c:v>
                      </c:pt>
                      <c:pt idx="34">
                        <c:v>1640</c:v>
                      </c:pt>
                      <c:pt idx="35">
                        <c:v>1835</c:v>
                      </c:pt>
                      <c:pt idx="36">
                        <c:v>1990</c:v>
                      </c:pt>
                      <c:pt idx="37">
                        <c:v>1640</c:v>
                      </c:pt>
                      <c:pt idx="38">
                        <c:v>1700</c:v>
                      </c:pt>
                      <c:pt idx="39">
                        <c:v>1680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1500</c:v>
                      </c:pt>
                      <c:pt idx="43">
                        <c:v>348</c:v>
                      </c:pt>
                      <c:pt idx="44">
                        <c:v>250</c:v>
                      </c:pt>
                      <c:pt idx="45">
                        <c:v>396</c:v>
                      </c:pt>
                      <c:pt idx="46">
                        <c:v>270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D3-4747-88B0-ECF52C3460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Categoria!$B$9</c15:sqref>
                        </c15:formulaRef>
                      </c:ext>
                    </c:extLst>
                    <c:strCache>
                      <c:ptCount val="1"/>
                      <c:pt idx="0">
                        <c:v>Investimentos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Categoria!$C$1:$AZ$1</c15:sqref>
                        </c15:formulaRef>
                      </c:ext>
                    </c:extLst>
                    <c:strCache>
                      <c:ptCount val="50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Categoria!$C$9:$AZ$9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</c:v>
                      </c:pt>
                      <c:pt idx="2">
                        <c:v>676.33</c:v>
                      </c:pt>
                      <c:pt idx="3">
                        <c:v>279</c:v>
                      </c:pt>
                      <c:pt idx="4">
                        <c:v>279</c:v>
                      </c:pt>
                      <c:pt idx="5">
                        <c:v>279</c:v>
                      </c:pt>
                      <c:pt idx="6">
                        <c:v>279</c:v>
                      </c:pt>
                      <c:pt idx="7">
                        <c:v>279</c:v>
                      </c:pt>
                      <c:pt idx="8">
                        <c:v>279</c:v>
                      </c:pt>
                      <c:pt idx="9">
                        <c:v>279</c:v>
                      </c:pt>
                      <c:pt idx="10">
                        <c:v>279</c:v>
                      </c:pt>
                      <c:pt idx="11">
                        <c:v>544.64</c:v>
                      </c:pt>
                      <c:pt idx="13">
                        <c:v>306.95</c:v>
                      </c:pt>
                      <c:pt idx="14">
                        <c:v>306.95</c:v>
                      </c:pt>
                      <c:pt idx="15">
                        <c:v>306.95</c:v>
                      </c:pt>
                      <c:pt idx="16">
                        <c:v>306.95</c:v>
                      </c:pt>
                      <c:pt idx="17">
                        <c:v>306.95</c:v>
                      </c:pt>
                      <c:pt idx="18">
                        <c:v>306</c:v>
                      </c:pt>
                      <c:pt idx="19">
                        <c:v>306</c:v>
                      </c:pt>
                      <c:pt idx="20">
                        <c:v>306</c:v>
                      </c:pt>
                      <c:pt idx="21">
                        <c:v>306</c:v>
                      </c:pt>
                      <c:pt idx="22">
                        <c:v>306.95</c:v>
                      </c:pt>
                      <c:pt idx="23">
                        <c:v>306</c:v>
                      </c:pt>
                      <c:pt idx="25">
                        <c:v>58.81</c:v>
                      </c:pt>
                      <c:pt idx="26">
                        <c:v>58.81</c:v>
                      </c:pt>
                      <c:pt idx="27">
                        <c:v>58.81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256.02</c:v>
                      </c:pt>
                      <c:pt idx="31">
                        <c:v>61.32</c:v>
                      </c:pt>
                      <c:pt idx="32">
                        <c:v>61.32</c:v>
                      </c:pt>
                      <c:pt idx="33">
                        <c:v>61.32</c:v>
                      </c:pt>
                      <c:pt idx="34">
                        <c:v>61.32</c:v>
                      </c:pt>
                      <c:pt idx="35">
                        <c:v>193.3</c:v>
                      </c:pt>
                      <c:pt idx="36">
                        <c:v>61.32</c:v>
                      </c:pt>
                      <c:pt idx="37">
                        <c:v>61.32</c:v>
                      </c:pt>
                      <c:pt idx="38">
                        <c:v>-66.010000000000005</c:v>
                      </c:pt>
                      <c:pt idx="39">
                        <c:v>130.91</c:v>
                      </c:pt>
                      <c:pt idx="40">
                        <c:v>66.010000000000005</c:v>
                      </c:pt>
                      <c:pt idx="41">
                        <c:v>66.010000000000005</c:v>
                      </c:pt>
                      <c:pt idx="42">
                        <c:v>360.69</c:v>
                      </c:pt>
                      <c:pt idx="43">
                        <c:v>66</c:v>
                      </c:pt>
                      <c:pt idx="44">
                        <c:v>66</c:v>
                      </c:pt>
                      <c:pt idx="45">
                        <c:v>66.010000000000005</c:v>
                      </c:pt>
                      <c:pt idx="46">
                        <c:v>66.010000000000005</c:v>
                      </c:pt>
                      <c:pt idx="47">
                        <c:v>65.989999999999995</c:v>
                      </c:pt>
                      <c:pt idx="48">
                        <c:v>113.85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3-4747-88B0-ECF52C3460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Categoria!$B$10</c15:sqref>
                        </c15:formulaRef>
                      </c:ext>
                    </c:extLst>
                    <c:strCache>
                      <c:ptCount val="1"/>
                      <c:pt idx="0">
                        <c:v>Assinatura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Categoria!$C$1:$AZ$1</c15:sqref>
                        </c15:formulaRef>
                      </c:ext>
                    </c:extLst>
                    <c:strCache>
                      <c:ptCount val="50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Categoria!$C$10:$AZ$10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101.25</c:v>
                      </c:pt>
                      <c:pt idx="3">
                        <c:v>127.86</c:v>
                      </c:pt>
                      <c:pt idx="4">
                        <c:v>184.96</c:v>
                      </c:pt>
                      <c:pt idx="5">
                        <c:v>128.94</c:v>
                      </c:pt>
                      <c:pt idx="7">
                        <c:v>295</c:v>
                      </c:pt>
                      <c:pt idx="8">
                        <c:v>188.01</c:v>
                      </c:pt>
                      <c:pt idx="10">
                        <c:v>128.81</c:v>
                      </c:pt>
                      <c:pt idx="11">
                        <c:v>192.63</c:v>
                      </c:pt>
                      <c:pt idx="13">
                        <c:v>142.93</c:v>
                      </c:pt>
                      <c:pt idx="14">
                        <c:v>350.77</c:v>
                      </c:pt>
                      <c:pt idx="16">
                        <c:v>139.97999999999999</c:v>
                      </c:pt>
                      <c:pt idx="17">
                        <c:v>295.69</c:v>
                      </c:pt>
                      <c:pt idx="18">
                        <c:v>139.99</c:v>
                      </c:pt>
                      <c:pt idx="19">
                        <c:v>139.99</c:v>
                      </c:pt>
                      <c:pt idx="21">
                        <c:v>143.02000000000001</c:v>
                      </c:pt>
                      <c:pt idx="22">
                        <c:v>159.97999999999999</c:v>
                      </c:pt>
                      <c:pt idx="25">
                        <c:v>391.22</c:v>
                      </c:pt>
                      <c:pt idx="26">
                        <c:v>37.9</c:v>
                      </c:pt>
                      <c:pt idx="27">
                        <c:v>193.06</c:v>
                      </c:pt>
                      <c:pt idx="28">
                        <c:v>397.89</c:v>
                      </c:pt>
                      <c:pt idx="29">
                        <c:v>441.56</c:v>
                      </c:pt>
                      <c:pt idx="30">
                        <c:v>300</c:v>
                      </c:pt>
                      <c:pt idx="31">
                        <c:v>869.73</c:v>
                      </c:pt>
                      <c:pt idx="32">
                        <c:v>400.49</c:v>
                      </c:pt>
                      <c:pt idx="33">
                        <c:v>315.07</c:v>
                      </c:pt>
                      <c:pt idx="34">
                        <c:v>312</c:v>
                      </c:pt>
                      <c:pt idx="35">
                        <c:v>317.14</c:v>
                      </c:pt>
                      <c:pt idx="36">
                        <c:v>326.61</c:v>
                      </c:pt>
                      <c:pt idx="37">
                        <c:v>281.33999999999997</c:v>
                      </c:pt>
                      <c:pt idx="38">
                        <c:v>320</c:v>
                      </c:pt>
                      <c:pt idx="39">
                        <c:v>784.59</c:v>
                      </c:pt>
                      <c:pt idx="40">
                        <c:v>541.39</c:v>
                      </c:pt>
                      <c:pt idx="41">
                        <c:v>557.85</c:v>
                      </c:pt>
                      <c:pt idx="42">
                        <c:v>549.79</c:v>
                      </c:pt>
                      <c:pt idx="43">
                        <c:v>559.59</c:v>
                      </c:pt>
                      <c:pt idx="44">
                        <c:v>552.12</c:v>
                      </c:pt>
                      <c:pt idx="45">
                        <c:v>551.70000000000005</c:v>
                      </c:pt>
                      <c:pt idx="46">
                        <c:v>305.79000000000002</c:v>
                      </c:pt>
                      <c:pt idx="47">
                        <c:v>900</c:v>
                      </c:pt>
                      <c:pt idx="48">
                        <c:v>362.19</c:v>
                      </c:pt>
                      <c:pt idx="49">
                        <c:v>355.78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3-4747-88B0-ECF52C3460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Categoria!$B$11</c15:sqref>
                        </c15:formulaRef>
                      </c:ext>
                    </c:extLst>
                    <c:strCache>
                      <c:ptCount val="1"/>
                      <c:pt idx="0">
                        <c:v>Compras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Categoria!$C$1:$AZ$1</c15:sqref>
                        </c15:formulaRef>
                      </c:ext>
                    </c:extLst>
                    <c:strCache>
                      <c:ptCount val="50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Categoria!$C$11:$AZ$11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87.34</c:v>
                      </c:pt>
                      <c:pt idx="3">
                        <c:v>63.31</c:v>
                      </c:pt>
                      <c:pt idx="4">
                        <c:v>27.5</c:v>
                      </c:pt>
                      <c:pt idx="5">
                        <c:v>119.5</c:v>
                      </c:pt>
                      <c:pt idx="6">
                        <c:v>108</c:v>
                      </c:pt>
                      <c:pt idx="8">
                        <c:v>83.41</c:v>
                      </c:pt>
                      <c:pt idx="9">
                        <c:v>135.97999999999999</c:v>
                      </c:pt>
                      <c:pt idx="10">
                        <c:v>20</c:v>
                      </c:pt>
                      <c:pt idx="11">
                        <c:v>185.82</c:v>
                      </c:pt>
                      <c:pt idx="12">
                        <c:v>29.99</c:v>
                      </c:pt>
                      <c:pt idx="13">
                        <c:v>93.24</c:v>
                      </c:pt>
                      <c:pt idx="14">
                        <c:v>82.53</c:v>
                      </c:pt>
                      <c:pt idx="16">
                        <c:v>45</c:v>
                      </c:pt>
                      <c:pt idx="17">
                        <c:v>83.54</c:v>
                      </c:pt>
                      <c:pt idx="18">
                        <c:v>58.73</c:v>
                      </c:pt>
                      <c:pt idx="20">
                        <c:v>59.13</c:v>
                      </c:pt>
                      <c:pt idx="21">
                        <c:v>90</c:v>
                      </c:pt>
                      <c:pt idx="22">
                        <c:v>770</c:v>
                      </c:pt>
                      <c:pt idx="23">
                        <c:v>73</c:v>
                      </c:pt>
                      <c:pt idx="24">
                        <c:v>20.49</c:v>
                      </c:pt>
                      <c:pt idx="25">
                        <c:v>246</c:v>
                      </c:pt>
                      <c:pt idx="26">
                        <c:v>308.81</c:v>
                      </c:pt>
                      <c:pt idx="27">
                        <c:v>395.81</c:v>
                      </c:pt>
                      <c:pt idx="28">
                        <c:v>708.81</c:v>
                      </c:pt>
                      <c:pt idx="29">
                        <c:v>732.12</c:v>
                      </c:pt>
                      <c:pt idx="30">
                        <c:v>474.3</c:v>
                      </c:pt>
                      <c:pt idx="31">
                        <c:v>130.29</c:v>
                      </c:pt>
                      <c:pt idx="32">
                        <c:v>431.66</c:v>
                      </c:pt>
                      <c:pt idx="33">
                        <c:v>241.74</c:v>
                      </c:pt>
                      <c:pt idx="34">
                        <c:v>705.98</c:v>
                      </c:pt>
                      <c:pt idx="35">
                        <c:v>450.5</c:v>
                      </c:pt>
                      <c:pt idx="36">
                        <c:v>769.24</c:v>
                      </c:pt>
                      <c:pt idx="37">
                        <c:v>246.5</c:v>
                      </c:pt>
                      <c:pt idx="38">
                        <c:v>384.78</c:v>
                      </c:pt>
                      <c:pt idx="39">
                        <c:v>279.98</c:v>
                      </c:pt>
                      <c:pt idx="40">
                        <c:v>133.55000000000001</c:v>
                      </c:pt>
                      <c:pt idx="41">
                        <c:v>189.9</c:v>
                      </c:pt>
                      <c:pt idx="42">
                        <c:v>811.83</c:v>
                      </c:pt>
                      <c:pt idx="43">
                        <c:v>1313.72</c:v>
                      </c:pt>
                      <c:pt idx="44">
                        <c:v>1338.64</c:v>
                      </c:pt>
                      <c:pt idx="45">
                        <c:v>264.47000000000003</c:v>
                      </c:pt>
                      <c:pt idx="46">
                        <c:v>371.5</c:v>
                      </c:pt>
                      <c:pt idx="47">
                        <c:v>581.41</c:v>
                      </c:pt>
                      <c:pt idx="48">
                        <c:v>414.02</c:v>
                      </c:pt>
                      <c:pt idx="49">
                        <c:v>645.46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D3-4747-88B0-ECF52C3460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Categoria!$B$12</c15:sqref>
                        </c15:formulaRef>
                      </c:ext>
                    </c:extLst>
                    <c:strCache>
                      <c:ptCount val="1"/>
                      <c:pt idx="0">
                        <c:v>Acerto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Categoria!$C$1:$AZ$1</c15:sqref>
                        </c15:formulaRef>
                      </c:ext>
                    </c:extLst>
                    <c:strCache>
                      <c:ptCount val="50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Categoria!$C$12:$AZ$12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286.60000000000002</c:v>
                      </c:pt>
                      <c:pt idx="1">
                        <c:v>300</c:v>
                      </c:pt>
                      <c:pt idx="2">
                        <c:v>602</c:v>
                      </c:pt>
                      <c:pt idx="5">
                        <c:v>340</c:v>
                      </c:pt>
                      <c:pt idx="6">
                        <c:v>150</c:v>
                      </c:pt>
                      <c:pt idx="7">
                        <c:v>230</c:v>
                      </c:pt>
                      <c:pt idx="8">
                        <c:v>250</c:v>
                      </c:pt>
                      <c:pt idx="10">
                        <c:v>190</c:v>
                      </c:pt>
                      <c:pt idx="13">
                        <c:v>242.5</c:v>
                      </c:pt>
                      <c:pt idx="14">
                        <c:v>500</c:v>
                      </c:pt>
                      <c:pt idx="15">
                        <c:v>250</c:v>
                      </c:pt>
                      <c:pt idx="16">
                        <c:v>250</c:v>
                      </c:pt>
                      <c:pt idx="17">
                        <c:v>350</c:v>
                      </c:pt>
                      <c:pt idx="18">
                        <c:v>196</c:v>
                      </c:pt>
                      <c:pt idx="19">
                        <c:v>596</c:v>
                      </c:pt>
                      <c:pt idx="20">
                        <c:v>96</c:v>
                      </c:pt>
                      <c:pt idx="21">
                        <c:v>596</c:v>
                      </c:pt>
                      <c:pt idx="22">
                        <c:v>170</c:v>
                      </c:pt>
                      <c:pt idx="23">
                        <c:v>96</c:v>
                      </c:pt>
                      <c:pt idx="24">
                        <c:v>96</c:v>
                      </c:pt>
                      <c:pt idx="25">
                        <c:v>150</c:v>
                      </c:pt>
                      <c:pt idx="27">
                        <c:v>419.98</c:v>
                      </c:pt>
                      <c:pt idx="28">
                        <c:v>325</c:v>
                      </c:pt>
                      <c:pt idx="29">
                        <c:v>510</c:v>
                      </c:pt>
                      <c:pt idx="30">
                        <c:v>798</c:v>
                      </c:pt>
                      <c:pt idx="31">
                        <c:v>653</c:v>
                      </c:pt>
                      <c:pt idx="32">
                        <c:v>681.81</c:v>
                      </c:pt>
                      <c:pt idx="33">
                        <c:v>906.8</c:v>
                      </c:pt>
                      <c:pt idx="34">
                        <c:v>1468</c:v>
                      </c:pt>
                      <c:pt idx="35">
                        <c:v>1525</c:v>
                      </c:pt>
                      <c:pt idx="36">
                        <c:v>1580.2</c:v>
                      </c:pt>
                      <c:pt idx="37">
                        <c:v>1591</c:v>
                      </c:pt>
                      <c:pt idx="38">
                        <c:v>1595</c:v>
                      </c:pt>
                      <c:pt idx="39">
                        <c:v>2395.1999999999998</c:v>
                      </c:pt>
                      <c:pt idx="40">
                        <c:v>1407.2</c:v>
                      </c:pt>
                      <c:pt idx="41">
                        <c:v>1430</c:v>
                      </c:pt>
                      <c:pt idx="42">
                        <c:v>1842</c:v>
                      </c:pt>
                      <c:pt idx="43">
                        <c:v>1978</c:v>
                      </c:pt>
                      <c:pt idx="45">
                        <c:v>1734</c:v>
                      </c:pt>
                      <c:pt idx="46">
                        <c:v>1780</c:v>
                      </c:pt>
                      <c:pt idx="47">
                        <c:v>3350</c:v>
                      </c:pt>
                      <c:pt idx="48">
                        <c:v>1468.64</c:v>
                      </c:pt>
                      <c:pt idx="49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D3-4747-88B0-ECF52C3460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Categoria!$B$13</c15:sqref>
                        </c15:formulaRef>
                      </c:ext>
                    </c:extLst>
                    <c:strCache>
                      <c:ptCount val="1"/>
                      <c:pt idx="0">
                        <c:v>Presente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Categoria!$C$1:$AZ$1</c15:sqref>
                        </c15:formulaRef>
                      </c:ext>
                    </c:extLst>
                    <c:strCache>
                      <c:ptCount val="50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Categoria!$C$13:$AZ$13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500</c:v>
                      </c:pt>
                      <c:pt idx="7">
                        <c:v>100</c:v>
                      </c:pt>
                      <c:pt idx="15">
                        <c:v>56.96</c:v>
                      </c:pt>
                      <c:pt idx="16">
                        <c:v>99.9</c:v>
                      </c:pt>
                      <c:pt idx="25">
                        <c:v>60</c:v>
                      </c:pt>
                      <c:pt idx="26">
                        <c:v>10</c:v>
                      </c:pt>
                      <c:pt idx="28">
                        <c:v>294.82</c:v>
                      </c:pt>
                      <c:pt idx="30">
                        <c:v>0</c:v>
                      </c:pt>
                      <c:pt idx="31">
                        <c:v>354.9</c:v>
                      </c:pt>
                      <c:pt idx="32">
                        <c:v>479.98</c:v>
                      </c:pt>
                      <c:pt idx="33">
                        <c:v>552.54</c:v>
                      </c:pt>
                      <c:pt idx="34">
                        <c:v>727.41</c:v>
                      </c:pt>
                      <c:pt idx="35">
                        <c:v>418</c:v>
                      </c:pt>
                      <c:pt idx="36">
                        <c:v>19.899999999999999</c:v>
                      </c:pt>
                      <c:pt idx="37">
                        <c:v>798.75</c:v>
                      </c:pt>
                      <c:pt idx="38">
                        <c:v>1042.97</c:v>
                      </c:pt>
                      <c:pt idx="39">
                        <c:v>74.900000000000006</c:v>
                      </c:pt>
                      <c:pt idx="40">
                        <c:v>17.079999999999998</c:v>
                      </c:pt>
                      <c:pt idx="42">
                        <c:v>619.79</c:v>
                      </c:pt>
                      <c:pt idx="44">
                        <c:v>30</c:v>
                      </c:pt>
                      <c:pt idx="45">
                        <c:v>39.99</c:v>
                      </c:pt>
                      <c:pt idx="46">
                        <c:v>58.99</c:v>
                      </c:pt>
                      <c:pt idx="47">
                        <c:v>245.08</c:v>
                      </c:pt>
                      <c:pt idx="48">
                        <c:v>116</c:v>
                      </c:pt>
                      <c:pt idx="49">
                        <c:v>369.54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D3-4747-88B0-ECF52C3460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Categoria!$B$14</c15:sqref>
                        </c15:formulaRef>
                      </c:ext>
                    </c:extLst>
                    <c:strCache>
                      <c:ptCount val="1"/>
                      <c:pt idx="0">
                        <c:v>Emprestimo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Categoria!$C$1:$AZ$1</c15:sqref>
                        </c15:formulaRef>
                      </c:ext>
                    </c:extLst>
                    <c:strCache>
                      <c:ptCount val="50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Categoria!$C$14:$AZ$14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1">
                        <c:v>1247.1500000000001</c:v>
                      </c:pt>
                      <c:pt idx="3">
                        <c:v>500</c:v>
                      </c:pt>
                      <c:pt idx="4">
                        <c:v>280</c:v>
                      </c:pt>
                      <c:pt idx="8">
                        <c:v>500</c:v>
                      </c:pt>
                      <c:pt idx="20">
                        <c:v>3160</c:v>
                      </c:pt>
                      <c:pt idx="22">
                        <c:v>3168.12</c:v>
                      </c:pt>
                      <c:pt idx="26">
                        <c:v>484.68</c:v>
                      </c:pt>
                      <c:pt idx="29">
                        <c:v>1500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350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D3-4747-88B0-ECF52C3460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Categoria!$B$15</c15:sqref>
                        </c15:formulaRef>
                      </c:ext>
                    </c:extLst>
                    <c:strCache>
                      <c:ptCount val="1"/>
                      <c:pt idx="0">
                        <c:v>Emprestimo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Categoria!$C$1:$AZ$1</c15:sqref>
                        </c15:formulaRef>
                      </c:ext>
                    </c:extLst>
                    <c:strCache>
                      <c:ptCount val="50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Categoria!$C$15:$AZ$15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7">
                        <c:v>300</c:v>
                      </c:pt>
                      <c:pt idx="14">
                        <c:v>50</c:v>
                      </c:pt>
                      <c:pt idx="17">
                        <c:v>487.61</c:v>
                      </c:pt>
                      <c:pt idx="29">
                        <c:v>137</c:v>
                      </c:pt>
                      <c:pt idx="30">
                        <c:v>0</c:v>
                      </c:pt>
                      <c:pt idx="31">
                        <c:v>119.9</c:v>
                      </c:pt>
                      <c:pt idx="32">
                        <c:v>455.29</c:v>
                      </c:pt>
                      <c:pt idx="33">
                        <c:v>244.95</c:v>
                      </c:pt>
                      <c:pt idx="34">
                        <c:v>136.41999999999999</c:v>
                      </c:pt>
                      <c:pt idx="35">
                        <c:v>223.57</c:v>
                      </c:pt>
                      <c:pt idx="36">
                        <c:v>40</c:v>
                      </c:pt>
                      <c:pt idx="37">
                        <c:v>551.05999999999995</c:v>
                      </c:pt>
                      <c:pt idx="38">
                        <c:v>96.95</c:v>
                      </c:pt>
                      <c:pt idx="39">
                        <c:v>297.69</c:v>
                      </c:pt>
                      <c:pt idx="40">
                        <c:v>187.2</c:v>
                      </c:pt>
                      <c:pt idx="42">
                        <c:v>116</c:v>
                      </c:pt>
                      <c:pt idx="45">
                        <c:v>143.58000000000001</c:v>
                      </c:pt>
                      <c:pt idx="46">
                        <c:v>173.53</c:v>
                      </c:pt>
                      <c:pt idx="48">
                        <c:v>308.64</c:v>
                      </c:pt>
                      <c:pt idx="49">
                        <c:v>124.9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D3-4747-88B0-ECF52C3460DB}"/>
                  </c:ext>
                </c:extLst>
              </c15:ser>
            </c15:filteredLineSeries>
          </c:ext>
        </c:extLst>
      </c:lineChart>
      <c:catAx>
        <c:axId val="13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4584"/>
        <c:crosses val="autoZero"/>
        <c:auto val="1"/>
        <c:lblAlgn val="ctr"/>
        <c:lblOffset val="100"/>
        <c:noMultiLvlLbl val="0"/>
      </c:catAx>
      <c:valAx>
        <c:axId val="1352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925402402642637"/>
          <c:y val="9.2971706692788286E-2"/>
          <c:w val="1.0547344544122494E-2"/>
          <c:h val="0.4499353898994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5-42DA-8C41-775F5B1E8FF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5-42DA-8C41-775F5B1E8FF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5-42DA-8C41-775F5B1E8FF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55-42DA-8C41-775F5B1E8FF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55-42DA-8C41-775F5B1E8FF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55-42DA-8C41-775F5B1E8FF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5-42DA-8C41-775F5B1E8FF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5-42DA-8C41-775F5B1E8FF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5-42DA-8C41-775F5B1E8FF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5-42DA-8C41-775F5B1E8FF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5-42DA-8C41-775F5B1E8FF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5-42DA-8C41-775F5B1E8FF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55-42DA-8C41-775F5B1E8FF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55-42DA-8C41-775F5B1E8FF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55-42DA-8C41-775F5B1E8FFD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55-42DA-8C41-775F5B1E8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SubCategorias!$A$23:$A$38</c:f>
              <c:strCache>
                <c:ptCount val="16"/>
                <c:pt idx="0">
                  <c:v>Lanchonetes-Restaurantes</c:v>
                </c:pt>
                <c:pt idx="1">
                  <c:v>Viagens</c:v>
                </c:pt>
                <c:pt idx="2">
                  <c:v>Barzinho</c:v>
                </c:pt>
                <c:pt idx="3">
                  <c:v>Cinema</c:v>
                </c:pt>
                <c:pt idx="4">
                  <c:v>Tabacaria</c:v>
                </c:pt>
                <c:pt idx="5">
                  <c:v>App Comida</c:v>
                </c:pt>
                <c:pt idx="6">
                  <c:v>Café da Manhã</c:v>
                </c:pt>
                <c:pt idx="7">
                  <c:v>Bebidas</c:v>
                </c:pt>
                <c:pt idx="8">
                  <c:v>Sobremesas</c:v>
                </c:pt>
                <c:pt idx="9">
                  <c:v>Baladas-Raves-Festas</c:v>
                </c:pt>
                <c:pt idx="10">
                  <c:v>Passeios</c:v>
                </c:pt>
                <c:pt idx="11">
                  <c:v>M</c:v>
                </c:pt>
                <c:pt idx="12">
                  <c:v>Churras</c:v>
                </c:pt>
                <c:pt idx="13">
                  <c:v>Kart</c:v>
                </c:pt>
                <c:pt idx="14">
                  <c:v>Boliche</c:v>
                </c:pt>
                <c:pt idx="15">
                  <c:v>Cafeteria</c:v>
                </c:pt>
              </c:strCache>
            </c:strRef>
          </c:cat>
          <c:val>
            <c:numRef>
              <c:f>SubCategorias!$B$23:$B$38</c:f>
              <c:numCache>
                <c:formatCode>_("R$"* #,##0.00_);_("R$"* \(#,##0.00\);_("R$"* "-"??_);_(@_)</c:formatCode>
                <c:ptCount val="16"/>
                <c:pt idx="0">
                  <c:v>4667.54</c:v>
                </c:pt>
                <c:pt idx="1">
                  <c:v>2065.2299999999996</c:v>
                </c:pt>
                <c:pt idx="2">
                  <c:v>817.8</c:v>
                </c:pt>
                <c:pt idx="3">
                  <c:v>781.7</c:v>
                </c:pt>
                <c:pt idx="4">
                  <c:v>644</c:v>
                </c:pt>
                <c:pt idx="5">
                  <c:v>610.81999999999994</c:v>
                </c:pt>
                <c:pt idx="6">
                  <c:v>590.2299999999999</c:v>
                </c:pt>
                <c:pt idx="7">
                  <c:v>528.48</c:v>
                </c:pt>
                <c:pt idx="8">
                  <c:v>466.08</c:v>
                </c:pt>
                <c:pt idx="9">
                  <c:v>436.5</c:v>
                </c:pt>
                <c:pt idx="10">
                  <c:v>389.8</c:v>
                </c:pt>
                <c:pt idx="11">
                  <c:v>239</c:v>
                </c:pt>
                <c:pt idx="12">
                  <c:v>209.57</c:v>
                </c:pt>
                <c:pt idx="13">
                  <c:v>152</c:v>
                </c:pt>
                <c:pt idx="14">
                  <c:v>117.2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270-BD3A-8DE456E067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6C7-A774-FED6B94DE5C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3-4487-9892-913B1BC28B1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3-4487-9892-913B1BC28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Anual!$B$3:$B$5</c:f>
              <c:strCache>
                <c:ptCount val="3"/>
                <c:pt idx="0">
                  <c:v>Salario</c:v>
                </c:pt>
                <c:pt idx="1">
                  <c:v>Acerto &lt;-</c:v>
                </c:pt>
                <c:pt idx="2">
                  <c:v>Emprestimo &lt;-</c:v>
                </c:pt>
              </c:strCache>
            </c:strRef>
          </c:cat>
          <c:val>
            <c:numRef>
              <c:f>Anual!$C$3:$C$5</c:f>
              <c:numCache>
                <c:formatCode>_("R$"* #,##0.00_);_("R$"* \(#,##0.00\);_("R$"* "-"??_);_(@_)</c:formatCode>
                <c:ptCount val="3"/>
                <c:pt idx="0">
                  <c:v>77466.06</c:v>
                </c:pt>
                <c:pt idx="1">
                  <c:v>17075.21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6C7-A774-FED6B94DE5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53-4AB9-B63E-5A0B12AAF173}"/>
              </c:ext>
            </c:extLst>
          </c:dPt>
          <c:dPt>
            <c:idx val="1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3-4AB9-B63E-5A0B12AAF17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53-4AB9-B63E-5A0B12AAF17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3-4AB9-B63E-5A0B12AAF17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F-4277-B855-6FFA34AC456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F-4277-B855-6FFA34AC456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F-4277-B855-6FFA34AC456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F-4277-B855-6FFA34AC456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F-4277-B855-6FFA34AC4567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3-4AB9-B63E-5A0B12AAF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Anual!$B$6:$B$15</c:f>
              <c:strCache>
                <c:ptCount val="10"/>
                <c:pt idx="0">
                  <c:v>Taxa</c:v>
                </c:pt>
                <c:pt idx="1">
                  <c:v>Lazer</c:v>
                </c:pt>
                <c:pt idx="2">
                  <c:v>Acerto -&gt;</c:v>
                </c:pt>
                <c:pt idx="3">
                  <c:v>Imovel</c:v>
                </c:pt>
                <c:pt idx="4">
                  <c:v>Veiculos</c:v>
                </c:pt>
                <c:pt idx="5">
                  <c:v>Investimentos</c:v>
                </c:pt>
                <c:pt idx="6">
                  <c:v>Assinatura</c:v>
                </c:pt>
                <c:pt idx="7">
                  <c:v>Compras</c:v>
                </c:pt>
                <c:pt idx="8">
                  <c:v>Presente</c:v>
                </c:pt>
                <c:pt idx="9">
                  <c:v>Emprestimo -&gt;</c:v>
                </c:pt>
              </c:strCache>
            </c:strRef>
          </c:cat>
          <c:val>
            <c:numRef>
              <c:f>Anual!$C$6:$C$15</c:f>
              <c:numCache>
                <c:formatCode>_("R$"* #,##0.00_);_("R$"* \(#,##0.00\);_("R$"* "-"??_);_(@_)</c:formatCode>
                <c:ptCount val="10"/>
                <c:pt idx="0">
                  <c:v>3419.54</c:v>
                </c:pt>
                <c:pt idx="1">
                  <c:v>12736.04</c:v>
                </c:pt>
                <c:pt idx="2">
                  <c:v>13042.15</c:v>
                </c:pt>
                <c:pt idx="3">
                  <c:v>24292.98</c:v>
                </c:pt>
                <c:pt idx="4">
                  <c:v>22758.97</c:v>
                </c:pt>
                <c:pt idx="5">
                  <c:v>1118.83</c:v>
                </c:pt>
                <c:pt idx="6">
                  <c:v>5576.0000000000009</c:v>
                </c:pt>
                <c:pt idx="7">
                  <c:v>4775.95</c:v>
                </c:pt>
                <c:pt idx="8">
                  <c:v>5106.2199999999993</c:v>
                </c:pt>
                <c:pt idx="9">
                  <c:v>2469.0299999999997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AB9-B63E-5A0B12AAF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Geral!$B$8</c:f>
              <c:strCache>
                <c:ptCount val="1"/>
                <c:pt idx="0">
                  <c:v>Saldo Final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Geral!$C$8:$Z$8</c:f>
              <c:numCache>
                <c:formatCode>General</c:formatCode>
                <c:ptCount val="24"/>
                <c:pt idx="0">
                  <c:v>1904.82</c:v>
                </c:pt>
                <c:pt idx="1">
                  <c:v>186.95</c:v>
                </c:pt>
                <c:pt idx="2">
                  <c:v>-829.29</c:v>
                </c:pt>
                <c:pt idx="3">
                  <c:v>-210.24</c:v>
                </c:pt>
                <c:pt idx="4">
                  <c:v>579.13</c:v>
                </c:pt>
                <c:pt idx="5">
                  <c:v>-36.33</c:v>
                </c:pt>
                <c:pt idx="6">
                  <c:v>-616.57000000000005</c:v>
                </c:pt>
                <c:pt idx="7">
                  <c:v>785.75</c:v>
                </c:pt>
                <c:pt idx="8">
                  <c:v>3829.95</c:v>
                </c:pt>
                <c:pt idx="9">
                  <c:v>-106.54</c:v>
                </c:pt>
                <c:pt idx="10">
                  <c:v>-623.82000000000005</c:v>
                </c:pt>
                <c:pt idx="11">
                  <c:v>-455.47</c:v>
                </c:pt>
                <c:pt idx="12">
                  <c:v>-275.94</c:v>
                </c:pt>
                <c:pt idx="13">
                  <c:v>-883.59</c:v>
                </c:pt>
                <c:pt idx="14">
                  <c:v>-861.37</c:v>
                </c:pt>
                <c:pt idx="15">
                  <c:v>1385.71</c:v>
                </c:pt>
                <c:pt idx="16">
                  <c:v>2589.5300000000002</c:v>
                </c:pt>
                <c:pt idx="17">
                  <c:v>-1062.1099999999999</c:v>
                </c:pt>
                <c:pt idx="18">
                  <c:v>186.32</c:v>
                </c:pt>
                <c:pt idx="19">
                  <c:v>-507.67</c:v>
                </c:pt>
                <c:pt idx="20">
                  <c:v>399.26</c:v>
                </c:pt>
                <c:pt idx="21">
                  <c:v>442.88</c:v>
                </c:pt>
                <c:pt idx="22">
                  <c:v>498.53</c:v>
                </c:pt>
                <c:pt idx="23">
                  <c:v>1628.27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F-44EF-A491-A544D355682D}"/>
            </c:ext>
          </c:extLst>
        </c:ser>
        <c:ser>
          <c:idx val="7"/>
          <c:order val="7"/>
          <c:tx>
            <c:strRef>
              <c:f>Geral!$B$9</c:f>
              <c:strCache>
                <c:ptCount val="1"/>
                <c:pt idx="0">
                  <c:v>Saldo Final Santander C/C</c:v>
                </c:pt>
              </c:strCache>
            </c:strRef>
          </c:tx>
          <c:spPr>
            <a:ln w="2222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Geral!$C$9:$Z$9</c:f>
              <c:numCache>
                <c:formatCode>General</c:formatCode>
                <c:ptCount val="24"/>
                <c:pt idx="17">
                  <c:v>62.23</c:v>
                </c:pt>
                <c:pt idx="18">
                  <c:v>93.55</c:v>
                </c:pt>
                <c:pt idx="19">
                  <c:v>72.55</c:v>
                </c:pt>
                <c:pt idx="20">
                  <c:v>298.31</c:v>
                </c:pt>
                <c:pt idx="21">
                  <c:v>225.84</c:v>
                </c:pt>
                <c:pt idx="22">
                  <c:v>200.05</c:v>
                </c:pt>
                <c:pt idx="23">
                  <c:v>299.3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4984-BC20-B32CD7413263}"/>
            </c:ext>
          </c:extLst>
        </c:ser>
        <c:ser>
          <c:idx val="8"/>
          <c:order val="8"/>
          <c:tx>
            <c:strRef>
              <c:f>Geral!$B$10</c:f>
              <c:strCache>
                <c:ptCount val="1"/>
                <c:pt idx="0">
                  <c:v>Saldo Final Saldo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Geral!$C$10:$Z$10</c:f>
              <c:numCache>
                <c:formatCode>General</c:formatCode>
                <c:ptCount val="24"/>
                <c:pt idx="17">
                  <c:v>600</c:v>
                </c:pt>
                <c:pt idx="18">
                  <c:v>0</c:v>
                </c:pt>
                <c:pt idx="19">
                  <c:v>0</c:v>
                </c:pt>
                <c:pt idx="20">
                  <c:v>3000</c:v>
                </c:pt>
                <c:pt idx="21">
                  <c:v>4000</c:v>
                </c:pt>
                <c:pt idx="22">
                  <c:v>3000</c:v>
                </c:pt>
                <c:pt idx="23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984-BC20-B32CD7413263}"/>
            </c:ext>
          </c:extLst>
        </c:ser>
        <c:ser>
          <c:idx val="9"/>
          <c:order val="9"/>
          <c:tx>
            <c:strRef>
              <c:f>Geral!$B$11</c:f>
              <c:strCache>
                <c:ptCount val="1"/>
                <c:pt idx="0">
                  <c:v>Saldo Final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Geral!$C$11:$Z$11</c:f>
              <c:numCache>
                <c:formatCode>General</c:formatCode>
                <c:ptCount val="24"/>
                <c:pt idx="17">
                  <c:v>-399.87999999999988</c:v>
                </c:pt>
                <c:pt idx="18">
                  <c:v>279.87</c:v>
                </c:pt>
                <c:pt idx="19">
                  <c:v>-435.12</c:v>
                </c:pt>
                <c:pt idx="20">
                  <c:v>3697.5699999999997</c:v>
                </c:pt>
                <c:pt idx="21">
                  <c:v>4668.72</c:v>
                </c:pt>
                <c:pt idx="22">
                  <c:v>3698.58</c:v>
                </c:pt>
                <c:pt idx="23">
                  <c:v>7527.57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4984-BC20-B32CD741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Geral!$C$2:$Z$2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6491.53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7A-4AE0-9BF2-F267E544B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Geral!$C$3:$Z$3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5361.79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A-4AE0-9BF2-F267E544B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Saldo Mês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Geral!$C$4:$Z$4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1360.77</c:v>
                      </c:pt>
                      <c:pt idx="1">
                        <c:v>-398.42</c:v>
                      </c:pt>
                      <c:pt idx="2">
                        <c:v>-1016.24</c:v>
                      </c:pt>
                      <c:pt idx="3">
                        <c:v>619.04999999999995</c:v>
                      </c:pt>
                      <c:pt idx="4">
                        <c:v>789.37</c:v>
                      </c:pt>
                      <c:pt idx="5">
                        <c:v>-1654.18</c:v>
                      </c:pt>
                      <c:pt idx="6">
                        <c:v>-580.24</c:v>
                      </c:pt>
                      <c:pt idx="7">
                        <c:v>1402.32</c:v>
                      </c:pt>
                      <c:pt idx="8">
                        <c:v>3044.2</c:v>
                      </c:pt>
                      <c:pt idx="9">
                        <c:v>-3936.49</c:v>
                      </c:pt>
                      <c:pt idx="10">
                        <c:v>-517.28</c:v>
                      </c:pt>
                      <c:pt idx="11">
                        <c:v>168.35</c:v>
                      </c:pt>
                      <c:pt idx="12">
                        <c:v>179.53</c:v>
                      </c:pt>
                      <c:pt idx="13">
                        <c:v>-607.65</c:v>
                      </c:pt>
                      <c:pt idx="14">
                        <c:v>22.22</c:v>
                      </c:pt>
                      <c:pt idx="15">
                        <c:v>2247.08</c:v>
                      </c:pt>
                      <c:pt idx="16">
                        <c:v>1203.82</c:v>
                      </c:pt>
                      <c:pt idx="17">
                        <c:v>-3601.64</c:v>
                      </c:pt>
                      <c:pt idx="18">
                        <c:v>1198.43</c:v>
                      </c:pt>
                      <c:pt idx="19">
                        <c:v>-693.99</c:v>
                      </c:pt>
                      <c:pt idx="20">
                        <c:v>906.93</c:v>
                      </c:pt>
                      <c:pt idx="21">
                        <c:v>43.62</c:v>
                      </c:pt>
                      <c:pt idx="22">
                        <c:v>55.65</c:v>
                      </c:pt>
                      <c:pt idx="23">
                        <c:v>1129.74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7A-4AE0-9BF2-F267E544B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Geral!$B$5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Geral!$C$5:$Z$5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7">
                        <c:v>-72.81</c:v>
                      </c:pt>
                      <c:pt idx="18">
                        <c:v>31.32</c:v>
                      </c:pt>
                      <c:pt idx="19">
                        <c:v>-21</c:v>
                      </c:pt>
                      <c:pt idx="20">
                        <c:v>225.76</c:v>
                      </c:pt>
                      <c:pt idx="21">
                        <c:v>-72.47</c:v>
                      </c:pt>
                      <c:pt idx="22">
                        <c:v>-25.79</c:v>
                      </c:pt>
                      <c:pt idx="23">
                        <c:v>99.25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7A-4AE0-9BF2-F267E544B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Geral!$B$6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Geral!$C$6:$Z$6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7">
                        <c:v>200</c:v>
                      </c:pt>
                      <c:pt idx="18">
                        <c:v>-602.6</c:v>
                      </c:pt>
                      <c:pt idx="19">
                        <c:v>-187.98</c:v>
                      </c:pt>
                      <c:pt idx="20">
                        <c:v>3000</c:v>
                      </c:pt>
                      <c:pt idx="21">
                        <c:v>1000</c:v>
                      </c:pt>
                      <c:pt idx="22">
                        <c:v>-1000</c:v>
                      </c:pt>
                      <c:pt idx="23">
                        <c:v>2600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CF-44EF-A491-A544D35568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Geral!$B$7</c15:sqref>
                        </c15:formulaRef>
                      </c:ext>
                    </c:extLst>
                    <c:strCache>
                      <c:ptCount val="1"/>
                      <c:pt idx="0">
                        <c:v>Saldo Mês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Geral!$C$7:$Z$7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7">
                        <c:v>-3474.45</c:v>
                      </c:pt>
                      <c:pt idx="18">
                        <c:v>627.15</c:v>
                      </c:pt>
                      <c:pt idx="19">
                        <c:v>-902.97</c:v>
                      </c:pt>
                      <c:pt idx="20">
                        <c:v>4132.6900000000005</c:v>
                      </c:pt>
                      <c:pt idx="21">
                        <c:v>971.15</c:v>
                      </c:pt>
                      <c:pt idx="22">
                        <c:v>-970.14</c:v>
                      </c:pt>
                      <c:pt idx="23">
                        <c:v>3828.99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CF-44EF-A491-A544D355682D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Geral!$B$2</c:f>
              <c:strCache>
                <c:ptCount val="1"/>
                <c:pt idx="0">
                  <c:v>Receita Itau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Geral!$C$2:$Z$2</c:f>
              <c:numCache>
                <c:formatCode>General</c:formatCode>
                <c:ptCount val="24"/>
                <c:pt idx="0">
                  <c:v>5063</c:v>
                </c:pt>
                <c:pt idx="1">
                  <c:v>5184.68</c:v>
                </c:pt>
                <c:pt idx="2">
                  <c:v>4738.09</c:v>
                </c:pt>
                <c:pt idx="3">
                  <c:v>7965</c:v>
                </c:pt>
                <c:pt idx="4">
                  <c:v>9650</c:v>
                </c:pt>
                <c:pt idx="5">
                  <c:v>6733</c:v>
                </c:pt>
                <c:pt idx="6">
                  <c:v>6232</c:v>
                </c:pt>
                <c:pt idx="7">
                  <c:v>9856.7999999999993</c:v>
                </c:pt>
                <c:pt idx="8">
                  <c:v>12418</c:v>
                </c:pt>
                <c:pt idx="9">
                  <c:v>5105</c:v>
                </c:pt>
                <c:pt idx="10">
                  <c:v>8530.2000000000007</c:v>
                </c:pt>
                <c:pt idx="11">
                  <c:v>10078.02</c:v>
                </c:pt>
                <c:pt idx="12">
                  <c:v>8862.74</c:v>
                </c:pt>
                <c:pt idx="13">
                  <c:v>8535</c:v>
                </c:pt>
                <c:pt idx="14" formatCode="#,##0.00">
                  <c:v>5157.2</c:v>
                </c:pt>
                <c:pt idx="15" formatCode="#,##0.00">
                  <c:v>8380</c:v>
                </c:pt>
                <c:pt idx="16">
                  <c:v>11682</c:v>
                </c:pt>
                <c:pt idx="17">
                  <c:v>5409</c:v>
                </c:pt>
                <c:pt idx="18">
                  <c:v>9029.7000000000007</c:v>
                </c:pt>
                <c:pt idx="19">
                  <c:v>6534</c:v>
                </c:pt>
                <c:pt idx="20">
                  <c:v>8050.05</c:v>
                </c:pt>
                <c:pt idx="21">
                  <c:v>7450</c:v>
                </c:pt>
                <c:pt idx="22">
                  <c:v>8195.06</c:v>
                </c:pt>
                <c:pt idx="23">
                  <c:v>6491.53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C7C-4917-8EF9-3882E2CD4012}"/>
            </c:ext>
          </c:extLst>
        </c:ser>
        <c:ser>
          <c:idx val="1"/>
          <c:order val="1"/>
          <c:tx>
            <c:strRef>
              <c:f>Geral!$B$3</c:f>
              <c:strCache>
                <c:ptCount val="1"/>
                <c:pt idx="0">
                  <c:v>Despesas Itau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Geral!$C$3:$Z$3</c:f>
              <c:numCache>
                <c:formatCode>General</c:formatCode>
                <c:ptCount val="24"/>
                <c:pt idx="0">
                  <c:v>3702.28</c:v>
                </c:pt>
                <c:pt idx="1">
                  <c:v>5583.1</c:v>
                </c:pt>
                <c:pt idx="2">
                  <c:v>5754.33</c:v>
                </c:pt>
                <c:pt idx="3">
                  <c:v>7345.95</c:v>
                </c:pt>
                <c:pt idx="4">
                  <c:v>8860.6299999999992</c:v>
                </c:pt>
                <c:pt idx="5">
                  <c:v>8387.18</c:v>
                </c:pt>
                <c:pt idx="6">
                  <c:v>6812.24</c:v>
                </c:pt>
                <c:pt idx="7">
                  <c:v>8454.48</c:v>
                </c:pt>
                <c:pt idx="8">
                  <c:v>9373.7999999999993</c:v>
                </c:pt>
                <c:pt idx="9">
                  <c:v>9041.49</c:v>
                </c:pt>
                <c:pt idx="10">
                  <c:v>9047.48</c:v>
                </c:pt>
                <c:pt idx="11">
                  <c:v>9909.67</c:v>
                </c:pt>
                <c:pt idx="12">
                  <c:v>8683.2099999999991</c:v>
                </c:pt>
                <c:pt idx="13">
                  <c:v>9142.65</c:v>
                </c:pt>
                <c:pt idx="14" formatCode="#,##0.00">
                  <c:v>5134.9799999999996</c:v>
                </c:pt>
                <c:pt idx="15" formatCode="#,##0.00">
                  <c:v>6132.92</c:v>
                </c:pt>
                <c:pt idx="16">
                  <c:v>10478.18</c:v>
                </c:pt>
                <c:pt idx="17">
                  <c:v>9010.64</c:v>
                </c:pt>
                <c:pt idx="18">
                  <c:v>7831.27</c:v>
                </c:pt>
                <c:pt idx="19">
                  <c:v>7227.99</c:v>
                </c:pt>
                <c:pt idx="20">
                  <c:v>7143.12</c:v>
                </c:pt>
                <c:pt idx="21">
                  <c:v>7406.38</c:v>
                </c:pt>
                <c:pt idx="22">
                  <c:v>8139.41</c:v>
                </c:pt>
                <c:pt idx="23">
                  <c:v>5361.79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C7C-4917-8EF9-3882E2CD4012}"/>
            </c:ext>
          </c:extLst>
        </c:ser>
        <c:ser>
          <c:idx val="2"/>
          <c:order val="2"/>
          <c:tx>
            <c:strRef>
              <c:f>Geral!$B$4</c:f>
              <c:strCache>
                <c:ptCount val="1"/>
                <c:pt idx="0">
                  <c:v>Saldo Mês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Geral!$C$4:$Z$4</c:f>
              <c:numCache>
                <c:formatCode>General</c:formatCode>
                <c:ptCount val="24"/>
                <c:pt idx="0">
                  <c:v>1360.77</c:v>
                </c:pt>
                <c:pt idx="1">
                  <c:v>-398.42</c:v>
                </c:pt>
                <c:pt idx="2">
                  <c:v>-1016.24</c:v>
                </c:pt>
                <c:pt idx="3">
                  <c:v>619.04999999999995</c:v>
                </c:pt>
                <c:pt idx="4">
                  <c:v>789.37</c:v>
                </c:pt>
                <c:pt idx="5">
                  <c:v>-1654.18</c:v>
                </c:pt>
                <c:pt idx="6">
                  <c:v>-580.24</c:v>
                </c:pt>
                <c:pt idx="7">
                  <c:v>1402.32</c:v>
                </c:pt>
                <c:pt idx="8">
                  <c:v>3044.2</c:v>
                </c:pt>
                <c:pt idx="9">
                  <c:v>-3936.49</c:v>
                </c:pt>
                <c:pt idx="10">
                  <c:v>-517.28</c:v>
                </c:pt>
                <c:pt idx="11">
                  <c:v>168.35</c:v>
                </c:pt>
                <c:pt idx="12">
                  <c:v>179.53</c:v>
                </c:pt>
                <c:pt idx="13">
                  <c:v>-607.65</c:v>
                </c:pt>
                <c:pt idx="14">
                  <c:v>22.22</c:v>
                </c:pt>
                <c:pt idx="15">
                  <c:v>2247.08</c:v>
                </c:pt>
                <c:pt idx="16">
                  <c:v>1203.82</c:v>
                </c:pt>
                <c:pt idx="17">
                  <c:v>-3601.64</c:v>
                </c:pt>
                <c:pt idx="18">
                  <c:v>1198.43</c:v>
                </c:pt>
                <c:pt idx="19">
                  <c:v>-693.99</c:v>
                </c:pt>
                <c:pt idx="20">
                  <c:v>906.93</c:v>
                </c:pt>
                <c:pt idx="21">
                  <c:v>43.62</c:v>
                </c:pt>
                <c:pt idx="22">
                  <c:v>55.65</c:v>
                </c:pt>
                <c:pt idx="23">
                  <c:v>1129.74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C7C-4917-8EF9-3882E2CD4012}"/>
            </c:ext>
          </c:extLst>
        </c:ser>
        <c:ser>
          <c:idx val="3"/>
          <c:order val="3"/>
          <c:tx>
            <c:strRef>
              <c:f>Geral!$B$5</c:f>
              <c:strCache>
                <c:ptCount val="1"/>
                <c:pt idx="0">
                  <c:v>Saldo Mês Santander C/C</c:v>
                </c:pt>
              </c:strCache>
            </c:strRef>
          </c:tx>
          <c:spPr>
            <a:ln w="22225" cap="rnd" cmpd="sng" algn="ctr">
              <a:solidFill>
                <a:srgbClr val="EF5B62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Geral!$C$5:$Z$5</c:f>
              <c:numCache>
                <c:formatCode>General</c:formatCode>
                <c:ptCount val="24"/>
                <c:pt idx="17">
                  <c:v>-72.81</c:v>
                </c:pt>
                <c:pt idx="18">
                  <c:v>31.32</c:v>
                </c:pt>
                <c:pt idx="19">
                  <c:v>-21</c:v>
                </c:pt>
                <c:pt idx="20">
                  <c:v>225.76</c:v>
                </c:pt>
                <c:pt idx="21">
                  <c:v>-72.47</c:v>
                </c:pt>
                <c:pt idx="22">
                  <c:v>-25.79</c:v>
                </c:pt>
                <c:pt idx="23">
                  <c:v>99.25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7C-4917-8EF9-3882E2CD4012}"/>
            </c:ext>
          </c:extLst>
        </c:ser>
        <c:ser>
          <c:idx val="4"/>
          <c:order val="4"/>
          <c:tx>
            <c:strRef>
              <c:f>Geral!$B$6</c:f>
              <c:strCache>
                <c:ptCount val="1"/>
                <c:pt idx="0">
                  <c:v>Saldo Mês Santander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Geral!$C$6:$Z$6</c:f>
              <c:numCache>
                <c:formatCode>General</c:formatCode>
                <c:ptCount val="24"/>
                <c:pt idx="17">
                  <c:v>200</c:v>
                </c:pt>
                <c:pt idx="18">
                  <c:v>-602.6</c:v>
                </c:pt>
                <c:pt idx="19">
                  <c:v>-187.98</c:v>
                </c:pt>
                <c:pt idx="20">
                  <c:v>3000</c:v>
                </c:pt>
                <c:pt idx="21">
                  <c:v>1000</c:v>
                </c:pt>
                <c:pt idx="22">
                  <c:v>-1000</c:v>
                </c:pt>
                <c:pt idx="23">
                  <c:v>2600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C-4917-8EF9-3882E2CD4012}"/>
            </c:ext>
          </c:extLst>
        </c:ser>
        <c:ser>
          <c:idx val="5"/>
          <c:order val="5"/>
          <c:tx>
            <c:strRef>
              <c:f>Geral!$B$7</c:f>
              <c:strCache>
                <c:ptCount val="1"/>
                <c:pt idx="0">
                  <c:v>Saldo Mês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Geral!$C$1:$Z$1</c:f>
              <c:strCache>
                <c:ptCount val="24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</c:strCache>
            </c:strRef>
          </c:cat>
          <c:val>
            <c:numRef>
              <c:f>Geral!$C$7:$Z$7</c:f>
              <c:numCache>
                <c:formatCode>General</c:formatCode>
                <c:ptCount val="24"/>
                <c:pt idx="17">
                  <c:v>-3474.45</c:v>
                </c:pt>
                <c:pt idx="18">
                  <c:v>627.15</c:v>
                </c:pt>
                <c:pt idx="19">
                  <c:v>-902.97</c:v>
                </c:pt>
                <c:pt idx="20">
                  <c:v>4132.6900000000005</c:v>
                </c:pt>
                <c:pt idx="21">
                  <c:v>971.15</c:v>
                </c:pt>
                <c:pt idx="22">
                  <c:v>-970.14</c:v>
                </c:pt>
                <c:pt idx="23">
                  <c:v>3828.99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7C-4917-8EF9-3882E2C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Geral!$B$8</c15:sqref>
                        </c15:formulaRef>
                      </c:ext>
                    </c:extLst>
                    <c:strCache>
                      <c:ptCount val="1"/>
                      <c:pt idx="0">
                        <c:v>Saldo Final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Geral!$C$8:$Z$8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1904.82</c:v>
                      </c:pt>
                      <c:pt idx="1">
                        <c:v>186.95</c:v>
                      </c:pt>
                      <c:pt idx="2">
                        <c:v>-829.29</c:v>
                      </c:pt>
                      <c:pt idx="3">
                        <c:v>-210.24</c:v>
                      </c:pt>
                      <c:pt idx="4">
                        <c:v>579.13</c:v>
                      </c:pt>
                      <c:pt idx="5">
                        <c:v>-36.33</c:v>
                      </c:pt>
                      <c:pt idx="6">
                        <c:v>-616.57000000000005</c:v>
                      </c:pt>
                      <c:pt idx="7">
                        <c:v>785.75</c:v>
                      </c:pt>
                      <c:pt idx="8">
                        <c:v>3829.95</c:v>
                      </c:pt>
                      <c:pt idx="9">
                        <c:v>-106.54</c:v>
                      </c:pt>
                      <c:pt idx="10">
                        <c:v>-623.82000000000005</c:v>
                      </c:pt>
                      <c:pt idx="11">
                        <c:v>-455.47</c:v>
                      </c:pt>
                      <c:pt idx="12">
                        <c:v>-275.94</c:v>
                      </c:pt>
                      <c:pt idx="13">
                        <c:v>-883.59</c:v>
                      </c:pt>
                      <c:pt idx="14">
                        <c:v>-861.37</c:v>
                      </c:pt>
                      <c:pt idx="15">
                        <c:v>1385.71</c:v>
                      </c:pt>
                      <c:pt idx="16">
                        <c:v>2589.5300000000002</c:v>
                      </c:pt>
                      <c:pt idx="17">
                        <c:v>-1062.1099999999999</c:v>
                      </c:pt>
                      <c:pt idx="18">
                        <c:v>186.32</c:v>
                      </c:pt>
                      <c:pt idx="19">
                        <c:v>-507.67</c:v>
                      </c:pt>
                      <c:pt idx="20">
                        <c:v>399.26</c:v>
                      </c:pt>
                      <c:pt idx="21">
                        <c:v>442.88</c:v>
                      </c:pt>
                      <c:pt idx="22">
                        <c:v>498.53</c:v>
                      </c:pt>
                      <c:pt idx="23">
                        <c:v>1628.27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7C-4917-8EF9-3882E2CD40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Geral!$B$9</c15:sqref>
                        </c15:formulaRef>
                      </c:ext>
                    </c:extLst>
                    <c:strCache>
                      <c:ptCount val="1"/>
                      <c:pt idx="0">
                        <c:v>Saldo Final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Geral!$C$9:$Z$9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7">
                        <c:v>62.23</c:v>
                      </c:pt>
                      <c:pt idx="18">
                        <c:v>93.55</c:v>
                      </c:pt>
                      <c:pt idx="19">
                        <c:v>72.55</c:v>
                      </c:pt>
                      <c:pt idx="20">
                        <c:v>298.31</c:v>
                      </c:pt>
                      <c:pt idx="21">
                        <c:v>225.84</c:v>
                      </c:pt>
                      <c:pt idx="22">
                        <c:v>200.05</c:v>
                      </c:pt>
                      <c:pt idx="23">
                        <c:v>299.3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FE-425D-95E8-297B34EF8A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Geral!$B$10</c15:sqref>
                        </c15:formulaRef>
                      </c:ext>
                    </c:extLst>
                    <c:strCache>
                      <c:ptCount val="1"/>
                      <c:pt idx="0">
                        <c:v>Saldo Final Saldo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Geral!$C$10:$Z$10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7">
                        <c:v>600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3000</c:v>
                      </c:pt>
                      <c:pt idx="23">
                        <c:v>5600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E-425D-95E8-297B34EF8A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Geral!$B$11</c15:sqref>
                        </c15:formulaRef>
                      </c:ext>
                    </c:extLst>
                    <c:strCache>
                      <c:ptCount val="1"/>
                      <c:pt idx="0">
                        <c:v>Saldo Final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Geral!$C$1:$Z$1</c15:sqref>
                        </c15:formulaRef>
                      </c:ext>
                    </c:extLst>
                    <c:strCache>
                      <c:ptCount val="24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Geral!$C$11:$Z$11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7">
                        <c:v>-399.87999999999988</c:v>
                      </c:pt>
                      <c:pt idx="18">
                        <c:v>279.87</c:v>
                      </c:pt>
                      <c:pt idx="19">
                        <c:v>-435.12</c:v>
                      </c:pt>
                      <c:pt idx="20">
                        <c:v>3697.5699999999997</c:v>
                      </c:pt>
                      <c:pt idx="21">
                        <c:v>4668.72</c:v>
                      </c:pt>
                      <c:pt idx="22">
                        <c:v>3698.58</c:v>
                      </c:pt>
                      <c:pt idx="23">
                        <c:v>7527.57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E-425D-95E8-297B34EF8A74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46671</xdr:rowOff>
    </xdr:from>
    <xdr:to>
      <xdr:col>55</xdr:col>
      <xdr:colOff>95250</xdr:colOff>
      <xdr:row>52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DCD34D-5961-4310-8279-3FAD0FFC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278423</xdr:colOff>
      <xdr:row>21</xdr:row>
      <xdr:rowOff>439</xdr:rowOff>
    </xdr:from>
    <xdr:to>
      <xdr:col>13</xdr:col>
      <xdr:colOff>608134</xdr:colOff>
      <xdr:row>38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8DFE4E-D14F-41D2-9007-E23B7137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12381</xdr:rowOff>
    </xdr:from>
    <xdr:to>
      <xdr:col>14</xdr:col>
      <xdr:colOff>283845</xdr:colOff>
      <xdr:row>16</xdr:row>
      <xdr:rowOff>102869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1485A5-1BD6-425D-B5DA-8667B973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</xdr:colOff>
      <xdr:row>17</xdr:row>
      <xdr:rowOff>951</xdr:rowOff>
    </xdr:from>
    <xdr:to>
      <xdr:col>14</xdr:col>
      <xdr:colOff>291465</xdr:colOff>
      <xdr:row>35</xdr:row>
      <xdr:rowOff>106679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DAB4DF-80EF-43F4-B834-F9F81CF7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9152</xdr:colOff>
      <xdr:row>12</xdr:row>
      <xdr:rowOff>16025</xdr:rowOff>
    </xdr:from>
    <xdr:to>
      <xdr:col>31</xdr:col>
      <xdr:colOff>143455</xdr:colOff>
      <xdr:row>46</xdr:row>
      <xdr:rowOff>49364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D22E6-FA28-45C8-B890-255B283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31</xdr:col>
      <xdr:colOff>134303</xdr:colOff>
      <xdr:row>82</xdr:row>
      <xdr:rowOff>33339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832E3C-238D-420E-B6A8-4A0E7A49A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A1C5-70D6-4184-BBF9-6AC776A5C264}" name="Tabela2" displayName="Tabela2" ref="B1:BC16" totalsRowShown="0" headerRowDxfId="57" dataDxfId="56">
  <autoFilter ref="B1:BC16" xr:uid="{4892D81B-3103-4E1D-8234-612FB6156837}"/>
  <tableColumns count="54">
    <tableColumn id="1" xr3:uid="{5D0AF3A4-6E6B-4D02-B55A-A968DF4C2572}" name="Categorias" dataDxfId="55"/>
    <tableColumn id="25" xr3:uid="{6AA4D8AB-E9C6-435A-852C-B89D9BAF5125}" name="jan/16" dataDxfId="54"/>
    <tableColumn id="26" xr3:uid="{FD428DBE-045E-485D-8979-40D5D79DDEBE}" name="fev/16" dataDxfId="53"/>
    <tableColumn id="29" xr3:uid="{876DDBB4-646C-4FC5-B6AC-F331EFED3B5E}" name="mar/16" dataDxfId="52"/>
    <tableColumn id="30" xr3:uid="{1DFA8142-1D90-4D99-9185-4B49331A553C}" name="abr/16" dataDxfId="51"/>
    <tableColumn id="31" xr3:uid="{0001CAB1-F41E-4EBC-99C5-BD5658C50F7D}" name="mai/16" dataDxfId="50"/>
    <tableColumn id="32" xr3:uid="{19AA0B84-ABE9-42EE-AA0F-900CD0C08921}" name="jun/16" dataDxfId="49"/>
    <tableColumn id="33" xr3:uid="{E1A0D487-22A4-4D8F-A8EC-B8783D91CACB}" name="jul/16" dataDxfId="48"/>
    <tableColumn id="40" xr3:uid="{AC27CADB-6867-4385-9380-4A4517596413}" name="ago/16" dataDxfId="47"/>
    <tableColumn id="39" xr3:uid="{6AA6B46D-A647-472F-8559-49551A803F6C}" name="set/16" dataDxfId="46"/>
    <tableColumn id="41" xr3:uid="{D16DEDB6-D953-4086-818F-46750C375A80}" name="out/16" dataDxfId="45"/>
    <tableColumn id="42" xr3:uid="{3D0BA16B-E758-44D0-A591-69EB34E06A44}" name="nov/16" dataDxfId="44"/>
    <tableColumn id="43" xr3:uid="{DD7C48AE-8661-494F-910C-7EFD5F079E67}" name="dez/16" dataDxfId="43"/>
    <tableColumn id="27" xr3:uid="{CC88617F-0F3B-41A2-B76E-225DFBAE76D4}" name="jan/17" dataDxfId="42"/>
    <tableColumn id="28" xr3:uid="{8526B9D9-176F-4C74-A061-411CD63AE40C}" name="fev/17" dataDxfId="41"/>
    <tableColumn id="34" xr3:uid="{B7EB215A-A816-434B-8A4A-C69934E7D478}" name="mar/17" dataDxfId="40"/>
    <tableColumn id="35" xr3:uid="{AB023239-ADA5-45FB-BC8D-9997A26DE841}" name="abr/17" dataDxfId="39"/>
    <tableColumn id="36" xr3:uid="{B8A780F2-173E-4E87-B96F-05A31F451373}" name="mai/17" dataDxfId="38"/>
    <tableColumn id="37" xr3:uid="{E326DF01-F146-4017-A7B4-615192AFD833}" name="jun/17" dataDxfId="37"/>
    <tableColumn id="38" xr3:uid="{3B30707B-EA31-44F7-BD54-F55F91489B8D}" name="jul/17" dataDxfId="36"/>
    <tableColumn id="44" xr3:uid="{16D1E248-0183-43D5-A47E-746323F4D8E5}" name="ago/17" dataDxfId="35"/>
    <tableColumn id="45" xr3:uid="{49E431B1-7AA2-4F97-A42F-4CAE9C5AFCBB}" name="set/17" dataDxfId="34"/>
    <tableColumn id="46" xr3:uid="{C87440A1-61F6-401B-BC0B-5B27C7AD4DDD}" name="out/17" dataDxfId="33"/>
    <tableColumn id="47" xr3:uid="{A05081D0-3683-43C0-B125-9D2866E73B9F}" name="nov/17" dataDxfId="32"/>
    <tableColumn id="48" xr3:uid="{AD01059B-ECA6-4CF9-BAFF-6FC7BE79BE07}" name="dez/17" dataDxfId="31"/>
    <tableColumn id="49" xr3:uid="{28CC479A-C432-4809-B681-B61AB21A6CF0}" name="jan/18" dataDxfId="30"/>
    <tableColumn id="50" xr3:uid="{825F9B51-898E-4E1B-9642-57872F2376FE}" name="fev/18" dataDxfId="29"/>
    <tableColumn id="51" xr3:uid="{375FD0A1-4891-4718-96FA-8C4311156A1F}" name="mar/18" dataDxfId="28"/>
    <tableColumn id="52" xr3:uid="{3423FD2D-FD8A-4ADA-8375-CC846256947E}" name="abr/18" dataDxfId="27"/>
    <tableColumn id="53" xr3:uid="{61A3FB2F-7370-4B2E-8992-FD5914CCA439}" name="mai/18" dataDxfId="26"/>
    <tableColumn id="54" xr3:uid="{0F312C47-9143-4B66-8BE8-A563D2E5F10E}" name="jun/18" dataDxfId="25"/>
    <tableColumn id="24" xr3:uid="{DB901FBD-0CB2-4272-863B-1C94C335798A}" name="dez/18" dataDxfId="24"/>
    <tableColumn id="2" xr3:uid="{D74F9E92-F447-48F0-9B4F-F54230CD703F}" name="jan/19" dataDxfId="23"/>
    <tableColumn id="3" xr3:uid="{11DF066C-11FF-46AD-8273-DF5C1184E009}" name="fev/19" dataDxfId="22"/>
    <tableColumn id="4" xr3:uid="{F1EEB0D4-B790-4806-B401-21F27653F513}" name="mar/19" dataDxfId="21"/>
    <tableColumn id="5" xr3:uid="{2E710830-A122-4D91-8061-AA8E9F132D81}" name="abr/19" dataDxfId="20"/>
    <tableColumn id="6" xr3:uid="{0D83F7E8-0932-4FB8-BE45-70C751E3F238}" name="mai/19" dataDxfId="19"/>
    <tableColumn id="7" xr3:uid="{EFE02DBF-9402-4CAC-8CAE-7340881D8656}" name="jun/19" dataDxfId="18"/>
    <tableColumn id="8" xr3:uid="{1FB48D66-EA59-46FD-9DD1-3913B71A7FD1}" name="jul/19" dataDxfId="17"/>
    <tableColumn id="9" xr3:uid="{D6314FC0-C1E7-4CC5-996C-7E8208F405D2}" name="ago/19" dataDxfId="16"/>
    <tableColumn id="10" xr3:uid="{91D3AC8B-7C3F-4DA5-B125-8317DBA4A3B8}" name="set/19" dataDxfId="15"/>
    <tableColumn id="11" xr3:uid="{6DE6BD8C-BFFB-4E4F-9AF1-2731A8D59C83}" name="out/19" dataDxfId="14"/>
    <tableColumn id="12" xr3:uid="{D7B0217D-3EF8-4AB3-B4BF-296501AE1EBE}" name="nov/19" dataDxfId="13"/>
    <tableColumn id="13" xr3:uid="{07C9CB04-BF01-44DB-AD67-250B33AA4859}" name="dez/19" dataDxfId="12"/>
    <tableColumn id="14" xr3:uid="{1537DFD4-60DA-474C-B63F-293CD28CB3B1}" name="jan/20" dataDxfId="11"/>
    <tableColumn id="15" xr3:uid="{4DBE5627-4A71-47D0-AAF2-D1B12BAF712A}" name="fev/20" dataDxfId="10"/>
    <tableColumn id="16" xr3:uid="{2BFEB904-CF72-4BD0-BCE2-4346B4A5F3FF}" name="mar/20" dataDxfId="9"/>
    <tableColumn id="17" xr3:uid="{49981403-2311-4EDC-A627-030DA87F0E73}" name="abr/20" dataDxfId="8"/>
    <tableColumn id="18" xr3:uid="{2112629F-90C6-430B-BCE3-1930526B23E3}" name="mai/20" dataDxfId="7"/>
    <tableColumn id="19" xr3:uid="{384A64E4-291C-4333-9875-E4EB3F50639D}" name="jun/20" dataDxfId="6"/>
    <tableColumn id="20" xr3:uid="{6466630A-2774-48B3-AE1C-E23185A2C63F}" name="jul/20" dataDxfId="5"/>
    <tableColumn id="21" xr3:uid="{04EB2766-C373-4F11-A66C-737931FF9A74}" name="ago/20" dataDxfId="4"/>
    <tableColumn id="22" xr3:uid="{CD061BAF-2CEF-4E3B-BA72-9A15A47DB6D9}" name="set/20" dataDxfId="3"/>
    <tableColumn id="23" xr3:uid="{BBA7275E-0B28-43B7-B87E-5D8B25663D00}" name="Total Por Categoria" dataDxfId="2">
      <calculatedColumnFormula>SUM(AH2:BB2)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DE11B-3B69-4769-9F0F-D43805190FB5}" name="Tabela3" displayName="Tabela3" ref="A22:B38" totalsRowShown="0">
  <autoFilter ref="A22:B38" xr:uid="{C78B431C-6D3E-4F98-A494-155903D91D2B}"/>
  <sortState xmlns:xlrd2="http://schemas.microsoft.com/office/spreadsheetml/2017/richdata2" ref="A23:B38">
    <sortCondition descending="1" ref="B22:B38"/>
  </sortState>
  <tableColumns count="2">
    <tableColumn id="1" xr3:uid="{18D078CB-4B4E-44DC-BD21-465D1E152891}" name="SubCategoria"/>
    <tableColumn id="2" xr3:uid="{9B776D43-F3AF-4C37-8B42-AF036B09EA66}" name="Valor" dataDxfId="1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ABC0-BE72-4927-A0CC-92D47D1828C1}" name="Tabela1" displayName="Tabela1" ref="B1:Z11" totalsRowShown="0" headerRowDxfId="0">
  <autoFilter ref="B1:Z11" xr:uid="{30E7AF0C-2406-4D8E-8F3C-2F5CF15E1A76}"/>
  <tableColumns count="25">
    <tableColumn id="1" xr3:uid="{467A26DC-BF8E-430A-BC69-1ACF5B4E0BF0}" name="Tipo"/>
    <tableColumn id="12" xr3:uid="{8C517F2A-D45F-4C0E-994A-8DDC63AAF31E}" name="fev/18"/>
    <tableColumn id="13" xr3:uid="{4B846A75-FD83-4889-897B-E37DD8772C64}" name="mar/18"/>
    <tableColumn id="14" xr3:uid="{2FB58D79-757F-4239-8042-A67E3D68E5DC}" name="abr/18"/>
    <tableColumn id="15" xr3:uid="{6FE4E94C-0DE0-4FD8-BFE1-DC32191CC2B7}" name="mai/18"/>
    <tableColumn id="16" xr3:uid="{255EF160-D535-4874-8C9B-770C52E692D7}" name="jun/18"/>
    <tableColumn id="3" xr3:uid="{4BCB6163-85CD-42EB-BF98-A121A18DBC5C}" name="jan/19"/>
    <tableColumn id="4" xr3:uid="{14EE827F-4A97-46B3-9C3A-80885FA9B3E3}" name="fev/19"/>
    <tableColumn id="5" xr3:uid="{7954CEEE-5AA3-480E-9B85-60EEE6F64322}" name="mar/19"/>
    <tableColumn id="6" xr3:uid="{7614CAB7-1449-432A-9CAB-D190CA36FB5D}" name="abr/19"/>
    <tableColumn id="7" xr3:uid="{06510572-5EAE-466D-94E1-D7075ED6EAA1}" name="mai/19"/>
    <tableColumn id="2" xr3:uid="{4024A757-FACD-45AA-9C5D-42D5F9FA8C21}" name="jun/19"/>
    <tableColumn id="8" xr3:uid="{8755369C-9D43-4C6B-A29C-579B993601AC}" name="jul/19"/>
    <tableColumn id="10" xr3:uid="{4CF2DC7F-3299-4528-93E0-5A731493F862}" name="ago/19"/>
    <tableColumn id="9" xr3:uid="{FC1EA90E-1862-48A4-85BB-E1A493D56F4A}" name="set/19"/>
    <tableColumn id="11" xr3:uid="{3F57581F-8B30-42D3-8D82-A4310A6ACDD8}" name="out/19"/>
    <tableColumn id="17" xr3:uid="{363A1BD2-12AB-4324-8FFE-AFB31FB748E1}" name="nov/19"/>
    <tableColumn id="18" xr3:uid="{396106AC-A20A-499D-98C8-C0B2A0068372}" name="dez/19"/>
    <tableColumn id="19" xr3:uid="{92788FB1-672C-41B3-AE14-CC28DC739DC5}" name="jan/20"/>
    <tableColumn id="20" xr3:uid="{96AB061E-4242-41E2-8F80-313E32E0EC33}" name="fev/20"/>
    <tableColumn id="21" xr3:uid="{E4ABFA13-B187-4E66-9AC1-F828C4536940}" name="mar/20"/>
    <tableColumn id="22" xr3:uid="{76A9BCE1-5675-4608-8369-E4D583E0410D}" name="abr/21"/>
    <tableColumn id="23" xr3:uid="{3BDE393D-E80A-4E7D-9DA2-DB683BC1D4FA}" name="mai/21"/>
    <tableColumn id="24" xr3:uid="{095AB34A-33A5-4C1B-AF3B-43195F22219B}" name="jun/21"/>
    <tableColumn id="25" xr3:uid="{969E7C9C-B0BB-454B-B1F3-724C9659F7EB}" name="jul/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B15E-EF82-4401-9F39-DDD2BE1C7027}">
  <dimension ref="B1:BC17"/>
  <sheetViews>
    <sheetView showGridLines="0" topLeftCell="A55" zoomScaleNormal="100" workbookViewId="0">
      <pane xSplit="6480" topLeftCell="AL1" activePane="topRight"/>
      <selection pane="topRight" activeCell="BE15" sqref="BE15"/>
    </sheetView>
  </sheetViews>
  <sheetFormatPr defaultRowHeight="14.4" x14ac:dyDescent="0.3"/>
  <cols>
    <col min="2" max="32" width="22.6640625" customWidth="1"/>
    <col min="33" max="33" width="20.33203125" customWidth="1"/>
    <col min="36" max="36" width="9.44140625" customWidth="1"/>
    <col min="38" max="38" width="9.33203125" customWidth="1"/>
    <col min="44" max="44" width="9.33203125" customWidth="1"/>
    <col min="48" max="48" width="9.44140625" customWidth="1"/>
    <col min="50" max="50" width="9.33203125" customWidth="1"/>
    <col min="55" max="55" width="19.88671875" customWidth="1"/>
  </cols>
  <sheetData>
    <row r="1" spans="2:55" x14ac:dyDescent="0.3">
      <c r="B1" t="s">
        <v>13</v>
      </c>
      <c r="C1" s="1" t="s">
        <v>42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43</v>
      </c>
      <c r="P1" s="1" t="s">
        <v>45</v>
      </c>
      <c r="Q1" s="1" t="s">
        <v>51</v>
      </c>
      <c r="R1" s="1" t="s">
        <v>52</v>
      </c>
      <c r="S1" s="1" t="s">
        <v>56</v>
      </c>
      <c r="T1" s="1" t="s">
        <v>53</v>
      </c>
      <c r="U1" s="1" t="s">
        <v>54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37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t="s">
        <v>14</v>
      </c>
    </row>
    <row r="2" spans="2:55" x14ac:dyDescent="0.3">
      <c r="B2" s="3" t="s">
        <v>0</v>
      </c>
      <c r="C2" s="3">
        <v>1967.72</v>
      </c>
      <c r="D2" s="3">
        <v>1778.47</v>
      </c>
      <c r="E2" s="3">
        <v>1927.96</v>
      </c>
      <c r="F2" s="3">
        <v>2156.2800000000002</v>
      </c>
      <c r="G2" s="3">
        <v>1760.71</v>
      </c>
      <c r="H2" s="3">
        <v>2802.21</v>
      </c>
      <c r="I2" s="3">
        <v>1786.01</v>
      </c>
      <c r="J2" s="3">
        <v>1772.31</v>
      </c>
      <c r="K2" s="3">
        <v>1754.47</v>
      </c>
      <c r="L2" s="3">
        <v>2302.77</v>
      </c>
      <c r="M2" s="3">
        <v>2553.56</v>
      </c>
      <c r="N2" s="3">
        <v>6656.26</v>
      </c>
      <c r="O2" s="3">
        <v>350</v>
      </c>
      <c r="P2" s="3">
        <v>2834</v>
      </c>
      <c r="Q2" s="3">
        <v>2135.63</v>
      </c>
      <c r="R2" s="3">
        <v>1466.46</v>
      </c>
      <c r="S2" s="3">
        <v>3447.39</v>
      </c>
      <c r="T2" s="3">
        <v>2526.14</v>
      </c>
      <c r="U2" s="3">
        <v>4587.55</v>
      </c>
      <c r="V2" s="3">
        <v>3532.55</v>
      </c>
      <c r="W2">
        <v>521.15</v>
      </c>
      <c r="X2">
        <v>150</v>
      </c>
      <c r="Y2">
        <v>4399.1499999999996</v>
      </c>
      <c r="Z2">
        <v>5215.76</v>
      </c>
      <c r="AA2">
        <v>4981.88</v>
      </c>
      <c r="AB2">
        <v>4759.08</v>
      </c>
      <c r="AC2">
        <v>4892.32</v>
      </c>
      <c r="AD2">
        <v>4887.4799999999996</v>
      </c>
      <c r="AE2">
        <v>3965.48</v>
      </c>
      <c r="AF2">
        <v>7811.39</v>
      </c>
      <c r="AG2" s="3">
        <v>6679.83</v>
      </c>
      <c r="AH2" s="3">
        <v>4629.62</v>
      </c>
      <c r="AI2" s="3">
        <v>4871.82</v>
      </c>
      <c r="AJ2" s="3">
        <v>8267.9</v>
      </c>
      <c r="AK2" s="3">
        <v>11257.39</v>
      </c>
      <c r="AL2" s="3">
        <v>3843.33</v>
      </c>
      <c r="AM2" s="3">
        <v>6029.37</v>
      </c>
      <c r="AN2" s="3">
        <v>8123.08</v>
      </c>
      <c r="AO2" s="3">
        <v>5719.02</v>
      </c>
      <c r="AP2" s="3">
        <v>5405.56</v>
      </c>
      <c r="AQ2" s="3">
        <v>4531.05</v>
      </c>
      <c r="AR2" s="3">
        <v>4398</v>
      </c>
      <c r="AS2" s="3">
        <v>10389.92</v>
      </c>
      <c r="AT2" s="3">
        <v>4598</v>
      </c>
      <c r="AU2" s="3">
        <v>8941.5300000000007</v>
      </c>
      <c r="AV2" s="3">
        <v>5420.76</v>
      </c>
      <c r="AW2" s="3">
        <v>9760.61</v>
      </c>
      <c r="AX2" s="3">
        <v>5347.45</v>
      </c>
      <c r="AY2" s="3">
        <v>8704.8700000000008</v>
      </c>
      <c r="AZ2" s="3">
        <v>11887.35</v>
      </c>
      <c r="BA2" s="3"/>
      <c r="BB2" s="3"/>
      <c r="BC2" s="3">
        <f>SUM(AH2:BB2)</f>
        <v>132126.62999999998</v>
      </c>
    </row>
    <row r="3" spans="2:55" x14ac:dyDescent="0.3">
      <c r="B3" s="3" t="s">
        <v>1</v>
      </c>
      <c r="C3" s="3">
        <v>35.9</v>
      </c>
      <c r="D3" s="3">
        <v>35.9</v>
      </c>
      <c r="E3" s="3">
        <v>35.9</v>
      </c>
      <c r="F3" s="3">
        <v>38.200000000000003</v>
      </c>
      <c r="G3" s="3">
        <v>38.200000000000003</v>
      </c>
      <c r="H3" s="3">
        <v>40</v>
      </c>
      <c r="I3" s="3">
        <v>50</v>
      </c>
      <c r="J3" s="3">
        <v>38.200000000000003</v>
      </c>
      <c r="K3" s="3">
        <v>38.200000000000003</v>
      </c>
      <c r="L3" s="3">
        <v>39.200000000000003</v>
      </c>
      <c r="M3" s="3">
        <v>55</v>
      </c>
      <c r="N3" s="3">
        <v>39.200000000000003</v>
      </c>
      <c r="O3" s="3">
        <v>45</v>
      </c>
      <c r="P3" s="3">
        <v>39.299999999999997</v>
      </c>
      <c r="Q3" s="3">
        <v>39.299999999999997</v>
      </c>
      <c r="R3" s="3">
        <v>41.2</v>
      </c>
      <c r="S3" s="3">
        <v>41.2</v>
      </c>
      <c r="T3" s="3">
        <v>41.2</v>
      </c>
      <c r="U3" s="3">
        <v>57</v>
      </c>
      <c r="V3" s="3">
        <v>100</v>
      </c>
      <c r="W3" s="3">
        <v>100</v>
      </c>
      <c r="X3" s="3">
        <v>150</v>
      </c>
      <c r="Y3" s="3">
        <v>135</v>
      </c>
      <c r="Z3" s="3">
        <v>100</v>
      </c>
      <c r="AA3" s="3">
        <v>131.66</v>
      </c>
      <c r="AB3" s="3">
        <v>229.68</v>
      </c>
      <c r="AC3" s="3">
        <v>211.24</v>
      </c>
      <c r="AD3" s="3">
        <v>237.47</v>
      </c>
      <c r="AE3" s="3">
        <v>5044.51</v>
      </c>
      <c r="AF3" s="3">
        <v>265.82</v>
      </c>
      <c r="AG3" s="3">
        <v>195.98</v>
      </c>
      <c r="AH3" s="3">
        <v>146.49</v>
      </c>
      <c r="AI3" s="3">
        <v>184.2</v>
      </c>
      <c r="AJ3" s="3">
        <v>200.31</v>
      </c>
      <c r="AK3" s="3">
        <v>290.10000000000002</v>
      </c>
      <c r="AL3" s="3">
        <v>231.47</v>
      </c>
      <c r="AM3" s="3">
        <v>278.36</v>
      </c>
      <c r="AN3" s="3">
        <v>274.26</v>
      </c>
      <c r="AO3" s="3">
        <v>312.19</v>
      </c>
      <c r="AP3" s="3">
        <v>384.88</v>
      </c>
      <c r="AQ3" s="3">
        <v>472.15</v>
      </c>
      <c r="AR3" s="3">
        <v>441.1</v>
      </c>
      <c r="AS3" s="3">
        <v>204.03</v>
      </c>
      <c r="AT3" s="3">
        <v>189.92</v>
      </c>
      <c r="AU3" s="3">
        <v>183.02</v>
      </c>
      <c r="AV3" s="3">
        <v>164.28</v>
      </c>
      <c r="AW3" s="3">
        <v>222.92</v>
      </c>
      <c r="AX3" s="3">
        <v>195.31</v>
      </c>
      <c r="AY3" s="3">
        <v>162.34</v>
      </c>
      <c r="AZ3" s="3">
        <v>208.68</v>
      </c>
      <c r="BA3" s="3"/>
      <c r="BB3" s="3"/>
      <c r="BC3" s="3">
        <f t="shared" ref="BC3:BC15" si="0">SUM(AH3:BB3)</f>
        <v>4746.0100000000011</v>
      </c>
    </row>
    <row r="4" spans="2:55" x14ac:dyDescent="0.3">
      <c r="B4" s="3" t="s">
        <v>3</v>
      </c>
      <c r="C4" s="3">
        <v>343.47</v>
      </c>
      <c r="D4" s="3">
        <v>339.75</v>
      </c>
      <c r="E4" s="3">
        <v>787.16</v>
      </c>
      <c r="F4" s="3">
        <v>931.18</v>
      </c>
      <c r="G4" s="3">
        <v>619.28</v>
      </c>
      <c r="H4" s="3">
        <v>354.1</v>
      </c>
      <c r="I4" s="3">
        <v>474.73</v>
      </c>
      <c r="J4" s="3">
        <v>703.25</v>
      </c>
      <c r="K4" s="3">
        <v>508.71</v>
      </c>
      <c r="L4" s="3">
        <v>1080.3699999999999</v>
      </c>
      <c r="M4" s="3">
        <v>518.67999999999995</v>
      </c>
      <c r="N4" s="3">
        <v>624.33000000000004</v>
      </c>
      <c r="O4" s="3">
        <v>185.13</v>
      </c>
      <c r="P4" s="3">
        <v>407.84</v>
      </c>
      <c r="Q4" s="3">
        <v>434.37</v>
      </c>
      <c r="R4" s="3">
        <v>925.36</v>
      </c>
      <c r="S4" s="3">
        <v>1646.04</v>
      </c>
      <c r="T4" s="3">
        <v>236.24</v>
      </c>
      <c r="U4" s="3">
        <v>526.32000000000005</v>
      </c>
      <c r="V4" s="3">
        <v>466.52</v>
      </c>
      <c r="W4" s="3">
        <v>513.82000000000005</v>
      </c>
      <c r="X4" s="3">
        <v>153.75</v>
      </c>
      <c r="Y4" s="3">
        <v>863.13</v>
      </c>
      <c r="Z4" s="3">
        <v>754.43</v>
      </c>
      <c r="AA4" s="3">
        <v>521.55999999999995</v>
      </c>
      <c r="AB4" s="3">
        <v>363.26</v>
      </c>
      <c r="AC4" s="3">
        <v>641.28</v>
      </c>
      <c r="AD4" s="3">
        <v>191.62</v>
      </c>
      <c r="AE4">
        <v>619.54999999999995</v>
      </c>
      <c r="AF4">
        <v>546.54999999999995</v>
      </c>
      <c r="AG4" s="3">
        <v>1416.72</v>
      </c>
      <c r="AH4" s="3">
        <v>1477.47</v>
      </c>
      <c r="AI4" s="3">
        <v>679.03</v>
      </c>
      <c r="AJ4" s="3">
        <v>939.98</v>
      </c>
      <c r="AK4" s="3">
        <v>1080.1099999999999</v>
      </c>
      <c r="AL4" s="3">
        <v>921.21</v>
      </c>
      <c r="AM4" s="3">
        <v>999.57</v>
      </c>
      <c r="AN4" s="3">
        <v>1129.81</v>
      </c>
      <c r="AO4" s="3">
        <v>1308.42</v>
      </c>
      <c r="AP4" s="3">
        <v>2013.89</v>
      </c>
      <c r="AQ4" s="3">
        <v>472.95</v>
      </c>
      <c r="AR4" s="3">
        <v>452.28</v>
      </c>
      <c r="AS4" s="3">
        <v>1261.32</v>
      </c>
      <c r="AT4" s="3">
        <v>1754.53</v>
      </c>
      <c r="AU4" s="3">
        <v>982.72</v>
      </c>
      <c r="AV4" s="3">
        <v>758.7</v>
      </c>
      <c r="AW4" s="3">
        <v>537.78</v>
      </c>
      <c r="AX4" s="3">
        <v>987.92</v>
      </c>
      <c r="AY4" s="3">
        <v>788.68</v>
      </c>
      <c r="AZ4" s="3">
        <v>856.84</v>
      </c>
      <c r="BA4" s="3"/>
      <c r="BB4" s="3"/>
      <c r="BC4" s="3">
        <f t="shared" ref="BC4:BC12" si="1">SUM(AH4:BB4)</f>
        <v>19403.21</v>
      </c>
    </row>
    <row r="5" spans="2:55" x14ac:dyDescent="0.3">
      <c r="B5" s="3" t="s">
        <v>4</v>
      </c>
      <c r="C5" s="3">
        <v>41.4</v>
      </c>
      <c r="D5" s="3">
        <v>30</v>
      </c>
      <c r="E5" s="3"/>
      <c r="F5" s="3">
        <v>12.55</v>
      </c>
      <c r="G5" s="3">
        <v>12.55</v>
      </c>
      <c r="H5" s="3">
        <v>1078.5</v>
      </c>
      <c r="I5" s="3">
        <v>30</v>
      </c>
      <c r="J5" s="3">
        <v>180</v>
      </c>
      <c r="K5" s="3">
        <v>12.5</v>
      </c>
      <c r="L5" s="3">
        <v>12.5</v>
      </c>
      <c r="M5" s="3">
        <v>12.5</v>
      </c>
      <c r="N5" s="3">
        <v>200</v>
      </c>
      <c r="O5" s="3"/>
      <c r="P5" s="3"/>
      <c r="Q5" s="3"/>
      <c r="R5" s="3"/>
      <c r="S5" s="3"/>
      <c r="T5" s="3"/>
      <c r="U5" s="3"/>
      <c r="V5" s="3">
        <v>487</v>
      </c>
      <c r="W5" s="3">
        <v>487</v>
      </c>
      <c r="X5" s="3"/>
      <c r="Y5" s="3">
        <v>487.61</v>
      </c>
      <c r="Z5" s="3">
        <v>2000</v>
      </c>
      <c r="AA5" s="3">
        <v>1972.29</v>
      </c>
      <c r="AB5" s="3">
        <v>487.61</v>
      </c>
      <c r="AC5" s="3">
        <v>1484.68</v>
      </c>
      <c r="AD5" s="3">
        <v>2388.09</v>
      </c>
      <c r="AE5" s="3">
        <v>2000</v>
      </c>
      <c r="AF5" s="3">
        <v>3500</v>
      </c>
      <c r="AG5" s="3">
        <v>1640</v>
      </c>
      <c r="AH5" s="3">
        <v>1057.1500000000001</v>
      </c>
      <c r="AI5" s="3">
        <v>0</v>
      </c>
      <c r="AJ5" s="3"/>
      <c r="AK5" s="3">
        <v>1640</v>
      </c>
      <c r="AL5" s="3">
        <v>1835</v>
      </c>
      <c r="AM5" s="3">
        <v>1990</v>
      </c>
      <c r="AN5" s="3">
        <v>1640</v>
      </c>
      <c r="AO5" s="3">
        <v>1700</v>
      </c>
      <c r="AP5" s="3">
        <v>1680</v>
      </c>
      <c r="AQ5" s="3">
        <v>0</v>
      </c>
      <c r="AR5" s="3">
        <v>0</v>
      </c>
      <c r="AS5" s="3">
        <v>1500</v>
      </c>
      <c r="AT5" s="3">
        <v>348</v>
      </c>
      <c r="AU5" s="3">
        <v>250</v>
      </c>
      <c r="AV5" s="3">
        <v>396</v>
      </c>
      <c r="AW5" s="3">
        <v>270</v>
      </c>
      <c r="AX5" s="3">
        <v>0</v>
      </c>
      <c r="AY5" s="3">
        <v>0</v>
      </c>
      <c r="AZ5" s="3">
        <v>35</v>
      </c>
      <c r="BA5" s="3"/>
      <c r="BB5" s="3"/>
      <c r="BC5" s="3">
        <f t="shared" si="1"/>
        <v>14341.15</v>
      </c>
    </row>
    <row r="6" spans="2:55" x14ac:dyDescent="0.3">
      <c r="B6" s="3" t="s">
        <v>36</v>
      </c>
      <c r="C6" s="3"/>
      <c r="D6" s="3"/>
      <c r="E6" s="3"/>
      <c r="F6" s="3"/>
      <c r="G6" s="3"/>
      <c r="H6" s="3"/>
      <c r="I6" s="3"/>
      <c r="J6" s="3">
        <v>380.06</v>
      </c>
      <c r="K6" s="3">
        <v>744.36</v>
      </c>
      <c r="L6" s="3">
        <v>782.06</v>
      </c>
      <c r="M6" s="3">
        <v>161.88</v>
      </c>
      <c r="N6" s="3">
        <v>1833.42</v>
      </c>
      <c r="O6" s="3">
        <v>147.82</v>
      </c>
      <c r="P6" s="3">
        <v>2428.21</v>
      </c>
      <c r="Q6" s="3">
        <v>2769.6</v>
      </c>
      <c r="R6" s="3">
        <v>1047.9100000000001</v>
      </c>
      <c r="S6" s="3">
        <v>710.62</v>
      </c>
      <c r="T6" s="3">
        <v>1221.78</v>
      </c>
      <c r="U6" s="3">
        <v>2283.9699999999998</v>
      </c>
      <c r="V6" s="3">
        <v>1784.09</v>
      </c>
      <c r="W6" s="3">
        <v>2153</v>
      </c>
      <c r="X6" s="3">
        <v>1855</v>
      </c>
      <c r="Y6" s="3">
        <v>3204.39</v>
      </c>
      <c r="Z6" s="3">
        <v>3245.56</v>
      </c>
      <c r="AA6" s="3">
        <v>3367.83</v>
      </c>
      <c r="AB6" s="3">
        <v>1365.4</v>
      </c>
      <c r="AC6" s="3">
        <v>2055.21</v>
      </c>
      <c r="AD6" s="3">
        <v>2388.09</v>
      </c>
      <c r="AE6" s="3">
        <v>2740</v>
      </c>
      <c r="AF6" s="3">
        <v>3231.18</v>
      </c>
      <c r="AG6" s="3">
        <v>2736.28</v>
      </c>
      <c r="AH6" s="3">
        <v>2659.62</v>
      </c>
      <c r="AI6" s="3">
        <v>2663.37</v>
      </c>
      <c r="AJ6" s="3">
        <v>2429.33</v>
      </c>
      <c r="AK6" s="3">
        <v>3246.08</v>
      </c>
      <c r="AL6" s="3">
        <v>1780.98</v>
      </c>
      <c r="AM6" s="3">
        <v>2073.83</v>
      </c>
      <c r="AN6" s="3">
        <v>3289.6</v>
      </c>
      <c r="AO6" s="3">
        <v>2365.1999999999998</v>
      </c>
      <c r="AP6" s="3">
        <v>1140.95</v>
      </c>
      <c r="AQ6" s="3">
        <v>1531.36</v>
      </c>
      <c r="AR6" s="3">
        <v>2001.8</v>
      </c>
      <c r="AS6" s="3">
        <v>3436.63</v>
      </c>
      <c r="AT6" s="3">
        <v>2910.45</v>
      </c>
      <c r="AU6" s="3">
        <v>1983.46</v>
      </c>
      <c r="AV6" s="3">
        <v>1631.55</v>
      </c>
      <c r="AW6" s="3">
        <v>1483.1</v>
      </c>
      <c r="AX6" s="3">
        <v>1682.08</v>
      </c>
      <c r="AY6" s="3">
        <v>1291.25</v>
      </c>
      <c r="AZ6" s="3">
        <v>1015.86</v>
      </c>
      <c r="BA6" s="3"/>
      <c r="BB6" s="3"/>
      <c r="BC6" s="3">
        <f>SUM(AH6:BB6)</f>
        <v>40616.500000000007</v>
      </c>
    </row>
    <row r="7" spans="2:55" x14ac:dyDescent="0.3">
      <c r="B7" s="3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650</v>
      </c>
      <c r="AH7" s="3">
        <v>1807.56</v>
      </c>
      <c r="AI7" s="3">
        <v>2313.8200000000002</v>
      </c>
      <c r="AJ7" s="3">
        <v>2054.5</v>
      </c>
      <c r="AK7" s="3">
        <v>1869.48</v>
      </c>
      <c r="AL7" s="3">
        <v>1872.62</v>
      </c>
      <c r="AM7" s="3">
        <v>1922</v>
      </c>
      <c r="AN7" s="3">
        <v>1928.87</v>
      </c>
      <c r="AO7" s="3">
        <v>1992.32</v>
      </c>
      <c r="AP7" s="3">
        <v>2082.81</v>
      </c>
      <c r="AQ7" s="3">
        <v>1550</v>
      </c>
      <c r="AR7" s="3">
        <v>2598.3200000000002</v>
      </c>
      <c r="AS7" s="3">
        <v>2300.6799999999998</v>
      </c>
      <c r="AT7" s="3">
        <v>2035.32</v>
      </c>
      <c r="AU7" s="3">
        <v>2337.6799999999998</v>
      </c>
      <c r="AV7" s="3">
        <v>2142.33</v>
      </c>
      <c r="AW7" s="3">
        <v>2347.64</v>
      </c>
      <c r="AX7" s="3">
        <v>2350.27</v>
      </c>
      <c r="AY7" s="3">
        <v>2554.1</v>
      </c>
      <c r="AZ7" s="3">
        <v>2556.83</v>
      </c>
      <c r="BA7" s="3"/>
      <c r="BB7" s="3"/>
      <c r="BC7" s="3">
        <f>SUM(AH7:BB7)</f>
        <v>40617.149999999994</v>
      </c>
    </row>
    <row r="8" spans="2:55" x14ac:dyDescent="0.3">
      <c r="B8" s="3" t="s">
        <v>7</v>
      </c>
      <c r="C8" s="3"/>
      <c r="D8" s="3">
        <v>77.099999999999994</v>
      </c>
      <c r="E8" s="3">
        <v>132.88999999999999</v>
      </c>
      <c r="F8" s="3">
        <v>38</v>
      </c>
      <c r="G8" s="3">
        <v>56.35</v>
      </c>
      <c r="H8" s="3">
        <v>22</v>
      </c>
      <c r="I8" s="3"/>
      <c r="J8" s="3">
        <v>9</v>
      </c>
      <c r="K8" s="3"/>
      <c r="L8" s="3"/>
      <c r="M8" s="3"/>
      <c r="N8" s="3">
        <v>24</v>
      </c>
      <c r="O8" s="3">
        <v>54.3</v>
      </c>
      <c r="P8" s="3">
        <v>47.3</v>
      </c>
      <c r="Q8" s="3">
        <v>76</v>
      </c>
      <c r="R8" s="3">
        <v>31</v>
      </c>
      <c r="S8" s="3">
        <v>8217.77</v>
      </c>
      <c r="T8" s="3">
        <v>837.78</v>
      </c>
      <c r="U8" s="3">
        <v>644.15</v>
      </c>
      <c r="V8" s="3">
        <v>444.1</v>
      </c>
      <c r="W8" s="3">
        <v>295.64999999999998</v>
      </c>
      <c r="X8" s="3">
        <v>314.95</v>
      </c>
      <c r="Y8" s="3">
        <v>311.88</v>
      </c>
      <c r="Z8" s="3">
        <v>461.89</v>
      </c>
      <c r="AA8" s="3">
        <v>753.58</v>
      </c>
      <c r="AB8" s="3">
        <v>1837.98</v>
      </c>
      <c r="AC8" s="3">
        <v>1852.57</v>
      </c>
      <c r="AD8" s="3">
        <v>514.9</v>
      </c>
      <c r="AE8" s="3">
        <v>1950</v>
      </c>
      <c r="AF8" s="3">
        <v>2062.66</v>
      </c>
      <c r="AG8" s="3">
        <v>1718.5</v>
      </c>
      <c r="AH8" s="3">
        <v>1719.05</v>
      </c>
      <c r="AI8" s="3">
        <v>1106.77</v>
      </c>
      <c r="AJ8" s="3">
        <v>2392.39</v>
      </c>
      <c r="AK8" s="3">
        <v>2490.5</v>
      </c>
      <c r="AL8" s="3">
        <v>2575.5</v>
      </c>
      <c r="AM8" s="3">
        <v>1670.44</v>
      </c>
      <c r="AN8" s="3">
        <v>2529.73</v>
      </c>
      <c r="AO8" s="3">
        <v>1620.58</v>
      </c>
      <c r="AP8" s="3">
        <v>1103</v>
      </c>
      <c r="AQ8" s="3">
        <v>1710.86</v>
      </c>
      <c r="AR8" s="3">
        <v>1468.58</v>
      </c>
      <c r="AS8" s="3">
        <v>2371.5700000000002</v>
      </c>
      <c r="AT8" s="3">
        <v>2470.1999999999998</v>
      </c>
      <c r="AU8" s="3">
        <v>1643.16</v>
      </c>
      <c r="AV8" s="3">
        <v>2030.16</v>
      </c>
      <c r="AW8" s="3">
        <v>1095</v>
      </c>
      <c r="AX8" s="3">
        <v>544</v>
      </c>
      <c r="AY8" s="3">
        <v>1376.54</v>
      </c>
      <c r="AZ8" s="3">
        <v>1532.36</v>
      </c>
      <c r="BA8" s="3"/>
      <c r="BB8" s="3"/>
      <c r="BC8" s="3">
        <f>SUM(AH8:BB8)</f>
        <v>33450.39</v>
      </c>
    </row>
    <row r="9" spans="2:55" x14ac:dyDescent="0.3">
      <c r="B9" s="3" t="s">
        <v>2</v>
      </c>
      <c r="C9" s="3">
        <v>6</v>
      </c>
      <c r="D9" s="3"/>
      <c r="E9" s="3">
        <v>676.33</v>
      </c>
      <c r="F9" s="3">
        <v>279</v>
      </c>
      <c r="G9" s="3">
        <v>279</v>
      </c>
      <c r="H9" s="3">
        <v>279</v>
      </c>
      <c r="I9" s="3">
        <v>279</v>
      </c>
      <c r="J9" s="3">
        <v>279</v>
      </c>
      <c r="K9" s="3">
        <v>279</v>
      </c>
      <c r="L9" s="3">
        <v>279</v>
      </c>
      <c r="M9" s="3">
        <v>279</v>
      </c>
      <c r="N9" s="3">
        <v>544.64</v>
      </c>
      <c r="O9" s="3"/>
      <c r="P9" s="3">
        <v>306.95</v>
      </c>
      <c r="Q9" s="3">
        <v>306.95</v>
      </c>
      <c r="R9" s="3">
        <v>306.95</v>
      </c>
      <c r="S9" s="3">
        <v>306.95</v>
      </c>
      <c r="T9" s="3">
        <v>306.95</v>
      </c>
      <c r="U9" s="3">
        <v>306</v>
      </c>
      <c r="V9" s="3">
        <v>306</v>
      </c>
      <c r="W9" s="3">
        <v>306</v>
      </c>
      <c r="X9" s="3">
        <v>306</v>
      </c>
      <c r="Y9" s="3">
        <v>306.95</v>
      </c>
      <c r="Z9" s="3">
        <v>306</v>
      </c>
      <c r="AA9" s="3"/>
      <c r="AB9" s="3">
        <v>58.81</v>
      </c>
      <c r="AC9" s="3">
        <v>58.81</v>
      </c>
      <c r="AD9" s="3">
        <v>58.81</v>
      </c>
      <c r="AE9" s="3">
        <v>58</v>
      </c>
      <c r="AF9" s="3">
        <v>58</v>
      </c>
      <c r="AG9" s="3">
        <v>256.02</v>
      </c>
      <c r="AH9" s="3">
        <v>61.32</v>
      </c>
      <c r="AI9" s="3">
        <v>61.32</v>
      </c>
      <c r="AJ9" s="3">
        <v>61.32</v>
      </c>
      <c r="AK9" s="3">
        <v>61.32</v>
      </c>
      <c r="AL9" s="3">
        <v>193.3</v>
      </c>
      <c r="AM9" s="3">
        <v>61.32</v>
      </c>
      <c r="AN9" s="3">
        <v>61.32</v>
      </c>
      <c r="AO9" s="3">
        <v>-66.010000000000005</v>
      </c>
      <c r="AP9" s="3">
        <v>130.91</v>
      </c>
      <c r="AQ9" s="3">
        <v>66.010000000000005</v>
      </c>
      <c r="AR9" s="3">
        <v>66.010000000000005</v>
      </c>
      <c r="AS9" s="3">
        <v>360.69</v>
      </c>
      <c r="AT9" s="3">
        <v>66</v>
      </c>
      <c r="AU9" s="3">
        <v>66</v>
      </c>
      <c r="AV9" s="3">
        <v>66.010000000000005</v>
      </c>
      <c r="AW9" s="3">
        <v>66.010000000000005</v>
      </c>
      <c r="AX9" s="3">
        <v>65.989999999999995</v>
      </c>
      <c r="AY9" s="3">
        <v>113.85</v>
      </c>
      <c r="AZ9" s="3">
        <v>50</v>
      </c>
      <c r="BA9" s="3"/>
      <c r="BB9" s="3"/>
      <c r="BC9" s="3">
        <f>SUM(AH9:BB9)</f>
        <v>1612.6899999999998</v>
      </c>
    </row>
    <row r="10" spans="2:55" x14ac:dyDescent="0.3">
      <c r="B10" s="3" t="s">
        <v>5</v>
      </c>
      <c r="C10" s="3">
        <v>101.25</v>
      </c>
      <c r="D10" s="3"/>
      <c r="E10" s="3"/>
      <c r="F10" s="3">
        <v>127.86</v>
      </c>
      <c r="G10" s="3">
        <v>184.96</v>
      </c>
      <c r="H10" s="3">
        <v>128.94</v>
      </c>
      <c r="I10" s="3"/>
      <c r="J10" s="3">
        <v>295</v>
      </c>
      <c r="K10" s="3">
        <v>188.01</v>
      </c>
      <c r="L10" s="3"/>
      <c r="M10" s="3">
        <v>128.81</v>
      </c>
      <c r="N10" s="3">
        <v>192.63</v>
      </c>
      <c r="O10" s="3"/>
      <c r="P10" s="3">
        <v>142.93</v>
      </c>
      <c r="Q10" s="3">
        <v>350.77</v>
      </c>
      <c r="R10" s="3"/>
      <c r="S10" s="3">
        <v>139.97999999999999</v>
      </c>
      <c r="T10" s="3">
        <v>295.69</v>
      </c>
      <c r="U10" s="3">
        <v>139.99</v>
      </c>
      <c r="V10" s="3">
        <v>139.99</v>
      </c>
      <c r="W10" s="3"/>
      <c r="X10" s="3">
        <v>143.02000000000001</v>
      </c>
      <c r="Y10" s="3">
        <v>159.97999999999999</v>
      </c>
      <c r="Z10" s="3"/>
      <c r="AA10" s="3"/>
      <c r="AB10" s="3">
        <v>391.22</v>
      </c>
      <c r="AC10" s="3">
        <v>37.9</v>
      </c>
      <c r="AD10" s="3">
        <v>193.06</v>
      </c>
      <c r="AE10" s="3">
        <v>397.89</v>
      </c>
      <c r="AF10" s="3">
        <v>441.56</v>
      </c>
      <c r="AG10" s="3">
        <v>300</v>
      </c>
      <c r="AH10" s="3">
        <v>869.73</v>
      </c>
      <c r="AI10" s="3">
        <v>400.49</v>
      </c>
      <c r="AJ10" s="3">
        <v>315.07</v>
      </c>
      <c r="AK10" s="3">
        <v>312</v>
      </c>
      <c r="AL10" s="3">
        <v>317.14</v>
      </c>
      <c r="AM10" s="3">
        <v>326.61</v>
      </c>
      <c r="AN10" s="3">
        <v>281.33999999999997</v>
      </c>
      <c r="AO10" s="3">
        <v>320</v>
      </c>
      <c r="AP10" s="3">
        <v>784.59</v>
      </c>
      <c r="AQ10" s="3">
        <v>541.39</v>
      </c>
      <c r="AR10" s="3">
        <v>557.85</v>
      </c>
      <c r="AS10" s="3">
        <v>549.79</v>
      </c>
      <c r="AT10" s="3">
        <v>559.59</v>
      </c>
      <c r="AU10" s="3">
        <v>552.12</v>
      </c>
      <c r="AV10" s="3">
        <v>551.70000000000005</v>
      </c>
      <c r="AW10" s="3">
        <v>305.79000000000002</v>
      </c>
      <c r="AX10" s="3">
        <v>900</v>
      </c>
      <c r="AY10" s="3">
        <v>362.19</v>
      </c>
      <c r="AZ10" s="3">
        <v>355.78</v>
      </c>
      <c r="BA10" s="3"/>
      <c r="BB10" s="3"/>
      <c r="BC10" s="3">
        <f t="shared" si="1"/>
        <v>9163.1700000000019</v>
      </c>
    </row>
    <row r="11" spans="2:55" x14ac:dyDescent="0.3">
      <c r="B11" s="3" t="s">
        <v>8</v>
      </c>
      <c r="C11" s="3">
        <v>90</v>
      </c>
      <c r="D11" s="3">
        <v>100</v>
      </c>
      <c r="E11" s="3">
        <v>87.34</v>
      </c>
      <c r="F11" s="3">
        <v>63.31</v>
      </c>
      <c r="G11" s="3">
        <v>27.5</v>
      </c>
      <c r="H11" s="3">
        <v>119.5</v>
      </c>
      <c r="I11" s="3">
        <v>108</v>
      </c>
      <c r="J11" s="3"/>
      <c r="K11" s="3">
        <v>83.41</v>
      </c>
      <c r="L11" s="3">
        <v>135.97999999999999</v>
      </c>
      <c r="M11" s="3">
        <v>20</v>
      </c>
      <c r="N11" s="3">
        <v>185.82</v>
      </c>
      <c r="O11" s="3">
        <v>29.99</v>
      </c>
      <c r="P11" s="3">
        <v>93.24</v>
      </c>
      <c r="Q11" s="3">
        <v>82.53</v>
      </c>
      <c r="R11" s="3"/>
      <c r="S11" s="3">
        <v>45</v>
      </c>
      <c r="T11" s="3">
        <v>83.54</v>
      </c>
      <c r="U11" s="3">
        <v>58.73</v>
      </c>
      <c r="V11" s="3"/>
      <c r="W11" s="3">
        <v>59.13</v>
      </c>
      <c r="X11" s="3">
        <v>90</v>
      </c>
      <c r="Y11" s="3">
        <v>770</v>
      </c>
      <c r="Z11" s="3">
        <v>73</v>
      </c>
      <c r="AA11" s="3">
        <v>20.49</v>
      </c>
      <c r="AB11" s="3">
        <v>246</v>
      </c>
      <c r="AC11" s="3">
        <v>308.81</v>
      </c>
      <c r="AD11" s="3">
        <v>395.81</v>
      </c>
      <c r="AE11" s="3">
        <v>708.81</v>
      </c>
      <c r="AF11" s="3">
        <v>732.12</v>
      </c>
      <c r="AG11" s="3">
        <v>474.3</v>
      </c>
      <c r="AH11" s="3">
        <v>130.29</v>
      </c>
      <c r="AI11" s="3">
        <v>431.66</v>
      </c>
      <c r="AJ11" s="3">
        <v>241.74</v>
      </c>
      <c r="AK11" s="3">
        <v>705.98</v>
      </c>
      <c r="AL11" s="3">
        <v>450.5</v>
      </c>
      <c r="AM11" s="3">
        <v>769.24</v>
      </c>
      <c r="AN11" s="3">
        <v>246.5</v>
      </c>
      <c r="AO11" s="3">
        <v>384.78</v>
      </c>
      <c r="AP11" s="3">
        <v>279.98</v>
      </c>
      <c r="AQ11" s="3">
        <v>133.55000000000001</v>
      </c>
      <c r="AR11" s="3">
        <v>189.9</v>
      </c>
      <c r="AS11" s="3">
        <v>811.83</v>
      </c>
      <c r="AT11" s="3">
        <v>1313.72</v>
      </c>
      <c r="AU11" s="3">
        <v>1338.64</v>
      </c>
      <c r="AV11" s="3">
        <v>264.47000000000003</v>
      </c>
      <c r="AW11" s="3">
        <v>371.5</v>
      </c>
      <c r="AX11" s="3">
        <v>581.41</v>
      </c>
      <c r="AY11" s="3">
        <v>414.02</v>
      </c>
      <c r="AZ11" s="3">
        <v>645.46</v>
      </c>
      <c r="BA11" s="3"/>
      <c r="BB11" s="3"/>
      <c r="BC11" s="3">
        <f t="shared" si="1"/>
        <v>9705.1700000000019</v>
      </c>
    </row>
    <row r="12" spans="2:55" x14ac:dyDescent="0.3">
      <c r="B12" s="3" t="s">
        <v>9</v>
      </c>
      <c r="C12" s="3">
        <v>286.60000000000002</v>
      </c>
      <c r="D12" s="3">
        <v>300</v>
      </c>
      <c r="E12" s="3">
        <v>602</v>
      </c>
      <c r="F12" s="3"/>
      <c r="G12" s="3"/>
      <c r="H12" s="3">
        <v>340</v>
      </c>
      <c r="I12" s="3">
        <v>150</v>
      </c>
      <c r="J12" s="3">
        <v>230</v>
      </c>
      <c r="K12" s="3">
        <v>250</v>
      </c>
      <c r="L12" s="3"/>
      <c r="M12" s="3">
        <v>190</v>
      </c>
      <c r="N12" s="3"/>
      <c r="O12" s="3"/>
      <c r="P12" s="3">
        <v>242.5</v>
      </c>
      <c r="Q12" s="3">
        <v>500</v>
      </c>
      <c r="R12" s="3">
        <v>250</v>
      </c>
      <c r="S12" s="3">
        <v>250</v>
      </c>
      <c r="T12" s="3">
        <v>350</v>
      </c>
      <c r="U12" s="3">
        <v>196</v>
      </c>
      <c r="V12" s="3">
        <v>596</v>
      </c>
      <c r="W12" s="3">
        <v>96</v>
      </c>
      <c r="X12" s="3">
        <v>596</v>
      </c>
      <c r="Y12" s="3">
        <v>170</v>
      </c>
      <c r="Z12" s="3">
        <v>96</v>
      </c>
      <c r="AA12" s="3">
        <v>96</v>
      </c>
      <c r="AB12" s="3">
        <v>150</v>
      </c>
      <c r="AC12" s="3"/>
      <c r="AD12" s="3">
        <v>419.98</v>
      </c>
      <c r="AE12" s="3">
        <v>325</v>
      </c>
      <c r="AF12" s="3">
        <v>510</v>
      </c>
      <c r="AG12" s="3">
        <v>798</v>
      </c>
      <c r="AH12" s="3">
        <v>653</v>
      </c>
      <c r="AI12" s="3">
        <v>681.81</v>
      </c>
      <c r="AJ12" s="3">
        <v>906.8</v>
      </c>
      <c r="AK12" s="3">
        <v>1468</v>
      </c>
      <c r="AL12" s="3">
        <v>1525</v>
      </c>
      <c r="AM12" s="3">
        <v>1580.2</v>
      </c>
      <c r="AN12" s="3">
        <v>1591</v>
      </c>
      <c r="AO12" s="3">
        <v>1595</v>
      </c>
      <c r="AP12" s="3">
        <v>2395.1999999999998</v>
      </c>
      <c r="AQ12" s="3">
        <v>1407.2</v>
      </c>
      <c r="AR12" s="3">
        <v>1430</v>
      </c>
      <c r="AS12" s="3">
        <v>1842</v>
      </c>
      <c r="AT12" s="3">
        <v>1978</v>
      </c>
      <c r="AU12" s="3"/>
      <c r="AV12" s="3">
        <v>1734</v>
      </c>
      <c r="AW12" s="3">
        <v>1780</v>
      </c>
      <c r="AX12" s="3">
        <v>3350</v>
      </c>
      <c r="AY12" s="3">
        <v>1468.64</v>
      </c>
      <c r="AZ12" s="3">
        <v>1381</v>
      </c>
      <c r="BA12" s="3"/>
      <c r="BB12" s="3"/>
      <c r="BC12" s="3">
        <f t="shared" si="1"/>
        <v>28766.85</v>
      </c>
    </row>
    <row r="13" spans="2:55" x14ac:dyDescent="0.3">
      <c r="B13" s="3" t="s">
        <v>6</v>
      </c>
      <c r="C13" s="3">
        <v>500</v>
      </c>
      <c r="D13" s="3"/>
      <c r="E13" s="3"/>
      <c r="F13" s="3"/>
      <c r="G13" s="3"/>
      <c r="H13" s="3"/>
      <c r="I13" s="3"/>
      <c r="J13" s="3">
        <v>100</v>
      </c>
      <c r="K13" s="3"/>
      <c r="L13" s="3"/>
      <c r="M13" s="3"/>
      <c r="N13" s="3"/>
      <c r="O13" s="3"/>
      <c r="P13" s="3"/>
      <c r="Q13" s="3"/>
      <c r="R13" s="3">
        <v>56.96</v>
      </c>
      <c r="S13" s="3">
        <v>99.9</v>
      </c>
      <c r="T13" s="3"/>
      <c r="U13" s="3"/>
      <c r="V13" s="3"/>
      <c r="W13" s="3"/>
      <c r="X13" s="3"/>
      <c r="Y13" s="3"/>
      <c r="Z13" s="3"/>
      <c r="AA13" s="3"/>
      <c r="AB13" s="3">
        <v>60</v>
      </c>
      <c r="AC13" s="3">
        <v>10</v>
      </c>
      <c r="AD13" s="3"/>
      <c r="AE13" s="3">
        <v>294.82</v>
      </c>
      <c r="AF13" s="3"/>
      <c r="AG13" s="3">
        <v>0</v>
      </c>
      <c r="AH13" s="3">
        <v>354.9</v>
      </c>
      <c r="AI13" s="3">
        <v>479.98</v>
      </c>
      <c r="AJ13" s="3">
        <v>552.54</v>
      </c>
      <c r="AK13" s="3">
        <v>727.41</v>
      </c>
      <c r="AL13" s="3">
        <v>418</v>
      </c>
      <c r="AM13" s="3">
        <v>19.899999999999999</v>
      </c>
      <c r="AN13" s="3">
        <v>798.75</v>
      </c>
      <c r="AO13" s="3">
        <v>1042.97</v>
      </c>
      <c r="AP13" s="3">
        <v>74.900000000000006</v>
      </c>
      <c r="AQ13" s="3">
        <v>17.079999999999998</v>
      </c>
      <c r="AR13" s="3"/>
      <c r="AS13" s="3">
        <v>619.79</v>
      </c>
      <c r="AT13" s="3"/>
      <c r="AU13" s="3">
        <v>30</v>
      </c>
      <c r="AV13" s="3">
        <v>39.99</v>
      </c>
      <c r="AW13" s="3">
        <v>58.99</v>
      </c>
      <c r="AX13" s="3">
        <v>245.08</v>
      </c>
      <c r="AY13" s="3">
        <v>116</v>
      </c>
      <c r="AZ13" s="3">
        <v>369.54</v>
      </c>
      <c r="BA13" s="3"/>
      <c r="BB13" s="3"/>
      <c r="BC13" s="3">
        <f t="shared" si="0"/>
        <v>5965.8199999999988</v>
      </c>
    </row>
    <row r="14" spans="2:55" x14ac:dyDescent="0.3">
      <c r="B14" s="3" t="s">
        <v>12</v>
      </c>
      <c r="C14" s="3"/>
      <c r="D14" s="3">
        <v>1247.1500000000001</v>
      </c>
      <c r="E14" s="3"/>
      <c r="F14" s="3">
        <v>500</v>
      </c>
      <c r="G14" s="3">
        <v>280</v>
      </c>
      <c r="H14" s="3"/>
      <c r="I14" s="3"/>
      <c r="J14" s="3"/>
      <c r="K14" s="3">
        <v>500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3160</v>
      </c>
      <c r="X14" s="3"/>
      <c r="Y14" s="3">
        <v>3168.12</v>
      </c>
      <c r="Z14" s="3"/>
      <c r="AA14" s="3"/>
      <c r="AB14" s="3"/>
      <c r="AC14" s="3">
        <v>484.68</v>
      </c>
      <c r="AD14" s="3"/>
      <c r="AE14" s="3"/>
      <c r="AF14" s="3">
        <v>1500</v>
      </c>
      <c r="AG14" s="3">
        <v>0</v>
      </c>
      <c r="AH14" s="3">
        <v>0</v>
      </c>
      <c r="AI14" s="3">
        <v>200</v>
      </c>
      <c r="AJ14" s="3">
        <v>0</v>
      </c>
      <c r="AK14" s="3">
        <v>0</v>
      </c>
      <c r="AL14" s="3">
        <v>0</v>
      </c>
      <c r="AM14" s="3">
        <v>350</v>
      </c>
      <c r="AN14" s="3">
        <v>0</v>
      </c>
      <c r="AO14" s="3">
        <v>0</v>
      </c>
      <c r="AP14" s="3">
        <v>0</v>
      </c>
      <c r="AQ14" s="3">
        <v>0</v>
      </c>
      <c r="AR14" s="3">
        <v>1500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f t="shared" si="0"/>
        <v>2050</v>
      </c>
    </row>
    <row r="15" spans="2:55" x14ac:dyDescent="0.3">
      <c r="B15" s="3" t="s">
        <v>10</v>
      </c>
      <c r="C15" s="3"/>
      <c r="D15" s="3"/>
      <c r="E15" s="3"/>
      <c r="F15" s="3"/>
      <c r="G15" s="3"/>
      <c r="H15" s="3"/>
      <c r="I15" s="3"/>
      <c r="J15" s="3">
        <v>300</v>
      </c>
      <c r="K15" s="3"/>
      <c r="L15" s="3"/>
      <c r="M15" s="3"/>
      <c r="N15" s="3"/>
      <c r="O15" s="3"/>
      <c r="P15" s="3"/>
      <c r="Q15" s="3">
        <v>50</v>
      </c>
      <c r="R15" s="3"/>
      <c r="S15" s="3"/>
      <c r="T15" s="3">
        <v>487.61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137</v>
      </c>
      <c r="AG15" s="3">
        <v>0</v>
      </c>
      <c r="AH15" s="3">
        <v>119.9</v>
      </c>
      <c r="AI15" s="3">
        <v>455.29</v>
      </c>
      <c r="AJ15" s="3">
        <v>244.95</v>
      </c>
      <c r="AK15" s="3">
        <v>136.41999999999999</v>
      </c>
      <c r="AL15" s="3">
        <v>223.57</v>
      </c>
      <c r="AM15" s="3">
        <v>40</v>
      </c>
      <c r="AN15" s="3">
        <v>551.05999999999995</v>
      </c>
      <c r="AO15" s="3">
        <v>96.95</v>
      </c>
      <c r="AP15" s="3">
        <v>297.69</v>
      </c>
      <c r="AQ15" s="3">
        <v>187.2</v>
      </c>
      <c r="AR15" s="3"/>
      <c r="AS15" s="3">
        <v>116</v>
      </c>
      <c r="AT15" s="3"/>
      <c r="AU15" s="3"/>
      <c r="AV15" s="3">
        <v>143.58000000000001</v>
      </c>
      <c r="AW15" s="3">
        <v>173.53</v>
      </c>
      <c r="AX15" s="3"/>
      <c r="AY15" s="3">
        <v>308.64</v>
      </c>
      <c r="AZ15" s="3">
        <v>124.9</v>
      </c>
      <c r="BA15" s="3"/>
      <c r="BB15" s="3"/>
      <c r="BC15" s="3">
        <f t="shared" si="0"/>
        <v>3219.68</v>
      </c>
    </row>
    <row r="16" spans="2:55" x14ac:dyDescent="0.3">
      <c r="B16" s="3" t="s">
        <v>92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0</v>
      </c>
      <c r="AR16" s="3">
        <v>0</v>
      </c>
      <c r="AS16" s="3">
        <v>0</v>
      </c>
      <c r="AT16" s="3">
        <v>0</v>
      </c>
      <c r="AU16" s="3">
        <v>2000</v>
      </c>
      <c r="AV16" s="3">
        <v>0</v>
      </c>
      <c r="AW16" s="3">
        <v>2000</v>
      </c>
      <c r="AX16" s="3">
        <v>1760</v>
      </c>
      <c r="AY16" s="3">
        <v>4650</v>
      </c>
      <c r="AZ16" s="3">
        <v>3755</v>
      </c>
      <c r="BA16" s="3"/>
      <c r="BB16" s="3"/>
      <c r="BC16" s="3">
        <f>SUM(AH16:BB16)</f>
        <v>14165</v>
      </c>
    </row>
    <row r="17" spans="2:55" x14ac:dyDescent="0.3">
      <c r="B17" s="2" t="s">
        <v>41</v>
      </c>
      <c r="C17" s="4">
        <f>SUM(C2:C16)</f>
        <v>3372.34</v>
      </c>
      <c r="D17" s="4">
        <f>SUM(D2:D16)</f>
        <v>3908.37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SUM(O2:O16)</f>
        <v>812.24</v>
      </c>
      <c r="P17" s="4">
        <f>SUM(P2:P16)</f>
        <v>6542.27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>
        <f t="shared" ref="AH17:BC17" si="2">SUM(AH2:AH15)</f>
        <v>15686.099999999997</v>
      </c>
      <c r="AI17">
        <f t="shared" si="2"/>
        <v>14529.559999999998</v>
      </c>
      <c r="AJ17">
        <f t="shared" si="2"/>
        <v>18606.830000000002</v>
      </c>
      <c r="AK17">
        <f t="shared" si="2"/>
        <v>25284.789999999997</v>
      </c>
      <c r="AL17">
        <f t="shared" si="2"/>
        <v>16187.619999999999</v>
      </c>
      <c r="AM17">
        <f t="shared" si="2"/>
        <v>18110.84</v>
      </c>
      <c r="AN17">
        <f t="shared" si="2"/>
        <v>22445.32</v>
      </c>
      <c r="AO17">
        <f t="shared" si="2"/>
        <v>18391.420000000002</v>
      </c>
      <c r="AP17">
        <f t="shared" si="2"/>
        <v>17774.36</v>
      </c>
      <c r="AQ17">
        <f t="shared" si="2"/>
        <v>12620.8</v>
      </c>
      <c r="AR17">
        <f t="shared" si="2"/>
        <v>15103.84</v>
      </c>
      <c r="AS17">
        <f t="shared" si="2"/>
        <v>25764.250000000004</v>
      </c>
      <c r="AT17">
        <f t="shared" si="2"/>
        <v>18223.729999999996</v>
      </c>
      <c r="AU17">
        <f>SUM(AU2:AU16)</f>
        <v>20308.329999999998</v>
      </c>
      <c r="AV17">
        <f t="shared" si="2"/>
        <v>15343.529999999999</v>
      </c>
      <c r="AW17">
        <f t="shared" si="2"/>
        <v>18472.870000000003</v>
      </c>
      <c r="AX17">
        <f t="shared" si="2"/>
        <v>16249.51</v>
      </c>
      <c r="AY17">
        <f t="shared" si="2"/>
        <v>17661.120000000003</v>
      </c>
      <c r="AZ17">
        <f t="shared" si="2"/>
        <v>21019.600000000002</v>
      </c>
      <c r="BA17">
        <f t="shared" si="2"/>
        <v>0</v>
      </c>
      <c r="BB17">
        <f t="shared" si="2"/>
        <v>0</v>
      </c>
      <c r="BC17">
        <f t="shared" si="2"/>
        <v>345784.41999999993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5975-859A-4819-9F16-44D4AEFBAAF5}">
  <dimension ref="A2:N38"/>
  <sheetViews>
    <sheetView topLeftCell="A19" zoomScale="130" zoomScaleNormal="130" workbookViewId="0">
      <selection activeCell="Q20" sqref="Q20"/>
    </sheetView>
  </sheetViews>
  <sheetFormatPr defaultRowHeight="14.4" x14ac:dyDescent="0.3"/>
  <cols>
    <col min="1" max="1" width="29.21875" customWidth="1"/>
    <col min="2" max="2" width="12.33203125" bestFit="1" customWidth="1"/>
  </cols>
  <sheetData>
    <row r="2" spans="1:14" x14ac:dyDescent="0.3">
      <c r="B2" s="14" t="s">
        <v>72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3"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2" t="s">
        <v>89</v>
      </c>
    </row>
    <row r="4" spans="1:14" x14ac:dyDescent="0.3">
      <c r="A4" t="s">
        <v>73</v>
      </c>
      <c r="B4">
        <v>715.47</v>
      </c>
      <c r="C4">
        <v>311.52999999999997</v>
      </c>
      <c r="D4">
        <v>680.06</v>
      </c>
      <c r="E4">
        <v>480.05</v>
      </c>
      <c r="F4">
        <v>502.43</v>
      </c>
      <c r="G4">
        <v>273.37</v>
      </c>
      <c r="H4">
        <v>623.1</v>
      </c>
      <c r="I4">
        <v>105.02</v>
      </c>
      <c r="J4">
        <v>195.74</v>
      </c>
      <c r="K4">
        <v>123.84</v>
      </c>
      <c r="L4">
        <v>289.58</v>
      </c>
      <c r="M4">
        <v>367.35</v>
      </c>
      <c r="N4">
        <f>SUM(B4:M4)</f>
        <v>4667.54</v>
      </c>
    </row>
    <row r="5" spans="1:14" x14ac:dyDescent="0.3">
      <c r="A5" t="s">
        <v>74</v>
      </c>
      <c r="B5">
        <v>580</v>
      </c>
      <c r="F5">
        <v>13.39</v>
      </c>
      <c r="G5">
        <v>14</v>
      </c>
      <c r="J5">
        <v>1443.62</v>
      </c>
      <c r="M5">
        <v>14.22</v>
      </c>
      <c r="N5">
        <f t="shared" ref="N5:N19" si="0">SUM(B5:M5)</f>
        <v>2065.2299999999996</v>
      </c>
    </row>
    <row r="6" spans="1:14" x14ac:dyDescent="0.3">
      <c r="A6" t="s">
        <v>75</v>
      </c>
      <c r="B6">
        <v>182</v>
      </c>
      <c r="C6">
        <v>44</v>
      </c>
      <c r="D6">
        <v>64</v>
      </c>
      <c r="F6">
        <v>80</v>
      </c>
      <c r="G6">
        <v>42</v>
      </c>
      <c r="H6">
        <v>47</v>
      </c>
      <c r="I6">
        <v>95</v>
      </c>
      <c r="K6">
        <v>90</v>
      </c>
      <c r="N6">
        <f t="shared" si="0"/>
        <v>644</v>
      </c>
    </row>
    <row r="7" spans="1:14" x14ac:dyDescent="0.3">
      <c r="A7" t="s">
        <v>76</v>
      </c>
      <c r="C7">
        <v>24</v>
      </c>
      <c r="M7">
        <v>412.5</v>
      </c>
      <c r="N7">
        <f t="shared" si="0"/>
        <v>436.5</v>
      </c>
    </row>
    <row r="8" spans="1:14" x14ac:dyDescent="0.3">
      <c r="A8" t="s">
        <v>77</v>
      </c>
      <c r="C8">
        <v>111.5</v>
      </c>
      <c r="D8">
        <v>48</v>
      </c>
      <c r="I8">
        <v>360</v>
      </c>
      <c r="K8">
        <v>8.98</v>
      </c>
      <c r="N8">
        <f t="shared" si="0"/>
        <v>528.48</v>
      </c>
    </row>
    <row r="9" spans="1:14" x14ac:dyDescent="0.3">
      <c r="A9" t="s">
        <v>80</v>
      </c>
      <c r="D9">
        <v>137.91999999999999</v>
      </c>
      <c r="F9">
        <v>19</v>
      </c>
      <c r="H9">
        <v>52.65</v>
      </c>
      <c r="N9">
        <f t="shared" si="0"/>
        <v>209.57</v>
      </c>
    </row>
    <row r="10" spans="1:14" x14ac:dyDescent="0.3">
      <c r="A10" t="s">
        <v>78</v>
      </c>
      <c r="C10">
        <v>80.8</v>
      </c>
      <c r="E10">
        <v>53.66</v>
      </c>
      <c r="F10">
        <v>92.88</v>
      </c>
      <c r="G10">
        <v>90.52</v>
      </c>
      <c r="H10">
        <v>11</v>
      </c>
      <c r="I10">
        <v>34.979999999999997</v>
      </c>
      <c r="J10">
        <v>30.04</v>
      </c>
      <c r="K10">
        <v>63.05</v>
      </c>
      <c r="M10">
        <v>9.15</v>
      </c>
      <c r="N10">
        <f t="shared" si="0"/>
        <v>466.08</v>
      </c>
    </row>
    <row r="11" spans="1:14" x14ac:dyDescent="0.3">
      <c r="A11" t="s">
        <v>79</v>
      </c>
      <c r="C11">
        <v>107.2</v>
      </c>
      <c r="D11">
        <v>10</v>
      </c>
      <c r="N11">
        <f t="shared" si="0"/>
        <v>117.2</v>
      </c>
    </row>
    <row r="12" spans="1:14" x14ac:dyDescent="0.3">
      <c r="A12" t="s">
        <v>81</v>
      </c>
      <c r="E12">
        <v>30</v>
      </c>
      <c r="F12">
        <v>123.66</v>
      </c>
      <c r="G12">
        <v>240.68</v>
      </c>
      <c r="H12">
        <v>196.04</v>
      </c>
      <c r="I12">
        <v>28</v>
      </c>
      <c r="J12">
        <v>63.64</v>
      </c>
      <c r="K12">
        <v>29</v>
      </c>
      <c r="L12">
        <v>70.680000000000007</v>
      </c>
      <c r="N12">
        <f t="shared" si="0"/>
        <v>781.7</v>
      </c>
    </row>
    <row r="13" spans="1:14" x14ac:dyDescent="0.3">
      <c r="A13" t="s">
        <v>82</v>
      </c>
      <c r="E13">
        <v>239</v>
      </c>
      <c r="N13">
        <f t="shared" si="0"/>
        <v>239</v>
      </c>
    </row>
    <row r="14" spans="1:14" x14ac:dyDescent="0.3">
      <c r="A14" t="s">
        <v>83</v>
      </c>
      <c r="E14">
        <v>125.4</v>
      </c>
      <c r="G14">
        <v>9</v>
      </c>
      <c r="I14">
        <v>214.72</v>
      </c>
      <c r="J14">
        <v>207.9</v>
      </c>
      <c r="M14">
        <v>260.77999999999997</v>
      </c>
      <c r="N14">
        <f t="shared" si="0"/>
        <v>817.8</v>
      </c>
    </row>
    <row r="15" spans="1:14" x14ac:dyDescent="0.3">
      <c r="A15" t="s">
        <v>84</v>
      </c>
      <c r="E15">
        <v>152</v>
      </c>
      <c r="N15">
        <f t="shared" si="0"/>
        <v>152</v>
      </c>
    </row>
    <row r="16" spans="1:14" x14ac:dyDescent="0.3">
      <c r="A16" t="s">
        <v>85</v>
      </c>
      <c r="F16">
        <v>89.8</v>
      </c>
      <c r="G16">
        <v>300</v>
      </c>
      <c r="N16">
        <f t="shared" si="0"/>
        <v>389.8</v>
      </c>
    </row>
    <row r="17" spans="1:14" x14ac:dyDescent="0.3">
      <c r="A17" t="s">
        <v>86</v>
      </c>
      <c r="G17">
        <v>30</v>
      </c>
      <c r="H17">
        <v>55</v>
      </c>
      <c r="I17">
        <v>171.42</v>
      </c>
      <c r="J17">
        <v>72.95</v>
      </c>
      <c r="K17">
        <v>59.2</v>
      </c>
      <c r="L17">
        <v>48.53</v>
      </c>
      <c r="M17">
        <v>153.13</v>
      </c>
      <c r="N17">
        <f t="shared" si="0"/>
        <v>590.2299999999999</v>
      </c>
    </row>
    <row r="18" spans="1:14" x14ac:dyDescent="0.3">
      <c r="A18" t="s">
        <v>87</v>
      </c>
      <c r="H18">
        <v>144.97999999999999</v>
      </c>
      <c r="I18">
        <v>299.27999999999997</v>
      </c>
      <c r="K18">
        <v>78.88</v>
      </c>
      <c r="L18">
        <v>43.49</v>
      </c>
      <c r="M18">
        <v>44.19</v>
      </c>
      <c r="N18">
        <f t="shared" si="0"/>
        <v>610.81999999999994</v>
      </c>
    </row>
    <row r="19" spans="1:14" x14ac:dyDescent="0.3">
      <c r="A19" t="s">
        <v>88</v>
      </c>
      <c r="K19">
        <v>22</v>
      </c>
      <c r="N19">
        <f t="shared" si="0"/>
        <v>22</v>
      </c>
    </row>
    <row r="20" spans="1:14" x14ac:dyDescent="0.3">
      <c r="B20">
        <f>SUM(B4:B19)</f>
        <v>1477.47</v>
      </c>
      <c r="C20">
        <f t="shared" ref="C20:M20" si="1">SUM(C4:C19)</f>
        <v>679.03</v>
      </c>
      <c r="D20">
        <f t="shared" si="1"/>
        <v>939.9799999999999</v>
      </c>
      <c r="E20">
        <f t="shared" si="1"/>
        <v>1080.1100000000001</v>
      </c>
      <c r="F20">
        <f t="shared" si="1"/>
        <v>921.16</v>
      </c>
      <c r="G20">
        <f t="shared" si="1"/>
        <v>999.56999999999994</v>
      </c>
      <c r="H20">
        <f t="shared" si="1"/>
        <v>1129.77</v>
      </c>
      <c r="I20">
        <f t="shared" si="1"/>
        <v>1308.42</v>
      </c>
      <c r="J20">
        <f t="shared" si="1"/>
        <v>2013.89</v>
      </c>
      <c r="K20">
        <f t="shared" si="1"/>
        <v>474.95</v>
      </c>
      <c r="L20">
        <f t="shared" si="1"/>
        <v>452.28</v>
      </c>
      <c r="M20">
        <f t="shared" si="1"/>
        <v>1261.3200000000002</v>
      </c>
      <c r="N20">
        <f>SUM(N4:N19)</f>
        <v>12737.949999999999</v>
      </c>
    </row>
    <row r="22" spans="1:14" x14ac:dyDescent="0.3">
      <c r="A22" t="s">
        <v>90</v>
      </c>
      <c r="B22" s="13" t="s">
        <v>91</v>
      </c>
    </row>
    <row r="23" spans="1:14" x14ac:dyDescent="0.3">
      <c r="A23" t="s">
        <v>73</v>
      </c>
      <c r="B23" s="13">
        <v>4667.54</v>
      </c>
    </row>
    <row r="24" spans="1:14" x14ac:dyDescent="0.3">
      <c r="A24" t="s">
        <v>74</v>
      </c>
      <c r="B24" s="13">
        <v>2065.2299999999996</v>
      </c>
    </row>
    <row r="25" spans="1:14" x14ac:dyDescent="0.3">
      <c r="A25" t="s">
        <v>83</v>
      </c>
      <c r="B25" s="13">
        <v>817.8</v>
      </c>
    </row>
    <row r="26" spans="1:14" x14ac:dyDescent="0.3">
      <c r="A26" t="s">
        <v>81</v>
      </c>
      <c r="B26" s="13">
        <v>781.7</v>
      </c>
    </row>
    <row r="27" spans="1:14" x14ac:dyDescent="0.3">
      <c r="A27" t="s">
        <v>75</v>
      </c>
      <c r="B27" s="13">
        <v>644</v>
      </c>
    </row>
    <row r="28" spans="1:14" x14ac:dyDescent="0.3">
      <c r="A28" t="s">
        <v>87</v>
      </c>
      <c r="B28" s="13">
        <v>610.81999999999994</v>
      </c>
    </row>
    <row r="29" spans="1:14" x14ac:dyDescent="0.3">
      <c r="A29" t="s">
        <v>86</v>
      </c>
      <c r="B29" s="13">
        <v>590.2299999999999</v>
      </c>
    </row>
    <row r="30" spans="1:14" x14ac:dyDescent="0.3">
      <c r="A30" t="s">
        <v>77</v>
      </c>
      <c r="B30" s="13">
        <v>528.48</v>
      </c>
    </row>
    <row r="31" spans="1:14" x14ac:dyDescent="0.3">
      <c r="A31" t="s">
        <v>78</v>
      </c>
      <c r="B31" s="13">
        <v>466.08</v>
      </c>
    </row>
    <row r="32" spans="1:14" x14ac:dyDescent="0.3">
      <c r="A32" t="s">
        <v>76</v>
      </c>
      <c r="B32" s="13">
        <v>436.5</v>
      </c>
    </row>
    <row r="33" spans="1:2" x14ac:dyDescent="0.3">
      <c r="A33" t="s">
        <v>85</v>
      </c>
      <c r="B33" s="13">
        <v>389.8</v>
      </c>
    </row>
    <row r="34" spans="1:2" x14ac:dyDescent="0.3">
      <c r="A34" t="s">
        <v>82</v>
      </c>
      <c r="B34" s="13">
        <v>239</v>
      </c>
    </row>
    <row r="35" spans="1:2" x14ac:dyDescent="0.3">
      <c r="A35" t="s">
        <v>80</v>
      </c>
      <c r="B35" s="13">
        <v>209.57</v>
      </c>
    </row>
    <row r="36" spans="1:2" x14ac:dyDescent="0.3">
      <c r="A36" t="s">
        <v>84</v>
      </c>
      <c r="B36" s="13">
        <v>152</v>
      </c>
    </row>
    <row r="37" spans="1:2" x14ac:dyDescent="0.3">
      <c r="A37" t="s">
        <v>79</v>
      </c>
      <c r="B37" s="13">
        <v>117.2</v>
      </c>
    </row>
    <row r="38" spans="1:2" x14ac:dyDescent="0.3">
      <c r="A38" t="s">
        <v>88</v>
      </c>
      <c r="B38" s="13">
        <v>22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E513-A6AC-4771-9AB6-A1620977275A}">
  <dimension ref="A2:D15"/>
  <sheetViews>
    <sheetView workbookViewId="0">
      <selection activeCell="D24" sqref="D24"/>
    </sheetView>
  </sheetViews>
  <sheetFormatPr defaultRowHeight="14.4" x14ac:dyDescent="0.3"/>
  <cols>
    <col min="1" max="1" width="9" bestFit="1" customWidth="1"/>
    <col min="2" max="2" width="13.5546875" customWidth="1"/>
    <col min="3" max="3" width="17.88671875" customWidth="1"/>
    <col min="4" max="4" width="12.88671875" bestFit="1" customWidth="1"/>
  </cols>
  <sheetData>
    <row r="2" spans="1:4" x14ac:dyDescent="0.3">
      <c r="C2">
        <v>2019</v>
      </c>
    </row>
    <row r="3" spans="1:4" x14ac:dyDescent="0.3">
      <c r="A3" s="15" t="s">
        <v>39</v>
      </c>
      <c r="B3" s="8" t="s">
        <v>0</v>
      </c>
      <c r="C3" s="6">
        <v>77466.06</v>
      </c>
      <c r="D3" s="17">
        <f>C3+C4+C5</f>
        <v>96591.26999999999</v>
      </c>
    </row>
    <row r="4" spans="1:4" x14ac:dyDescent="0.3">
      <c r="A4" s="15"/>
      <c r="B4" s="8" t="s">
        <v>9</v>
      </c>
      <c r="C4" s="6">
        <v>17075.21</v>
      </c>
      <c r="D4" s="18"/>
    </row>
    <row r="5" spans="1:4" x14ac:dyDescent="0.3">
      <c r="A5" s="15"/>
      <c r="B5" s="8" t="s">
        <v>12</v>
      </c>
      <c r="C5" s="6">
        <v>2050</v>
      </c>
      <c r="D5" s="18"/>
    </row>
    <row r="6" spans="1:4" x14ac:dyDescent="0.3">
      <c r="A6" s="16" t="s">
        <v>40</v>
      </c>
      <c r="B6" s="9" t="s">
        <v>1</v>
      </c>
      <c r="C6" s="7">
        <v>3419.54</v>
      </c>
      <c r="D6" s="19">
        <f>C6+C7+C8+C9+C10+C11+C12+C13+C14+C15</f>
        <v>95295.71</v>
      </c>
    </row>
    <row r="7" spans="1:4" x14ac:dyDescent="0.3">
      <c r="A7" s="16"/>
      <c r="B7" s="10" t="s">
        <v>3</v>
      </c>
      <c r="C7" s="7">
        <v>12736.04</v>
      </c>
      <c r="D7" s="20"/>
    </row>
    <row r="8" spans="1:4" x14ac:dyDescent="0.3">
      <c r="A8" s="16"/>
      <c r="B8" s="9" t="s">
        <v>4</v>
      </c>
      <c r="C8" s="7">
        <v>13042.15</v>
      </c>
      <c r="D8" s="20"/>
    </row>
    <row r="9" spans="1:4" x14ac:dyDescent="0.3">
      <c r="A9" s="16"/>
      <c r="B9" s="9" t="s">
        <v>11</v>
      </c>
      <c r="C9" s="7">
        <v>24292.98</v>
      </c>
      <c r="D9" s="20"/>
    </row>
    <row r="10" spans="1:4" x14ac:dyDescent="0.3">
      <c r="A10" s="16"/>
      <c r="B10" s="10" t="s">
        <v>7</v>
      </c>
      <c r="C10" s="7">
        <v>22758.97</v>
      </c>
      <c r="D10" s="20"/>
    </row>
    <row r="11" spans="1:4" x14ac:dyDescent="0.3">
      <c r="A11" s="16"/>
      <c r="B11" s="9" t="s">
        <v>2</v>
      </c>
      <c r="C11" s="7">
        <v>1118.83</v>
      </c>
      <c r="D11" s="20"/>
    </row>
    <row r="12" spans="1:4" x14ac:dyDescent="0.3">
      <c r="A12" s="16"/>
      <c r="B12" s="10" t="s">
        <v>5</v>
      </c>
      <c r="C12" s="7">
        <v>5576.0000000000009</v>
      </c>
      <c r="D12" s="20"/>
    </row>
    <row r="13" spans="1:4" x14ac:dyDescent="0.3">
      <c r="A13" s="16"/>
      <c r="B13" s="9" t="s">
        <v>8</v>
      </c>
      <c r="C13" s="7">
        <v>4775.95</v>
      </c>
      <c r="D13" s="20"/>
    </row>
    <row r="14" spans="1:4" x14ac:dyDescent="0.3">
      <c r="A14" s="16"/>
      <c r="B14" s="9" t="s">
        <v>6</v>
      </c>
      <c r="C14" s="7">
        <v>5106.2199999999993</v>
      </c>
      <c r="D14" s="20"/>
    </row>
    <row r="15" spans="1:4" x14ac:dyDescent="0.3">
      <c r="A15" s="16"/>
      <c r="B15" s="9" t="s">
        <v>10</v>
      </c>
      <c r="C15" s="7">
        <v>2469.0299999999997</v>
      </c>
      <c r="D15" s="20"/>
    </row>
  </sheetData>
  <mergeCells count="4">
    <mergeCell ref="A3:A5"/>
    <mergeCell ref="A6:A15"/>
    <mergeCell ref="D3:D5"/>
    <mergeCell ref="D6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7C-C80B-4AD8-8076-0562414FEA70}">
  <dimension ref="B1:Z11"/>
  <sheetViews>
    <sheetView tabSelected="1" topLeftCell="E4" zoomScale="85" zoomScaleNormal="85" workbookViewId="0">
      <selection activeCell="AG21" sqref="AG21"/>
    </sheetView>
  </sheetViews>
  <sheetFormatPr defaultRowHeight="14.4" x14ac:dyDescent="0.3"/>
  <cols>
    <col min="2" max="2" width="24.109375" customWidth="1"/>
    <col min="3" max="7" width="14" customWidth="1"/>
    <col min="8" max="8" width="9" bestFit="1" customWidth="1"/>
    <col min="9" max="9" width="8.88671875" customWidth="1"/>
    <col min="10" max="10" width="9.44140625" customWidth="1"/>
    <col min="11" max="11" width="8.88671875" customWidth="1"/>
    <col min="12" max="12" width="9.33203125" customWidth="1"/>
    <col min="20" max="26" width="10.77734375" customWidth="1"/>
  </cols>
  <sheetData>
    <row r="1" spans="2:26" x14ac:dyDescent="0.3">
      <c r="B1" t="s">
        <v>38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97</v>
      </c>
      <c r="X1" s="1" t="s">
        <v>98</v>
      </c>
      <c r="Y1" s="1" t="s">
        <v>100</v>
      </c>
      <c r="Z1" s="1" t="s">
        <v>104</v>
      </c>
    </row>
    <row r="2" spans="2:26" x14ac:dyDescent="0.3">
      <c r="B2" t="s">
        <v>105</v>
      </c>
      <c r="C2">
        <v>5063</v>
      </c>
      <c r="D2">
        <v>5184.68</v>
      </c>
      <c r="E2">
        <v>4738.09</v>
      </c>
      <c r="F2">
        <v>7965</v>
      </c>
      <c r="G2">
        <v>9650</v>
      </c>
      <c r="H2">
        <v>6733</v>
      </c>
      <c r="I2">
        <v>6232</v>
      </c>
      <c r="J2">
        <v>9856.7999999999993</v>
      </c>
      <c r="K2">
        <v>12418</v>
      </c>
      <c r="L2">
        <v>5105</v>
      </c>
      <c r="M2">
        <v>8530.2000000000007</v>
      </c>
      <c r="N2">
        <v>10078.02</v>
      </c>
      <c r="O2">
        <v>8862.74</v>
      </c>
      <c r="P2">
        <v>8535</v>
      </c>
      <c r="Q2" s="5">
        <v>5157.2</v>
      </c>
      <c r="R2" s="5">
        <v>8380</v>
      </c>
      <c r="S2">
        <v>11682</v>
      </c>
      <c r="T2">
        <v>5409</v>
      </c>
      <c r="U2">
        <v>9029.7000000000007</v>
      </c>
      <c r="V2">
        <v>6534</v>
      </c>
      <c r="W2">
        <v>8050.05</v>
      </c>
      <c r="X2">
        <v>7450</v>
      </c>
      <c r="Y2">
        <v>8195.06</v>
      </c>
      <c r="Z2">
        <v>6491.53</v>
      </c>
    </row>
    <row r="3" spans="2:26" x14ac:dyDescent="0.3">
      <c r="B3" t="s">
        <v>106</v>
      </c>
      <c r="C3">
        <v>3702.28</v>
      </c>
      <c r="D3">
        <v>5583.1</v>
      </c>
      <c r="E3">
        <v>5754.33</v>
      </c>
      <c r="F3">
        <v>7345.95</v>
      </c>
      <c r="G3">
        <v>8860.6299999999992</v>
      </c>
      <c r="H3">
        <v>8387.18</v>
      </c>
      <c r="I3">
        <v>6812.24</v>
      </c>
      <c r="J3">
        <v>8454.48</v>
      </c>
      <c r="K3">
        <v>9373.7999999999993</v>
      </c>
      <c r="L3">
        <v>9041.49</v>
      </c>
      <c r="M3">
        <v>9047.48</v>
      </c>
      <c r="N3">
        <v>9909.67</v>
      </c>
      <c r="O3">
        <v>8683.2099999999991</v>
      </c>
      <c r="P3">
        <v>9142.65</v>
      </c>
      <c r="Q3" s="5">
        <v>5134.9799999999996</v>
      </c>
      <c r="R3" s="5">
        <v>6132.92</v>
      </c>
      <c r="S3">
        <v>10478.18</v>
      </c>
      <c r="T3">
        <v>9010.64</v>
      </c>
      <c r="U3">
        <v>7831.27</v>
      </c>
      <c r="V3">
        <v>7227.99</v>
      </c>
      <c r="W3">
        <v>7143.12</v>
      </c>
      <c r="X3">
        <v>7406.38</v>
      </c>
      <c r="Y3">
        <v>8139.41</v>
      </c>
      <c r="Z3">
        <v>5361.79</v>
      </c>
    </row>
    <row r="4" spans="2:26" x14ac:dyDescent="0.3">
      <c r="B4" t="s">
        <v>99</v>
      </c>
      <c r="C4">
        <v>1360.77</v>
      </c>
      <c r="D4">
        <v>-398.42</v>
      </c>
      <c r="E4">
        <v>-1016.24</v>
      </c>
      <c r="F4">
        <v>619.04999999999995</v>
      </c>
      <c r="G4">
        <v>789.37</v>
      </c>
      <c r="H4">
        <v>-1654.18</v>
      </c>
      <c r="I4">
        <v>-580.24</v>
      </c>
      <c r="J4">
        <v>1402.32</v>
      </c>
      <c r="K4">
        <v>3044.2</v>
      </c>
      <c r="L4">
        <v>-3936.49</v>
      </c>
      <c r="M4">
        <v>-517.28</v>
      </c>
      <c r="N4">
        <v>168.35</v>
      </c>
      <c r="O4">
        <v>179.53</v>
      </c>
      <c r="P4">
        <v>-607.65</v>
      </c>
      <c r="Q4">
        <v>22.22</v>
      </c>
      <c r="R4">
        <v>2247.08</v>
      </c>
      <c r="S4">
        <v>1203.82</v>
      </c>
      <c r="T4">
        <v>-3601.64</v>
      </c>
      <c r="U4">
        <v>1198.43</v>
      </c>
      <c r="V4">
        <v>-693.99</v>
      </c>
      <c r="W4">
        <v>906.93</v>
      </c>
      <c r="X4">
        <v>43.62</v>
      </c>
      <c r="Y4">
        <v>55.65</v>
      </c>
      <c r="Z4">
        <v>1129.74</v>
      </c>
    </row>
    <row r="5" spans="2:26" x14ac:dyDescent="0.3">
      <c r="B5" t="s">
        <v>101</v>
      </c>
      <c r="T5">
        <v>-72.81</v>
      </c>
      <c r="U5">
        <v>31.32</v>
      </c>
      <c r="V5">
        <v>-21</v>
      </c>
      <c r="W5">
        <v>225.76</v>
      </c>
      <c r="X5">
        <v>-72.47</v>
      </c>
      <c r="Y5">
        <v>-25.79</v>
      </c>
      <c r="Z5">
        <v>99.25</v>
      </c>
    </row>
    <row r="6" spans="2:26" x14ac:dyDescent="0.3">
      <c r="B6" t="s">
        <v>102</v>
      </c>
      <c r="T6">
        <v>200</v>
      </c>
      <c r="U6">
        <v>-602.6</v>
      </c>
      <c r="V6">
        <v>-187.98</v>
      </c>
      <c r="W6">
        <v>3000</v>
      </c>
      <c r="X6">
        <v>1000</v>
      </c>
      <c r="Y6">
        <v>-1000</v>
      </c>
      <c r="Z6">
        <v>2600</v>
      </c>
    </row>
    <row r="7" spans="2:26" x14ac:dyDescent="0.3">
      <c r="B7" t="s">
        <v>103</v>
      </c>
      <c r="T7">
        <f t="shared" ref="T7:Z7" si="0">SUM(T4:T6)</f>
        <v>-3474.45</v>
      </c>
      <c r="U7">
        <f t="shared" si="0"/>
        <v>627.15</v>
      </c>
      <c r="V7">
        <f t="shared" si="0"/>
        <v>-902.97</v>
      </c>
      <c r="W7">
        <f t="shared" si="0"/>
        <v>4132.6900000000005</v>
      </c>
      <c r="X7">
        <f t="shared" si="0"/>
        <v>971.15</v>
      </c>
      <c r="Y7">
        <f t="shared" si="0"/>
        <v>-970.14</v>
      </c>
      <c r="Z7">
        <f t="shared" si="0"/>
        <v>3828.99</v>
      </c>
    </row>
    <row r="8" spans="2:26" x14ac:dyDescent="0.3">
      <c r="B8" t="s">
        <v>93</v>
      </c>
      <c r="C8">
        <v>1904.82</v>
      </c>
      <c r="D8">
        <v>186.95</v>
      </c>
      <c r="E8">
        <v>-829.29</v>
      </c>
      <c r="F8">
        <v>-210.24</v>
      </c>
      <c r="G8">
        <v>579.13</v>
      </c>
      <c r="H8">
        <v>-36.33</v>
      </c>
      <c r="I8">
        <v>-616.57000000000005</v>
      </c>
      <c r="J8">
        <v>785.75</v>
      </c>
      <c r="K8">
        <v>3829.95</v>
      </c>
      <c r="L8">
        <v>-106.54</v>
      </c>
      <c r="M8">
        <v>-623.82000000000005</v>
      </c>
      <c r="N8">
        <v>-455.47</v>
      </c>
      <c r="O8">
        <v>-275.94</v>
      </c>
      <c r="P8">
        <v>-883.59</v>
      </c>
      <c r="Q8">
        <v>-861.37</v>
      </c>
      <c r="R8">
        <v>1385.71</v>
      </c>
      <c r="S8">
        <v>2589.5300000000002</v>
      </c>
      <c r="T8">
        <v>-1062.1099999999999</v>
      </c>
      <c r="U8">
        <v>186.32</v>
      </c>
      <c r="V8">
        <v>-507.67</v>
      </c>
      <c r="W8">
        <v>399.26</v>
      </c>
      <c r="X8">
        <v>442.88</v>
      </c>
      <c r="Y8">
        <v>498.53</v>
      </c>
      <c r="Z8">
        <v>1628.27</v>
      </c>
    </row>
    <row r="9" spans="2:26" x14ac:dyDescent="0.3">
      <c r="B9" t="s">
        <v>95</v>
      </c>
      <c r="T9">
        <v>62.23</v>
      </c>
      <c r="U9">
        <v>93.55</v>
      </c>
      <c r="V9">
        <v>72.55</v>
      </c>
      <c r="W9">
        <v>298.31</v>
      </c>
      <c r="X9">
        <v>225.84</v>
      </c>
      <c r="Y9">
        <v>200.05</v>
      </c>
      <c r="Z9">
        <v>299.3</v>
      </c>
    </row>
    <row r="10" spans="2:26" x14ac:dyDescent="0.3">
      <c r="B10" t="s">
        <v>96</v>
      </c>
      <c r="T10">
        <v>600</v>
      </c>
      <c r="U10">
        <v>0</v>
      </c>
      <c r="V10">
        <v>0</v>
      </c>
      <c r="W10">
        <v>3000</v>
      </c>
      <c r="X10">
        <v>4000</v>
      </c>
      <c r="Y10">
        <v>3000</v>
      </c>
      <c r="Z10">
        <v>5600</v>
      </c>
    </row>
    <row r="11" spans="2:26" x14ac:dyDescent="0.3">
      <c r="B11" t="s">
        <v>94</v>
      </c>
      <c r="T11">
        <f t="shared" ref="T11:V11" si="1">SUM(T8:T10)</f>
        <v>-399.87999999999988</v>
      </c>
      <c r="U11">
        <f t="shared" si="1"/>
        <v>279.87</v>
      </c>
      <c r="V11">
        <f t="shared" si="1"/>
        <v>-435.12</v>
      </c>
      <c r="W11">
        <f>SUM(W8:W10)</f>
        <v>3697.5699999999997</v>
      </c>
      <c r="X11">
        <f>SUM(X8:X10)</f>
        <v>4668.72</v>
      </c>
      <c r="Y11">
        <f t="shared" ref="Y11" si="2">SUM(Y8:Y10)</f>
        <v>3698.58</v>
      </c>
      <c r="Z11">
        <f>SUM(Z8:Z10)</f>
        <v>7527.57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Categoria</vt:lpstr>
      <vt:lpstr>SubCategorias</vt:lpstr>
      <vt:lpstr>Anual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2019-04-02T22:25:09Z</dcterms:created>
  <dcterms:modified xsi:type="dcterms:W3CDTF">2020-08-06T13:15:22Z</dcterms:modified>
</cp:coreProperties>
</file>