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Controle_Financeiro\"/>
    </mc:Choice>
  </mc:AlternateContent>
  <bookViews>
    <workbookView xWindow="0" yWindow="0" windowWidth="20490" windowHeight="7755"/>
  </bookViews>
  <sheets>
    <sheet name="Agosto-15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  <c r="B7" i="1"/>
  <c r="H36" i="1"/>
  <c r="B6" i="1"/>
  <c r="B5" i="1"/>
  <c r="W11" i="1" l="1"/>
  <c r="D19" i="1" l="1"/>
  <c r="D18" i="1" l="1"/>
  <c r="Q47" i="1" l="1"/>
  <c r="T47" i="1"/>
  <c r="L20" i="1"/>
  <c r="O20" i="1"/>
  <c r="R20" i="1"/>
  <c r="K36" i="1"/>
  <c r="N36" i="1"/>
  <c r="Q36" i="1"/>
  <c r="T36" i="1"/>
  <c r="T19" i="1"/>
  <c r="K19" i="1"/>
  <c r="Q19" i="1"/>
  <c r="C63" i="1" l="1"/>
  <c r="N55" i="1"/>
  <c r="K55" i="1"/>
  <c r="H55" i="1"/>
  <c r="C54" i="1"/>
  <c r="Z47" i="1"/>
  <c r="W47" i="1"/>
  <c r="N47" i="1"/>
  <c r="K47" i="1"/>
  <c r="H47" i="1"/>
  <c r="C47" i="1"/>
  <c r="Z36" i="1"/>
  <c r="W36" i="1"/>
  <c r="D32" i="1"/>
  <c r="Z19" i="1"/>
  <c r="W19" i="1"/>
  <c r="H19" i="1"/>
  <c r="U12" i="1"/>
  <c r="X12" i="1" s="1"/>
  <c r="F20" i="1" s="1"/>
  <c r="U20" i="1" s="1"/>
  <c r="X20" i="1" s="1"/>
  <c r="F37" i="1" s="1"/>
  <c r="I37" i="1" s="1"/>
  <c r="L37" i="1" s="1"/>
  <c r="F12" i="1"/>
  <c r="Z11" i="1"/>
  <c r="O37" i="1" l="1"/>
  <c r="R37" i="1" s="1"/>
  <c r="U37" i="1" s="1"/>
  <c r="X37" i="1" s="1"/>
  <c r="F48" i="1" s="1"/>
  <c r="I48" i="1" s="1"/>
  <c r="L48" i="1" s="1"/>
  <c r="N15" i="1"/>
  <c r="N19" i="1" l="1"/>
  <c r="B10" i="1" l="1"/>
  <c r="B11" i="1" s="1"/>
</calcChain>
</file>

<file path=xl/sharedStrings.xml><?xml version="1.0" encoding="utf-8"?>
<sst xmlns="http://schemas.openxmlformats.org/spreadsheetml/2006/main" count="127" uniqueCount="79">
  <si>
    <t>Segunda-Feira</t>
  </si>
  <si>
    <t>Terça-Feira</t>
  </si>
  <si>
    <t>Quarta-Feira</t>
  </si>
  <si>
    <t>Quinta-Feira</t>
  </si>
  <si>
    <t>Sexta-Feira</t>
  </si>
  <si>
    <t>Sábado</t>
  </si>
  <si>
    <t>Domingo</t>
  </si>
  <si>
    <t>Categoria</t>
  </si>
  <si>
    <t>Descrição</t>
  </si>
  <si>
    <t>Valor</t>
  </si>
  <si>
    <t>Saldo Anterior</t>
  </si>
  <si>
    <t>Semana 1</t>
  </si>
  <si>
    <t>Salário</t>
  </si>
  <si>
    <t>Salario</t>
  </si>
  <si>
    <t>Semana 2</t>
  </si>
  <si>
    <t>Semana 3</t>
  </si>
  <si>
    <t>Cartão</t>
  </si>
  <si>
    <t>Mastercard</t>
  </si>
  <si>
    <t>Semana 4</t>
  </si>
  <si>
    <t>Taxas</t>
  </si>
  <si>
    <t>TAR MAXI CONTA</t>
  </si>
  <si>
    <t>Semana 5</t>
  </si>
  <si>
    <t>Saldo Mensal</t>
  </si>
  <si>
    <t>Saldo Final</t>
  </si>
  <si>
    <t>CARTÃO</t>
  </si>
  <si>
    <t>Outros</t>
  </si>
  <si>
    <t>Juros - Emprestimo mãe 100/160</t>
  </si>
  <si>
    <t>Data Compra</t>
  </si>
  <si>
    <t>Numero da Parcela</t>
  </si>
  <si>
    <t>Geladeira Mari</t>
  </si>
  <si>
    <t>Hospedagem Mensal</t>
  </si>
  <si>
    <t>-</t>
  </si>
  <si>
    <t>Net Flix</t>
  </si>
  <si>
    <t>----</t>
  </si>
  <si>
    <t>TOTAL</t>
  </si>
  <si>
    <t>Poupança</t>
  </si>
  <si>
    <t>Data</t>
  </si>
  <si>
    <t>Vale</t>
  </si>
  <si>
    <t>Celular</t>
  </si>
  <si>
    <t xml:space="preserve">Celular </t>
  </si>
  <si>
    <t>Poup</t>
  </si>
  <si>
    <t xml:space="preserve">Dizimo </t>
  </si>
  <si>
    <t>Dizimo</t>
  </si>
  <si>
    <t>Mari Cred</t>
  </si>
  <si>
    <t>Manut Site - Veromath</t>
  </si>
  <si>
    <t>Vale Transporte</t>
  </si>
  <si>
    <t>BONETTI</t>
  </si>
  <si>
    <t>Manut Site - Balanças</t>
  </si>
  <si>
    <t>Manut Site - Bonetti</t>
  </si>
  <si>
    <t>Vale trans</t>
  </si>
  <si>
    <t>SITES</t>
  </si>
  <si>
    <t>Manut Site - Jobara</t>
  </si>
  <si>
    <t>8/10</t>
  </si>
  <si>
    <t>Mari Geladeira 9/10</t>
  </si>
  <si>
    <t>Franguance - DIA 12</t>
  </si>
  <si>
    <t>2/2</t>
  </si>
  <si>
    <t>Mari Hotel 2/2</t>
  </si>
  <si>
    <t>Mari Forever 2/2</t>
  </si>
  <si>
    <t>XXX - (EU+DU+DINHO)</t>
  </si>
  <si>
    <t>Ajuste</t>
  </si>
  <si>
    <t>Anderson XXX 1/2</t>
  </si>
  <si>
    <t>Duda XXX 1/2</t>
  </si>
  <si>
    <t>Catho</t>
  </si>
  <si>
    <t>Khelf</t>
  </si>
  <si>
    <t>Samcel</t>
  </si>
  <si>
    <t>Asp Net Alura</t>
  </si>
  <si>
    <t>Pacote Caelum</t>
  </si>
  <si>
    <t>Est Anália</t>
  </si>
  <si>
    <t>Celular Carmem</t>
  </si>
  <si>
    <t>UC</t>
  </si>
  <si>
    <t>Julho &gt; Agosto</t>
  </si>
  <si>
    <t>Lazer</t>
  </si>
  <si>
    <t>Japones</t>
  </si>
  <si>
    <t>Mc</t>
  </si>
  <si>
    <t>Americana Ingressos</t>
  </si>
  <si>
    <t>Hotel americana 1/2</t>
  </si>
  <si>
    <t>Ygor 1/2</t>
  </si>
  <si>
    <t>Veromath 06 e 07</t>
  </si>
  <si>
    <t>Shutterstock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</si>
</sst>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[$-416]mmmm\-yy;@"/>
    <numFmt numFmtId="165" formatCode="&quot;R$&quot;\ #,##0.00"/>
    <numFmt numFmtId="166" formatCode="[$-416]d\-mmm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"/>
    </font>
    <font>
      <sz val="36"/>
      <color theme="3" tint="0.39997558519241921"/>
      <name val="Arial "/>
    </font>
    <font>
      <b/>
      <sz val="14"/>
      <color theme="1"/>
      <name val="Arial "/>
    </font>
    <font>
      <sz val="16"/>
      <color theme="0"/>
      <name val="Arial "/>
    </font>
    <font>
      <sz val="14"/>
      <color theme="1"/>
      <name val="Arial "/>
    </font>
    <font>
      <sz val="11"/>
      <color theme="0"/>
      <name val="Arial "/>
    </font>
    <font>
      <b/>
      <sz val="16"/>
      <color theme="3" tint="-0.249977111117893"/>
      <name val="Arial "/>
    </font>
    <font>
      <sz val="12"/>
      <color theme="1"/>
      <name val="Arial "/>
    </font>
    <font>
      <sz val="11"/>
      <color theme="0" tint="-0.499984740745262"/>
      <name val="Arial "/>
    </font>
    <font>
      <sz val="10"/>
      <name val="Arial "/>
    </font>
    <font>
      <b/>
      <sz val="16"/>
      <color theme="1"/>
      <name val="Arial "/>
    </font>
    <font>
      <sz val="12"/>
      <color theme="1" tint="4.9989318521683403E-2"/>
      <name val="Arial "/>
    </font>
    <font>
      <sz val="14"/>
      <color theme="1" tint="0.34998626667073579"/>
      <name val="Arial "/>
    </font>
    <font>
      <sz val="16"/>
      <color theme="1"/>
      <name val="Arial "/>
    </font>
    <font>
      <b/>
      <sz val="11"/>
      <color theme="1"/>
      <name val="Arial "/>
    </font>
    <font>
      <u/>
      <sz val="11"/>
      <color theme="1"/>
      <name val="Arial "/>
    </font>
    <font>
      <sz val="14"/>
      <color theme="0" tint="-0.499984740745262"/>
      <name val="Arial "/>
    </font>
    <font>
      <sz val="14"/>
      <name val="Arial "/>
    </font>
    <font>
      <u val="singleAccounting"/>
      <sz val="14"/>
      <color theme="1"/>
      <name val="Arial "/>
    </font>
    <font>
      <sz val="16"/>
      <name val="Arial"/>
      <family val="2"/>
    </font>
    <font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theme="3" tint="-0.249977111117893"/>
      </left>
      <right style="thin">
        <color theme="1" tint="0.499984740745262"/>
      </right>
      <top style="medium">
        <color theme="3" tint="-0.249977111117893"/>
      </top>
      <bottom/>
      <diagonal/>
    </border>
    <border>
      <left/>
      <right style="medium">
        <color theme="3" tint="-0.249977111117893"/>
      </right>
      <top style="medium">
        <color theme="3" tint="-0.249977111117893"/>
      </top>
      <bottom/>
      <diagonal/>
    </border>
    <border>
      <left style="medium">
        <color theme="3" tint="-0.249977111117893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theme="3" tint="-0.249977111117893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3" tint="-0.249977111117893"/>
      </left>
      <right style="thin">
        <color theme="1" tint="0.499984740745262"/>
      </right>
      <top/>
      <bottom style="medium">
        <color theme="1" tint="0.499984740745262"/>
      </bottom>
      <diagonal/>
    </border>
    <border>
      <left/>
      <right style="medium">
        <color theme="3" tint="-0.249977111117893"/>
      </right>
      <top/>
      <bottom style="medium">
        <color theme="1" tint="0.499984740745262"/>
      </bottom>
      <diagonal/>
    </border>
    <border>
      <left style="medium">
        <color theme="3" tint="-0.249977111117893"/>
      </left>
      <right style="thin">
        <color theme="1" tint="0.499984740745262"/>
      </right>
      <top style="medium">
        <color theme="1" tint="0.499984740745262"/>
      </top>
      <bottom style="medium">
        <color theme="3" tint="-0.249977111117893"/>
      </bottom>
      <diagonal/>
    </border>
    <border>
      <left/>
      <right style="medium">
        <color theme="3" tint="-0.249977111117893"/>
      </right>
      <top style="medium">
        <color theme="1" tint="0.499984740745262"/>
      </top>
      <bottom style="medium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77111117893"/>
      </left>
      <right style="thin">
        <color theme="3" tint="-0.249977111117893"/>
      </right>
      <top/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/>
      <right/>
      <top style="thin">
        <color theme="3" tint="-0.249977111117893"/>
      </top>
      <bottom style="thin">
        <color theme="3" tint="-0.249977111117893"/>
      </bottom>
      <diagonal/>
    </border>
    <border>
      <left/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6" tint="0.79998168889431442"/>
      </left>
      <right/>
      <top style="thin">
        <color theme="6" tint="0.79998168889431442"/>
      </top>
      <bottom/>
      <diagonal/>
    </border>
    <border>
      <left style="thin">
        <color theme="3"/>
      </left>
      <right/>
      <top style="thin">
        <color theme="6" tint="0.79998168889431442"/>
      </top>
      <bottom/>
      <diagonal/>
    </border>
    <border>
      <left/>
      <right/>
      <top style="thin">
        <color theme="6" tint="0.79998168889431442"/>
      </top>
      <bottom/>
      <diagonal/>
    </border>
    <border>
      <left/>
      <right style="thin">
        <color theme="6" tint="0.79998168889431442"/>
      </right>
      <top style="thin">
        <color theme="6" tint="0.79998168889431442"/>
      </top>
      <bottom/>
      <diagonal/>
    </border>
    <border>
      <left style="thin">
        <color theme="6" tint="0.79998168889431442"/>
      </left>
      <right/>
      <top/>
      <bottom/>
      <diagonal/>
    </border>
    <border>
      <left/>
      <right style="thin">
        <color theme="6" tint="0.79998168889431442"/>
      </right>
      <top/>
      <bottom/>
      <diagonal/>
    </border>
    <border>
      <left style="thin">
        <color theme="6" tint="0.79998168889431442"/>
      </left>
      <right/>
      <top/>
      <bottom style="thin">
        <color theme="6" tint="0.79998168889431442"/>
      </bottom>
      <diagonal/>
    </border>
    <border>
      <left style="thin">
        <color theme="3"/>
      </left>
      <right/>
      <top/>
      <bottom style="thin">
        <color theme="6" tint="0.79998168889431442"/>
      </bottom>
      <diagonal/>
    </border>
    <border>
      <left/>
      <right/>
      <top/>
      <bottom style="thin">
        <color theme="6" tint="0.79998168889431442"/>
      </bottom>
      <diagonal/>
    </border>
    <border>
      <left/>
      <right style="thin">
        <color theme="6" tint="0.79998168889431442"/>
      </right>
      <top/>
      <bottom style="thin">
        <color theme="6" tint="0.79998168889431442"/>
      </bottom>
      <diagonal/>
    </border>
    <border>
      <left/>
      <right style="thin">
        <color theme="3"/>
      </right>
      <top style="thin">
        <color theme="6" tint="0.79998168889431442"/>
      </top>
      <bottom/>
      <diagonal/>
    </border>
    <border>
      <left/>
      <right style="thin">
        <color theme="3"/>
      </right>
      <top/>
      <bottom style="thin">
        <color theme="6" tint="0.79998168889431442"/>
      </bottom>
      <diagonal/>
    </border>
    <border>
      <left/>
      <right style="thin">
        <color theme="6" tint="0.79998168889431442"/>
      </right>
      <top/>
      <bottom style="thin">
        <color theme="3"/>
      </bottom>
      <diagonal/>
    </border>
    <border>
      <left style="thin">
        <color theme="6" tint="0.79998168889431442"/>
      </left>
      <right/>
      <top/>
      <bottom style="thin">
        <color theme="3"/>
      </bottom>
      <diagonal/>
    </border>
    <border>
      <left style="thin">
        <color theme="3" tint="0.79998168889431442"/>
      </left>
      <right/>
      <top/>
      <bottom/>
      <diagonal/>
    </border>
    <border>
      <left/>
      <right style="thin">
        <color theme="4" tint="0.59999389629810485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92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2" borderId="0" xfId="0" applyFont="1" applyFill="1" applyBorder="1"/>
    <xf numFmtId="0" fontId="3" fillId="2" borderId="0" xfId="0" applyFont="1" applyFill="1" applyBorder="1"/>
    <xf numFmtId="0" fontId="7" fillId="2" borderId="0" xfId="0" applyFont="1" applyFill="1" applyBorder="1"/>
    <xf numFmtId="0" fontId="8" fillId="3" borderId="22" xfId="0" applyFont="1" applyFill="1" applyBorder="1"/>
    <xf numFmtId="0" fontId="8" fillId="3" borderId="0" xfId="0" applyFont="1" applyFill="1" applyBorder="1"/>
    <xf numFmtId="0" fontId="8" fillId="3" borderId="23" xfId="0" applyFont="1" applyFill="1" applyBorder="1"/>
    <xf numFmtId="0" fontId="5" fillId="2" borderId="1" xfId="0" applyFont="1" applyFill="1" applyBorder="1"/>
    <xf numFmtId="43" fontId="5" fillId="2" borderId="2" xfId="1" applyFont="1" applyFill="1" applyBorder="1"/>
    <xf numFmtId="0" fontId="10" fillId="4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horizontal="left" vertical="top"/>
    </xf>
    <xf numFmtId="0" fontId="9" fillId="5" borderId="0" xfId="0" applyFont="1" applyFill="1" applyBorder="1" applyAlignment="1">
      <alignment horizontal="left" vertical="top"/>
    </xf>
    <xf numFmtId="0" fontId="10" fillId="5" borderId="0" xfId="0" applyFont="1" applyFill="1" applyBorder="1" applyAlignment="1">
      <alignment vertical="center"/>
    </xf>
    <xf numFmtId="0" fontId="7" fillId="2" borderId="3" xfId="0" applyFont="1" applyFill="1" applyBorder="1"/>
    <xf numFmtId="43" fontId="3" fillId="2" borderId="4" xfId="1" applyFont="1" applyFill="1" applyBorder="1"/>
    <xf numFmtId="43" fontId="3" fillId="2" borderId="0" xfId="1" applyFont="1" applyFill="1" applyBorder="1"/>
    <xf numFmtId="43" fontId="3" fillId="4" borderId="0" xfId="1" applyFont="1" applyFill="1" applyBorder="1"/>
    <xf numFmtId="0" fontId="12" fillId="6" borderId="0" xfId="2" applyFont="1" applyFill="1" applyBorder="1" applyAlignment="1">
      <alignment horizontal="left" vertical="top"/>
    </xf>
    <xf numFmtId="0" fontId="5" fillId="2" borderId="5" xfId="0" applyFont="1" applyFill="1" applyBorder="1"/>
    <xf numFmtId="165" fontId="3" fillId="2" borderId="6" xfId="0" applyNumberFormat="1" applyFont="1" applyFill="1" applyBorder="1"/>
    <xf numFmtId="165" fontId="3" fillId="2" borderId="0" xfId="0" applyNumberFormat="1" applyFont="1" applyFill="1" applyBorder="1"/>
    <xf numFmtId="0" fontId="5" fillId="2" borderId="7" xfId="0" applyFont="1" applyFill="1" applyBorder="1"/>
    <xf numFmtId="165" fontId="3" fillId="7" borderId="8" xfId="0" applyNumberFormat="1" applyFont="1" applyFill="1" applyBorder="1"/>
    <xf numFmtId="0" fontId="14" fillId="8" borderId="0" xfId="0" applyFont="1" applyFill="1" applyBorder="1"/>
    <xf numFmtId="0" fontId="15" fillId="6" borderId="22" xfId="2" applyFont="1" applyFill="1" applyBorder="1"/>
    <xf numFmtId="0" fontId="16" fillId="2" borderId="9" xfId="0" applyFont="1" applyFill="1" applyBorder="1"/>
    <xf numFmtId="49" fontId="16" fillId="2" borderId="9" xfId="0" applyNumberFormat="1" applyFont="1" applyFill="1" applyBorder="1" applyAlignment="1">
      <alignment horizontal="center"/>
    </xf>
    <xf numFmtId="43" fontId="16" fillId="2" borderId="9" xfId="1" applyFont="1" applyFill="1" applyBorder="1"/>
    <xf numFmtId="16" fontId="16" fillId="2" borderId="9" xfId="0" applyNumberFormat="1" applyFont="1" applyFill="1" applyBorder="1"/>
    <xf numFmtId="0" fontId="5" fillId="2" borderId="9" xfId="0" applyFont="1" applyFill="1" applyBorder="1"/>
    <xf numFmtId="43" fontId="13" fillId="2" borderId="9" xfId="1" applyFont="1" applyFill="1" applyBorder="1"/>
    <xf numFmtId="0" fontId="13" fillId="2" borderId="0" xfId="0" applyFont="1" applyFill="1" applyAlignment="1"/>
    <xf numFmtId="0" fontId="14" fillId="9" borderId="0" xfId="0" applyFont="1" applyFill="1" applyBorder="1"/>
    <xf numFmtId="0" fontId="14" fillId="2" borderId="0" xfId="0" applyFont="1" applyFill="1" applyBorder="1"/>
    <xf numFmtId="0" fontId="17" fillId="2" borderId="9" xfId="0" applyFont="1" applyFill="1" applyBorder="1" applyAlignment="1">
      <alignment horizontal="center"/>
    </xf>
    <xf numFmtId="0" fontId="3" fillId="2" borderId="9" xfId="0" applyFont="1" applyFill="1" applyBorder="1"/>
    <xf numFmtId="0" fontId="18" fillId="2" borderId="9" xfId="0" applyFont="1" applyFill="1" applyBorder="1"/>
    <xf numFmtId="43" fontId="13" fillId="2" borderId="0" xfId="1" applyFont="1" applyFill="1" applyBorder="1"/>
    <xf numFmtId="43" fontId="11" fillId="4" borderId="0" xfId="1" applyFont="1" applyFill="1" applyBorder="1"/>
    <xf numFmtId="0" fontId="17" fillId="2" borderId="13" xfId="0" applyFont="1" applyFill="1" applyBorder="1" applyAlignment="1">
      <alignment horizontal="center"/>
    </xf>
    <xf numFmtId="0" fontId="3" fillId="2" borderId="13" xfId="0" applyFont="1" applyFill="1" applyBorder="1"/>
    <xf numFmtId="43" fontId="10" fillId="4" borderId="25" xfId="1" applyFont="1" applyFill="1" applyBorder="1"/>
    <xf numFmtId="0" fontId="17" fillId="2" borderId="17" xfId="0" applyFont="1" applyFill="1" applyBorder="1" applyAlignment="1">
      <alignment horizontal="center"/>
    </xf>
    <xf numFmtId="0" fontId="3" fillId="2" borderId="17" xfId="0" applyFont="1" applyFill="1" applyBorder="1"/>
    <xf numFmtId="0" fontId="3" fillId="2" borderId="18" xfId="0" applyFont="1" applyFill="1" applyBorder="1"/>
    <xf numFmtId="0" fontId="20" fillId="6" borderId="0" xfId="2" applyFont="1" applyFill="1" applyBorder="1" applyAlignment="1">
      <alignment horizontal="left" vertical="top"/>
    </xf>
    <xf numFmtId="43" fontId="19" fillId="5" borderId="0" xfId="1" applyFont="1" applyFill="1" applyBorder="1" applyAlignment="1">
      <alignment horizontal="left" vertical="top"/>
    </xf>
    <xf numFmtId="43" fontId="7" fillId="5" borderId="0" xfId="1" applyFont="1" applyFill="1" applyBorder="1" applyAlignment="1">
      <alignment horizontal="left" vertical="top"/>
    </xf>
    <xf numFmtId="43" fontId="7" fillId="5" borderId="23" xfId="1" applyFont="1" applyFill="1" applyBorder="1" applyAlignment="1">
      <alignment horizontal="left" vertical="top"/>
    </xf>
    <xf numFmtId="43" fontId="20" fillId="6" borderId="0" xfId="1" applyFont="1" applyFill="1" applyBorder="1" applyAlignment="1">
      <alignment horizontal="left" vertical="top"/>
    </xf>
    <xf numFmtId="43" fontId="19" fillId="2" borderId="22" xfId="1" applyFont="1" applyFill="1" applyBorder="1"/>
    <xf numFmtId="43" fontId="19" fillId="2" borderId="0" xfId="1" applyFont="1" applyFill="1" applyBorder="1"/>
    <xf numFmtId="43" fontId="7" fillId="2" borderId="0" xfId="1" applyFont="1" applyFill="1" applyBorder="1"/>
    <xf numFmtId="43" fontId="7" fillId="5" borderId="0" xfId="1" applyFont="1" applyFill="1" applyBorder="1"/>
    <xf numFmtId="43" fontId="7" fillId="5" borderId="23" xfId="1" applyFont="1" applyFill="1" applyBorder="1"/>
    <xf numFmtId="0" fontId="19" fillId="2" borderId="22" xfId="0" applyFont="1" applyFill="1" applyBorder="1"/>
    <xf numFmtId="43" fontId="21" fillId="5" borderId="0" xfId="1" applyFont="1" applyFill="1" applyBorder="1"/>
    <xf numFmtId="43" fontId="7" fillId="2" borderId="0" xfId="1" applyFont="1" applyFill="1" applyBorder="1" applyAlignment="1">
      <alignment horizontal="left" vertical="center"/>
    </xf>
    <xf numFmtId="0" fontId="20" fillId="6" borderId="0" xfId="2" applyFont="1" applyFill="1" applyBorder="1" applyAlignment="1">
      <alignment horizontal="left" vertical="center"/>
    </xf>
    <xf numFmtId="0" fontId="19" fillId="2" borderId="0" xfId="0" applyFont="1" applyFill="1" applyBorder="1" applyAlignment="1">
      <alignment horizontal="left" vertical="center"/>
    </xf>
    <xf numFmtId="43" fontId="19" fillId="2" borderId="22" xfId="1" applyFont="1" applyFill="1" applyBorder="1" applyAlignment="1">
      <alignment horizontal="left" vertical="center"/>
    </xf>
    <xf numFmtId="43" fontId="7" fillId="5" borderId="0" xfId="1" applyFont="1" applyFill="1" applyBorder="1" applyAlignment="1">
      <alignment horizontal="left" vertical="center"/>
    </xf>
    <xf numFmtId="43" fontId="7" fillId="5" borderId="23" xfId="1" applyFont="1" applyFill="1" applyBorder="1" applyAlignment="1">
      <alignment horizontal="left" vertical="center"/>
    </xf>
    <xf numFmtId="0" fontId="19" fillId="2" borderId="22" xfId="0" applyFont="1" applyFill="1" applyBorder="1" applyAlignment="1">
      <alignment horizontal="left" vertical="center"/>
    </xf>
    <xf numFmtId="0" fontId="7" fillId="2" borderId="24" xfId="0" applyFont="1" applyFill="1" applyBorder="1" applyAlignment="1">
      <alignment horizontal="left" vertical="center"/>
    </xf>
    <xf numFmtId="43" fontId="7" fillId="2" borderId="25" xfId="1" applyFont="1" applyFill="1" applyBorder="1" applyAlignment="1">
      <alignment horizontal="left" vertical="center"/>
    </xf>
    <xf numFmtId="43" fontId="7" fillId="4" borderId="0" xfId="1" applyFont="1" applyFill="1" applyBorder="1"/>
    <xf numFmtId="43" fontId="7" fillId="4" borderId="23" xfId="1" applyFont="1" applyFill="1" applyBorder="1"/>
    <xf numFmtId="43" fontId="7" fillId="4" borderId="26" xfId="1" applyFont="1" applyFill="1" applyBorder="1"/>
    <xf numFmtId="43" fontId="7" fillId="4" borderId="25" xfId="1" applyFont="1" applyFill="1" applyBorder="1"/>
    <xf numFmtId="43" fontId="20" fillId="6" borderId="0" xfId="1" applyFont="1" applyFill="1" applyBorder="1" applyAlignment="1">
      <alignment horizontal="center" vertical="center"/>
    </xf>
    <xf numFmtId="43" fontId="7" fillId="4" borderId="0" xfId="1" applyFont="1" applyFill="1" applyBorder="1" applyAlignment="1">
      <alignment vertical="center"/>
    </xf>
    <xf numFmtId="43" fontId="7" fillId="5" borderId="0" xfId="1" applyFont="1" applyFill="1" applyBorder="1" applyAlignment="1">
      <alignment vertical="center"/>
    </xf>
    <xf numFmtId="43" fontId="7" fillId="5" borderId="23" xfId="1" applyFont="1" applyFill="1" applyBorder="1" applyAlignment="1">
      <alignment vertical="center"/>
    </xf>
    <xf numFmtId="43" fontId="7" fillId="4" borderId="23" xfId="1" applyFont="1" applyFill="1" applyBorder="1" applyAlignment="1">
      <alignment vertical="center"/>
    </xf>
    <xf numFmtId="0" fontId="9" fillId="2" borderId="28" xfId="0" applyFont="1" applyFill="1" applyBorder="1" applyAlignment="1">
      <alignment horizontal="left" vertical="top"/>
    </xf>
    <xf numFmtId="0" fontId="10" fillId="2" borderId="29" xfId="0" applyFont="1" applyFill="1" applyBorder="1" applyAlignment="1">
      <alignment vertical="center"/>
    </xf>
    <xf numFmtId="43" fontId="7" fillId="2" borderId="30" xfId="1" applyFont="1" applyFill="1" applyBorder="1" applyAlignment="1">
      <alignment vertical="center"/>
    </xf>
    <xf numFmtId="0" fontId="3" fillId="2" borderId="33" xfId="0" applyFont="1" applyFill="1" applyBorder="1"/>
    <xf numFmtId="0" fontId="9" fillId="2" borderId="27" xfId="0" applyFont="1" applyFill="1" applyBorder="1" applyAlignment="1">
      <alignment horizontal="left" vertical="top"/>
    </xf>
    <xf numFmtId="0" fontId="19" fillId="5" borderId="27" xfId="0" applyFont="1" applyFill="1" applyBorder="1" applyAlignment="1">
      <alignment horizontal="left" vertical="top"/>
    </xf>
    <xf numFmtId="43" fontId="7" fillId="5" borderId="29" xfId="1" applyFont="1" applyFill="1" applyBorder="1" applyAlignment="1">
      <alignment horizontal="left" vertical="top"/>
    </xf>
    <xf numFmtId="43" fontId="19" fillId="5" borderId="29" xfId="1" applyFont="1" applyFill="1" applyBorder="1" applyAlignment="1">
      <alignment horizontal="left" vertical="top"/>
    </xf>
    <xf numFmtId="43" fontId="7" fillId="5" borderId="30" xfId="1" applyFont="1" applyFill="1" applyBorder="1" applyAlignment="1">
      <alignment horizontal="left" vertical="top"/>
    </xf>
    <xf numFmtId="0" fontId="19" fillId="5" borderId="31" xfId="0" applyFont="1" applyFill="1" applyBorder="1" applyAlignment="1">
      <alignment horizontal="left" vertical="top"/>
    </xf>
    <xf numFmtId="43" fontId="7" fillId="5" borderId="32" xfId="1" applyFont="1" applyFill="1" applyBorder="1" applyAlignment="1">
      <alignment horizontal="left" vertical="top"/>
    </xf>
    <xf numFmtId="0" fontId="7" fillId="5" borderId="33" xfId="0" applyFont="1" applyFill="1" applyBorder="1" applyAlignment="1">
      <alignment horizontal="left" vertical="top"/>
    </xf>
    <xf numFmtId="43" fontId="7" fillId="5" borderId="35" xfId="1" applyFont="1" applyFill="1" applyBorder="1" applyAlignment="1">
      <alignment horizontal="left" vertical="top"/>
    </xf>
    <xf numFmtId="43" fontId="7" fillId="5" borderId="36" xfId="1" applyFont="1" applyFill="1" applyBorder="1" applyAlignment="1">
      <alignment horizontal="left" vertical="top"/>
    </xf>
    <xf numFmtId="43" fontId="19" fillId="2" borderId="31" xfId="1" applyFont="1" applyFill="1" applyBorder="1"/>
    <xf numFmtId="43" fontId="20" fillId="6" borderId="32" xfId="1" applyFont="1" applyFill="1" applyBorder="1" applyAlignment="1">
      <alignment horizontal="center" vertical="center"/>
    </xf>
    <xf numFmtId="0" fontId="15" fillId="6" borderId="31" xfId="2" applyFont="1" applyFill="1" applyBorder="1"/>
    <xf numFmtId="0" fontId="19" fillId="2" borderId="31" xfId="0" applyFont="1" applyFill="1" applyBorder="1"/>
    <xf numFmtId="43" fontId="7" fillId="2" borderId="32" xfId="1" applyFont="1" applyFill="1" applyBorder="1"/>
    <xf numFmtId="43" fontId="10" fillId="2" borderId="35" xfId="1" applyFont="1" applyFill="1" applyBorder="1"/>
    <xf numFmtId="43" fontId="7" fillId="2" borderId="36" xfId="1" applyFont="1" applyFill="1" applyBorder="1"/>
    <xf numFmtId="43" fontId="7" fillId="2" borderId="29" xfId="1" applyFont="1" applyFill="1" applyBorder="1" applyAlignment="1">
      <alignment vertical="center"/>
    </xf>
    <xf numFmtId="43" fontId="7" fillId="2" borderId="35" xfId="1" applyFont="1" applyFill="1" applyBorder="1"/>
    <xf numFmtId="0" fontId="9" fillId="5" borderId="27" xfId="0" applyFont="1" applyFill="1" applyBorder="1" applyAlignment="1">
      <alignment horizontal="left" vertical="top"/>
    </xf>
    <xf numFmtId="0" fontId="10" fillId="5" borderId="29" xfId="0" applyFont="1" applyFill="1" applyBorder="1" applyAlignment="1">
      <alignment vertical="center"/>
    </xf>
    <xf numFmtId="43" fontId="7" fillId="5" borderId="30" xfId="1" applyFont="1" applyFill="1" applyBorder="1" applyAlignment="1">
      <alignment vertical="center"/>
    </xf>
    <xf numFmtId="43" fontId="19" fillId="5" borderId="31" xfId="1" applyFont="1" applyFill="1" applyBorder="1"/>
    <xf numFmtId="43" fontId="7" fillId="5" borderId="32" xfId="1" applyFont="1" applyFill="1" applyBorder="1"/>
    <xf numFmtId="43" fontId="10" fillId="5" borderId="33" xfId="1" applyFont="1" applyFill="1" applyBorder="1"/>
    <xf numFmtId="43" fontId="10" fillId="5" borderId="35" xfId="1" applyFont="1" applyFill="1" applyBorder="1"/>
    <xf numFmtId="43" fontId="7" fillId="5" borderId="36" xfId="1" applyFont="1" applyFill="1" applyBorder="1"/>
    <xf numFmtId="0" fontId="7" fillId="2" borderId="33" xfId="0" applyFont="1" applyFill="1" applyBorder="1"/>
    <xf numFmtId="43" fontId="7" fillId="5" borderId="33" xfId="1" applyFont="1" applyFill="1" applyBorder="1"/>
    <xf numFmtId="43" fontId="7" fillId="5" borderId="35" xfId="1" applyFont="1" applyFill="1" applyBorder="1"/>
    <xf numFmtId="43" fontId="19" fillId="2" borderId="31" xfId="1" applyFont="1" applyFill="1" applyBorder="1" applyAlignment="1">
      <alignment horizontal="left" vertical="center"/>
    </xf>
    <xf numFmtId="43" fontId="7" fillId="2" borderId="32" xfId="1" applyFont="1" applyFill="1" applyBorder="1" applyAlignment="1">
      <alignment horizontal="left" vertical="center"/>
    </xf>
    <xf numFmtId="0" fontId="19" fillId="2" borderId="31" xfId="0" applyFont="1" applyFill="1" applyBorder="1" applyAlignment="1">
      <alignment horizontal="left" vertical="center"/>
    </xf>
    <xf numFmtId="43" fontId="7" fillId="2" borderId="35" xfId="1" applyFont="1" applyFill="1" applyBorder="1" applyAlignment="1">
      <alignment horizontal="left" vertical="center"/>
    </xf>
    <xf numFmtId="43" fontId="7" fillId="2" borderId="36" xfId="1" applyFont="1" applyFill="1" applyBorder="1" applyAlignment="1">
      <alignment horizontal="left" vertical="center"/>
    </xf>
    <xf numFmtId="43" fontId="20" fillId="6" borderId="32" xfId="1" applyFont="1" applyFill="1" applyBorder="1" applyAlignment="1">
      <alignment horizontal="left" vertical="center"/>
    </xf>
    <xf numFmtId="43" fontId="7" fillId="2" borderId="33" xfId="1" applyFont="1" applyFill="1" applyBorder="1" applyAlignment="1">
      <alignment horizontal="left" vertical="center"/>
    </xf>
    <xf numFmtId="43" fontId="19" fillId="5" borderId="31" xfId="1" applyFont="1" applyFill="1" applyBorder="1" applyAlignment="1">
      <alignment horizontal="left" vertical="center"/>
    </xf>
    <xf numFmtId="43" fontId="7" fillId="5" borderId="32" xfId="1" applyFont="1" applyFill="1" applyBorder="1" applyAlignment="1">
      <alignment horizontal="left" vertical="center"/>
    </xf>
    <xf numFmtId="43" fontId="7" fillId="5" borderId="33" xfId="1" applyFont="1" applyFill="1" applyBorder="1" applyAlignment="1">
      <alignment horizontal="left" vertical="center"/>
    </xf>
    <xf numFmtId="43" fontId="7" fillId="5" borderId="35" xfId="1" applyFont="1" applyFill="1" applyBorder="1" applyAlignment="1">
      <alignment horizontal="left" vertical="center"/>
    </xf>
    <xf numFmtId="43" fontId="7" fillId="5" borderId="36" xfId="1" applyFont="1" applyFill="1" applyBorder="1" applyAlignment="1">
      <alignment horizontal="left" vertical="center"/>
    </xf>
    <xf numFmtId="43" fontId="7" fillId="5" borderId="37" xfId="1" applyFont="1" applyFill="1" applyBorder="1" applyAlignment="1">
      <alignment horizontal="left" vertical="top"/>
    </xf>
    <xf numFmtId="43" fontId="7" fillId="5" borderId="38" xfId="1" applyFont="1" applyFill="1" applyBorder="1" applyAlignment="1">
      <alignment horizontal="left" vertical="top"/>
    </xf>
    <xf numFmtId="43" fontId="7" fillId="5" borderId="37" xfId="1" applyFont="1" applyFill="1" applyBorder="1" applyAlignment="1">
      <alignment vertical="center"/>
    </xf>
    <xf numFmtId="0" fontId="3" fillId="2" borderId="34" xfId="0" applyFont="1" applyFill="1" applyBorder="1"/>
    <xf numFmtId="43" fontId="7" fillId="5" borderId="38" xfId="1" applyFont="1" applyFill="1" applyBorder="1"/>
    <xf numFmtId="0" fontId="7" fillId="2" borderId="34" xfId="0" applyFont="1" applyFill="1" applyBorder="1"/>
    <xf numFmtId="0" fontId="7" fillId="2" borderId="34" xfId="0" applyFont="1" applyFill="1" applyBorder="1" applyAlignment="1">
      <alignment horizontal="left" vertical="center"/>
    </xf>
    <xf numFmtId="43" fontId="7" fillId="5" borderId="38" xfId="1" applyFont="1" applyFill="1" applyBorder="1" applyAlignment="1">
      <alignment horizontal="left" vertical="center"/>
    </xf>
    <xf numFmtId="43" fontId="7" fillId="2" borderId="39" xfId="1" applyFont="1" applyFill="1" applyBorder="1" applyAlignment="1">
      <alignment horizontal="left" vertical="center"/>
    </xf>
    <xf numFmtId="43" fontId="7" fillId="2" borderId="40" xfId="1" applyFont="1" applyFill="1" applyBorder="1" applyAlignment="1">
      <alignment horizontal="left" vertical="center"/>
    </xf>
    <xf numFmtId="0" fontId="24" fillId="2" borderId="0" xfId="0" applyFont="1" applyFill="1" applyBorder="1"/>
    <xf numFmtId="0" fontId="2" fillId="6" borderId="41" xfId="2" applyFont="1" applyFill="1" applyBorder="1" applyAlignment="1">
      <alignment horizontal="left" vertical="top"/>
    </xf>
    <xf numFmtId="2" fontId="2" fillId="6" borderId="42" xfId="2" applyNumberFormat="1" applyFont="1" applyFill="1" applyBorder="1" applyAlignment="1">
      <alignment horizontal="center" vertical="center"/>
    </xf>
    <xf numFmtId="0" fontId="9" fillId="10" borderId="28" xfId="0" applyFont="1" applyFill="1" applyBorder="1" applyAlignment="1">
      <alignment horizontal="left" vertical="top"/>
    </xf>
    <xf numFmtId="0" fontId="10" fillId="10" borderId="29" xfId="0" applyFont="1" applyFill="1" applyBorder="1" applyAlignment="1">
      <alignment vertical="center"/>
    </xf>
    <xf numFmtId="43" fontId="7" fillId="10" borderId="30" xfId="1" applyFont="1" applyFill="1" applyBorder="1" applyAlignment="1">
      <alignment vertical="center"/>
    </xf>
    <xf numFmtId="0" fontId="9" fillId="10" borderId="27" xfId="0" applyFont="1" applyFill="1" applyBorder="1" applyAlignment="1">
      <alignment horizontal="left" vertical="top"/>
    </xf>
    <xf numFmtId="0" fontId="9" fillId="10" borderId="0" xfId="0" applyFont="1" applyFill="1" applyBorder="1" applyAlignment="1">
      <alignment horizontal="left" vertical="top"/>
    </xf>
    <xf numFmtId="0" fontId="10" fillId="10" borderId="0" xfId="0" applyFont="1" applyFill="1" applyBorder="1" applyAlignment="1">
      <alignment vertical="center"/>
    </xf>
    <xf numFmtId="43" fontId="7" fillId="10" borderId="0" xfId="1" applyFont="1" applyFill="1" applyBorder="1" applyAlignment="1">
      <alignment vertical="center"/>
    </xf>
    <xf numFmtId="43" fontId="19" fillId="10" borderId="22" xfId="1" applyFont="1" applyFill="1" applyBorder="1" applyAlignment="1">
      <alignment horizontal="left" vertical="top"/>
    </xf>
    <xf numFmtId="0" fontId="20" fillId="10" borderId="0" xfId="2" applyFont="1" applyFill="1" applyBorder="1" applyAlignment="1">
      <alignment horizontal="left" vertical="top"/>
    </xf>
    <xf numFmtId="43" fontId="20" fillId="10" borderId="32" xfId="1" applyFont="1" applyFill="1" applyBorder="1" applyAlignment="1">
      <alignment horizontal="left" vertical="top"/>
    </xf>
    <xf numFmtId="43" fontId="19" fillId="10" borderId="31" xfId="1" applyFont="1" applyFill="1" applyBorder="1" applyAlignment="1">
      <alignment horizontal="left" vertical="top"/>
    </xf>
    <xf numFmtId="0" fontId="0" fillId="10" borderId="0" xfId="0" applyFill="1"/>
    <xf numFmtId="43" fontId="7" fillId="10" borderId="0" xfId="1" applyFont="1" applyFill="1" applyBorder="1" applyAlignment="1">
      <alignment horizontal="left" vertical="top"/>
    </xf>
    <xf numFmtId="43" fontId="7" fillId="10" borderId="32" xfId="1" applyFont="1" applyFill="1" applyBorder="1" applyAlignment="1">
      <alignment horizontal="left" vertical="top"/>
    </xf>
    <xf numFmtId="0" fontId="19" fillId="10" borderId="0" xfId="0" applyFont="1" applyFill="1" applyBorder="1" applyAlignment="1">
      <alignment horizontal="left" vertical="center"/>
    </xf>
    <xf numFmtId="0" fontId="20" fillId="10" borderId="0" xfId="2" applyFont="1" applyFill="1" applyBorder="1" applyAlignment="1">
      <alignment horizontal="left" vertical="center"/>
    </xf>
    <xf numFmtId="43" fontId="20" fillId="10" borderId="0" xfId="1" applyFont="1" applyFill="1" applyBorder="1" applyAlignment="1">
      <alignment horizontal="left" vertical="top"/>
    </xf>
    <xf numFmtId="43" fontId="7" fillId="10" borderId="34" xfId="1" applyFont="1" applyFill="1" applyBorder="1" applyAlignment="1">
      <alignment horizontal="left" vertical="top"/>
    </xf>
    <xf numFmtId="43" fontId="7" fillId="10" borderId="35" xfId="1" applyFont="1" applyFill="1" applyBorder="1" applyAlignment="1">
      <alignment horizontal="left" vertical="top"/>
    </xf>
    <xf numFmtId="43" fontId="7" fillId="10" borderId="36" xfId="1" applyFont="1" applyFill="1" applyBorder="1" applyAlignment="1">
      <alignment horizontal="left" vertical="top"/>
    </xf>
    <xf numFmtId="43" fontId="7" fillId="10" borderId="33" xfId="1" applyFont="1" applyFill="1" applyBorder="1" applyAlignment="1">
      <alignment horizontal="left" vertical="top"/>
    </xf>
    <xf numFmtId="166" fontId="23" fillId="11" borderId="9" xfId="0" applyNumberFormat="1" applyFont="1" applyFill="1" applyBorder="1" applyAlignment="1">
      <alignment horizontal="center" vertical="center"/>
    </xf>
    <xf numFmtId="0" fontId="23" fillId="11" borderId="9" xfId="0" applyFont="1" applyFill="1" applyBorder="1"/>
    <xf numFmtId="49" fontId="23" fillId="11" borderId="9" xfId="0" applyNumberFormat="1" applyFont="1" applyFill="1" applyBorder="1" applyAlignment="1">
      <alignment horizontal="center"/>
    </xf>
    <xf numFmtId="43" fontId="23" fillId="11" borderId="9" xfId="1" applyFont="1" applyFill="1" applyBorder="1"/>
    <xf numFmtId="16" fontId="23" fillId="11" borderId="9" xfId="0" applyNumberFormat="1" applyFont="1" applyFill="1" applyBorder="1" applyAlignment="1">
      <alignment horizontal="center"/>
    </xf>
    <xf numFmtId="16" fontId="23" fillId="11" borderId="9" xfId="0" applyNumberFormat="1" applyFont="1" applyFill="1" applyBorder="1"/>
    <xf numFmtId="166" fontId="22" fillId="11" borderId="9" xfId="2" applyNumberFormat="1" applyFont="1" applyFill="1" applyBorder="1" applyAlignment="1">
      <alignment horizontal="center"/>
    </xf>
    <xf numFmtId="16" fontId="16" fillId="11" borderId="9" xfId="0" applyNumberFormat="1" applyFont="1" applyFill="1" applyBorder="1"/>
    <xf numFmtId="0" fontId="16" fillId="11" borderId="9" xfId="0" applyFont="1" applyFill="1" applyBorder="1"/>
    <xf numFmtId="49" fontId="16" fillId="11" borderId="9" xfId="0" applyNumberFormat="1" applyFont="1" applyFill="1" applyBorder="1" applyAlignment="1">
      <alignment horizontal="center"/>
    </xf>
    <xf numFmtId="43" fontId="16" fillId="11" borderId="9" xfId="1" applyFont="1" applyFill="1" applyBorder="1"/>
    <xf numFmtId="43" fontId="0" fillId="0" borderId="0" xfId="0" applyNumberFormat="1"/>
    <xf numFmtId="0" fontId="0" fillId="11" borderId="0" xfId="0" applyFill="1"/>
    <xf numFmtId="43" fontId="7" fillId="11" borderId="0" xfId="1" applyFont="1" applyFill="1" applyBorder="1" applyAlignment="1">
      <alignment horizontal="left" vertical="center"/>
    </xf>
    <xf numFmtId="0" fontId="20" fillId="11" borderId="0" xfId="2" applyFont="1" applyFill="1" applyBorder="1" applyAlignment="1">
      <alignment horizontal="left" vertical="center"/>
    </xf>
    <xf numFmtId="0" fontId="13" fillId="8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43" fontId="0" fillId="2" borderId="0" xfId="0" applyNumberFormat="1" applyFill="1"/>
    <xf numFmtId="43" fontId="20" fillId="6" borderId="30" xfId="1" applyFont="1" applyFill="1" applyBorder="1" applyAlignment="1">
      <alignment horizontal="left" vertical="top"/>
    </xf>
    <xf numFmtId="2" fontId="2" fillId="6" borderId="32" xfId="2" applyNumberFormat="1" applyFont="1" applyFill="1" applyBorder="1" applyAlignment="1">
      <alignment horizontal="center" vertical="center"/>
    </xf>
    <xf numFmtId="0" fontId="0" fillId="0" borderId="42" xfId="0" applyBorder="1"/>
    <xf numFmtId="0" fontId="0" fillId="0" borderId="32" xfId="0" applyBorder="1"/>
    <xf numFmtId="43" fontId="7" fillId="2" borderId="42" xfId="1" applyFont="1" applyFill="1" applyBorder="1" applyAlignment="1">
      <alignment horizontal="left" vertical="center"/>
    </xf>
    <xf numFmtId="43" fontId="20" fillId="6" borderId="32" xfId="1" applyFont="1" applyFill="1" applyBorder="1" applyAlignment="1">
      <alignment horizontal="left" vertical="top"/>
    </xf>
    <xf numFmtId="43" fontId="20" fillId="6" borderId="0" xfId="1" applyFont="1" applyFill="1" applyBorder="1" applyAlignment="1">
      <alignment horizontal="left" vertical="center"/>
    </xf>
  </cellXfs>
  <cellStyles count="3">
    <cellStyle name="Normal" xfId="0" builtinId="0"/>
    <cellStyle name="Normal 3" xfId="2"/>
    <cellStyle name="Vírgula" xfId="1" builtinId="3"/>
  </cellStyles>
  <dxfs count="149"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3F3F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1"/>
      </font>
      <fill>
        <patternFill>
          <fgColor theme="0"/>
          <bgColor theme="3" tint="0.79998168889431442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dfb639b888caa3f/Documentos/G-Bolso/G-Bolso%20V2%20(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osto-14"/>
      <sheetName val="Setembro-14"/>
      <sheetName val="Outubro-14"/>
      <sheetName val="Novembro-14"/>
      <sheetName val="Dezembro-14"/>
      <sheetName val="Ger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3"/>
  <sheetViews>
    <sheetView tabSelected="1" topLeftCell="O10" zoomScale="55" zoomScaleNormal="55" workbookViewId="0">
      <selection activeCell="AC13" sqref="AC13:AC32"/>
    </sheetView>
  </sheetViews>
  <sheetFormatPr defaultRowHeight="15"/>
  <cols>
    <col min="1" max="1" width="24.42578125" customWidth="1"/>
    <col min="2" max="2" width="31.28515625" customWidth="1"/>
    <col min="3" max="3" width="19.42578125" customWidth="1"/>
    <col min="4" max="4" width="15.28515625" customWidth="1"/>
    <col min="6" max="6" width="9.85546875" customWidth="1"/>
    <col min="7" max="7" width="42.7109375" customWidth="1"/>
    <col min="8" max="8" width="17.85546875" customWidth="1"/>
    <col min="9" max="9" width="10.85546875" customWidth="1"/>
    <col min="10" max="10" width="31.28515625" customWidth="1"/>
    <col min="11" max="11" width="14.7109375" customWidth="1"/>
    <col min="12" max="12" width="12.140625" customWidth="1"/>
    <col min="13" max="13" width="24.28515625" customWidth="1"/>
    <col min="14" max="14" width="15.5703125" customWidth="1"/>
    <col min="15" max="15" width="10.85546875" customWidth="1"/>
    <col min="16" max="16" width="33.140625" customWidth="1"/>
    <col min="17" max="17" width="15.5703125" customWidth="1"/>
    <col min="18" max="18" width="10.85546875" customWidth="1"/>
    <col min="19" max="19" width="29.85546875" customWidth="1"/>
    <col min="20" max="20" width="15.5703125" customWidth="1"/>
    <col min="21" max="21" width="10.85546875" customWidth="1"/>
    <col min="22" max="22" width="22.85546875" customWidth="1"/>
    <col min="23" max="23" width="15.5703125" customWidth="1"/>
    <col min="24" max="24" width="10.85546875" customWidth="1"/>
    <col min="25" max="25" width="18.7109375" customWidth="1"/>
    <col min="26" max="26" width="15.5703125" customWidth="1"/>
    <col min="29" max="29" width="21.85546875" customWidth="1"/>
  </cols>
  <sheetData>
    <row r="1" spans="1:39" ht="42.75" customHeight="1">
      <c r="A1" s="2"/>
      <c r="B1" s="2"/>
      <c r="C1" s="2"/>
      <c r="D1" s="2"/>
      <c r="E1" s="2"/>
      <c r="F1" s="180">
        <v>42217</v>
      </c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20.25" customHeight="1" thickBot="1">
      <c r="A2" s="3"/>
      <c r="B2" s="3"/>
      <c r="C2" s="3"/>
      <c r="D2" s="4"/>
      <c r="E2" s="2"/>
      <c r="F2" s="181" t="s">
        <v>0</v>
      </c>
      <c r="G2" s="182"/>
      <c r="H2" s="182"/>
      <c r="I2" s="182" t="s">
        <v>1</v>
      </c>
      <c r="J2" s="182"/>
      <c r="K2" s="182"/>
      <c r="L2" s="182" t="s">
        <v>2</v>
      </c>
      <c r="M2" s="182"/>
      <c r="N2" s="182"/>
      <c r="O2" s="182" t="s">
        <v>3</v>
      </c>
      <c r="P2" s="182"/>
      <c r="Q2" s="182"/>
      <c r="R2" s="182" t="s">
        <v>4</v>
      </c>
      <c r="S2" s="182"/>
      <c r="T2" s="182"/>
      <c r="U2" s="182" t="s">
        <v>5</v>
      </c>
      <c r="V2" s="182"/>
      <c r="W2" s="182"/>
      <c r="X2" s="182" t="s">
        <v>6</v>
      </c>
      <c r="Y2" s="182"/>
      <c r="Z2" s="183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2.5" hidden="1" customHeight="1" thickBot="1">
      <c r="A3" s="5"/>
      <c r="B3" s="5"/>
      <c r="C3" s="5"/>
      <c r="D3" s="4"/>
      <c r="E3" s="2"/>
      <c r="F3" s="6" t="s">
        <v>7</v>
      </c>
      <c r="G3" s="7" t="s">
        <v>8</v>
      </c>
      <c r="H3" s="7" t="s">
        <v>9</v>
      </c>
      <c r="I3" s="7" t="s">
        <v>7</v>
      </c>
      <c r="J3" s="7" t="s">
        <v>8</v>
      </c>
      <c r="K3" s="7" t="s">
        <v>9</v>
      </c>
      <c r="L3" s="7" t="s">
        <v>7</v>
      </c>
      <c r="M3" s="7" t="s">
        <v>8</v>
      </c>
      <c r="N3" s="7" t="s">
        <v>9</v>
      </c>
      <c r="O3" s="7" t="s">
        <v>7</v>
      </c>
      <c r="P3" s="7" t="s">
        <v>8</v>
      </c>
      <c r="Q3" s="7" t="s">
        <v>9</v>
      </c>
      <c r="R3" s="7" t="s">
        <v>7</v>
      </c>
      <c r="S3" s="7" t="s">
        <v>8</v>
      </c>
      <c r="T3" s="7" t="s">
        <v>9</v>
      </c>
      <c r="U3" s="7" t="s">
        <v>7</v>
      </c>
      <c r="V3" s="7" t="s">
        <v>8</v>
      </c>
      <c r="W3" s="7" t="s">
        <v>9</v>
      </c>
      <c r="X3" s="7" t="s">
        <v>7</v>
      </c>
      <c r="Y3" s="7" t="s">
        <v>8</v>
      </c>
      <c r="Z3" s="8" t="s">
        <v>9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2.5" customHeight="1">
      <c r="A4" s="9" t="s">
        <v>10</v>
      </c>
      <c r="B4" s="10">
        <v>1180.05</v>
      </c>
      <c r="C4" s="3"/>
      <c r="D4" s="4"/>
      <c r="E4" s="4"/>
      <c r="F4" s="136"/>
      <c r="G4" s="137"/>
      <c r="H4" s="138"/>
      <c r="I4" s="139"/>
      <c r="J4" s="137"/>
      <c r="K4" s="138"/>
      <c r="L4" s="139"/>
      <c r="M4" s="137"/>
      <c r="N4" s="138"/>
      <c r="O4" s="139"/>
      <c r="P4" s="137"/>
      <c r="Q4" s="138"/>
      <c r="R4" s="140"/>
      <c r="S4" s="141"/>
      <c r="T4" s="142"/>
      <c r="U4" s="13">
        <v>1</v>
      </c>
      <c r="V4" s="14"/>
      <c r="W4" s="74"/>
      <c r="X4" s="13">
        <v>2</v>
      </c>
      <c r="Y4" s="14"/>
      <c r="Z4" s="75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22.5" customHeight="1">
      <c r="A5" s="15" t="s">
        <v>11</v>
      </c>
      <c r="B5" s="16">
        <f>SUM(H11,K11,N11,Q11,T11,W11,Z11)</f>
        <v>-481.5</v>
      </c>
      <c r="C5" s="17"/>
      <c r="D5" s="4"/>
      <c r="E5" s="4"/>
      <c r="F5" s="143"/>
      <c r="G5" s="144"/>
      <c r="H5" s="145"/>
      <c r="I5" s="146"/>
      <c r="J5" s="144"/>
      <c r="K5" s="145"/>
      <c r="L5" s="146"/>
      <c r="M5" s="144"/>
      <c r="N5" s="145"/>
      <c r="O5" s="146"/>
      <c r="P5" s="144"/>
      <c r="Q5" s="145"/>
      <c r="R5" s="147"/>
      <c r="S5" s="147"/>
      <c r="T5" s="147"/>
      <c r="U5" s="82" t="s">
        <v>59</v>
      </c>
      <c r="V5" s="83" t="s">
        <v>70</v>
      </c>
      <c r="W5" s="85">
        <v>-300</v>
      </c>
      <c r="X5" s="84"/>
      <c r="Y5" s="83" t="s">
        <v>73</v>
      </c>
      <c r="Z5" s="123">
        <v>-47.5</v>
      </c>
      <c r="AA5" s="1"/>
      <c r="AB5" s="1"/>
      <c r="AC5" s="185">
        <v>-1611.16</v>
      </c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>
      <c r="A6" s="15" t="s">
        <v>14</v>
      </c>
      <c r="B6" s="16">
        <f>SUM(H19+K19+N19+Q19+T19+W19+Z19)</f>
        <v>-937.31999999999982</v>
      </c>
      <c r="C6" s="17"/>
      <c r="D6" s="17"/>
      <c r="E6" s="4"/>
      <c r="F6" s="143"/>
      <c r="G6" s="144"/>
      <c r="H6" s="145"/>
      <c r="I6" s="146"/>
      <c r="J6" s="144"/>
      <c r="K6" s="145"/>
      <c r="L6" s="146"/>
      <c r="M6" s="144"/>
      <c r="N6" s="145"/>
      <c r="O6" s="146"/>
      <c r="P6" s="144"/>
      <c r="Q6" s="145"/>
      <c r="R6" s="147"/>
      <c r="S6" s="147"/>
      <c r="T6" s="147"/>
      <c r="U6" s="86" t="s">
        <v>71</v>
      </c>
      <c r="V6" s="49" t="s">
        <v>72</v>
      </c>
      <c r="W6" s="87">
        <v>-134</v>
      </c>
      <c r="X6" s="48"/>
      <c r="Y6" s="49"/>
      <c r="Z6" s="50"/>
      <c r="AA6" s="1"/>
      <c r="AB6" s="1"/>
      <c r="AC6" s="116">
        <v>-1000</v>
      </c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22.5" customHeight="1">
      <c r="A7" s="15" t="s">
        <v>15</v>
      </c>
      <c r="B7" s="16">
        <f>SUM(H36,K36,N36,Q36,T36,W36,Z36)</f>
        <v>630</v>
      </c>
      <c r="C7" s="17"/>
      <c r="D7" s="17"/>
      <c r="E7" s="4"/>
      <c r="F7" s="143"/>
      <c r="G7" s="148"/>
      <c r="H7" s="149"/>
      <c r="I7" s="146"/>
      <c r="J7" s="148"/>
      <c r="K7" s="149"/>
      <c r="L7" s="146"/>
      <c r="M7" s="148"/>
      <c r="N7" s="149"/>
      <c r="O7" s="146"/>
      <c r="P7" s="148"/>
      <c r="Q7" s="149"/>
      <c r="R7" s="147"/>
      <c r="S7" s="147"/>
      <c r="T7" s="147"/>
      <c r="U7" s="86"/>
      <c r="V7" s="49"/>
      <c r="W7" s="87"/>
      <c r="X7" s="48"/>
      <c r="Y7" s="49"/>
      <c r="Z7" s="50"/>
      <c r="AA7" s="1"/>
      <c r="AB7" s="1"/>
      <c r="AC7" s="123">
        <v>-300</v>
      </c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2.5" customHeight="1">
      <c r="A8" s="15" t="s">
        <v>18</v>
      </c>
      <c r="B8" s="16">
        <f>SUM(H47,K47,N47,Q47,T47,W47,Z47)</f>
        <v>1112.9000000000001</v>
      </c>
      <c r="C8" s="17"/>
      <c r="D8" s="17"/>
      <c r="E8" s="4"/>
      <c r="F8" s="143"/>
      <c r="G8" s="148"/>
      <c r="H8" s="149"/>
      <c r="I8" s="146"/>
      <c r="J8" s="148"/>
      <c r="K8" s="149"/>
      <c r="L8" s="146"/>
      <c r="M8" s="148"/>
      <c r="N8" s="149"/>
      <c r="O8" s="146"/>
      <c r="P8" s="148"/>
      <c r="Q8" s="149"/>
      <c r="R8" s="150"/>
      <c r="S8" s="151"/>
      <c r="T8" s="152"/>
      <c r="U8" s="86"/>
      <c r="V8" s="49"/>
      <c r="W8" s="87"/>
      <c r="X8" s="48"/>
      <c r="Y8" s="49"/>
      <c r="Z8" s="50"/>
      <c r="AA8" s="1"/>
      <c r="AB8" s="1"/>
      <c r="AC8" s="191">
        <v>-237</v>
      </c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22.5" customHeight="1">
      <c r="A9" s="15" t="s">
        <v>21</v>
      </c>
      <c r="B9" s="16">
        <f>SUM(H55,K55,N55,Q55,W55,Z55,)</f>
        <v>-90</v>
      </c>
      <c r="C9" s="17"/>
      <c r="D9" s="17"/>
      <c r="E9" s="4"/>
      <c r="F9" s="143"/>
      <c r="G9" s="148"/>
      <c r="H9" s="149"/>
      <c r="I9" s="146"/>
      <c r="J9" s="148"/>
      <c r="K9" s="149"/>
      <c r="L9" s="146"/>
      <c r="M9" s="148"/>
      <c r="N9" s="149"/>
      <c r="O9" s="146"/>
      <c r="P9" s="148"/>
      <c r="Q9" s="149"/>
      <c r="R9" s="146"/>
      <c r="S9" s="148"/>
      <c r="T9" s="149"/>
      <c r="U9" s="86"/>
      <c r="V9" s="49"/>
      <c r="W9" s="87"/>
      <c r="X9" s="48"/>
      <c r="Y9" s="49"/>
      <c r="Z9" s="50"/>
      <c r="AA9" s="1"/>
      <c r="AB9" s="1"/>
      <c r="AC9" s="49">
        <v>-134</v>
      </c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22.5" customHeight="1" thickBot="1">
      <c r="A10" s="20" t="s">
        <v>22</v>
      </c>
      <c r="B10" s="21">
        <f>SUM(B5:B9)</f>
        <v>234.08000000000038</v>
      </c>
      <c r="C10" s="22"/>
      <c r="D10" s="22"/>
      <c r="E10" s="4"/>
      <c r="F10" s="143"/>
      <c r="G10" s="148"/>
      <c r="H10" s="149"/>
      <c r="I10" s="146"/>
      <c r="J10" s="148"/>
      <c r="K10" s="149"/>
      <c r="L10" s="146"/>
      <c r="M10" s="148"/>
      <c r="N10" s="149"/>
      <c r="O10" s="146"/>
      <c r="P10" s="148"/>
      <c r="Q10" s="149"/>
      <c r="R10" s="146"/>
      <c r="S10" s="148"/>
      <c r="T10" s="149"/>
      <c r="U10" s="86"/>
      <c r="V10" s="49"/>
      <c r="W10" s="87"/>
      <c r="X10" s="48"/>
      <c r="Y10" s="49"/>
      <c r="Z10" s="50"/>
      <c r="AA10" s="1"/>
      <c r="AB10" s="1"/>
      <c r="AC10" s="191">
        <v>-98.1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22.5" customHeight="1" thickBot="1">
      <c r="A11" s="23" t="s">
        <v>23</v>
      </c>
      <c r="B11" s="24">
        <f>B10+B4</f>
        <v>1414.1300000000003</v>
      </c>
      <c r="C11" s="22"/>
      <c r="D11" s="22"/>
      <c r="E11" s="4"/>
      <c r="F11" s="153"/>
      <c r="G11" s="154"/>
      <c r="H11" s="155"/>
      <c r="I11" s="156"/>
      <c r="J11" s="154"/>
      <c r="K11" s="155"/>
      <c r="L11" s="156"/>
      <c r="M11" s="154"/>
      <c r="N11" s="155"/>
      <c r="O11" s="156"/>
      <c r="P11" s="154"/>
      <c r="Q11" s="155"/>
      <c r="R11" s="156"/>
      <c r="S11" s="154"/>
      <c r="T11" s="155"/>
      <c r="U11" s="88"/>
      <c r="V11" s="89"/>
      <c r="W11" s="90">
        <f>SUM(W5:W10)</f>
        <v>-434</v>
      </c>
      <c r="X11" s="89"/>
      <c r="Y11" s="89"/>
      <c r="Z11" s="124">
        <f>SUM(Z5:Z10)</f>
        <v>-47.5</v>
      </c>
      <c r="AA11" s="1"/>
      <c r="AB11" s="1"/>
      <c r="AC11" s="49">
        <v>-47.5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22.5" customHeight="1">
      <c r="A12" s="2"/>
      <c r="B12" s="2"/>
      <c r="C12" s="2"/>
      <c r="D12" s="2"/>
      <c r="E12" s="4"/>
      <c r="F12" s="77">
        <f>X4+1</f>
        <v>3</v>
      </c>
      <c r="G12" s="78"/>
      <c r="H12" s="79"/>
      <c r="I12" s="81">
        <v>4</v>
      </c>
      <c r="J12" s="78"/>
      <c r="K12" s="79"/>
      <c r="L12" s="81">
        <v>5</v>
      </c>
      <c r="M12" s="78"/>
      <c r="N12" s="79"/>
      <c r="O12" s="81">
        <v>6</v>
      </c>
      <c r="P12" s="78"/>
      <c r="Q12" s="79"/>
      <c r="R12" s="81">
        <v>7</v>
      </c>
      <c r="S12" s="78"/>
      <c r="T12" s="98"/>
      <c r="U12" s="100">
        <f>R12+1</f>
        <v>8</v>
      </c>
      <c r="V12" s="101"/>
      <c r="W12" s="102"/>
      <c r="X12" s="100">
        <f>U12+1</f>
        <v>9</v>
      </c>
      <c r="Y12" s="101"/>
      <c r="Z12" s="125"/>
      <c r="AA12" s="1"/>
      <c r="AB12" s="1"/>
      <c r="AC12" s="190">
        <v>-34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22.5" customHeight="1">
      <c r="A13" s="172" t="s">
        <v>24</v>
      </c>
      <c r="B13" s="172"/>
      <c r="C13" s="172"/>
      <c r="D13" s="172"/>
      <c r="E13" s="4"/>
      <c r="F13" s="52"/>
      <c r="G13" s="47"/>
      <c r="H13" s="92"/>
      <c r="I13" s="91"/>
      <c r="J13" s="47"/>
      <c r="K13" s="92"/>
      <c r="U13" s="103"/>
      <c r="V13" s="55"/>
      <c r="W13" s="104"/>
      <c r="X13" s="103"/>
      <c r="Y13" s="55"/>
      <c r="Z13" s="56"/>
      <c r="AA13" s="1"/>
      <c r="AB13" s="1"/>
      <c r="AC13" s="187">
        <v>30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22.5" customHeight="1">
      <c r="A14" s="25" t="s">
        <v>27</v>
      </c>
      <c r="B14" s="25" t="s">
        <v>8</v>
      </c>
      <c r="C14" s="25" t="s">
        <v>28</v>
      </c>
      <c r="D14" s="25" t="s">
        <v>9</v>
      </c>
      <c r="E14" s="4"/>
      <c r="F14" s="26"/>
      <c r="G14" s="47"/>
      <c r="H14" s="92"/>
      <c r="I14" s="93"/>
      <c r="J14" s="47"/>
      <c r="K14" s="92"/>
      <c r="L14" s="61" t="s">
        <v>12</v>
      </c>
      <c r="M14" s="60" t="s">
        <v>13</v>
      </c>
      <c r="N14" s="51">
        <v>707.84</v>
      </c>
      <c r="O14" s="93"/>
      <c r="P14" s="47"/>
      <c r="Q14" s="92"/>
      <c r="U14" s="103"/>
      <c r="V14" s="55"/>
      <c r="W14" s="104"/>
      <c r="X14" s="103"/>
      <c r="Y14" s="55"/>
      <c r="Z14" s="56"/>
      <c r="AA14" s="1"/>
      <c r="AB14" s="1"/>
      <c r="AC14" s="189">
        <v>50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ht="22.5" customHeight="1">
      <c r="A15" s="163">
        <v>41973</v>
      </c>
      <c r="B15" s="158" t="s">
        <v>29</v>
      </c>
      <c r="C15" s="159" t="s">
        <v>52</v>
      </c>
      <c r="D15" s="160">
        <v>-184.87</v>
      </c>
      <c r="E15" s="4"/>
      <c r="F15" s="52"/>
      <c r="G15" s="47"/>
      <c r="H15" s="92"/>
      <c r="I15" s="91"/>
      <c r="J15" s="47"/>
      <c r="K15" s="92"/>
      <c r="L15" s="61" t="s">
        <v>16</v>
      </c>
      <c r="M15" s="60" t="s">
        <v>17</v>
      </c>
      <c r="N15" s="51">
        <f>D32</f>
        <v>-1611.1599999999999</v>
      </c>
      <c r="O15" s="91"/>
      <c r="P15" s="47"/>
      <c r="Q15" s="92"/>
      <c r="U15" s="103"/>
      <c r="V15" s="55"/>
      <c r="W15" s="104"/>
      <c r="X15" s="103"/>
      <c r="Y15" s="55"/>
      <c r="Z15" s="56"/>
      <c r="AA15" s="1"/>
      <c r="AB15" s="1"/>
      <c r="AC15" s="116">
        <v>55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ht="22.5" customHeight="1">
      <c r="A16" s="157">
        <v>41979</v>
      </c>
      <c r="B16" s="158" t="s">
        <v>30</v>
      </c>
      <c r="C16" s="159" t="s">
        <v>31</v>
      </c>
      <c r="D16" s="160">
        <v>-49.9</v>
      </c>
      <c r="E16" s="4"/>
      <c r="F16" s="26"/>
      <c r="G16" s="47"/>
      <c r="H16" s="92"/>
      <c r="I16" s="93"/>
      <c r="J16" s="47"/>
      <c r="K16" s="92"/>
      <c r="L16" s="61" t="s">
        <v>19</v>
      </c>
      <c r="M16" s="60" t="s">
        <v>20</v>
      </c>
      <c r="N16" s="51">
        <v>-34</v>
      </c>
      <c r="O16" s="93"/>
      <c r="P16" s="47"/>
      <c r="Q16" s="92"/>
      <c r="R16" s="93"/>
      <c r="S16" s="47"/>
      <c r="T16" s="72"/>
      <c r="U16" s="103"/>
      <c r="V16" s="55"/>
      <c r="W16" s="104"/>
      <c r="X16" s="103"/>
      <c r="Y16" s="55"/>
      <c r="Z16" s="56"/>
      <c r="AA16" s="1"/>
      <c r="AB16" s="1"/>
      <c r="AC16" s="112">
        <v>70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t="22.5" customHeight="1">
      <c r="A17" s="161"/>
      <c r="B17" s="158" t="s">
        <v>32</v>
      </c>
      <c r="C17" s="159" t="s">
        <v>33</v>
      </c>
      <c r="D17" s="160">
        <v>-26.9</v>
      </c>
      <c r="E17" s="2"/>
      <c r="F17" s="57"/>
      <c r="G17" s="54"/>
      <c r="H17" s="95"/>
      <c r="I17" s="94"/>
      <c r="J17" s="54"/>
      <c r="K17" s="95"/>
      <c r="L17" s="94"/>
      <c r="M17" s="54"/>
      <c r="N17" s="95"/>
      <c r="O17" s="94"/>
      <c r="P17" s="54"/>
      <c r="Q17" s="95"/>
      <c r="R17" s="94"/>
      <c r="S17" s="54"/>
      <c r="T17" s="54"/>
      <c r="U17" s="103"/>
      <c r="V17" s="55"/>
      <c r="W17" s="104"/>
      <c r="X17" s="103"/>
      <c r="Y17" s="55"/>
      <c r="Z17" s="56"/>
      <c r="AA17" s="1"/>
      <c r="AB17" s="1"/>
      <c r="AC17" s="112">
        <v>70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t="22.5" customHeight="1">
      <c r="A18" s="161">
        <v>42163</v>
      </c>
      <c r="B18" s="158" t="s">
        <v>54</v>
      </c>
      <c r="C18" s="159" t="s">
        <v>55</v>
      </c>
      <c r="D18" s="160">
        <f>-459/2</f>
        <v>-229.5</v>
      </c>
      <c r="E18" s="2"/>
      <c r="F18" s="57"/>
      <c r="G18" s="54"/>
      <c r="H18" s="95"/>
      <c r="I18" s="94"/>
      <c r="J18" s="54"/>
      <c r="K18" s="95"/>
      <c r="L18" s="94"/>
      <c r="M18" s="54"/>
      <c r="N18" s="95"/>
      <c r="O18" s="94"/>
      <c r="P18" s="54"/>
      <c r="Q18" s="95"/>
      <c r="R18" s="94"/>
      <c r="S18" s="54"/>
      <c r="T18" s="54"/>
      <c r="U18" s="103"/>
      <c r="V18" s="58"/>
      <c r="W18" s="104"/>
      <c r="X18" s="103"/>
      <c r="Y18" s="55"/>
      <c r="Z18" s="56"/>
      <c r="AA18" s="1"/>
      <c r="AB18" s="1"/>
      <c r="AC18" s="112">
        <v>100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ht="22.5" customHeight="1">
      <c r="A19" s="162">
        <v>42170</v>
      </c>
      <c r="B19" s="158" t="s">
        <v>58</v>
      </c>
      <c r="C19" s="159" t="s">
        <v>55</v>
      </c>
      <c r="D19" s="160">
        <f>-(680/2)</f>
        <v>-340</v>
      </c>
      <c r="E19" s="2"/>
      <c r="F19" s="126"/>
      <c r="G19" s="96"/>
      <c r="H19" s="97">
        <f>SUM(H13:H18)</f>
        <v>0</v>
      </c>
      <c r="I19" s="80"/>
      <c r="J19" s="96"/>
      <c r="K19" s="97">
        <f t="shared" ref="K19" si="0">SUM(K13:K18)</f>
        <v>0</v>
      </c>
      <c r="L19" s="80"/>
      <c r="M19" s="96"/>
      <c r="N19" s="97">
        <f t="shared" ref="N19" si="1">SUM(N13:N18)</f>
        <v>-937.31999999999982</v>
      </c>
      <c r="O19" s="80"/>
      <c r="P19" s="96"/>
      <c r="Q19" s="97">
        <f>SUM(Q13:Q18)</f>
        <v>0</v>
      </c>
      <c r="R19" s="80"/>
      <c r="S19" s="96"/>
      <c r="T19" s="99">
        <f>SUM(T13:T18)</f>
        <v>0</v>
      </c>
      <c r="U19" s="105"/>
      <c r="V19" s="106"/>
      <c r="W19" s="107">
        <f>SUM(W13:W18)</f>
        <v>0</v>
      </c>
      <c r="X19" s="105"/>
      <c r="Y19" s="106"/>
      <c r="Z19" s="127">
        <f>SUM(Z13:Z18)</f>
        <v>0</v>
      </c>
      <c r="AA19" s="1"/>
      <c r="AB19" s="1"/>
      <c r="AC19" s="59">
        <v>100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ht="22.5" customHeight="1">
      <c r="A20" s="161">
        <v>42199</v>
      </c>
      <c r="B20" s="158" t="s">
        <v>62</v>
      </c>
      <c r="C20" s="159"/>
      <c r="D20" s="160">
        <v>-89</v>
      </c>
      <c r="E20" s="2"/>
      <c r="F20" s="77">
        <f>X12+1</f>
        <v>10</v>
      </c>
      <c r="G20" s="78"/>
      <c r="H20" s="79"/>
      <c r="I20" s="81">
        <v>11</v>
      </c>
      <c r="J20" s="78"/>
      <c r="K20" s="79"/>
      <c r="L20" s="81">
        <f t="shared" ref="L20" si="2">AD12+1</f>
        <v>1</v>
      </c>
      <c r="M20" s="78"/>
      <c r="N20" s="79"/>
      <c r="O20" s="81">
        <f t="shared" ref="O20" si="3">AG12+1</f>
        <v>1</v>
      </c>
      <c r="P20" s="78"/>
      <c r="Q20" s="79"/>
      <c r="R20" s="81">
        <f t="shared" ref="R20" si="4">AJ12+1</f>
        <v>1</v>
      </c>
      <c r="S20" s="78"/>
      <c r="T20" s="98"/>
      <c r="U20" s="100">
        <f>R20+1</f>
        <v>2</v>
      </c>
      <c r="V20" s="101"/>
      <c r="W20" s="102"/>
      <c r="X20" s="100">
        <f>U20+1</f>
        <v>3</v>
      </c>
      <c r="Y20" s="101"/>
      <c r="Z20" s="125"/>
      <c r="AA20" s="1"/>
      <c r="AB20" s="1"/>
      <c r="AC20" s="112">
        <v>100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22.5" customHeight="1">
      <c r="A21" s="164"/>
      <c r="B21" s="165" t="s">
        <v>17</v>
      </c>
      <c r="C21" s="166"/>
      <c r="D21" s="167">
        <v>-30</v>
      </c>
      <c r="E21" s="2"/>
      <c r="F21" s="53" t="s">
        <v>25</v>
      </c>
      <c r="G21" s="59" t="s">
        <v>26</v>
      </c>
      <c r="H21" s="54">
        <v>160</v>
      </c>
      <c r="I21" s="94"/>
      <c r="J21" s="54"/>
      <c r="K21" s="95"/>
      <c r="L21" s="94"/>
      <c r="M21" s="54"/>
      <c r="N21" s="95"/>
      <c r="O21" s="94"/>
      <c r="P21" s="54"/>
      <c r="Q21" s="95"/>
      <c r="R21" s="94"/>
      <c r="S21" s="54"/>
      <c r="T21" s="54"/>
      <c r="U21" s="103"/>
      <c r="V21" s="55"/>
      <c r="W21" s="104"/>
      <c r="X21" s="103"/>
      <c r="Y21" s="55"/>
      <c r="Z21" s="56"/>
      <c r="AA21" s="1"/>
      <c r="AB21" s="1"/>
      <c r="AC21" s="186">
        <v>110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ht="22.5" customHeight="1">
      <c r="A22" s="164"/>
      <c r="B22" s="165" t="s">
        <v>63</v>
      </c>
      <c r="C22" s="166"/>
      <c r="D22" s="167">
        <v>-129.25</v>
      </c>
      <c r="E22" s="2"/>
      <c r="F22" s="111" t="s">
        <v>12</v>
      </c>
      <c r="G22" s="59" t="s">
        <v>51</v>
      </c>
      <c r="H22" s="112">
        <v>50</v>
      </c>
      <c r="I22" s="94"/>
      <c r="J22" s="54"/>
      <c r="K22" s="95"/>
      <c r="L22" s="94"/>
      <c r="M22" s="54"/>
      <c r="N22" s="95"/>
      <c r="O22" s="94"/>
      <c r="P22" s="54"/>
      <c r="Q22" s="95"/>
      <c r="R22" s="94"/>
      <c r="S22" s="54"/>
      <c r="T22" s="54"/>
      <c r="U22" s="103"/>
      <c r="V22" s="55"/>
      <c r="W22" s="104"/>
      <c r="X22" s="103"/>
      <c r="Y22" s="55"/>
      <c r="Z22" s="56"/>
      <c r="AA22" s="1"/>
      <c r="AB22" s="1"/>
      <c r="AC22" s="186">
        <v>110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ht="22.5" customHeight="1">
      <c r="A23" s="164"/>
      <c r="B23" s="165" t="s">
        <v>64</v>
      </c>
      <c r="C23" s="166"/>
      <c r="D23" s="167">
        <v>-184.64</v>
      </c>
      <c r="E23" s="2"/>
      <c r="F23" s="133" t="s">
        <v>59</v>
      </c>
      <c r="G23" s="134" t="s">
        <v>60</v>
      </c>
      <c r="H23" s="135">
        <v>110</v>
      </c>
      <c r="I23" s="94"/>
      <c r="J23" s="54"/>
      <c r="K23" s="95"/>
      <c r="L23" s="94"/>
      <c r="M23" s="54"/>
      <c r="N23" s="95"/>
      <c r="O23" s="94"/>
      <c r="P23" s="54"/>
      <c r="Q23" s="95"/>
      <c r="R23" s="94"/>
      <c r="S23" s="54"/>
      <c r="T23" s="54"/>
      <c r="U23" s="103"/>
      <c r="V23" s="55"/>
      <c r="W23" s="104"/>
      <c r="X23" s="103"/>
      <c r="Y23" s="55"/>
      <c r="Z23" s="56"/>
      <c r="AA23" s="1"/>
      <c r="AB23" s="1"/>
      <c r="AC23" s="112">
        <v>110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22.5" customHeight="1">
      <c r="A24" s="30"/>
      <c r="B24" s="165" t="s">
        <v>65</v>
      </c>
      <c r="C24" s="166"/>
      <c r="D24" s="167">
        <v>-150</v>
      </c>
      <c r="E24" s="2"/>
      <c r="F24" s="133" t="s">
        <v>59</v>
      </c>
      <c r="G24" s="134" t="s">
        <v>61</v>
      </c>
      <c r="H24" s="135">
        <v>110</v>
      </c>
      <c r="I24" s="94"/>
      <c r="J24" s="54"/>
      <c r="K24" s="95"/>
      <c r="L24" s="94"/>
      <c r="M24" s="54"/>
      <c r="N24" s="95"/>
      <c r="O24" s="94"/>
      <c r="P24" s="54"/>
      <c r="Q24" s="95"/>
      <c r="R24" s="94"/>
      <c r="S24" s="54"/>
      <c r="T24" s="54"/>
      <c r="U24" s="103"/>
      <c r="V24" s="55"/>
      <c r="W24" s="104"/>
      <c r="X24" s="103"/>
      <c r="Y24" s="55"/>
      <c r="Z24" s="56"/>
      <c r="AA24" s="1"/>
      <c r="AB24" s="1"/>
      <c r="AC24" s="112">
        <v>110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ht="22.5" customHeight="1">
      <c r="A25" s="30"/>
      <c r="B25" s="165" t="s">
        <v>66</v>
      </c>
      <c r="C25" s="166"/>
      <c r="D25" s="167">
        <v>-75</v>
      </c>
      <c r="E25" s="2"/>
      <c r="F25" s="111" t="s">
        <v>12</v>
      </c>
      <c r="G25" s="59" t="s">
        <v>44</v>
      </c>
      <c r="H25" s="112">
        <v>200</v>
      </c>
      <c r="I25" s="94"/>
      <c r="J25" s="54"/>
      <c r="K25" s="95"/>
      <c r="L25" s="94"/>
      <c r="M25" s="54"/>
      <c r="N25" s="95"/>
      <c r="O25" s="94"/>
      <c r="P25" s="54"/>
      <c r="Q25" s="95"/>
      <c r="R25" s="94"/>
      <c r="S25" s="54"/>
      <c r="T25" s="54"/>
      <c r="U25" s="103"/>
      <c r="V25" s="55"/>
      <c r="W25" s="104"/>
      <c r="X25" s="103"/>
      <c r="Y25" s="55"/>
      <c r="Z25" s="56"/>
      <c r="AA25" s="1"/>
      <c r="AB25" s="1"/>
      <c r="AC25" s="116">
        <v>147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22.5" customHeight="1">
      <c r="A26" s="30"/>
      <c r="B26" s="165" t="s">
        <v>67</v>
      </c>
      <c r="C26" s="166"/>
      <c r="D26" s="167">
        <v>-7</v>
      </c>
      <c r="E26" s="2"/>
      <c r="F26" s="53"/>
      <c r="G26" s="59"/>
      <c r="H26" s="54"/>
      <c r="I26" s="94"/>
      <c r="J26" s="54"/>
      <c r="K26" s="95"/>
      <c r="L26" s="94"/>
      <c r="M26" s="54"/>
      <c r="N26" s="95"/>
      <c r="O26" s="94"/>
      <c r="P26" s="54"/>
      <c r="Q26" s="95"/>
      <c r="R26" s="94"/>
      <c r="S26" s="54"/>
      <c r="T26" s="54"/>
      <c r="U26" s="103"/>
      <c r="V26" s="55"/>
      <c r="W26" s="104"/>
      <c r="X26" s="103"/>
      <c r="Y26" s="55"/>
      <c r="Z26" s="56"/>
      <c r="AA26" s="1"/>
      <c r="AB26" s="1"/>
      <c r="AC26" s="188">
        <v>150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22.5" customHeight="1">
      <c r="A27" s="30"/>
      <c r="B27" s="165" t="s">
        <v>68</v>
      </c>
      <c r="C27" s="166"/>
      <c r="D27" s="167">
        <v>-54.1</v>
      </c>
      <c r="E27" s="2"/>
      <c r="F27" s="53"/>
      <c r="G27" s="59"/>
      <c r="H27" s="54"/>
      <c r="I27" s="94"/>
      <c r="J27" s="54"/>
      <c r="K27" s="95"/>
      <c r="L27" s="94"/>
      <c r="M27" s="54"/>
      <c r="N27" s="95"/>
      <c r="O27" s="94"/>
      <c r="P27" s="54"/>
      <c r="Q27" s="95"/>
      <c r="R27" s="94"/>
      <c r="S27" s="54"/>
      <c r="T27" s="54"/>
      <c r="U27" s="103"/>
      <c r="V27" s="55"/>
      <c r="W27" s="104"/>
      <c r="X27" s="103"/>
      <c r="Y27" s="55"/>
      <c r="Z27" s="56"/>
      <c r="AA27" s="1"/>
      <c r="AB27" s="1"/>
      <c r="AC27" s="95">
        <v>160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22.5" customHeight="1">
      <c r="A28" s="30"/>
      <c r="B28" s="165" t="s">
        <v>67</v>
      </c>
      <c r="C28" s="166"/>
      <c r="D28" s="167">
        <v>-9</v>
      </c>
      <c r="E28" s="2"/>
      <c r="F28" s="53"/>
      <c r="G28" s="59"/>
      <c r="H28" s="54"/>
      <c r="I28" s="94"/>
      <c r="J28" s="54"/>
      <c r="K28" s="95"/>
      <c r="L28" s="94"/>
      <c r="M28" s="54"/>
      <c r="N28" s="95"/>
      <c r="O28" s="94"/>
      <c r="P28" s="54"/>
      <c r="Q28" s="95"/>
      <c r="R28" s="94"/>
      <c r="S28" s="54"/>
      <c r="T28" s="54"/>
      <c r="U28" s="103"/>
      <c r="V28" s="55"/>
      <c r="W28" s="104"/>
      <c r="X28" s="103"/>
      <c r="Y28" s="55"/>
      <c r="Z28" s="56"/>
      <c r="AA28" s="1"/>
      <c r="AB28" s="1"/>
      <c r="AC28" s="59">
        <v>200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ht="22.5" customHeight="1">
      <c r="A29" s="30"/>
      <c r="B29" s="165" t="s">
        <v>69</v>
      </c>
      <c r="C29" s="166"/>
      <c r="D29" s="167">
        <v>-45</v>
      </c>
      <c r="E29" s="2"/>
      <c r="F29" s="53"/>
      <c r="G29" s="59"/>
      <c r="H29" s="54"/>
      <c r="I29" s="94"/>
      <c r="J29" s="54"/>
      <c r="K29" s="95"/>
      <c r="L29" s="94"/>
      <c r="M29" s="54"/>
      <c r="N29" s="95"/>
      <c r="O29" s="94"/>
      <c r="P29" s="54"/>
      <c r="Q29" s="95"/>
      <c r="R29" s="94"/>
      <c r="S29" s="54"/>
      <c r="T29" s="54"/>
      <c r="U29" s="103"/>
      <c r="V29" s="55"/>
      <c r="W29" s="104"/>
      <c r="X29" s="103"/>
      <c r="Y29" s="55"/>
      <c r="Z29" s="56"/>
      <c r="AA29" s="1"/>
      <c r="AB29" s="1"/>
      <c r="AC29" s="59">
        <v>250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22.5" customHeight="1">
      <c r="A30" s="30"/>
      <c r="B30" s="165" t="s">
        <v>67</v>
      </c>
      <c r="C30" s="166"/>
      <c r="D30" s="167">
        <v>-7</v>
      </c>
      <c r="E30" s="2"/>
      <c r="F30" s="53"/>
      <c r="G30" s="59"/>
      <c r="H30" s="54"/>
      <c r="I30" s="94"/>
      <c r="J30" s="54"/>
      <c r="K30" s="95"/>
      <c r="L30" s="94"/>
      <c r="M30" s="54"/>
      <c r="N30" s="95"/>
      <c r="O30" s="94"/>
      <c r="P30" s="54"/>
      <c r="Q30" s="95"/>
      <c r="R30" s="94"/>
      <c r="S30" s="54"/>
      <c r="T30" s="54"/>
      <c r="U30" s="103"/>
      <c r="V30" s="55"/>
      <c r="W30" s="104"/>
      <c r="X30" s="103"/>
      <c r="Y30" s="55"/>
      <c r="Z30" s="56"/>
      <c r="AA30" s="1"/>
      <c r="AB30" s="1"/>
      <c r="AC30" s="188">
        <v>400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22.5" customHeight="1">
      <c r="A31" s="27"/>
      <c r="B31" s="27"/>
      <c r="C31" s="28"/>
      <c r="D31" s="29"/>
      <c r="E31" s="2"/>
      <c r="I31" s="94"/>
      <c r="J31" s="54"/>
      <c r="K31" s="95"/>
      <c r="L31" s="94"/>
      <c r="M31" s="54"/>
      <c r="N31" s="95"/>
      <c r="O31" s="94"/>
      <c r="P31" s="54"/>
      <c r="Q31" s="95"/>
      <c r="R31" s="94"/>
      <c r="S31" s="54"/>
      <c r="T31" s="54"/>
      <c r="U31" s="103"/>
      <c r="V31" s="55"/>
      <c r="W31" s="104"/>
      <c r="X31" s="103"/>
      <c r="Y31" s="55"/>
      <c r="Z31" s="56"/>
      <c r="AA31" s="1"/>
      <c r="AB31" s="1"/>
      <c r="AC31" s="116">
        <v>666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t="22.5" customHeight="1">
      <c r="A32" s="2"/>
      <c r="B32" s="2"/>
      <c r="C32" s="31" t="s">
        <v>34</v>
      </c>
      <c r="D32" s="32">
        <f>SUM(D15:D31)</f>
        <v>-1611.1599999999999</v>
      </c>
      <c r="E32" s="2"/>
      <c r="I32" s="94"/>
      <c r="J32" s="54"/>
      <c r="K32" s="95"/>
      <c r="L32" s="94"/>
      <c r="M32" s="54"/>
      <c r="N32" s="95"/>
      <c r="O32" s="94"/>
      <c r="P32" s="54"/>
      <c r="Q32" s="95"/>
      <c r="R32" s="94"/>
      <c r="S32" s="54"/>
      <c r="T32" s="54"/>
      <c r="U32" s="103"/>
      <c r="V32" s="55"/>
      <c r="W32" s="104"/>
      <c r="X32" s="103"/>
      <c r="Y32" s="55"/>
      <c r="Z32" s="56"/>
      <c r="AA32" s="1"/>
      <c r="AB32" s="1"/>
      <c r="AC32" s="190">
        <v>707.84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22.5" customHeight="1">
      <c r="A33" s="2"/>
      <c r="B33" s="2"/>
      <c r="C33" s="2"/>
      <c r="D33" s="2"/>
      <c r="E33" s="2"/>
      <c r="I33" s="94"/>
      <c r="J33" s="54"/>
      <c r="K33" s="95"/>
      <c r="L33" s="94"/>
      <c r="M33" s="54"/>
      <c r="N33" s="95"/>
      <c r="O33" s="94"/>
      <c r="P33" s="54"/>
      <c r="Q33" s="95"/>
      <c r="R33" s="94"/>
      <c r="S33" s="54"/>
      <c r="T33" s="54"/>
      <c r="U33" s="103"/>
      <c r="V33" s="55"/>
      <c r="W33" s="104"/>
      <c r="X33" s="103"/>
      <c r="Y33" s="55"/>
      <c r="Z33" s="56"/>
      <c r="AA33" s="1"/>
      <c r="AB33" s="1"/>
      <c r="AC33" s="184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22.5" customHeight="1">
      <c r="A34" s="173" t="s">
        <v>35</v>
      </c>
      <c r="B34" s="173"/>
      <c r="C34" s="173"/>
      <c r="D34" s="33"/>
      <c r="E34" s="2"/>
      <c r="H34" s="168"/>
      <c r="I34" s="94"/>
      <c r="J34" s="54"/>
      <c r="K34" s="95"/>
      <c r="L34" s="94"/>
      <c r="M34" s="54"/>
      <c r="N34" s="95"/>
      <c r="O34" s="94"/>
      <c r="P34" s="54"/>
      <c r="Q34" s="95"/>
      <c r="R34" s="94"/>
      <c r="S34" s="54"/>
      <c r="T34" s="54"/>
      <c r="U34" s="103"/>
      <c r="V34" s="55"/>
      <c r="W34" s="104"/>
      <c r="X34" s="103"/>
      <c r="Y34" s="55"/>
      <c r="Z34" s="56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22.5" customHeight="1">
      <c r="A35" s="34" t="s">
        <v>36</v>
      </c>
      <c r="B35" s="34" t="s">
        <v>7</v>
      </c>
      <c r="C35" s="34" t="s">
        <v>9</v>
      </c>
      <c r="D35" s="35"/>
      <c r="E35" s="2"/>
      <c r="F35" s="57"/>
      <c r="G35" s="54"/>
      <c r="H35" s="95"/>
      <c r="I35" s="94"/>
      <c r="J35" s="54"/>
      <c r="K35" s="95"/>
      <c r="L35" s="94"/>
      <c r="M35" s="54"/>
      <c r="N35" s="95"/>
      <c r="O35" s="94"/>
      <c r="P35" s="54"/>
      <c r="Q35" s="95"/>
      <c r="R35" s="94"/>
      <c r="S35" s="54"/>
      <c r="T35" s="54"/>
      <c r="U35" s="103"/>
      <c r="V35" s="55"/>
      <c r="W35" s="104"/>
      <c r="X35" s="103"/>
      <c r="Y35" s="55"/>
      <c r="Z35" s="56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22.5" customHeight="1">
      <c r="A36" s="36"/>
      <c r="B36" s="37"/>
      <c r="C36" s="37"/>
      <c r="D36" s="17"/>
      <c r="E36" s="2"/>
      <c r="F36" s="128"/>
      <c r="G36" s="99"/>
      <c r="H36" s="97">
        <f>SUM(H21:H35)</f>
        <v>630</v>
      </c>
      <c r="I36" s="108"/>
      <c r="J36" s="99"/>
      <c r="K36" s="97">
        <f t="shared" ref="K36" si="5">SUM(K21:K35)</f>
        <v>0</v>
      </c>
      <c r="L36" s="108"/>
      <c r="M36" s="99"/>
      <c r="N36" s="97">
        <f t="shared" ref="N36" si="6">SUM(N21:N35)</f>
        <v>0</v>
      </c>
      <c r="O36" s="108"/>
      <c r="P36" s="99"/>
      <c r="Q36" s="97">
        <f t="shared" ref="Q36" si="7">SUM(Q21:Q35)</f>
        <v>0</v>
      </c>
      <c r="R36" s="108"/>
      <c r="S36" s="99"/>
      <c r="T36" s="99">
        <f t="shared" ref="T36" si="8">SUM(T21:T35)</f>
        <v>0</v>
      </c>
      <c r="U36" s="109"/>
      <c r="V36" s="110"/>
      <c r="W36" s="107">
        <f>SUM(W21:W35)</f>
        <v>0</v>
      </c>
      <c r="X36" s="109"/>
      <c r="Y36" s="110"/>
      <c r="Z36" s="127">
        <f>SUM(Z21:Z35)</f>
        <v>0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22.5" customHeight="1">
      <c r="A37" s="36"/>
      <c r="B37" s="37"/>
      <c r="C37" s="37"/>
      <c r="D37" s="17"/>
      <c r="E37" s="2"/>
      <c r="F37" s="77">
        <f>X20+1</f>
        <v>4</v>
      </c>
      <c r="G37" s="78"/>
      <c r="H37" s="79"/>
      <c r="I37" s="81">
        <f>F37+1</f>
        <v>5</v>
      </c>
      <c r="J37" s="78"/>
      <c r="K37" s="79"/>
      <c r="L37" s="81">
        <f>I37+1</f>
        <v>6</v>
      </c>
      <c r="M37" s="78"/>
      <c r="N37" s="79"/>
      <c r="O37" s="81">
        <f t="shared" ref="O37" si="9">L37+1</f>
        <v>7</v>
      </c>
      <c r="P37" s="78"/>
      <c r="Q37" s="79"/>
      <c r="R37" s="81">
        <f t="shared" ref="R37" si="10">O37+1</f>
        <v>8</v>
      </c>
      <c r="S37" s="78"/>
      <c r="T37" s="98"/>
      <c r="U37" s="100">
        <f>R37+1</f>
        <v>9</v>
      </c>
      <c r="V37" s="101"/>
      <c r="W37" s="102"/>
      <c r="X37" s="100">
        <f>U37+1</f>
        <v>10</v>
      </c>
      <c r="Y37" s="101"/>
      <c r="Z37" s="125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22.5" customHeight="1">
      <c r="A38" s="36"/>
      <c r="B38" s="37"/>
      <c r="C38" s="37"/>
      <c r="D38" s="17"/>
      <c r="E38" s="2"/>
      <c r="F38" s="62"/>
      <c r="G38" s="59"/>
      <c r="H38" s="112"/>
      <c r="I38" s="111" t="s">
        <v>12</v>
      </c>
      <c r="J38" s="60" t="s">
        <v>37</v>
      </c>
      <c r="K38" s="116">
        <v>666</v>
      </c>
      <c r="L38" s="111"/>
      <c r="M38" s="59"/>
      <c r="N38" s="112"/>
      <c r="O38" s="111"/>
      <c r="P38" s="59"/>
      <c r="Q38" s="112"/>
      <c r="R38" s="111"/>
      <c r="S38" s="59"/>
      <c r="T38" s="59"/>
      <c r="U38" s="118"/>
      <c r="V38" s="63"/>
      <c r="W38" s="119"/>
      <c r="X38" s="118"/>
      <c r="Y38" s="63"/>
      <c r="Z38" s="64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22.5" customHeight="1">
      <c r="A39" s="36"/>
      <c r="B39" s="19"/>
      <c r="C39" s="37"/>
      <c r="D39" s="17"/>
      <c r="E39" s="2"/>
      <c r="F39" s="65"/>
      <c r="G39" s="59"/>
      <c r="H39" s="112"/>
      <c r="I39" s="111" t="s">
        <v>38</v>
      </c>
      <c r="J39" s="60" t="s">
        <v>39</v>
      </c>
      <c r="K39" s="116">
        <v>-98.1</v>
      </c>
      <c r="L39" s="111"/>
      <c r="M39" s="59"/>
      <c r="N39" s="112"/>
      <c r="O39" s="111"/>
      <c r="P39" s="59"/>
      <c r="Q39" s="112"/>
      <c r="R39" s="111"/>
      <c r="S39" s="59"/>
      <c r="T39" s="59"/>
      <c r="U39" s="118"/>
      <c r="V39" s="63"/>
      <c r="W39" s="119"/>
      <c r="X39" s="118"/>
      <c r="Y39" s="63"/>
      <c r="Z39" s="64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22.5" customHeight="1">
      <c r="A40" s="36"/>
      <c r="B40" s="37"/>
      <c r="C40" s="37"/>
      <c r="D40" s="17"/>
      <c r="E40" s="2"/>
      <c r="F40" s="65"/>
      <c r="G40" s="59"/>
      <c r="H40" s="112"/>
      <c r="I40" s="111"/>
      <c r="J40" s="171" t="s">
        <v>68</v>
      </c>
      <c r="K40" s="116">
        <v>55</v>
      </c>
      <c r="L40" s="111"/>
      <c r="M40" s="59"/>
      <c r="N40" s="112"/>
      <c r="O40" s="111"/>
      <c r="P40" s="59"/>
      <c r="Q40" s="112"/>
      <c r="R40" s="111"/>
      <c r="S40" s="59"/>
      <c r="T40" s="59"/>
      <c r="U40" s="118"/>
      <c r="V40" s="63"/>
      <c r="W40" s="119"/>
      <c r="X40" s="118"/>
      <c r="Y40" s="63"/>
      <c r="Z40" s="64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22.5" customHeight="1">
      <c r="A41" s="36"/>
      <c r="B41" s="37"/>
      <c r="C41" s="37"/>
      <c r="D41" s="17"/>
      <c r="E41" s="2"/>
      <c r="F41" s="65"/>
      <c r="G41" s="59"/>
      <c r="H41" s="112"/>
      <c r="J41" s="169" t="s">
        <v>74</v>
      </c>
      <c r="K41">
        <v>30</v>
      </c>
      <c r="L41" s="111"/>
      <c r="M41" s="59"/>
      <c r="N41" s="112"/>
      <c r="O41" s="111"/>
      <c r="P41" s="59"/>
      <c r="Q41" s="112"/>
      <c r="R41" s="111"/>
      <c r="S41" s="59"/>
      <c r="T41" s="59"/>
      <c r="U41" s="118"/>
      <c r="V41" s="63"/>
      <c r="W41" s="119"/>
      <c r="X41" s="118"/>
      <c r="Y41" s="63"/>
      <c r="Z41" s="64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22.5" customHeight="1">
      <c r="A42" s="36"/>
      <c r="B42" s="37"/>
      <c r="C42" s="37"/>
      <c r="D42" s="17"/>
      <c r="E42" s="2"/>
      <c r="F42" s="65"/>
      <c r="G42" s="59"/>
      <c r="H42" s="112"/>
      <c r="I42" s="113" t="s">
        <v>43</v>
      </c>
      <c r="J42" s="170" t="s">
        <v>53</v>
      </c>
      <c r="K42" s="112">
        <v>110</v>
      </c>
      <c r="L42" s="111"/>
      <c r="M42" s="59"/>
      <c r="N42" s="112"/>
      <c r="O42" s="111"/>
      <c r="P42" s="59"/>
      <c r="Q42" s="112"/>
      <c r="R42" s="111"/>
      <c r="S42" s="59"/>
      <c r="T42" s="59"/>
      <c r="U42" s="118"/>
      <c r="V42" s="63"/>
      <c r="W42" s="119"/>
      <c r="X42" s="118"/>
      <c r="Y42" s="63"/>
      <c r="Z42" s="64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22.5" customHeight="1">
      <c r="A43" s="36">
        <v>20</v>
      </c>
      <c r="B43" s="37" t="s">
        <v>40</v>
      </c>
      <c r="C43" s="37">
        <v>1300</v>
      </c>
      <c r="D43" s="17"/>
      <c r="E43" s="2"/>
      <c r="F43" s="65"/>
      <c r="G43" s="59"/>
      <c r="H43" s="112"/>
      <c r="I43" s="113" t="s">
        <v>43</v>
      </c>
      <c r="J43" s="170" t="s">
        <v>56</v>
      </c>
      <c r="K43" s="112">
        <v>70</v>
      </c>
      <c r="L43" s="111"/>
      <c r="M43" s="59"/>
      <c r="N43" s="112"/>
      <c r="O43" s="111"/>
      <c r="P43" s="59"/>
      <c r="Q43" s="112"/>
      <c r="R43" s="111"/>
      <c r="S43" s="59"/>
      <c r="T43" s="59"/>
      <c r="U43" s="118"/>
      <c r="V43" s="63"/>
      <c r="W43" s="119"/>
      <c r="X43" s="118"/>
      <c r="Y43" s="63"/>
      <c r="Z43" s="64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22.5" customHeight="1">
      <c r="A44" s="36"/>
      <c r="B44" s="37"/>
      <c r="C44" s="38"/>
      <c r="D44" s="17"/>
      <c r="E44" s="2"/>
      <c r="F44" s="65"/>
      <c r="G44" s="59"/>
      <c r="H44" s="112"/>
      <c r="I44" s="113" t="s">
        <v>43</v>
      </c>
      <c r="J44" s="170" t="s">
        <v>57</v>
      </c>
      <c r="K44" s="112">
        <v>110</v>
      </c>
      <c r="L44" s="111"/>
      <c r="M44" s="59"/>
      <c r="N44" s="112"/>
      <c r="O44" s="111"/>
      <c r="P44" s="59"/>
      <c r="Q44" s="112"/>
      <c r="R44" s="111"/>
      <c r="S44" s="59"/>
      <c r="T44" s="59"/>
      <c r="U44" s="118"/>
      <c r="V44" s="63"/>
      <c r="W44" s="119"/>
      <c r="X44" s="118"/>
      <c r="Y44" s="63"/>
      <c r="Z44" s="64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22.5" customHeight="1">
      <c r="A45" s="36"/>
      <c r="B45" s="37"/>
      <c r="C45" s="37"/>
      <c r="D45" s="17"/>
      <c r="E45" s="2"/>
      <c r="F45" s="65"/>
      <c r="G45" s="59"/>
      <c r="H45" s="112"/>
      <c r="I45" s="113"/>
      <c r="J45" s="170" t="s">
        <v>75</v>
      </c>
      <c r="K45" s="112">
        <v>70</v>
      </c>
      <c r="L45" s="111"/>
      <c r="M45" s="59"/>
      <c r="N45" s="112"/>
      <c r="O45" s="111"/>
      <c r="P45" s="59"/>
      <c r="Q45" s="112"/>
      <c r="R45" s="111"/>
      <c r="S45" s="59"/>
      <c r="T45" s="59"/>
      <c r="U45" s="118"/>
      <c r="V45" s="63"/>
      <c r="W45" s="119"/>
      <c r="X45" s="118"/>
      <c r="Y45" s="63"/>
      <c r="Z45" s="64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22.5" customHeight="1">
      <c r="A46" s="36"/>
      <c r="B46" s="37"/>
      <c r="C46" s="37"/>
      <c r="D46" s="17"/>
      <c r="E46" s="2"/>
      <c r="F46" s="65"/>
      <c r="G46" s="59"/>
      <c r="H46" s="112"/>
      <c r="I46" s="111"/>
      <c r="J46" s="170" t="s">
        <v>63</v>
      </c>
      <c r="K46" s="112">
        <v>100</v>
      </c>
      <c r="L46" s="111"/>
      <c r="M46" s="59"/>
      <c r="N46" s="112"/>
      <c r="O46" s="111"/>
      <c r="P46" s="59"/>
      <c r="Q46" s="112"/>
      <c r="R46" s="111"/>
      <c r="S46" s="59"/>
      <c r="T46" s="59"/>
      <c r="U46" s="118"/>
      <c r="V46" s="63"/>
      <c r="W46" s="119"/>
      <c r="X46" s="118"/>
      <c r="Y46" s="63"/>
      <c r="Z46" s="64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22.5" customHeight="1">
      <c r="A47" s="2"/>
      <c r="B47" s="31" t="s">
        <v>34</v>
      </c>
      <c r="C47" s="32">
        <f>SUM(C36:C46)</f>
        <v>1300</v>
      </c>
      <c r="D47" s="39"/>
      <c r="E47" s="2"/>
      <c r="F47" s="129"/>
      <c r="G47" s="114"/>
      <c r="H47" s="115">
        <f>SUM(H38:H46)</f>
        <v>0</v>
      </c>
      <c r="I47" s="117"/>
      <c r="J47" s="114"/>
      <c r="K47" s="115">
        <f>SUM(K38:K46)</f>
        <v>1112.9000000000001</v>
      </c>
      <c r="L47" s="117"/>
      <c r="M47" s="114"/>
      <c r="N47" s="115">
        <f>SUM(N38:N46)</f>
        <v>0</v>
      </c>
      <c r="O47" s="117"/>
      <c r="P47" s="114"/>
      <c r="Q47" s="115">
        <f t="shared" ref="Q47" si="11">SUM(Q38:Q46)</f>
        <v>0</v>
      </c>
      <c r="R47" s="117"/>
      <c r="S47" s="114"/>
      <c r="T47" s="114">
        <f t="shared" ref="T47" si="12">SUM(T38:T46)</f>
        <v>0</v>
      </c>
      <c r="U47" s="120"/>
      <c r="V47" s="121"/>
      <c r="W47" s="122">
        <f>SUM(W38:W46)</f>
        <v>0</v>
      </c>
      <c r="X47" s="120"/>
      <c r="Y47" s="121"/>
      <c r="Z47" s="130">
        <f>SUM(Z38:Z46)</f>
        <v>0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22.5" customHeight="1">
      <c r="A48" s="2"/>
      <c r="B48" s="2"/>
      <c r="C48" s="2"/>
      <c r="D48" s="22"/>
      <c r="E48" s="2"/>
      <c r="F48" s="77">
        <f>X37+1</f>
        <v>11</v>
      </c>
      <c r="G48" s="78"/>
      <c r="H48" s="79"/>
      <c r="I48" s="81">
        <f>F48+1</f>
        <v>12</v>
      </c>
      <c r="J48" s="78"/>
      <c r="K48" s="79"/>
      <c r="L48" s="81">
        <f>I48+1</f>
        <v>13</v>
      </c>
      <c r="M48" s="78"/>
      <c r="N48" s="79"/>
      <c r="O48" s="12"/>
      <c r="P48" s="11"/>
      <c r="Q48" s="73"/>
      <c r="R48" s="12"/>
      <c r="S48" s="11"/>
      <c r="T48" s="73"/>
      <c r="U48" s="12"/>
      <c r="V48" s="11"/>
      <c r="W48" s="73"/>
      <c r="X48" s="12"/>
      <c r="Y48" s="11"/>
      <c r="Z48" s="76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22.5" customHeight="1">
      <c r="A49" s="173" t="s">
        <v>12</v>
      </c>
      <c r="B49" s="173"/>
      <c r="C49" s="173"/>
      <c r="D49" s="2"/>
      <c r="E49" s="2"/>
      <c r="F49" s="62"/>
      <c r="G49" s="60"/>
      <c r="H49" s="116"/>
      <c r="I49" s="111" t="s">
        <v>12</v>
      </c>
      <c r="J49" s="170" t="s">
        <v>48</v>
      </c>
      <c r="K49" s="112">
        <v>100</v>
      </c>
      <c r="L49" s="111" t="s">
        <v>12</v>
      </c>
      <c r="M49" s="60" t="s">
        <v>45</v>
      </c>
      <c r="N49" s="116">
        <v>147</v>
      </c>
      <c r="O49" s="40"/>
      <c r="P49" s="18"/>
      <c r="Q49" s="68"/>
      <c r="R49" s="40"/>
      <c r="S49" s="18"/>
      <c r="T49" s="68"/>
      <c r="U49" s="40"/>
      <c r="V49" s="18"/>
      <c r="W49" s="68"/>
      <c r="X49" s="40"/>
      <c r="Y49" s="18"/>
      <c r="Z49" s="69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22.5" customHeight="1">
      <c r="A50" s="174" t="s">
        <v>46</v>
      </c>
      <c r="B50" s="175"/>
      <c r="C50" s="176"/>
      <c r="D50" s="2"/>
      <c r="E50" s="2"/>
      <c r="F50" s="65"/>
      <c r="G50" s="60"/>
      <c r="H50" s="116"/>
      <c r="I50" s="111" t="s">
        <v>12</v>
      </c>
      <c r="J50" s="170" t="s">
        <v>47</v>
      </c>
      <c r="K50" s="112">
        <v>100</v>
      </c>
      <c r="L50" s="111" t="s">
        <v>35</v>
      </c>
      <c r="M50" s="60" t="s">
        <v>40</v>
      </c>
      <c r="N50" s="116">
        <v>-1000</v>
      </c>
      <c r="O50" s="40"/>
      <c r="P50" s="18"/>
      <c r="Q50" s="68"/>
      <c r="R50" s="40"/>
      <c r="S50" s="18"/>
      <c r="T50" s="68"/>
      <c r="U50" s="40"/>
      <c r="V50" s="18"/>
      <c r="W50" s="68"/>
      <c r="X50" s="40"/>
      <c r="Y50" s="18"/>
      <c r="Z50" s="69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22.5" customHeight="1">
      <c r="A51" s="41">
        <v>5</v>
      </c>
      <c r="B51" s="42" t="s">
        <v>12</v>
      </c>
      <c r="C51" s="42">
        <v>714</v>
      </c>
      <c r="D51" s="2"/>
      <c r="E51" s="2"/>
      <c r="F51" s="65"/>
      <c r="G51" s="59"/>
      <c r="H51" s="112"/>
      <c r="I51" s="111"/>
      <c r="J51" s="170" t="s">
        <v>76</v>
      </c>
      <c r="K51" s="112">
        <v>250</v>
      </c>
      <c r="L51" s="111" t="s">
        <v>41</v>
      </c>
      <c r="M51" s="59" t="s">
        <v>42</v>
      </c>
      <c r="N51" s="116">
        <v>-237</v>
      </c>
      <c r="O51" s="40"/>
      <c r="P51" s="18"/>
      <c r="Q51" s="68"/>
      <c r="R51" s="40"/>
      <c r="S51" s="18"/>
      <c r="T51" s="68"/>
      <c r="U51" s="40"/>
      <c r="V51" s="18"/>
      <c r="W51" s="68"/>
      <c r="X51" s="40"/>
      <c r="Y51" s="18"/>
      <c r="Z51" s="69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22.5" customHeight="1">
      <c r="A52" s="36">
        <v>20</v>
      </c>
      <c r="B52" s="37" t="s">
        <v>37</v>
      </c>
      <c r="C52" s="37">
        <v>628</v>
      </c>
      <c r="D52" s="2"/>
      <c r="E52" s="2"/>
      <c r="F52" s="65"/>
      <c r="G52" s="59"/>
      <c r="H52" s="112"/>
      <c r="J52" s="169" t="s">
        <v>77</v>
      </c>
      <c r="K52">
        <v>400</v>
      </c>
      <c r="L52" s="111"/>
      <c r="M52" s="60"/>
      <c r="N52" s="116"/>
      <c r="O52" s="40"/>
      <c r="P52" s="18"/>
      <c r="Q52" s="68"/>
      <c r="R52" s="40"/>
      <c r="S52" s="18"/>
      <c r="T52" s="68"/>
      <c r="U52" s="40"/>
      <c r="V52" s="18"/>
      <c r="W52" s="68"/>
      <c r="X52" s="40"/>
      <c r="Y52" s="18"/>
      <c r="Z52" s="69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22.5" customHeight="1">
      <c r="A53" s="36">
        <v>28</v>
      </c>
      <c r="B53" s="37" t="s">
        <v>49</v>
      </c>
      <c r="C53" s="37">
        <v>120</v>
      </c>
      <c r="D53" s="2"/>
      <c r="E53" s="2"/>
      <c r="F53" s="65"/>
      <c r="G53" s="59"/>
      <c r="H53" s="112"/>
      <c r="J53" s="170" t="s">
        <v>78</v>
      </c>
      <c r="K53">
        <v>150</v>
      </c>
      <c r="L53" s="111"/>
      <c r="M53" s="59"/>
      <c r="N53" s="112"/>
      <c r="O53" s="40"/>
      <c r="P53" s="18"/>
      <c r="Q53" s="68"/>
      <c r="R53" s="40"/>
      <c r="S53" s="18"/>
      <c r="T53" s="68"/>
      <c r="U53" s="40"/>
      <c r="V53" s="18"/>
      <c r="W53" s="68"/>
      <c r="X53" s="40"/>
      <c r="Y53" s="18"/>
      <c r="Z53" s="69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22.5" customHeight="1">
      <c r="A54" s="36"/>
      <c r="B54" s="19"/>
      <c r="C54" s="37">
        <f>SUM(C51:C53)</f>
        <v>1462</v>
      </c>
      <c r="D54" s="2"/>
      <c r="E54" s="2"/>
      <c r="F54" s="65"/>
      <c r="G54" s="59"/>
      <c r="H54" s="112"/>
      <c r="I54" s="111"/>
      <c r="J54" s="59"/>
      <c r="K54" s="112"/>
      <c r="L54" s="111"/>
      <c r="M54" s="59"/>
      <c r="N54" s="112"/>
      <c r="O54" s="40"/>
      <c r="P54" s="18"/>
      <c r="Q54" s="68"/>
      <c r="R54" s="40"/>
      <c r="S54" s="18"/>
      <c r="T54" s="68"/>
      <c r="U54" s="40"/>
      <c r="V54" s="18"/>
      <c r="W54" s="68"/>
      <c r="X54" s="40"/>
      <c r="Y54" s="18"/>
      <c r="Z54" s="69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22.5" customHeight="1">
      <c r="A55" s="177" t="s">
        <v>50</v>
      </c>
      <c r="B55" s="178"/>
      <c r="C55" s="179"/>
      <c r="D55" s="2"/>
      <c r="E55" s="2"/>
      <c r="F55" s="66"/>
      <c r="G55" s="67"/>
      <c r="H55" s="131">
        <f>SUM(H49:H54)</f>
        <v>0</v>
      </c>
      <c r="I55" s="132"/>
      <c r="J55" s="67"/>
      <c r="K55" s="131">
        <f>SUM(K49:K54)</f>
        <v>1000</v>
      </c>
      <c r="L55" s="132"/>
      <c r="M55" s="67"/>
      <c r="N55" s="131">
        <f>SUM(N49:N54)</f>
        <v>-1090</v>
      </c>
      <c r="O55" s="43"/>
      <c r="P55" s="43"/>
      <c r="Q55" s="71"/>
      <c r="R55" s="43"/>
      <c r="S55" s="43"/>
      <c r="T55" s="71"/>
      <c r="U55" s="43"/>
      <c r="V55" s="43"/>
      <c r="W55" s="71"/>
      <c r="X55" s="43"/>
      <c r="Y55" s="43"/>
      <c r="Z55" s="70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>
      <c r="A56" s="36"/>
      <c r="B56" s="37"/>
      <c r="C56" s="37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>
      <c r="A57" s="36">
        <v>24</v>
      </c>
      <c r="B57" s="37" t="s">
        <v>44</v>
      </c>
      <c r="C57" s="37">
        <v>200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>
      <c r="A58" s="36">
        <v>24</v>
      </c>
      <c r="B58" s="37" t="s">
        <v>47</v>
      </c>
      <c r="C58" s="37">
        <v>100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>
      <c r="A59" s="36"/>
      <c r="B59" s="37"/>
      <c r="C59" s="37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4"/>
      <c r="Z59" s="4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>
      <c r="A60" s="36">
        <v>24</v>
      </c>
      <c r="B60" s="37" t="s">
        <v>48</v>
      </c>
      <c r="C60" s="37">
        <v>100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>
      <c r="A61" s="44">
        <v>29</v>
      </c>
      <c r="B61" s="45" t="s">
        <v>51</v>
      </c>
      <c r="C61" s="45">
        <v>50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>
      <c r="A62" s="44"/>
      <c r="B62" s="45"/>
      <c r="C62" s="45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>
      <c r="A63" s="46"/>
      <c r="B63" s="46"/>
      <c r="C63" s="46">
        <f>SUM(C56:C62)</f>
        <v>450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</sheetData>
  <sortState ref="AC5:AC32">
    <sortCondition ref="AC32"/>
  </sortState>
  <mergeCells count="13">
    <mergeCell ref="F1:Z1"/>
    <mergeCell ref="F2:H2"/>
    <mergeCell ref="I2:K2"/>
    <mergeCell ref="L2:N2"/>
    <mergeCell ref="O2:Q2"/>
    <mergeCell ref="R2:T2"/>
    <mergeCell ref="U2:W2"/>
    <mergeCell ref="X2:Z2"/>
    <mergeCell ref="A13:D13"/>
    <mergeCell ref="A34:C34"/>
    <mergeCell ref="A49:C49"/>
    <mergeCell ref="A50:C50"/>
    <mergeCell ref="A55:C55"/>
  </mergeCells>
  <conditionalFormatting sqref="Z13:Z18 Z21:Z35 Z38:Z46 Z5:Z10">
    <cfRule type="cellIs" dxfId="148" priority="110" operator="lessThan">
      <formula>0</formula>
    </cfRule>
    <cfRule type="cellIs" dxfId="147" priority="111" operator="greaterThan">
      <formula>0</formula>
    </cfRule>
  </conditionalFormatting>
  <conditionalFormatting sqref="Z11 Z19 Z36 Z47">
    <cfRule type="cellIs" dxfId="146" priority="109" operator="equal">
      <formula>0</formula>
    </cfRule>
  </conditionalFormatting>
  <conditionalFormatting sqref="H19 K47 K55 H36 H47 H55 N47 N55 H11 K11 N11 Q11 T11 K19 N19 Q19 T19 K36 N36 Q36 T36 Q47 T47">
    <cfRule type="cellIs" dxfId="145" priority="108" operator="equal">
      <formula>0</formula>
    </cfRule>
  </conditionalFormatting>
  <conditionalFormatting sqref="H17:H18 H35 N38:N46 H51:H54 H38:H46 N53:N54 K43 H7:H10 K7:K10 N7:N10 Q7:Q10 T9:T10 K17:K18 N17:N18 Q17:Q18 T17:T18 K21:K35 N21:N35 Q21:Q35 T21:T35 Q38:Q46 T38:T46 K45:K46 K49:K50 H25">
    <cfRule type="cellIs" dxfId="144" priority="107" operator="greaterThan">
      <formula>0</formula>
    </cfRule>
  </conditionalFormatting>
  <conditionalFormatting sqref="H17:H18 H35 N38:N46 H51:H54 H38:H46 N53:N54 K43 H7:H10 K7:K10 N7:N10 Q7:Q10 T9:T10 K17:K18 N17:N18 Q17:Q18 T17:T18 K21:K35 N21:N35 Q21:Q35 T21:T35 Q38:Q46 T38:T46 K45:K46 K49:K50 H25">
    <cfRule type="cellIs" dxfId="143" priority="106" operator="lessThan">
      <formula>0</formula>
    </cfRule>
  </conditionalFormatting>
  <conditionalFormatting sqref="W13:W18 W38:W46 W21:W35">
    <cfRule type="cellIs" dxfId="142" priority="103" operator="lessThan">
      <formula>0</formula>
    </cfRule>
    <cfRule type="cellIs" dxfId="141" priority="104" operator="greaterThan">
      <formula>0</formula>
    </cfRule>
  </conditionalFormatting>
  <conditionalFormatting sqref="H13:H16 H49:H51 H38:H39 N49 K43 H5:H6 K5:K6 N5:N6 Q5:Q6 K13:K16 Q14:Q16 T16 K38:K40 N51:N52 T8 N14:N16">
    <cfRule type="cellIs" dxfId="140" priority="100" operator="lessThan">
      <formula>0</formula>
    </cfRule>
    <cfRule type="cellIs" dxfId="139" priority="101" operator="greaterThan">
      <formula>0</formula>
    </cfRule>
  </conditionalFormatting>
  <conditionalFormatting sqref="B10">
    <cfRule type="cellIs" dxfId="138" priority="95" operator="lessThan">
      <formula>0</formula>
    </cfRule>
    <cfRule type="cellIs" dxfId="137" priority="96" operator="greaterThan">
      <formula>0</formula>
    </cfRule>
  </conditionalFormatting>
  <conditionalFormatting sqref="K42">
    <cfRule type="cellIs" dxfId="136" priority="94" operator="greaterThan">
      <formula>0</formula>
    </cfRule>
  </conditionalFormatting>
  <conditionalFormatting sqref="K42">
    <cfRule type="cellIs" dxfId="135" priority="93" operator="lessThan">
      <formula>0</formula>
    </cfRule>
  </conditionalFormatting>
  <conditionalFormatting sqref="K42">
    <cfRule type="cellIs" dxfId="134" priority="90" operator="lessThan">
      <formula>0</formula>
    </cfRule>
    <cfRule type="cellIs" dxfId="133" priority="91" operator="greaterThan">
      <formula>0</formula>
    </cfRule>
  </conditionalFormatting>
  <conditionalFormatting sqref="K51">
    <cfRule type="cellIs" dxfId="132" priority="83" operator="greaterThan">
      <formula>0</formula>
    </cfRule>
  </conditionalFormatting>
  <conditionalFormatting sqref="K51">
    <cfRule type="cellIs" dxfId="131" priority="82" operator="lessThan">
      <formula>0</formula>
    </cfRule>
  </conditionalFormatting>
  <conditionalFormatting sqref="H22">
    <cfRule type="cellIs" dxfId="130" priority="80" operator="greaterThan">
      <formula>0</formula>
    </cfRule>
  </conditionalFormatting>
  <conditionalFormatting sqref="H22">
    <cfRule type="cellIs" dxfId="129" priority="79" operator="lessThan">
      <formula>0</formula>
    </cfRule>
  </conditionalFormatting>
  <conditionalFormatting sqref="K54">
    <cfRule type="cellIs" dxfId="128" priority="77" operator="greaterThan">
      <formula>0</formula>
    </cfRule>
  </conditionalFormatting>
  <conditionalFormatting sqref="K54">
    <cfRule type="cellIs" dxfId="127" priority="76" operator="lessThan">
      <formula>0</formula>
    </cfRule>
  </conditionalFormatting>
  <conditionalFormatting sqref="N50">
    <cfRule type="cellIs" dxfId="126" priority="73" operator="lessThan">
      <formula>0</formula>
    </cfRule>
    <cfRule type="cellIs" dxfId="125" priority="74" operator="greaterThan">
      <formula>0</formula>
    </cfRule>
  </conditionalFormatting>
  <conditionalFormatting sqref="H21 H26:H30">
    <cfRule type="cellIs" dxfId="124" priority="66" operator="greaterThan">
      <formula>0</formula>
    </cfRule>
  </conditionalFormatting>
  <conditionalFormatting sqref="H21 H26:H30">
    <cfRule type="cellIs" dxfId="123" priority="65" operator="lessThan">
      <formula>0</formula>
    </cfRule>
  </conditionalFormatting>
  <conditionalFormatting sqref="H21 H26:H30">
    <cfRule type="cellIs" dxfId="122" priority="63" operator="greaterThan">
      <formula>0</formula>
    </cfRule>
  </conditionalFormatting>
  <conditionalFormatting sqref="H21 H26:H30">
    <cfRule type="cellIs" dxfId="121" priority="62" operator="lessThan">
      <formula>0</formula>
    </cfRule>
  </conditionalFormatting>
  <conditionalFormatting sqref="K44">
    <cfRule type="cellIs" dxfId="120" priority="60" operator="greaterThan">
      <formula>0</formula>
    </cfRule>
  </conditionalFormatting>
  <conditionalFormatting sqref="K44">
    <cfRule type="cellIs" dxfId="119" priority="59" operator="lessThan">
      <formula>0</formula>
    </cfRule>
  </conditionalFormatting>
  <conditionalFormatting sqref="K44">
    <cfRule type="cellIs" dxfId="118" priority="56" operator="lessThan">
      <formula>0</formula>
    </cfRule>
    <cfRule type="cellIs" dxfId="117" priority="57" operator="greaterThan">
      <formula>0</formula>
    </cfRule>
  </conditionalFormatting>
  <conditionalFormatting sqref="H23">
    <cfRule type="cellIs" dxfId="116" priority="53" operator="lessThan">
      <formula>0</formula>
    </cfRule>
    <cfRule type="cellIs" dxfId="115" priority="54" operator="greaterThan">
      <formula>0</formula>
    </cfRule>
  </conditionalFormatting>
  <conditionalFormatting sqref="H24">
    <cfRule type="cellIs" dxfId="114" priority="50" operator="lessThan">
      <formula>0</formula>
    </cfRule>
    <cfRule type="cellIs" dxfId="113" priority="51" operator="greaterThan">
      <formula>0</formula>
    </cfRule>
  </conditionalFormatting>
  <conditionalFormatting sqref="AC7">
    <cfRule type="cellIs" dxfId="97" priority="47" operator="lessThan">
      <formula>0</formula>
    </cfRule>
    <cfRule type="cellIs" dxfId="96" priority="48" operator="greaterThan">
      <formula>0</formula>
    </cfRule>
  </conditionalFormatting>
  <conditionalFormatting sqref="AC8:AC10">
    <cfRule type="cellIs" dxfId="91" priority="45" operator="lessThan">
      <formula>0</formula>
    </cfRule>
    <cfRule type="cellIs" dxfId="90" priority="46" operator="greaterThan">
      <formula>0</formula>
    </cfRule>
  </conditionalFormatting>
  <conditionalFormatting sqref="AC15">
    <cfRule type="cellIs" dxfId="85" priority="43" operator="greaterThan">
      <formula>0</formula>
    </cfRule>
  </conditionalFormatting>
  <conditionalFormatting sqref="AC15">
    <cfRule type="cellIs" dxfId="83" priority="42" operator="lessThan">
      <formula>0</formula>
    </cfRule>
  </conditionalFormatting>
  <conditionalFormatting sqref="AC12">
    <cfRule type="cellIs" dxfId="81" priority="40" operator="greaterThan">
      <formula>0</formula>
    </cfRule>
  </conditionalFormatting>
  <conditionalFormatting sqref="AC12">
    <cfRule type="cellIs" dxfId="79" priority="39" operator="lessThan">
      <formula>0</formula>
    </cfRule>
  </conditionalFormatting>
  <conditionalFormatting sqref="AC11">
    <cfRule type="cellIs" dxfId="77" priority="37" operator="greaterThan">
      <formula>0</formula>
    </cfRule>
  </conditionalFormatting>
  <conditionalFormatting sqref="AC11">
    <cfRule type="cellIs" dxfId="75" priority="36" operator="lessThan">
      <formula>0</formula>
    </cfRule>
  </conditionalFormatting>
  <conditionalFormatting sqref="AC11">
    <cfRule type="cellIs" dxfId="73" priority="34" operator="greaterThan">
      <formula>0</formula>
    </cfRule>
  </conditionalFormatting>
  <conditionalFormatting sqref="AC11">
    <cfRule type="cellIs" dxfId="71" priority="33" operator="lessThan">
      <formula>0</formula>
    </cfRule>
  </conditionalFormatting>
  <conditionalFormatting sqref="AC13">
    <cfRule type="cellIs" dxfId="69" priority="29" operator="lessThan">
      <formula>0</formula>
    </cfRule>
    <cfRule type="cellIs" dxfId="68" priority="30" operator="greaterThan">
      <formula>0</formula>
    </cfRule>
  </conditionalFormatting>
  <conditionalFormatting sqref="AC14">
    <cfRule type="cellIs" dxfId="65" priority="26" operator="lessThan">
      <formula>0</formula>
    </cfRule>
    <cfRule type="cellIs" dxfId="64" priority="27" operator="greaterThan">
      <formula>0</formula>
    </cfRule>
  </conditionalFormatting>
  <conditionalFormatting sqref="AC21 AC23:AC24">
    <cfRule type="cellIs" dxfId="49" priority="25" operator="greaterThan">
      <formula>0</formula>
    </cfRule>
  </conditionalFormatting>
  <conditionalFormatting sqref="AC21 AC23:AC24">
    <cfRule type="cellIs" dxfId="47" priority="24" operator="lessThan">
      <formula>0</formula>
    </cfRule>
  </conditionalFormatting>
  <conditionalFormatting sqref="AC21 AC16:AC18">
    <cfRule type="cellIs" dxfId="45" priority="21" operator="lessThan">
      <formula>0</formula>
    </cfRule>
    <cfRule type="cellIs" dxfId="44" priority="22" operator="greaterThan">
      <formula>0</formula>
    </cfRule>
  </conditionalFormatting>
  <conditionalFormatting sqref="AC20">
    <cfRule type="cellIs" dxfId="41" priority="20" operator="greaterThan">
      <formula>0</formula>
    </cfRule>
  </conditionalFormatting>
  <conditionalFormatting sqref="AC20">
    <cfRule type="cellIs" dxfId="39" priority="19" operator="lessThan">
      <formula>0</formula>
    </cfRule>
  </conditionalFormatting>
  <conditionalFormatting sqref="AC20">
    <cfRule type="cellIs" dxfId="37" priority="16" operator="lessThan">
      <formula>0</formula>
    </cfRule>
    <cfRule type="cellIs" dxfId="36" priority="17" operator="greaterThan">
      <formula>0</formula>
    </cfRule>
  </conditionalFormatting>
  <conditionalFormatting sqref="AC22">
    <cfRule type="cellIs" dxfId="33" priority="15" operator="greaterThan">
      <formula>0</formula>
    </cfRule>
  </conditionalFormatting>
  <conditionalFormatting sqref="AC22">
    <cfRule type="cellIs" dxfId="31" priority="14" operator="lessThan">
      <formula>0</formula>
    </cfRule>
  </conditionalFormatting>
  <conditionalFormatting sqref="AC22">
    <cfRule type="cellIs" dxfId="29" priority="11" operator="lessThan">
      <formula>0</formula>
    </cfRule>
    <cfRule type="cellIs" dxfId="28" priority="12" operator="greaterThan">
      <formula>0</formula>
    </cfRule>
  </conditionalFormatting>
  <conditionalFormatting sqref="AC25:AC26">
    <cfRule type="cellIs" dxfId="19" priority="10" operator="greaterThan">
      <formula>0</formula>
    </cfRule>
  </conditionalFormatting>
  <conditionalFormatting sqref="AC25:AC26">
    <cfRule type="cellIs" dxfId="17" priority="9" operator="lessThan">
      <formula>0</formula>
    </cfRule>
  </conditionalFormatting>
  <conditionalFormatting sqref="AC27">
    <cfRule type="cellIs" dxfId="15" priority="7" operator="greaterThan">
      <formula>0</formula>
    </cfRule>
  </conditionalFormatting>
  <conditionalFormatting sqref="AC27">
    <cfRule type="cellIs" dxfId="13" priority="6" operator="lessThan">
      <formula>0</formula>
    </cfRule>
  </conditionalFormatting>
  <conditionalFormatting sqref="AC30 AC32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AC31">
    <cfRule type="cellIs" dxfId="3" priority="1" operator="lessThan">
      <formula>0</formula>
    </cfRule>
    <cfRule type="cellIs" dxfId="2" priority="2" operator="greaterThan">
      <formula>0</formula>
    </cfRule>
  </conditionalFormatting>
  <dataValidations count="5">
    <dataValidation type="list" errorStyle="warning" allowBlank="1" showInputMessage="1" showErrorMessage="1" errorTitle="Categoria Invalida" error="Categoria não cadastrada" sqref="I40 L50">
      <formula1>"Cartão,Taxas,Ajuste,Estudo,Lazer,Salário,Mari Cred,Mari Deb, Poupança, Presente,Dizimo , Celular,Compras,"</formula1>
    </dataValidation>
    <dataValidation type="list" errorStyle="warning" allowBlank="1" showInputMessage="1" showErrorMessage="1" errorTitle="Categoria Invalida" error="Categoria não cadastrada" sqref="F35 F5 F7:F10 L53:L54 F13 U31:U35 L5 O5 X5:X10 I7:I10 U49:U54 U38:U46 O7:O10 L38:L46 O49:O54 O21:O35 L17:L18 F38:F46 R21:R35 F49:F54 R49:R54 U5:U10 X49:X54 X38:X46 R17:R18 I54 L7:L10 F15 X21:X35 U13:U18 F17:F18 X13:X18 R9:R10 R38:R46 I5 I13 O17:O18 I42:I46 I15 O15 I17:I18 I21:I35 L21:L35 O38:O46 F21:F22 F25:F30 I49:I51">
      <formula1>"Outros,Taxas,Ajuste,Estudo,Lazer,Salário,Mari Cred,Mari Deb, Poupança , Presente,Dizimo , Celular,Compras,"</formula1>
    </dataValidation>
    <dataValidation type="list" allowBlank="1" showInputMessage="1" showErrorMessage="1" sqref="F16 F14 I16 O14 O16 I14 R16">
      <formula1>"Site,Taxas,Ajuste,Estudo,Lazer,Bonetti,Mari Cred,Mari Deb, Poupança , Presente,Dizimo , Celular"</formula1>
    </dataValidation>
    <dataValidation type="list" errorStyle="warning" allowBlank="1" showInputMessage="1" showErrorMessage="1" errorTitle="Categoria Invalida" error="Categoria não cadastrada" sqref="L51 L49 F6 I6 O6 L6 I38:I39 U21:U30 F23:F24 L14:L16 R8">
      <formula1>"Cartão,Taxas,Ajuste,Estudo,Lazer,Salário,Mari Cred,Mari Deb,Poupança , Presente,Dizimo , Celular,Compras,"</formula1>
    </dataValidation>
    <dataValidation type="list" errorStyle="warning" allowBlank="1" showInputMessage="1" showErrorMessage="1" errorTitle="Categoria Invalida" error="Categoria não cadastrada" sqref="L52">
      <formula1>"Cartão,Taxas,Ajuste,Estudo,Lazer,Salário,Mari Cred,Mari Deb, Poupança , Presente,Dizimo , Celular,Compras,"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112" id="{C291A9E8-D791-4F6E-87E5-012E3290F360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Z21:Z35 Z38:Z46 Z13:Z18 Z5:Z10</xm:sqref>
        </x14:conditionalFormatting>
        <x14:conditionalFormatting xmlns:xm="http://schemas.microsoft.com/office/excel/2006/main">
          <x14:cfRule type="containsBlanks" priority="105" id="{18E0EA81-5825-4170-A821-22EF925EE0F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H35 N38:N46 H51:H54 H38:H46 H17:H18 N53:N54 K43 H7:H10 K7:K10 N7:N10 Q7:Q10 T9:T10 K17:K18 N17:N18 Q17:Q18 T17:T18 K21:K35 N21:N35 Q21:Q35 T21:T35 Q38:Q46 T38:T46 K45:K46 K49:K50 H25</xm:sqref>
        </x14:conditionalFormatting>
        <x14:conditionalFormatting xmlns:xm="http://schemas.microsoft.com/office/excel/2006/main">
          <x14:cfRule type="containsBlanks" priority="102" id="{0C9E6CE8-DBAD-40B2-94C3-4EB114EA0F94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W38:W46 W21:W35 W13:W18</xm:sqref>
        </x14:conditionalFormatting>
        <x14:conditionalFormatting xmlns:xm="http://schemas.microsoft.com/office/excel/2006/main">
          <x14:cfRule type="containsText" priority="99" operator="containsText" text="Salário" id="{48CB6B1B-CD71-4998-A1B4-60E4C9A61A2C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ontainsText" priority="113" operator="containsText" text="Salário" id="{08DC06AE-404A-4E13-8708-FD2AE067E3B3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H13:H16 H5:H6 K5:K6 N5:N6 Q5:Q6 K13:K16 Q14:Q16 T16</xm:sqref>
        </x14:conditionalFormatting>
        <x14:conditionalFormatting xmlns:xm="http://schemas.microsoft.com/office/excel/2006/main">
          <x14:cfRule type="containsBlanks" priority="92" id="{335E3A91-8BF5-4B8D-97D5-DAA0A4CC393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K42</xm:sqref>
        </x14:conditionalFormatting>
        <x14:conditionalFormatting xmlns:xm="http://schemas.microsoft.com/office/excel/2006/main">
          <x14:cfRule type="containsBlanks" priority="81" id="{6A8C8A7C-5836-4594-BF63-1CA1114B45F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K51</xm:sqref>
        </x14:conditionalFormatting>
        <x14:conditionalFormatting xmlns:xm="http://schemas.microsoft.com/office/excel/2006/main">
          <x14:cfRule type="containsBlanks" priority="78" id="{30354A7D-A977-41FC-9529-03ABAA298DD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Blanks" priority="75" id="{6B847A81-FE63-410A-A971-1FE73E2E4CAE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K54</xm:sqref>
        </x14:conditionalFormatting>
        <x14:conditionalFormatting xmlns:xm="http://schemas.microsoft.com/office/excel/2006/main">
          <x14:cfRule type="containsText" priority="69" operator="containsText" text="Salário" id="{BF1E49D7-8AC4-466E-B1AD-0BCC5BEE89FE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T8 N15:N16</xm:sqref>
        </x14:conditionalFormatting>
        <x14:conditionalFormatting xmlns:xm="http://schemas.microsoft.com/office/excel/2006/main">
          <x14:cfRule type="containsBlanks" priority="64" id="{046D72DF-D591-4D27-BE4D-0575652FF59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H21 H26:H30</xm:sqref>
        </x14:conditionalFormatting>
        <x14:conditionalFormatting xmlns:xm="http://schemas.microsoft.com/office/excel/2006/main">
          <x14:cfRule type="containsBlanks" priority="61" id="{76A7D2AE-D293-4EA4-B5D7-3B658DA1F9E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H21 H26:H30</xm:sqref>
        </x14:conditionalFormatting>
        <x14:conditionalFormatting xmlns:xm="http://schemas.microsoft.com/office/excel/2006/main">
          <x14:cfRule type="containsBlanks" priority="58" id="{75F9932F-0ADE-46F1-8126-2ECC07ED532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K44</xm:sqref>
        </x14:conditionalFormatting>
        <x14:conditionalFormatting xmlns:xm="http://schemas.microsoft.com/office/excel/2006/main">
          <x14:cfRule type="containsText" priority="55" operator="containsText" text="Salário" id="{56484B98-C73D-4022-9931-B81F5226F3C6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52" operator="containsText" text="Salário" id="{C4DD66CA-2EBB-48DC-A2D7-651ED06A3F77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Blanks" priority="49" id="{10803A00-6ED4-4581-B912-253A4A7EBACB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AC7</xm:sqref>
        </x14:conditionalFormatting>
        <x14:conditionalFormatting xmlns:xm="http://schemas.microsoft.com/office/excel/2006/main">
          <x14:cfRule type="containsText" priority="44" operator="containsText" text="Salário" id="{050CDA72-5DD1-45DD-B874-57E66FA9C3C6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AC9:AC10</xm:sqref>
        </x14:conditionalFormatting>
        <x14:conditionalFormatting xmlns:xm="http://schemas.microsoft.com/office/excel/2006/main">
          <x14:cfRule type="containsBlanks" priority="41" id="{B299F332-663B-4783-9A08-4A8166853C6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AC15</xm:sqref>
        </x14:conditionalFormatting>
        <x14:conditionalFormatting xmlns:xm="http://schemas.microsoft.com/office/excel/2006/main">
          <x14:cfRule type="containsBlanks" priority="38" id="{60EE2651-2403-4D71-BA39-FD8BB4B9023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AC12</xm:sqref>
        </x14:conditionalFormatting>
        <x14:conditionalFormatting xmlns:xm="http://schemas.microsoft.com/office/excel/2006/main">
          <x14:cfRule type="containsBlanks" priority="35" id="{87B3F610-BC08-42B9-93B3-4A9F428A418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AC11</xm:sqref>
        </x14:conditionalFormatting>
        <x14:conditionalFormatting xmlns:xm="http://schemas.microsoft.com/office/excel/2006/main">
          <x14:cfRule type="containsBlanks" priority="32" id="{2CBC5267-F2A2-41FE-A5A7-3CFA0548B8C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AC11</xm:sqref>
        </x14:conditionalFormatting>
        <x14:conditionalFormatting xmlns:xm="http://schemas.microsoft.com/office/excel/2006/main">
          <x14:cfRule type="containsText" priority="31" operator="containsText" text="Salário" id="{E94E5099-F6D4-4C33-93A4-A5C3049E127F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AC13</xm:sqref>
        </x14:conditionalFormatting>
        <x14:conditionalFormatting xmlns:xm="http://schemas.microsoft.com/office/excel/2006/main">
          <x14:cfRule type="containsText" priority="28" operator="containsText" text="Salário" id="{BD412C63-16D5-446E-88C5-9B310381E057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AC14</xm:sqref>
        </x14:conditionalFormatting>
        <x14:conditionalFormatting xmlns:xm="http://schemas.microsoft.com/office/excel/2006/main">
          <x14:cfRule type="containsBlanks" priority="23" id="{DC9E748E-78A7-4229-9187-4871F22E122A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AC21 AC23:AC24</xm:sqref>
        </x14:conditionalFormatting>
        <x14:conditionalFormatting xmlns:xm="http://schemas.microsoft.com/office/excel/2006/main">
          <x14:cfRule type="containsBlanks" priority="18" id="{EE37F9D0-3B32-44E7-8591-73C4DB033EB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AC20</xm:sqref>
        </x14:conditionalFormatting>
        <x14:conditionalFormatting xmlns:xm="http://schemas.microsoft.com/office/excel/2006/main">
          <x14:cfRule type="containsBlanks" priority="13" id="{03CBFFDE-4FD6-49FD-9641-9B0A5B8C006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AC22</xm:sqref>
        </x14:conditionalFormatting>
        <x14:conditionalFormatting xmlns:xm="http://schemas.microsoft.com/office/excel/2006/main">
          <x14:cfRule type="containsBlanks" priority="8" id="{632CB71B-D3A8-4124-981E-BB907F6CDA3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AC25:AC26</xm:sqref>
        </x14:conditionalFormatting>
        <x14:conditionalFormatting xmlns:xm="http://schemas.microsoft.com/office/excel/2006/main">
          <x14:cfRule type="containsBlanks" priority="5" id="{34D475B1-7675-46FB-A1C5-BC285C563C9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AC27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Agosto-15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Bonetti</dc:creator>
  <cp:lastModifiedBy>Andre Bonetti</cp:lastModifiedBy>
  <dcterms:created xsi:type="dcterms:W3CDTF">2015-05-11T16:41:03Z</dcterms:created>
  <dcterms:modified xsi:type="dcterms:W3CDTF">2015-08-03T13:18:17Z</dcterms:modified>
</cp:coreProperties>
</file>