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45" xr2:uid="{00000000-000D-0000-FFFF-FFFF00000000}"/>
  </bookViews>
  <sheets>
    <sheet name="1" sheetId="1" r:id="rId1"/>
    <sheet name="Verso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U22" i="1" l="1"/>
  <c r="U38" i="1"/>
  <c r="U25" i="1"/>
  <c r="U31" i="1"/>
  <c r="U32" i="1"/>
  <c r="H13" i="1"/>
  <c r="C23" i="1"/>
  <c r="B14" i="1"/>
  <c r="B15" i="1" s="1"/>
  <c r="U15" i="1" s="1"/>
  <c r="C14" i="1"/>
  <c r="C15" i="1"/>
  <c r="C16" i="1"/>
  <c r="C17" i="1"/>
  <c r="C13" i="1"/>
  <c r="J12" i="1" l="1"/>
  <c r="U12" i="1"/>
  <c r="U28" i="1"/>
  <c r="U33" i="1"/>
  <c r="U27" i="1"/>
  <c r="U41" i="1"/>
  <c r="U34" i="1"/>
  <c r="U18" i="1"/>
  <c r="U40" i="1"/>
  <c r="U24" i="1"/>
  <c r="U21" i="1"/>
  <c r="U23" i="1"/>
  <c r="U37" i="1"/>
  <c r="U39" i="1"/>
  <c r="U30" i="1"/>
  <c r="U14" i="1"/>
  <c r="U36" i="1"/>
  <c r="U20" i="1"/>
  <c r="U35" i="1"/>
  <c r="U19" i="1"/>
  <c r="U29" i="1"/>
  <c r="U42" i="1"/>
  <c r="U26" i="1"/>
  <c r="U13" i="1"/>
  <c r="J13" i="1"/>
  <c r="J39" i="1"/>
  <c r="J35" i="1"/>
  <c r="J31" i="1"/>
  <c r="J42" i="1"/>
  <c r="J38" i="1"/>
  <c r="J34" i="1"/>
  <c r="J30" i="1"/>
  <c r="J41" i="1"/>
  <c r="J37" i="1"/>
  <c r="J33" i="1"/>
  <c r="J29" i="1"/>
  <c r="J40" i="1"/>
  <c r="J36" i="1"/>
  <c r="J32" i="1"/>
  <c r="J28" i="1"/>
  <c r="J27" i="1"/>
  <c r="J23" i="1"/>
  <c r="J15" i="1"/>
  <c r="J26" i="1"/>
  <c r="J22" i="1"/>
  <c r="J18" i="1"/>
  <c r="J14" i="1"/>
  <c r="J25" i="1"/>
  <c r="J21" i="1"/>
  <c r="J24" i="1"/>
  <c r="J20" i="1"/>
  <c r="J19" i="1"/>
  <c r="B16" i="1"/>
  <c r="U16" i="1" s="1"/>
  <c r="J16" i="1" l="1"/>
  <c r="B17" i="1"/>
  <c r="J17" i="1" l="1"/>
  <c r="U17" i="1"/>
</calcChain>
</file>

<file path=xl/sharedStrings.xml><?xml version="1.0" encoding="utf-8"?>
<sst xmlns="http://schemas.openxmlformats.org/spreadsheetml/2006/main" count="54" uniqueCount="54">
  <si>
    <t>Nome dos Arquivos</t>
  </si>
  <si>
    <t>LEGENDA</t>
  </si>
  <si>
    <t>Mexer</t>
  </si>
  <si>
    <t>Não Mexer</t>
  </si>
  <si>
    <t>Script de resultado</t>
  </si>
  <si>
    <t>Tamanho FMT (X)</t>
  </si>
  <si>
    <t>Tamanho FMT (Y)</t>
  </si>
  <si>
    <t>Espacamento</t>
  </si>
  <si>
    <t>Caracter /n/r</t>
  </si>
  <si>
    <t>Inicio do FMT (X)</t>
  </si>
  <si>
    <t>Inicio do FMT (Y)</t>
  </si>
  <si>
    <t>Indice</t>
  </si>
  <si>
    <t>UCS X</t>
  </si>
  <si>
    <t>UCS Y</t>
  </si>
  <si>
    <t>CAMINHO DO ARQUIVO (NAO MECHER)</t>
  </si>
  <si>
    <t>COPIAR E COLAR DA CELULA LARANJA AO FINAL DA CELULA CINZA. EXTENDER O NUMERO DE COLUNAS DE ACORDO COM NECESSIDADE</t>
  </si>
  <si>
    <t>SCRIPT PARA SEPARAR OS ARQUIVOS</t>
  </si>
  <si>
    <t>SCRIPT PARA AGRUPAR OS ARQUIVOS</t>
  </si>
  <si>
    <t>Origem de cada formato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</si>
  <si>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</si>
  <si>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</si>
  <si>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</si>
  <si>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</si>
  <si>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</si>
  <si>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</si>
  <si>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</si>
  <si>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</si>
  <si>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</si>
  <si>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</si>
  <si>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</si>
  <si>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</si>
  <si>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</si>
  <si>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</si>
  <si>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</si>
  <si>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</si>
  <si>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</si>
  <si>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</si>
  <si>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</si>
  <si>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</si>
  <si>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</si>
  <si>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</si>
  <si>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</si>
  <si>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</si>
  <si>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APICACA_PRANCHA_N43</t>
  </si>
  <si>
    <t>SCRIPT LEROLERO GENERATOR - ABS ENGENHARIA
Vbeta02
Instruções: Mude a tabela com o nome dos arquivos, e selecione alterando a formula na celula cinza
Deixe a planilha sempre na pasta "Scripts" contida dentro da pasta de onde irão ficar os arquivos finais</t>
  </si>
  <si>
    <t>Vbeta01</t>
  </si>
  <si>
    <t>Primeira versao funcional</t>
  </si>
  <si>
    <t>VBeta02</t>
  </si>
  <si>
    <t>Aloca a planilha na pasta "Scripts" Para organizacao</t>
  </si>
  <si>
    <t>C-050-000-40-6-XX-0044</t>
  </si>
  <si>
    <t>C-050-000-40-6-XX-0045</t>
  </si>
  <si>
    <t>C-050-000-40-6-XX-0046</t>
  </si>
  <si>
    <t>C-050-000-40-6-XX-0047</t>
  </si>
  <si>
    <t>C-050-000-40-6-XX-0043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</si>
</sst>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</cellStyleXfs>
  <cellXfs count="18">
    <xf numFmtId="0" fontId="0" fillId="0" borderId="0" xfId="0"/>
    <xf numFmtId="0" fontId="5" fillId="0" borderId="0" xfId="0" applyFont="1"/>
    <xf numFmtId="0" fontId="1" fillId="2" borderId="0" xfId="1"/>
    <xf numFmtId="0" fontId="4" fillId="5" borderId="2" xfId="4"/>
    <xf numFmtId="0" fontId="2" fillId="3" borderId="1" xfId="2"/>
    <xf numFmtId="0" fontId="3" fillId="4" borderId="1" xfId="3"/>
    <xf numFmtId="0" fontId="1" fillId="2" borderId="0" xfId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3" fillId="6" borderId="1" xfId="3" applyFill="1"/>
    <xf numFmtId="0" fontId="5" fillId="0" borderId="0" xfId="0" applyFont="1" applyAlignment="1">
      <alignment horizontal="center" vertical="center" wrapText="1"/>
    </xf>
    <xf numFmtId="0" fontId="0" fillId="0" borderId="0" xfId="0" applyBorder="1"/>
    <xf numFmtId="0" fontId="9" fillId="6" borderId="0" xfId="0" applyFont="1" applyFill="1"/>
    <xf numFmtId="0" fontId="10" fillId="3" borderId="1" xfId="2" applyFont="1"/>
    <xf numFmtId="0" fontId="5" fillId="0" borderId="0" xfId="0" applyFont="1" applyAlignment="1">
      <alignment horizontal="center" vertical="center" wrapText="1"/>
    </xf>
    <xf numFmtId="0" fontId="8" fillId="3" borderId="5" xfId="7" applyFill="1" applyAlignment="1">
      <alignment horizontal="left"/>
    </xf>
    <xf numFmtId="0" fontId="7" fillId="0" borderId="4" xfId="6" applyAlignment="1">
      <alignment horizontal="center" wrapText="1"/>
    </xf>
    <xf numFmtId="0" fontId="6" fillId="7" borderId="3" xfId="5" applyFill="1" applyAlignment="1">
      <alignment horizontal="center" vertical="top" wrapText="1"/>
    </xf>
    <xf numFmtId="0" fontId="0" fillId="0" borderId="0" xfId="0" applyAlignment="1">
      <alignment horizontal="center"/>
    </xf>
  </cellXfs>
  <cellStyles count="8">
    <cellStyle name="Bom" xfId="1" builtinId="26"/>
    <cellStyle name="Cálculo" xfId="3" builtinId="22"/>
    <cellStyle name="Célula de Verificação" xfId="4" builtinId="23"/>
    <cellStyle name="Entrada" xfId="2" builtinId="20"/>
    <cellStyle name="Normal" xfId="0" builtinId="0"/>
    <cellStyle name="Título 1" xfId="5" builtinId="16"/>
    <cellStyle name="Título 2" xfId="6" builtinId="17"/>
    <cellStyle name="Título 3" xfId="7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"/>
  <sheetViews>
    <sheetView tabSelected="1" zoomScale="85" zoomScaleNormal="85" workbookViewId="0">
      <selection activeCell="J17" sqref="J12:J17"/>
    </sheetView>
  </sheetViews>
  <sheetFormatPr defaultRowHeight="15" x14ac:dyDescent="0.25"/>
  <cols>
    <col min="4" max="4" width="42" customWidth="1"/>
    <col min="5" max="5" width="16.42578125" bestFit="1" customWidth="1"/>
    <col min="6" max="6" width="17.42578125" customWidth="1"/>
    <col min="7" max="7" width="12.7109375" bestFit="1" customWidth="1"/>
    <col min="8" max="8" width="12.7109375" customWidth="1"/>
  </cols>
  <sheetData>
    <row r="1" spans="1:30" ht="16.5" customHeight="1" thickTop="1" thickBot="1" x14ac:dyDescent="0.3">
      <c r="D1" s="13" t="s">
        <v>44</v>
      </c>
      <c r="E1" s="13"/>
      <c r="F1" s="13"/>
      <c r="G1" s="13"/>
      <c r="H1" s="13"/>
      <c r="J1" t="s">
        <v>1</v>
      </c>
      <c r="K1" s="2"/>
      <c r="L1" t="s">
        <v>2</v>
      </c>
      <c r="N1" s="3"/>
      <c r="O1" t="s">
        <v>4</v>
      </c>
    </row>
    <row r="2" spans="1:30" ht="15.75" thickTop="1" x14ac:dyDescent="0.25">
      <c r="D2" s="13"/>
      <c r="E2" s="13"/>
      <c r="F2" s="13"/>
      <c r="G2" s="13"/>
      <c r="H2" s="13"/>
      <c r="K2" s="4"/>
      <c r="L2" t="s">
        <v>3</v>
      </c>
      <c r="V2">
        <v>39</v>
      </c>
    </row>
    <row r="3" spans="1:30" x14ac:dyDescent="0.25">
      <c r="D3" s="13"/>
      <c r="E3" s="13"/>
      <c r="F3" s="13"/>
      <c r="G3" s="13"/>
      <c r="H3" s="13"/>
      <c r="V3">
        <v>40</v>
      </c>
    </row>
    <row r="4" spans="1:30" x14ac:dyDescent="0.25">
      <c r="D4" s="13"/>
      <c r="E4" s="13"/>
      <c r="F4" s="13"/>
      <c r="G4" s="13"/>
      <c r="H4" s="13"/>
      <c r="V4">
        <v>2</v>
      </c>
    </row>
    <row r="5" spans="1:30" x14ac:dyDescent="0.25">
      <c r="D5" s="7"/>
      <c r="E5" s="7"/>
      <c r="F5" s="7"/>
      <c r="G5" s="7"/>
      <c r="H5" s="7"/>
      <c r="V5">
        <v>41</v>
      </c>
    </row>
    <row r="6" spans="1:30" ht="15.75" customHeight="1" thickBot="1" x14ac:dyDescent="0.3">
      <c r="A6" s="14" t="s">
        <v>14</v>
      </c>
      <c r="B6" s="14"/>
      <c r="C6" s="14"/>
      <c r="D6" s="14"/>
      <c r="E6" s="14"/>
      <c r="F6" s="14"/>
      <c r="G6" s="7"/>
      <c r="H6" s="7"/>
      <c r="J6" s="16" t="s">
        <v>15</v>
      </c>
      <c r="K6" s="16"/>
      <c r="L6" s="16"/>
      <c r="M6" s="16"/>
      <c r="N6" s="16"/>
      <c r="O6" s="16"/>
      <c r="P6" s="16"/>
      <c r="V6">
        <v>42</v>
      </c>
    </row>
    <row r="7" spans="1:30" ht="15.75" customHeight="1" thickBot="1" x14ac:dyDescent="0.3">
      <c r="A7" t="str">
        <f ca="1">SUBSTITUTE(CELL("nome.arquivo"),"Scripts\[JuntaSepara.xlsx]1","")</f>
        <v>C:\Users\Andre\Desktop\Entrega COBI\CCM\</v>
      </c>
      <c r="D7" s="7"/>
      <c r="E7" s="7"/>
      <c r="F7" s="7"/>
      <c r="G7" s="7"/>
      <c r="H7" s="7"/>
      <c r="J7" s="16"/>
      <c r="K7" s="16"/>
      <c r="L7" s="16"/>
      <c r="M7" s="16"/>
      <c r="N7" s="16"/>
      <c r="O7" s="16"/>
      <c r="P7" s="16"/>
      <c r="V7">
        <v>43</v>
      </c>
    </row>
    <row r="8" spans="1:30" ht="15" customHeight="1" thickTop="1" thickBot="1" x14ac:dyDescent="0.3">
      <c r="D8" s="7"/>
      <c r="E8" s="7"/>
      <c r="F8" s="7"/>
      <c r="G8" s="7"/>
      <c r="H8" s="7"/>
      <c r="J8" s="16"/>
      <c r="K8" s="16"/>
      <c r="L8" s="16"/>
      <c r="M8" s="16"/>
      <c r="N8" s="16"/>
      <c r="O8" s="16"/>
      <c r="P8" s="16"/>
    </row>
    <row r="9" spans="1:30" ht="16.5" customHeight="1" thickTop="1" thickBot="1" x14ac:dyDescent="0.3">
      <c r="B9" s="17"/>
      <c r="C9" s="17"/>
      <c r="D9" s="7"/>
      <c r="E9" s="7"/>
      <c r="F9" s="7"/>
      <c r="G9" s="7"/>
      <c r="H9" s="7"/>
      <c r="J9" s="16"/>
      <c r="K9" s="16"/>
      <c r="L9" s="16"/>
      <c r="M9" s="16"/>
      <c r="N9" s="16"/>
      <c r="O9" s="16"/>
      <c r="P9" s="16"/>
    </row>
    <row r="10" spans="1:30" ht="16.5" thickTop="1" thickBot="1" x14ac:dyDescent="0.3">
      <c r="B10" s="15" t="s">
        <v>18</v>
      </c>
      <c r="C10" s="15"/>
      <c r="D10" s="9"/>
      <c r="E10" s="9"/>
      <c r="F10" s="9"/>
      <c r="G10" s="9"/>
      <c r="H10" s="9"/>
    </row>
    <row r="11" spans="1:30" ht="18.75" thickTop="1" thickBot="1" x14ac:dyDescent="0.35">
      <c r="B11" s="15"/>
      <c r="C11" s="15"/>
      <c r="D11" s="7"/>
      <c r="E11" s="7"/>
      <c r="F11" s="7"/>
      <c r="G11" s="7"/>
      <c r="H11" s="7"/>
      <c r="I11" s="10"/>
      <c r="J11" s="15" t="s">
        <v>16</v>
      </c>
      <c r="K11" s="15"/>
      <c r="L11" s="15"/>
      <c r="M11" s="15"/>
      <c r="N11" s="15"/>
      <c r="O11" s="15"/>
      <c r="P11" s="15"/>
      <c r="Q11" s="15"/>
      <c r="R11" s="15"/>
      <c r="S11" s="15"/>
      <c r="U11" s="15" t="s">
        <v>17</v>
      </c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5.75" thickTop="1" x14ac:dyDescent="0.25">
      <c r="A12" t="s">
        <v>11</v>
      </c>
      <c r="B12" t="s">
        <v>12</v>
      </c>
      <c r="C12" t="s">
        <v>13</v>
      </c>
      <c r="D12" s="1" t="s">
        <v>0</v>
      </c>
      <c r="E12" t="s">
        <v>5</v>
      </c>
      <c r="F12" t="s">
        <v>6</v>
      </c>
      <c r="G12" t="s">
        <v>7</v>
      </c>
      <c r="H12" t="s">
        <v>8</v>
      </c>
      <c r="J12" s="12" t="str">
        <f>"FILEDIA"&amp;H13&amp;"0"</f>
        <v>FILEDIA 0</v>
      </c>
      <c r="U12" s="4" t="str">
        <f>"FILEDIA"&amp;$H$13&amp;"0"</f>
        <v>FILEDIA 0</v>
      </c>
    </row>
    <row r="13" spans="1:30" x14ac:dyDescent="0.25">
      <c r="A13" s="5">
        <v>1</v>
      </c>
      <c r="B13" s="4">
        <v>0</v>
      </c>
      <c r="C13" s="4">
        <f>-$F$13*IF(A13&gt;5,1,0)</f>
        <v>0</v>
      </c>
      <c r="D13" s="2" t="s">
        <v>53</v>
      </c>
      <c r="E13" s="2">
        <v>841</v>
      </c>
      <c r="F13" s="2">
        <v>594</v>
      </c>
      <c r="G13" s="2">
        <v>100</v>
      </c>
      <c r="H13" s="6" t="str">
        <f>" "</f>
        <v xml:space="preserve"> </v>
      </c>
      <c r="J13" s="11" t="str">
        <f ca="1">"UCS"&amp;$H$13&amp;B13&amp;","&amp;C13&amp;$H$13&amp;$H$13&amp;"-WBLOCK"&amp;$H$13&amp;""""&amp;$A$7&amp;D13&amp;".dwg"&amp;""""&amp;$H$13&amp;$H$13&amp;$E$16&amp;","&amp;$F$16&amp;$H$13&amp;"w"&amp;$H$13&amp;(-$G$13/2)&amp;","&amp;($G$13/2)&amp;$H$13&amp;($E$13+$G$13/2)&amp;","&amp;(-$F$13-$G$13/2)&amp;$H$13&amp;$H$13&amp;"UCS"&amp;$H$13</f>
        <v xml:space="preserve">UCS 0,0  -WBLOCK "C:\Users\Andre\Desktop\Entrega COBI\CCM\C-050-000-40-6-XX-0043.dwg"  0,0 w -50,50 891,-644  UCS </v>
      </c>
      <c r="U13" s="11" t="str">
        <f ca="1">"-INSERT"&amp;$H$13&amp;""""&amp;$A$7&amp;D13&amp;".dwg"&amp;""""&amp;$H$13&amp;B13&amp;","&amp;C13&amp;$H$13&amp;"1"&amp;$H$13&amp;"1"&amp;$H$13&amp;"0"</f>
        <v>-INSERT "C:\Users\Andre\Desktop\Entrega COBI\CCM\C-050-000-40-6-XX-0043.dwg" 0,0 1 1 0</v>
      </c>
    </row>
    <row r="14" spans="1:30" x14ac:dyDescent="0.25">
      <c r="A14" s="5">
        <v>2</v>
      </c>
      <c r="B14" s="4">
        <f>IF(B13=0,B13+$E$13+$G$13,IF(INT(A14/5)&lt;=1,B13+$E$13+$G$13,0))</f>
        <v>941</v>
      </c>
      <c r="C14" s="4">
        <f>-$F$13*IF(A14&gt;5,1,0)</f>
        <v>0</v>
      </c>
      <c r="D14" s="2" t="s">
        <v>49</v>
      </c>
      <c r="J14" s="11" t="str">
        <f t="shared" ref="J14:J42" ca="1" si="0">"UCS"&amp;$H$13&amp;B14&amp;","&amp;C14&amp;$H$13&amp;$H$13&amp;"-WBLOCK"&amp;$H$13&amp;""""&amp;$A$7&amp;D14&amp;".dwg"&amp;""""&amp;$H$13&amp;$H$13&amp;$E$16&amp;","&amp;$F$16&amp;$H$13&amp;"w"&amp;$H$13&amp;(-$G$13/2)&amp;","&amp;($G$13/2)&amp;$H$13&amp;($E$13+$G$13/2)&amp;","&amp;(-$F$13-$G$13/2)&amp;$H$13&amp;$H$13&amp;"UCS"&amp;$H$13</f>
        <v xml:space="preserve">UCS 941,0  -WBLOCK "C:\Users\Andre\Desktop\Entrega COBI\CCM\C-050-000-40-6-XX-0044.dwg"  0,0 w -50,50 891,-644  UCS </v>
      </c>
      <c r="U14" s="11" t="str">
        <f t="shared" ref="U14:U42" ca="1" si="1">"-INSERT"&amp;$H$13&amp;""""&amp;$A$7&amp;D14&amp;".dwg"&amp;""""&amp;$H$13&amp;B14&amp;","&amp;C14&amp;$H$13&amp;"1"&amp;$H$13&amp;"1"&amp;$H$13&amp;"0"</f>
        <v>-INSERT "C:\Users\Andre\Desktop\Entrega COBI\CCM\C-050-000-40-6-XX-0044.dwg" 941,0 1 1 0</v>
      </c>
    </row>
    <row r="15" spans="1:30" x14ac:dyDescent="0.25">
      <c r="A15" s="5">
        <v>3</v>
      </c>
      <c r="B15" s="4">
        <f>IF(B14=0,B14+$E$13+$G$13,IF(INT(A15/5)&lt;=1,B14+$E$13+$G$13,0))</f>
        <v>1882</v>
      </c>
      <c r="C15" s="4">
        <f>-$F$13*IF(A15&gt;5,1,0)</f>
        <v>0</v>
      </c>
      <c r="D15" s="2" t="s">
        <v>50</v>
      </c>
      <c r="E15" t="s">
        <v>9</v>
      </c>
      <c r="F15" t="s">
        <v>10</v>
      </c>
      <c r="J15" s="11" t="str">
        <f t="shared" ca="1" si="0"/>
        <v xml:space="preserve">UCS 1882,0  -WBLOCK "C:\Users\Andre\Desktop\Entrega COBI\CCM\C-050-000-40-6-XX-0045.dwg"  0,0 w -50,50 891,-644  UCS </v>
      </c>
      <c r="U15" s="11" t="str">
        <f t="shared" ca="1" si="1"/>
        <v>-INSERT "C:\Users\Andre\Desktop\Entrega COBI\CCM\C-050-000-40-6-XX-0045.dwg" 1882,0 1 1 0</v>
      </c>
    </row>
    <row r="16" spans="1:30" x14ac:dyDescent="0.25">
      <c r="A16" s="5">
        <v>4</v>
      </c>
      <c r="B16" s="4">
        <f>IF(B15=0,B15+$E$13+$G$13,IF(INT(A16/5)&lt;=1,B15+$E$13+$G$13,0))</f>
        <v>2823</v>
      </c>
      <c r="C16" s="4">
        <f>-$F$13*IF(A16&gt;5,1,0)</f>
        <v>0</v>
      </c>
      <c r="D16" s="2" t="s">
        <v>51</v>
      </c>
      <c r="E16" s="2">
        <v>0</v>
      </c>
      <c r="F16" s="2">
        <v>0</v>
      </c>
      <c r="J16" s="11" t="str">
        <f t="shared" ca="1" si="0"/>
        <v xml:space="preserve">UCS 2823,0  -WBLOCK "C:\Users\Andre\Desktop\Entrega COBI\CCM\C-050-000-40-6-XX-0046.dwg"  0,0 w -50,50 891,-644  UCS </v>
      </c>
      <c r="U16" s="11" t="str">
        <f t="shared" ca="1" si="1"/>
        <v>-INSERT "C:\Users\Andre\Desktop\Entrega COBI\CCM\C-050-000-40-6-XX-0046.dwg" 2823,0 1 1 0</v>
      </c>
    </row>
    <row r="17" spans="1:21" x14ac:dyDescent="0.25">
      <c r="A17" s="5">
        <v>5</v>
      </c>
      <c r="B17" s="4">
        <f>IF(B16=0,B16+$E$13+$G$13,IF(INT(A17/5)&lt;=1,B16+$E$13+$G$13,0))</f>
        <v>3764</v>
      </c>
      <c r="C17" s="4">
        <f>-$F$13*IF(A17&gt;5,1,0)</f>
        <v>0</v>
      </c>
      <c r="D17" s="2" t="s">
        <v>52</v>
      </c>
      <c r="J17" s="11" t="str">
        <f t="shared" ca="1" si="0"/>
        <v xml:space="preserve">UCS 3764,0  -WBLOCK "C:\Users\Andre\Desktop\Entrega COBI\CCM\C-050-000-40-6-XX-0047.dwg"  0,0 w -50,50 891,-644  UCS </v>
      </c>
      <c r="U17" s="11" t="str">
        <f t="shared" ca="1" si="1"/>
        <v>-INSERT "C:\Users\Andre\Desktop\Entrega COBI\CCM\C-050-000-40-6-XX-0047.dwg" 3764,0 1 1 0</v>
      </c>
    </row>
    <row r="18" spans="1:21" x14ac:dyDescent="0.25">
      <c r="A18" s="8">
        <v>6</v>
      </c>
      <c r="B18" s="4">
        <v>0</v>
      </c>
      <c r="C18" s="4">
        <v>-694</v>
      </c>
      <c r="D18" s="2" t="s">
        <v>43</v>
      </c>
      <c r="J18" s="11" t="str">
        <f t="shared" ca="1" si="0"/>
        <v xml:space="preserve">UCS 0,-694  -WBLOCK "C:\Users\Andre\Desktop\Entrega COBI\CCM\APICACA_PRANCHA_N43.dwg"  0,0 w -50,50 891,-644  UCS </v>
      </c>
      <c r="U18" s="11" t="str">
        <f t="shared" ca="1" si="1"/>
        <v>-INSERT "C:\Users\Andre\Desktop\Entrega COBI\CCM\APICACA_PRANCHA_N43.dwg" 0,-694 1 1 0</v>
      </c>
    </row>
    <row r="19" spans="1:21" x14ac:dyDescent="0.25">
      <c r="A19" s="8">
        <v>7</v>
      </c>
      <c r="B19" s="4">
        <v>941</v>
      </c>
      <c r="C19" s="4">
        <v>-694</v>
      </c>
      <c r="D19" s="2" t="s">
        <v>19</v>
      </c>
      <c r="J19" s="11" t="str">
        <f t="shared" ca="1" si="0"/>
        <v xml:space="preserve">UCS 941,-694  -WBLOCK "C:\Users\Andre\Desktop\Entrega COBI\CCM\a7.dwg"  0,0 w -50,50 891,-644  UCS </v>
      </c>
      <c r="U19" s="11" t="str">
        <f t="shared" ca="1" si="1"/>
        <v>-INSERT "C:\Users\Andre\Desktop\Entrega COBI\CCM\a7.dwg" 941,-694 1 1 0</v>
      </c>
    </row>
    <row r="20" spans="1:21" x14ac:dyDescent="0.25">
      <c r="A20" s="8">
        <v>8</v>
      </c>
      <c r="B20" s="4">
        <v>1882</v>
      </c>
      <c r="C20" s="4">
        <v>-694</v>
      </c>
      <c r="D20" s="2" t="s">
        <v>20</v>
      </c>
      <c r="J20" s="11" t="str">
        <f t="shared" ca="1" si="0"/>
        <v xml:space="preserve">UCS 1882,-694  -WBLOCK "C:\Users\Andre\Desktop\Entrega COBI\CCM\a8.dwg"  0,0 w -50,50 891,-644  UCS </v>
      </c>
      <c r="U20" s="11" t="str">
        <f t="shared" ca="1" si="1"/>
        <v>-INSERT "C:\Users\Andre\Desktop\Entrega COBI\CCM\a8.dwg" 1882,-694 1 1 0</v>
      </c>
    </row>
    <row r="21" spans="1:21" x14ac:dyDescent="0.25">
      <c r="A21" s="8">
        <v>9</v>
      </c>
      <c r="B21" s="4">
        <v>2823</v>
      </c>
      <c r="C21" s="4">
        <v>-694</v>
      </c>
      <c r="D21" s="2" t="s">
        <v>21</v>
      </c>
      <c r="J21" s="11" t="str">
        <f t="shared" ca="1" si="0"/>
        <v xml:space="preserve">UCS 2823,-694  -WBLOCK "C:\Users\Andre\Desktop\Entrega COBI\CCM\a9.dwg"  0,0 w -50,50 891,-644  UCS </v>
      </c>
      <c r="U21" s="11" t="str">
        <f t="shared" ca="1" si="1"/>
        <v>-INSERT "C:\Users\Andre\Desktop\Entrega COBI\CCM\a9.dwg" 2823,-694 1 1 0</v>
      </c>
    </row>
    <row r="22" spans="1:21" x14ac:dyDescent="0.25">
      <c r="A22" s="8">
        <v>10</v>
      </c>
      <c r="B22" s="4">
        <v>3764</v>
      </c>
      <c r="C22" s="4">
        <v>-694</v>
      </c>
      <c r="D22" s="2" t="s">
        <v>22</v>
      </c>
      <c r="J22" s="11" t="str">
        <f t="shared" ca="1" si="0"/>
        <v xml:space="preserve">UCS 3764,-694  -WBLOCK "C:\Users\Andre\Desktop\Entrega COBI\CCM\a10.dwg"  0,0 w -50,50 891,-644  UCS </v>
      </c>
      <c r="U22" s="11" t="str">
        <f t="shared" ca="1" si="1"/>
        <v>-INSERT "C:\Users\Andre\Desktop\Entrega COBI\CCM\a10.dwg" 3764,-694 1 1 0</v>
      </c>
    </row>
    <row r="23" spans="1:21" x14ac:dyDescent="0.25">
      <c r="A23" s="5">
        <v>11</v>
      </c>
      <c r="B23" s="4">
        <v>0</v>
      </c>
      <c r="C23" s="4">
        <f>-F13*2-G13*2</f>
        <v>-1388</v>
      </c>
      <c r="D23" s="2" t="s">
        <v>23</v>
      </c>
      <c r="J23" s="11" t="str">
        <f t="shared" ca="1" si="0"/>
        <v xml:space="preserve">UCS 0,-1388  -WBLOCK "C:\Users\Andre\Desktop\Entrega COBI\CCM\a11.dwg"  0,0 w -50,50 891,-644  UCS </v>
      </c>
      <c r="U23" s="11" t="str">
        <f t="shared" ca="1" si="1"/>
        <v>-INSERT "C:\Users\Andre\Desktop\Entrega COBI\CCM\a11.dwg" 0,-1388 1 1 0</v>
      </c>
    </row>
    <row r="24" spans="1:21" x14ac:dyDescent="0.25">
      <c r="A24" s="5">
        <v>12</v>
      </c>
      <c r="B24" s="4">
        <v>941</v>
      </c>
      <c r="C24" s="4">
        <v>-1388</v>
      </c>
      <c r="D24" s="2" t="s">
        <v>24</v>
      </c>
      <c r="J24" s="11" t="str">
        <f t="shared" ca="1" si="0"/>
        <v xml:space="preserve">UCS 941,-1388  -WBLOCK "C:\Users\Andre\Desktop\Entrega COBI\CCM\a12.dwg"  0,0 w -50,50 891,-644  UCS </v>
      </c>
      <c r="U24" s="11" t="str">
        <f t="shared" ca="1" si="1"/>
        <v>-INSERT "C:\Users\Andre\Desktop\Entrega COBI\CCM\a12.dwg" 941,-1388 1 1 0</v>
      </c>
    </row>
    <row r="25" spans="1:21" x14ac:dyDescent="0.25">
      <c r="A25" s="5">
        <v>13</v>
      </c>
      <c r="B25" s="4">
        <v>1882</v>
      </c>
      <c r="C25" s="4">
        <v>-1388</v>
      </c>
      <c r="D25" s="2" t="s">
        <v>25</v>
      </c>
      <c r="J25" s="11" t="str">
        <f t="shared" ca="1" si="0"/>
        <v xml:space="preserve">UCS 1882,-1388  -WBLOCK "C:\Users\Andre\Desktop\Entrega COBI\CCM\a13.dwg"  0,0 w -50,50 891,-644  UCS </v>
      </c>
      <c r="U25" s="11" t="str">
        <f t="shared" ca="1" si="1"/>
        <v>-INSERT "C:\Users\Andre\Desktop\Entrega COBI\CCM\a13.dwg" 1882,-1388 1 1 0</v>
      </c>
    </row>
    <row r="26" spans="1:21" x14ac:dyDescent="0.25">
      <c r="A26" s="5">
        <v>14</v>
      </c>
      <c r="B26" s="4">
        <v>2823</v>
      </c>
      <c r="C26" s="4">
        <v>-1388</v>
      </c>
      <c r="D26" s="2" t="s">
        <v>26</v>
      </c>
      <c r="J26" s="11" t="str">
        <f t="shared" ca="1" si="0"/>
        <v xml:space="preserve">UCS 2823,-1388  -WBLOCK "C:\Users\Andre\Desktop\Entrega COBI\CCM\a14.dwg"  0,0 w -50,50 891,-644  UCS </v>
      </c>
      <c r="U26" s="11" t="str">
        <f t="shared" ca="1" si="1"/>
        <v>-INSERT "C:\Users\Andre\Desktop\Entrega COBI\CCM\a14.dwg" 2823,-1388 1 1 0</v>
      </c>
    </row>
    <row r="27" spans="1:21" x14ac:dyDescent="0.25">
      <c r="A27" s="5">
        <v>15</v>
      </c>
      <c r="B27" s="4">
        <v>3764</v>
      </c>
      <c r="C27" s="4">
        <v>-1388</v>
      </c>
      <c r="D27" s="2" t="s">
        <v>27</v>
      </c>
      <c r="J27" s="11" t="str">
        <f t="shared" ca="1" si="0"/>
        <v xml:space="preserve">UCS 3764,-1388  -WBLOCK "C:\Users\Andre\Desktop\Entrega COBI\CCM\a15.dwg"  0,0 w -50,50 891,-644  UCS </v>
      </c>
      <c r="U27" s="11" t="str">
        <f t="shared" ca="1" si="1"/>
        <v>-INSERT "C:\Users\Andre\Desktop\Entrega COBI\CCM\a15.dwg" 3764,-1388 1 1 0</v>
      </c>
    </row>
    <row r="28" spans="1:21" x14ac:dyDescent="0.25">
      <c r="A28" s="8">
        <v>16</v>
      </c>
      <c r="B28" s="4">
        <v>0</v>
      </c>
      <c r="C28" s="4">
        <v>-2082</v>
      </c>
      <c r="D28" s="2" t="s">
        <v>28</v>
      </c>
      <c r="J28" s="11" t="str">
        <f t="shared" ca="1" si="0"/>
        <v xml:space="preserve">UCS 0,-2082  -WBLOCK "C:\Users\Andre\Desktop\Entrega COBI\CCM\a16.dwg"  0,0 w -50,50 891,-644  UCS </v>
      </c>
      <c r="U28" s="11" t="str">
        <f t="shared" ca="1" si="1"/>
        <v>-INSERT "C:\Users\Andre\Desktop\Entrega COBI\CCM\a16.dwg" 0,-2082 1 1 0</v>
      </c>
    </row>
    <row r="29" spans="1:21" x14ac:dyDescent="0.25">
      <c r="A29" s="8">
        <v>17</v>
      </c>
      <c r="B29" s="4">
        <v>941</v>
      </c>
      <c r="C29" s="4">
        <v>-2082</v>
      </c>
      <c r="D29" s="2" t="s">
        <v>29</v>
      </c>
      <c r="J29" s="11" t="str">
        <f t="shared" ca="1" si="0"/>
        <v xml:space="preserve">UCS 941,-2082  -WBLOCK "C:\Users\Andre\Desktop\Entrega COBI\CCM\a17.dwg"  0,0 w -50,50 891,-644  UCS </v>
      </c>
      <c r="U29" s="11" t="str">
        <f t="shared" ca="1" si="1"/>
        <v>-INSERT "C:\Users\Andre\Desktop\Entrega COBI\CCM\a17.dwg" 941,-2082 1 1 0</v>
      </c>
    </row>
    <row r="30" spans="1:21" x14ac:dyDescent="0.25">
      <c r="A30" s="8">
        <v>18</v>
      </c>
      <c r="B30" s="4">
        <v>1882</v>
      </c>
      <c r="C30" s="4">
        <v>-2082</v>
      </c>
      <c r="D30" s="2" t="s">
        <v>30</v>
      </c>
      <c r="J30" s="11" t="str">
        <f t="shared" ca="1" si="0"/>
        <v xml:space="preserve">UCS 1882,-2082  -WBLOCK "C:\Users\Andre\Desktop\Entrega COBI\CCM\a18.dwg"  0,0 w -50,50 891,-644  UCS </v>
      </c>
      <c r="U30" s="11" t="str">
        <f t="shared" ca="1" si="1"/>
        <v>-INSERT "C:\Users\Andre\Desktop\Entrega COBI\CCM\a18.dwg" 1882,-2082 1 1 0</v>
      </c>
    </row>
    <row r="31" spans="1:21" x14ac:dyDescent="0.25">
      <c r="A31" s="8">
        <v>19</v>
      </c>
      <c r="B31" s="4">
        <v>2823</v>
      </c>
      <c r="C31" s="4">
        <v>-2082</v>
      </c>
      <c r="D31" s="2" t="s">
        <v>31</v>
      </c>
      <c r="J31" s="11" t="str">
        <f t="shared" ca="1" si="0"/>
        <v xml:space="preserve">UCS 2823,-2082  -WBLOCK "C:\Users\Andre\Desktop\Entrega COBI\CCM\a19.dwg"  0,0 w -50,50 891,-644  UCS </v>
      </c>
      <c r="U31" s="11" t="str">
        <f t="shared" ca="1" si="1"/>
        <v>-INSERT "C:\Users\Andre\Desktop\Entrega COBI\CCM\a19.dwg" 2823,-2082 1 1 0</v>
      </c>
    </row>
    <row r="32" spans="1:21" x14ac:dyDescent="0.25">
      <c r="A32" s="8">
        <v>20</v>
      </c>
      <c r="B32" s="4">
        <v>3764</v>
      </c>
      <c r="C32" s="4">
        <v>-2082</v>
      </c>
      <c r="D32" s="2" t="s">
        <v>32</v>
      </c>
      <c r="J32" s="11" t="str">
        <f t="shared" ca="1" si="0"/>
        <v xml:space="preserve">UCS 3764,-2082  -WBLOCK "C:\Users\Andre\Desktop\Entrega COBI\CCM\a20.dwg"  0,0 w -50,50 891,-644  UCS </v>
      </c>
      <c r="U32" s="11" t="str">
        <f t="shared" ca="1" si="1"/>
        <v>-INSERT "C:\Users\Andre\Desktop\Entrega COBI\CCM\a20.dwg" 3764,-2082 1 1 0</v>
      </c>
    </row>
    <row r="33" spans="1:21" x14ac:dyDescent="0.25">
      <c r="A33" s="5">
        <v>21</v>
      </c>
      <c r="B33" s="4">
        <v>0</v>
      </c>
      <c r="C33" s="4">
        <v>-2776</v>
      </c>
      <c r="D33" s="2" t="s">
        <v>33</v>
      </c>
      <c r="J33" s="11" t="str">
        <f t="shared" ca="1" si="0"/>
        <v xml:space="preserve">UCS 0,-2776  -WBLOCK "C:\Users\Andre\Desktop\Entrega COBI\CCM\a21.dwg"  0,0 w -50,50 891,-644  UCS </v>
      </c>
      <c r="U33" s="11" t="str">
        <f t="shared" ca="1" si="1"/>
        <v>-INSERT "C:\Users\Andre\Desktop\Entrega COBI\CCM\a21.dwg" 0,-2776 1 1 0</v>
      </c>
    </row>
    <row r="34" spans="1:21" x14ac:dyDescent="0.25">
      <c r="A34" s="5">
        <v>22</v>
      </c>
      <c r="B34" s="4">
        <v>941</v>
      </c>
      <c r="C34" s="4">
        <v>-2776</v>
      </c>
      <c r="D34" s="2" t="s">
        <v>34</v>
      </c>
      <c r="J34" s="11" t="str">
        <f t="shared" ca="1" si="0"/>
        <v xml:space="preserve">UCS 941,-2776  -WBLOCK "C:\Users\Andre\Desktop\Entrega COBI\CCM\a22.dwg"  0,0 w -50,50 891,-644  UCS </v>
      </c>
      <c r="U34" s="11" t="str">
        <f t="shared" ca="1" si="1"/>
        <v>-INSERT "C:\Users\Andre\Desktop\Entrega COBI\CCM\a22.dwg" 941,-2776 1 1 0</v>
      </c>
    </row>
    <row r="35" spans="1:21" x14ac:dyDescent="0.25">
      <c r="A35" s="5">
        <v>23</v>
      </c>
      <c r="B35" s="4">
        <v>1882</v>
      </c>
      <c r="C35" s="4">
        <v>-2776</v>
      </c>
      <c r="D35" s="2" t="s">
        <v>35</v>
      </c>
      <c r="J35" s="11" t="str">
        <f t="shared" ca="1" si="0"/>
        <v xml:space="preserve">UCS 1882,-2776  -WBLOCK "C:\Users\Andre\Desktop\Entrega COBI\CCM\a23.dwg"  0,0 w -50,50 891,-644  UCS </v>
      </c>
      <c r="U35" s="11" t="str">
        <f t="shared" ca="1" si="1"/>
        <v>-INSERT "C:\Users\Andre\Desktop\Entrega COBI\CCM\a23.dwg" 1882,-2776 1 1 0</v>
      </c>
    </row>
    <row r="36" spans="1:21" x14ac:dyDescent="0.25">
      <c r="A36" s="5">
        <v>24</v>
      </c>
      <c r="B36" s="4">
        <v>2823</v>
      </c>
      <c r="C36" s="4">
        <v>-2776</v>
      </c>
      <c r="D36" s="2" t="s">
        <v>36</v>
      </c>
      <c r="J36" s="11" t="str">
        <f t="shared" ca="1" si="0"/>
        <v xml:space="preserve">UCS 2823,-2776  -WBLOCK "C:\Users\Andre\Desktop\Entrega COBI\CCM\a24.dwg"  0,0 w -50,50 891,-644  UCS </v>
      </c>
      <c r="U36" s="11" t="str">
        <f t="shared" ca="1" si="1"/>
        <v>-INSERT "C:\Users\Andre\Desktop\Entrega COBI\CCM\a24.dwg" 2823,-2776 1 1 0</v>
      </c>
    </row>
    <row r="37" spans="1:21" x14ac:dyDescent="0.25">
      <c r="A37" s="5">
        <v>25</v>
      </c>
      <c r="B37" s="4">
        <v>3764</v>
      </c>
      <c r="C37" s="4">
        <v>-2776</v>
      </c>
      <c r="D37" s="2" t="s">
        <v>37</v>
      </c>
      <c r="J37" s="11" t="str">
        <f t="shared" ca="1" si="0"/>
        <v xml:space="preserve">UCS 3764,-2776  -WBLOCK "C:\Users\Andre\Desktop\Entrega COBI\CCM\a25.dwg"  0,0 w -50,50 891,-644  UCS </v>
      </c>
      <c r="U37" s="11" t="str">
        <f t="shared" ca="1" si="1"/>
        <v>-INSERT "C:\Users\Andre\Desktop\Entrega COBI\CCM\a25.dwg" 3764,-2776 1 1 0</v>
      </c>
    </row>
    <row r="38" spans="1:21" x14ac:dyDescent="0.25">
      <c r="A38" s="8">
        <v>26</v>
      </c>
      <c r="B38" s="4">
        <v>0</v>
      </c>
      <c r="C38" s="4">
        <v>-3470</v>
      </c>
      <c r="D38" s="2" t="s">
        <v>38</v>
      </c>
      <c r="J38" s="11" t="str">
        <f t="shared" ca="1" si="0"/>
        <v xml:space="preserve">UCS 0,-3470  -WBLOCK "C:\Users\Andre\Desktop\Entrega COBI\CCM\a26.dwg"  0,0 w -50,50 891,-644  UCS </v>
      </c>
      <c r="U38" s="11" t="str">
        <f t="shared" ca="1" si="1"/>
        <v>-INSERT "C:\Users\Andre\Desktop\Entrega COBI\CCM\a26.dwg" 0,-3470 1 1 0</v>
      </c>
    </row>
    <row r="39" spans="1:21" x14ac:dyDescent="0.25">
      <c r="A39" s="8">
        <v>27</v>
      </c>
      <c r="B39" s="4">
        <v>941</v>
      </c>
      <c r="C39" s="4">
        <v>-3470</v>
      </c>
      <c r="D39" s="2" t="s">
        <v>39</v>
      </c>
      <c r="J39" s="11" t="str">
        <f t="shared" ca="1" si="0"/>
        <v xml:space="preserve">UCS 941,-3470  -WBLOCK "C:\Users\Andre\Desktop\Entrega COBI\CCM\a27.dwg"  0,0 w -50,50 891,-644  UCS </v>
      </c>
      <c r="U39" s="11" t="str">
        <f t="shared" ca="1" si="1"/>
        <v>-INSERT "C:\Users\Andre\Desktop\Entrega COBI\CCM\a27.dwg" 941,-3470 1 1 0</v>
      </c>
    </row>
    <row r="40" spans="1:21" x14ac:dyDescent="0.25">
      <c r="A40" s="8">
        <v>28</v>
      </c>
      <c r="B40" s="4">
        <v>1882</v>
      </c>
      <c r="C40" s="4">
        <v>-3470</v>
      </c>
      <c r="D40" s="2" t="s">
        <v>40</v>
      </c>
      <c r="J40" s="11" t="str">
        <f t="shared" ca="1" si="0"/>
        <v xml:space="preserve">UCS 1882,-3470  -WBLOCK "C:\Users\Andre\Desktop\Entrega COBI\CCM\a28.dwg"  0,0 w -50,50 891,-644  UCS </v>
      </c>
      <c r="U40" s="11" t="str">
        <f t="shared" ca="1" si="1"/>
        <v>-INSERT "C:\Users\Andre\Desktop\Entrega COBI\CCM\a28.dwg" 1882,-3470 1 1 0</v>
      </c>
    </row>
    <row r="41" spans="1:21" x14ac:dyDescent="0.25">
      <c r="A41" s="8">
        <v>29</v>
      </c>
      <c r="B41" s="4">
        <v>2823</v>
      </c>
      <c r="C41" s="4">
        <v>-3470</v>
      </c>
      <c r="D41" s="2" t="s">
        <v>41</v>
      </c>
      <c r="J41" s="11" t="str">
        <f t="shared" ca="1" si="0"/>
        <v xml:space="preserve">UCS 2823,-3470  -WBLOCK "C:\Users\Andre\Desktop\Entrega COBI\CCM\a29.dwg"  0,0 w -50,50 891,-644  UCS </v>
      </c>
      <c r="U41" s="11" t="str">
        <f t="shared" ca="1" si="1"/>
        <v>-INSERT "C:\Users\Andre\Desktop\Entrega COBI\CCM\a29.dwg" 2823,-3470 1 1 0</v>
      </c>
    </row>
    <row r="42" spans="1:21" x14ac:dyDescent="0.25">
      <c r="A42" s="8">
        <v>30</v>
      </c>
      <c r="B42" s="4">
        <v>3764</v>
      </c>
      <c r="C42" s="4">
        <v>-3470</v>
      </c>
      <c r="D42" s="2" t="s">
        <v>42</v>
      </c>
      <c r="J42" s="11" t="str">
        <f t="shared" ca="1" si="0"/>
        <v xml:space="preserve">UCS 3764,-3470  -WBLOCK "C:\Users\Andre\Desktop\Entrega COBI\CCM\a30.dwg"  0,0 w -50,50 891,-644  UCS </v>
      </c>
      <c r="U42" s="11" t="str">
        <f t="shared" ca="1" si="1"/>
        <v>-INSERT "C:\Users\Andre\Desktop\Entrega COBI\CCM\a30.dwg" 3764,-3470 1 1 0</v>
      </c>
    </row>
  </sheetData>
  <mergeCells count="7">
    <mergeCell ref="D1:H4"/>
    <mergeCell ref="A6:F6"/>
    <mergeCell ref="J11:S11"/>
    <mergeCell ref="U11:AD11"/>
    <mergeCell ref="J6:P9"/>
    <mergeCell ref="B10:C11"/>
    <mergeCell ref="B9:C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4"/>
  <sheetViews>
    <sheetView workbookViewId="0">
      <selection activeCell="C5" sqref="C5"/>
    </sheetView>
  </sheetViews>
  <sheetFormatPr defaultRowHeight="15" x14ac:dyDescent="0.25"/>
  <sheetData>
    <row r="3" spans="2:3" x14ac:dyDescent="0.25">
      <c r="B3" t="s">
        <v>45</v>
      </c>
      <c r="C3" t="s">
        <v>46</v>
      </c>
    </row>
    <row r="4" spans="2:3" x14ac:dyDescent="0.25">
      <c r="B4" t="s">
        <v>47</v>
      </c>
      <c r="C4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Versoes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2018-03-08T14:56:25Z</dcterms:modified>
</cp:coreProperties>
</file>