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rdan_000\Documents\code\html_javascript\frc_scoutingpass_2024\ScoutingPASS\Excel\"/>
    </mc:Choice>
  </mc:AlternateContent>
  <xr:revisionPtr revIDLastSave="0" documentId="13_ncr:1_{1B98297E-95AC-4D9F-A80E-4E8923526F68}" xr6:coauthVersionLast="47" xr6:coauthVersionMax="47" xr10:uidLastSave="{00000000-0000-0000-0000-000000000000}"/>
  <bookViews>
    <workbookView xWindow="-120" yWindow="-120" windowWidth="29040" windowHeight="15990" tabRatio="544" activeTab="7" xr2:uid="{00000000-000D-0000-FFFF-FFFF00000000}"/>
  </bookViews>
  <sheets>
    <sheet name="ScoutingData" sheetId="1" r:id="rId1"/>
    <sheet name="PitScoutingData" sheetId="5" r:id="rId2"/>
    <sheet name="IndividualTeam" sheetId="3" r:id="rId3"/>
    <sheet name="Heatmap" sheetId="8" r:id="rId4"/>
    <sheet name="Teams" sheetId="4" r:id="rId5"/>
    <sheet name="TheBlueAlliance" sheetId="6" r:id="rId6"/>
    <sheet name="ReformatedData" sheetId="9" r:id="rId7"/>
    <sheet name="Rankings" sheetId="10" r:id="rId8"/>
  </sheets>
  <definedNames>
    <definedName name="amp_points">ReformatedData!$B$2:$B$1000</definedName>
    <definedName name="auto_rank" localSheetId="7">Rankings!$E$2:$E$1000</definedName>
    <definedName name="auton_amp_score">ScoutingData!$J$2:$J$1000</definedName>
    <definedName name="auton_speaker_score">ScoutingData!$K$2:$K$1000</definedName>
    <definedName name="climb_rank" localSheetId="7">Rankings!$G$2:$G$500</definedName>
    <definedName name="climb_time">ReformatedData!$E$2:$E$1000</definedName>
    <definedName name="climbing_status">ReformatedData!$D$2:$D$1000</definedName>
    <definedName name="comments" localSheetId="0">ScoutingData!$Z$2:$Z$1000</definedName>
    <definedName name="comments">ScoutingData!$Z$2:$Z$1000</definedName>
    <definedName name="curr_team_name">"TextBox 13"</definedName>
    <definedName name="defense_rank" localSheetId="7">Rankings!$C$2:$C$500</definedName>
    <definedName name="defense_rating" localSheetId="0">ScoutingData!$T$2:$T$1000</definedName>
    <definedName name="direction">ScoutingData!$H$2:$H$1000</definedName>
    <definedName name="driver_rank" localSheetId="7">Rankings!$K$2:$K$500</definedName>
    <definedName name="driver_skill">ScoutingData!$S$2:$S$1000</definedName>
    <definedName name="dropped_note">ScoutingData!$X$2:$X$1000</definedName>
    <definedName name="event_scouting">ScoutingData!$B$2:$B$1000</definedName>
    <definedName name="final_status">ScoutingData!$Q$2:$Q$1000</definedName>
    <definedName name="getTeamName">INDEX(team_name,MATCH(IndividualTeam!team,team_number_teams,0))</definedName>
    <definedName name="good_alliance_partner">ScoutingData!$Y$2:$Y$1000</definedName>
    <definedName name="immobilized">ScoutingData!$V$2:$V$1000</definedName>
    <definedName name="initials">ScoutingData!$A$2:$A$1000</definedName>
    <definedName name="leave_starting_zone">ScoutingData!$I$2:$I$1000</definedName>
    <definedName name="match_level">ScoutingData!$C$2:$C$1000</definedName>
    <definedName name="match_number_scouting">ScoutingData!$D$2:$D$1000</definedName>
    <definedName name="note_in_trap">ScoutingData!$R$2:$R$1000</definedName>
    <definedName name="pickup">ScoutingData!$O$2:$O$1000</definedName>
    <definedName name="position">ScoutingData!$G$2:$G$1000</definedName>
    <definedName name="robot_image">Teams!$D$2:$D$15</definedName>
    <definedName name="robot_scouting">ScoutingData!$E$2:$E$1000</definedName>
    <definedName name="ShowLogo">INDEX(team_logo,MATCH(IndividualTeam!team,Teams!team,0))</definedName>
    <definedName name="ShowRobot">INDEX(robot_image,MATCH(IndividualTeam!team,Teams!team,0))</definedName>
    <definedName name="speaker_points">ReformatedData!$C$2:$C$1000</definedName>
    <definedName name="speed_rank" localSheetId="7">Rankings!$I$2:$I$500</definedName>
    <definedName name="speed_rating">ScoutingData!$U$2:$U$1000</definedName>
    <definedName name="stage_timer">ScoutingData!$P$2:$P$1000</definedName>
    <definedName name="team" localSheetId="2">IndividualTeam!$A$1</definedName>
    <definedName name="team" localSheetId="7">Rankings!$A$2:$A$500</definedName>
    <definedName name="team" localSheetId="0">ScoutingData!$F$2:$F$1000</definedName>
    <definedName name="team" localSheetId="4">Teams!$A$2:$A$500</definedName>
    <definedName name="team_logo">Teams!$C$2:$C$15</definedName>
    <definedName name="team_name">Teams!$B$2:$B$15</definedName>
    <definedName name="teleop_amp_score">ScoutingData!$L$2:$L$1000</definedName>
    <definedName name="teleop_speaker_score">ScoutingData!$M$2:$M$1000</definedName>
    <definedName name="times_amplified">ScoutingData!$N$2:$N$1000</definedName>
    <definedName name="tippy_robot">ScoutingData!$W$2:$W$1000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10" l="1"/>
  <c r="E2" i="9" a="1"/>
  <c r="E2" i="9" s="1"/>
  <c r="E3" i="9" a="1"/>
  <c r="E3" i="9" s="1"/>
  <c r="E4" i="9" a="1"/>
  <c r="E4" i="9" s="1"/>
  <c r="E5" i="9" a="1"/>
  <c r="E5" i="9" s="1"/>
  <c r="E6" i="9" a="1"/>
  <c r="E6" i="9" s="1"/>
  <c r="E7" i="9" a="1"/>
  <c r="E7" i="9" s="1"/>
  <c r="E8" i="9" a="1"/>
  <c r="E8" i="9" s="1"/>
  <c r="E9" i="9" a="1"/>
  <c r="E9" i="9" s="1"/>
  <c r="E10" i="9" a="1"/>
  <c r="E10" i="9" s="1"/>
  <c r="E11" i="9" a="1"/>
  <c r="E11" i="9" s="1"/>
  <c r="E12" i="9" a="1"/>
  <c r="E12" i="9" s="1"/>
  <c r="F11" i="10" s="1"/>
  <c r="E13" i="9" a="1"/>
  <c r="E13" i="9" s="1"/>
  <c r="E14" i="9" a="1"/>
  <c r="E14" i="9" s="1"/>
  <c r="E15" i="9" a="1"/>
  <c r="E15" i="9" s="1"/>
  <c r="E16" i="9" a="1"/>
  <c r="E16" i="9" s="1"/>
  <c r="E17" i="9" a="1"/>
  <c r="E17" i="9" s="1"/>
  <c r="E18" i="9" a="1"/>
  <c r="E18" i="9" s="1"/>
  <c r="E19" i="9" a="1"/>
  <c r="E19" i="9" s="1"/>
  <c r="E20" i="9" a="1"/>
  <c r="E20" i="9" s="1"/>
  <c r="E21" i="9" a="1"/>
  <c r="E21" i="9" s="1"/>
  <c r="E22" i="9" a="1"/>
  <c r="E22" i="9" s="1"/>
  <c r="E23" i="9" a="1"/>
  <c r="E23" i="9" s="1"/>
  <c r="E24" i="9" a="1"/>
  <c r="E24" i="9" s="1"/>
  <c r="E25" i="9" a="1"/>
  <c r="E25" i="9" s="1"/>
  <c r="E26" i="9" a="1"/>
  <c r="E26" i="9" s="1"/>
  <c r="E27" i="9" a="1"/>
  <c r="E27" i="9" s="1"/>
  <c r="E28" i="9" a="1"/>
  <c r="E28" i="9" s="1"/>
  <c r="E29" i="9" a="1"/>
  <c r="E29" i="9" s="1"/>
  <c r="E30" i="9" a="1"/>
  <c r="E30" i="9" s="1"/>
  <c r="E31" i="9" a="1"/>
  <c r="E31" i="9" s="1"/>
  <c r="E32" i="9" a="1"/>
  <c r="E32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E101" i="9" a="1"/>
  <c r="E101" i="9" s="1"/>
  <c r="E102" i="9" a="1"/>
  <c r="E102" i="9" s="1"/>
  <c r="E103" i="9" a="1"/>
  <c r="E103" i="9" s="1"/>
  <c r="E104" i="9" a="1"/>
  <c r="E104" i="9" s="1"/>
  <c r="E105" i="9" a="1"/>
  <c r="E105" i="9" s="1"/>
  <c r="E106" i="9" a="1"/>
  <c r="E106" i="9" s="1"/>
  <c r="E107" i="9" a="1"/>
  <c r="E107" i="9" s="1"/>
  <c r="E108" i="9" a="1"/>
  <c r="E108" i="9" s="1"/>
  <c r="E109" i="9" a="1"/>
  <c r="E109" i="9" s="1"/>
  <c r="E110" i="9" a="1"/>
  <c r="E110" i="9" s="1"/>
  <c r="E111" i="9" a="1"/>
  <c r="E111" i="9" s="1"/>
  <c r="E112" i="9" a="1"/>
  <c r="E112" i="9" s="1"/>
  <c r="E113" i="9" a="1"/>
  <c r="E113" i="9" s="1"/>
  <c r="E114" i="9" a="1"/>
  <c r="E114" i="9" s="1"/>
  <c r="E115" i="9" a="1"/>
  <c r="E115" i="9" s="1"/>
  <c r="E116" i="9" a="1"/>
  <c r="E116" i="9" s="1"/>
  <c r="E117" i="9" a="1"/>
  <c r="E117" i="9" s="1"/>
  <c r="E118" i="9" a="1"/>
  <c r="E118" i="9" s="1"/>
  <c r="E119" i="9" a="1"/>
  <c r="E119" i="9" s="1"/>
  <c r="E120" i="9" a="1"/>
  <c r="E120" i="9" s="1"/>
  <c r="E121" i="9" a="1"/>
  <c r="E121" i="9" s="1"/>
  <c r="E122" i="9" a="1"/>
  <c r="E122" i="9" s="1"/>
  <c r="E123" i="9" a="1"/>
  <c r="E123" i="9" s="1"/>
  <c r="E124" i="9" a="1"/>
  <c r="E124" i="9" s="1"/>
  <c r="E125" i="9" a="1"/>
  <c r="E125" i="9" s="1"/>
  <c r="E126" i="9" a="1"/>
  <c r="E126" i="9" s="1"/>
  <c r="E127" i="9" a="1"/>
  <c r="E127" i="9" s="1"/>
  <c r="E128" i="9" a="1"/>
  <c r="E128" i="9" s="1"/>
  <c r="E129" i="9" a="1"/>
  <c r="E129" i="9" s="1"/>
  <c r="E130" i="9" a="1"/>
  <c r="E130" i="9" s="1"/>
  <c r="E131" i="9" a="1"/>
  <c r="E131" i="9" s="1"/>
  <c r="E132" i="9" a="1"/>
  <c r="E132" i="9" s="1"/>
  <c r="E133" i="9" a="1"/>
  <c r="E133" i="9" s="1"/>
  <c r="E134" i="9" a="1"/>
  <c r="E134" i="9" s="1"/>
  <c r="E135" i="9" a="1"/>
  <c r="E135" i="9" s="1"/>
  <c r="E136" i="9" a="1"/>
  <c r="E136" i="9" s="1"/>
  <c r="E137" i="9" a="1"/>
  <c r="E137" i="9" s="1"/>
  <c r="E138" i="9" a="1"/>
  <c r="E138" i="9" s="1"/>
  <c r="E139" i="9" a="1"/>
  <c r="E139" i="9" s="1"/>
  <c r="E140" i="9" a="1"/>
  <c r="E140" i="9" s="1"/>
  <c r="E141" i="9" a="1"/>
  <c r="E141" i="9" s="1"/>
  <c r="E142" i="9" a="1"/>
  <c r="E142" i="9" s="1"/>
  <c r="E143" i="9" a="1"/>
  <c r="E143" i="9" s="1"/>
  <c r="E144" i="9" a="1"/>
  <c r="E144" i="9" s="1"/>
  <c r="E145" i="9" a="1"/>
  <c r="E145" i="9" s="1"/>
  <c r="E146" i="9" a="1"/>
  <c r="E146" i="9" s="1"/>
  <c r="E147" i="9" a="1"/>
  <c r="E147" i="9" s="1"/>
  <c r="E148" i="9" a="1"/>
  <c r="E148" i="9" s="1"/>
  <c r="E149" i="9" a="1"/>
  <c r="E149" i="9" s="1"/>
  <c r="E150" i="9" a="1"/>
  <c r="E150" i="9" s="1"/>
  <c r="E151" i="9" a="1"/>
  <c r="E151" i="9" s="1"/>
  <c r="E152" i="9" a="1"/>
  <c r="E152" i="9" s="1"/>
  <c r="E153" i="9" a="1"/>
  <c r="E153" i="9" s="1"/>
  <c r="E154" i="9" a="1"/>
  <c r="E154" i="9" s="1"/>
  <c r="E155" i="9" a="1"/>
  <c r="E155" i="9" s="1"/>
  <c r="E156" i="9" a="1"/>
  <c r="E156" i="9" s="1"/>
  <c r="E157" i="9" a="1"/>
  <c r="E157" i="9" s="1"/>
  <c r="E158" i="9" a="1"/>
  <c r="E158" i="9" s="1"/>
  <c r="E159" i="9" a="1"/>
  <c r="E159" i="9" s="1"/>
  <c r="E160" i="9" a="1"/>
  <c r="E160" i="9" s="1"/>
  <c r="E161" i="9" a="1"/>
  <c r="E161" i="9" s="1"/>
  <c r="E162" i="9" a="1"/>
  <c r="E162" i="9" s="1"/>
  <c r="E163" i="9" a="1"/>
  <c r="E163" i="9" s="1"/>
  <c r="E164" i="9" a="1"/>
  <c r="E164" i="9" s="1"/>
  <c r="E165" i="9" a="1"/>
  <c r="E165" i="9" s="1"/>
  <c r="E166" i="9" a="1"/>
  <c r="E166" i="9" s="1"/>
  <c r="E167" i="9" a="1"/>
  <c r="E167" i="9" s="1"/>
  <c r="E168" i="9" a="1"/>
  <c r="E168" i="9" s="1"/>
  <c r="E169" i="9" a="1"/>
  <c r="E169" i="9" s="1"/>
  <c r="E170" i="9" a="1"/>
  <c r="E170" i="9" s="1"/>
  <c r="E171" i="9" a="1"/>
  <c r="E171" i="9" s="1"/>
  <c r="E172" i="9" a="1"/>
  <c r="E172" i="9" s="1"/>
  <c r="E173" i="9" a="1"/>
  <c r="E173" i="9" s="1"/>
  <c r="E174" i="9" a="1"/>
  <c r="E174" i="9" s="1"/>
  <c r="E175" i="9" a="1"/>
  <c r="E175" i="9" s="1"/>
  <c r="E176" i="9" a="1"/>
  <c r="E176" i="9" s="1"/>
  <c r="E177" i="9" a="1"/>
  <c r="E177" i="9" s="1"/>
  <c r="E178" i="9" a="1"/>
  <c r="E178" i="9" s="1"/>
  <c r="E179" i="9" a="1"/>
  <c r="E179" i="9" s="1"/>
  <c r="E180" i="9" a="1"/>
  <c r="E180" i="9" s="1"/>
  <c r="E181" i="9" a="1"/>
  <c r="E181" i="9" s="1"/>
  <c r="E182" i="9" a="1"/>
  <c r="E182" i="9" s="1"/>
  <c r="E183" i="9" a="1"/>
  <c r="E183" i="9" s="1"/>
  <c r="E184" i="9" a="1"/>
  <c r="E184" i="9" s="1"/>
  <c r="E185" i="9" a="1"/>
  <c r="E185" i="9" s="1"/>
  <c r="E186" i="9" a="1"/>
  <c r="E186" i="9" s="1"/>
  <c r="E187" i="9" a="1"/>
  <c r="E187" i="9" s="1"/>
  <c r="E188" i="9" a="1"/>
  <c r="E188" i="9" s="1"/>
  <c r="E189" i="9" a="1"/>
  <c r="E189" i="9" s="1"/>
  <c r="E190" i="9" a="1"/>
  <c r="E190" i="9" s="1"/>
  <c r="E191" i="9" a="1"/>
  <c r="E191" i="9" s="1"/>
  <c r="E192" i="9" a="1"/>
  <c r="E192" i="9" s="1"/>
  <c r="E193" i="9" a="1"/>
  <c r="E193" i="9" s="1"/>
  <c r="E194" i="9" a="1"/>
  <c r="E194" i="9" s="1"/>
  <c r="E195" i="9" a="1"/>
  <c r="E195" i="9" s="1"/>
  <c r="E196" i="9" a="1"/>
  <c r="E196" i="9" s="1"/>
  <c r="E197" i="9" a="1"/>
  <c r="E197" i="9" s="1"/>
  <c r="E198" i="9" a="1"/>
  <c r="E198" i="9" s="1"/>
  <c r="E199" i="9" a="1"/>
  <c r="E199" i="9" s="1"/>
  <c r="E200" i="9" a="1"/>
  <c r="E200" i="9" s="1"/>
  <c r="E201" i="9" a="1"/>
  <c r="E201" i="9" s="1"/>
  <c r="E202" i="9" a="1"/>
  <c r="E202" i="9" s="1"/>
  <c r="E203" i="9" a="1"/>
  <c r="E203" i="9" s="1"/>
  <c r="E204" i="9" a="1"/>
  <c r="E204" i="9" s="1"/>
  <c r="E205" i="9" a="1"/>
  <c r="E205" i="9" s="1"/>
  <c r="E206" i="9" a="1"/>
  <c r="E206" i="9" s="1"/>
  <c r="E207" i="9" a="1"/>
  <c r="E207" i="9" s="1"/>
  <c r="E208" i="9" a="1"/>
  <c r="E208" i="9" s="1"/>
  <c r="E209" i="9" a="1"/>
  <c r="E209" i="9" s="1"/>
  <c r="E210" i="9" a="1"/>
  <c r="E210" i="9" s="1"/>
  <c r="E211" i="9" a="1"/>
  <c r="E211" i="9" s="1"/>
  <c r="E212" i="9" a="1"/>
  <c r="E212" i="9" s="1"/>
  <c r="E213" i="9" a="1"/>
  <c r="E213" i="9" s="1"/>
  <c r="E214" i="9" a="1"/>
  <c r="E214" i="9" s="1"/>
  <c r="E215" i="9" a="1"/>
  <c r="E215" i="9" s="1"/>
  <c r="E216" i="9" a="1"/>
  <c r="E216" i="9" s="1"/>
  <c r="E217" i="9" a="1"/>
  <c r="E217" i="9" s="1"/>
  <c r="E218" i="9" a="1"/>
  <c r="E218" i="9" s="1"/>
  <c r="E219" i="9" a="1"/>
  <c r="E219" i="9" s="1"/>
  <c r="E220" i="9" a="1"/>
  <c r="E220" i="9" s="1"/>
  <c r="E221" i="9" a="1"/>
  <c r="E221" i="9" s="1"/>
  <c r="E222" i="9" a="1"/>
  <c r="E222" i="9" s="1"/>
  <c r="E223" i="9" a="1"/>
  <c r="E223" i="9" s="1"/>
  <c r="E224" i="9" a="1"/>
  <c r="E224" i="9" s="1"/>
  <c r="E225" i="9" a="1"/>
  <c r="E225" i="9" s="1"/>
  <c r="E226" i="9" a="1"/>
  <c r="E226" i="9" s="1"/>
  <c r="E227" i="9" a="1"/>
  <c r="E227" i="9" s="1"/>
  <c r="E228" i="9" a="1"/>
  <c r="E228" i="9" s="1"/>
  <c r="E229" i="9" a="1"/>
  <c r="E229" i="9" s="1"/>
  <c r="E230" i="9" a="1"/>
  <c r="E230" i="9" s="1"/>
  <c r="E231" i="9" a="1"/>
  <c r="E231" i="9" s="1"/>
  <c r="E232" i="9" a="1"/>
  <c r="E232" i="9" s="1"/>
  <c r="E233" i="9" a="1"/>
  <c r="E233" i="9" s="1"/>
  <c r="E234" i="9" a="1"/>
  <c r="E234" i="9" s="1"/>
  <c r="E235" i="9" a="1"/>
  <c r="E235" i="9" s="1"/>
  <c r="E236" i="9" a="1"/>
  <c r="E236" i="9" s="1"/>
  <c r="E237" i="9" a="1"/>
  <c r="E237" i="9" s="1"/>
  <c r="E238" i="9" a="1"/>
  <c r="E238" i="9" s="1"/>
  <c r="E239" i="9" a="1"/>
  <c r="E239" i="9" s="1"/>
  <c r="E240" i="9" a="1"/>
  <c r="E240" i="9" s="1"/>
  <c r="E241" i="9" a="1"/>
  <c r="E241" i="9" s="1"/>
  <c r="E242" i="9" a="1"/>
  <c r="E242" i="9" s="1"/>
  <c r="E243" i="9" a="1"/>
  <c r="E243" i="9" s="1"/>
  <c r="E244" i="9" a="1"/>
  <c r="E244" i="9" s="1"/>
  <c r="E245" i="9" a="1"/>
  <c r="E245" i="9" s="1"/>
  <c r="E246" i="9" a="1"/>
  <c r="E246" i="9" s="1"/>
  <c r="E247" i="9" a="1"/>
  <c r="E247" i="9" s="1"/>
  <c r="E248" i="9" a="1"/>
  <c r="E248" i="9" s="1"/>
  <c r="E249" i="9" a="1"/>
  <c r="E249" i="9" s="1"/>
  <c r="E250" i="9" a="1"/>
  <c r="E250" i="9" s="1"/>
  <c r="E251" i="9" a="1"/>
  <c r="E251" i="9" s="1"/>
  <c r="E252" i="9" a="1"/>
  <c r="E252" i="9" s="1"/>
  <c r="E253" i="9" a="1"/>
  <c r="E253" i="9" s="1"/>
  <c r="E254" i="9" a="1"/>
  <c r="E254" i="9" s="1"/>
  <c r="E255" i="9" a="1"/>
  <c r="E255" i="9" s="1"/>
  <c r="E256" i="9" a="1"/>
  <c r="E256" i="9" s="1"/>
  <c r="E257" i="9" a="1"/>
  <c r="E257" i="9" s="1"/>
  <c r="E258" i="9" a="1"/>
  <c r="E258" i="9" s="1"/>
  <c r="E259" i="9" a="1"/>
  <c r="E259" i="9" s="1"/>
  <c r="E260" i="9" a="1"/>
  <c r="E260" i="9" s="1"/>
  <c r="E261" i="9" a="1"/>
  <c r="E261" i="9" s="1"/>
  <c r="E262" i="9" a="1"/>
  <c r="E262" i="9" s="1"/>
  <c r="E263" i="9" a="1"/>
  <c r="E263" i="9" s="1"/>
  <c r="E264" i="9" a="1"/>
  <c r="E264" i="9" s="1"/>
  <c r="E265" i="9" a="1"/>
  <c r="E265" i="9" s="1"/>
  <c r="E266" i="9" a="1"/>
  <c r="E266" i="9" s="1"/>
  <c r="E267" i="9" a="1"/>
  <c r="E267" i="9" s="1"/>
  <c r="E268" i="9" a="1"/>
  <c r="E268" i="9" s="1"/>
  <c r="E269" i="9" a="1"/>
  <c r="E269" i="9" s="1"/>
  <c r="E270" i="9" a="1"/>
  <c r="E270" i="9" s="1"/>
  <c r="E271" i="9" a="1"/>
  <c r="E271" i="9" s="1"/>
  <c r="E272" i="9" a="1"/>
  <c r="E272" i="9" s="1"/>
  <c r="E273" i="9" a="1"/>
  <c r="E273" i="9" s="1"/>
  <c r="E274" i="9" a="1"/>
  <c r="E274" i="9" s="1"/>
  <c r="E275" i="9" a="1"/>
  <c r="E275" i="9" s="1"/>
  <c r="E276" i="9" a="1"/>
  <c r="E276" i="9" s="1"/>
  <c r="E277" i="9" a="1"/>
  <c r="E277" i="9" s="1"/>
  <c r="E278" i="9" a="1"/>
  <c r="E278" i="9" s="1"/>
  <c r="E279" i="9" a="1"/>
  <c r="E279" i="9" s="1"/>
  <c r="E280" i="9" a="1"/>
  <c r="E280" i="9" s="1"/>
  <c r="E281" i="9" a="1"/>
  <c r="E281" i="9" s="1"/>
  <c r="E282" i="9" a="1"/>
  <c r="E282" i="9" s="1"/>
  <c r="E283" i="9" a="1"/>
  <c r="E283" i="9" s="1"/>
  <c r="E284" i="9" a="1"/>
  <c r="E284" i="9" s="1"/>
  <c r="E285" i="9" a="1"/>
  <c r="E285" i="9" s="1"/>
  <c r="E286" i="9" a="1"/>
  <c r="E286" i="9" s="1"/>
  <c r="E287" i="9" a="1"/>
  <c r="E287" i="9" s="1"/>
  <c r="E288" i="9" a="1"/>
  <c r="E288" i="9" s="1"/>
  <c r="E289" i="9" a="1"/>
  <c r="E289" i="9" s="1"/>
  <c r="E290" i="9" a="1"/>
  <c r="E290" i="9" s="1"/>
  <c r="E291" i="9" a="1"/>
  <c r="E291" i="9" s="1"/>
  <c r="E292" i="9" a="1"/>
  <c r="E292" i="9" s="1"/>
  <c r="E293" i="9" a="1"/>
  <c r="E293" i="9" s="1"/>
  <c r="E294" i="9" a="1"/>
  <c r="E294" i="9" s="1"/>
  <c r="E295" i="9" a="1"/>
  <c r="E295" i="9" s="1"/>
  <c r="E296" i="9" a="1"/>
  <c r="E296" i="9" s="1"/>
  <c r="E297" i="9" a="1"/>
  <c r="E297" i="9" s="1"/>
  <c r="E298" i="9" a="1"/>
  <c r="E298" i="9" s="1"/>
  <c r="E299" i="9" a="1"/>
  <c r="E299" i="9" s="1"/>
  <c r="E300" i="9" a="1"/>
  <c r="E300" i="9" s="1"/>
  <c r="E301" i="9" a="1"/>
  <c r="E301" i="9" s="1"/>
  <c r="E302" i="9" a="1"/>
  <c r="E302" i="9" s="1"/>
  <c r="E303" i="9" a="1"/>
  <c r="E303" i="9" s="1"/>
  <c r="E304" i="9" a="1"/>
  <c r="E304" i="9" s="1"/>
  <c r="E305" i="9" a="1"/>
  <c r="E305" i="9" s="1"/>
  <c r="E306" i="9" a="1"/>
  <c r="E306" i="9" s="1"/>
  <c r="E307" i="9" a="1"/>
  <c r="E307" i="9" s="1"/>
  <c r="E308" i="9" a="1"/>
  <c r="E308" i="9" s="1"/>
  <c r="E309" i="9" a="1"/>
  <c r="E309" i="9" s="1"/>
  <c r="E310" i="9" a="1"/>
  <c r="E310" i="9" s="1"/>
  <c r="E311" i="9" a="1"/>
  <c r="E311" i="9" s="1"/>
  <c r="E312" i="9" a="1"/>
  <c r="E312" i="9" s="1"/>
  <c r="E313" i="9" a="1"/>
  <c r="E313" i="9" s="1"/>
  <c r="E314" i="9" a="1"/>
  <c r="E314" i="9" s="1"/>
  <c r="E315" i="9" a="1"/>
  <c r="E315" i="9" s="1"/>
  <c r="E316" i="9" a="1"/>
  <c r="E316" i="9" s="1"/>
  <c r="E317" i="9" a="1"/>
  <c r="E317" i="9" s="1"/>
  <c r="E318" i="9" a="1"/>
  <c r="E318" i="9" s="1"/>
  <c r="E319" i="9" a="1"/>
  <c r="E319" i="9" s="1"/>
  <c r="E320" i="9" a="1"/>
  <c r="E320" i="9" s="1"/>
  <c r="E321" i="9" a="1"/>
  <c r="E321" i="9" s="1"/>
  <c r="E322" i="9" a="1"/>
  <c r="E322" i="9" s="1"/>
  <c r="E323" i="9" a="1"/>
  <c r="E323" i="9" s="1"/>
  <c r="E324" i="9" a="1"/>
  <c r="E324" i="9" s="1"/>
  <c r="E325" i="9" a="1"/>
  <c r="E325" i="9" s="1"/>
  <c r="E326" i="9" a="1"/>
  <c r="E326" i="9" s="1"/>
  <c r="E327" i="9" a="1"/>
  <c r="E327" i="9" s="1"/>
  <c r="E328" i="9" a="1"/>
  <c r="E328" i="9" s="1"/>
  <c r="E329" i="9" a="1"/>
  <c r="E329" i="9" s="1"/>
  <c r="E330" i="9" a="1"/>
  <c r="E330" i="9" s="1"/>
  <c r="E331" i="9" a="1"/>
  <c r="E331" i="9" s="1"/>
  <c r="E332" i="9" a="1"/>
  <c r="E332" i="9" s="1"/>
  <c r="E333" i="9" a="1"/>
  <c r="E333" i="9" s="1"/>
  <c r="E334" i="9" a="1"/>
  <c r="E334" i="9" s="1"/>
  <c r="E335" i="9" a="1"/>
  <c r="E335" i="9" s="1"/>
  <c r="E336" i="9" a="1"/>
  <c r="E336" i="9" s="1"/>
  <c r="E337" i="9" a="1"/>
  <c r="E337" i="9" s="1"/>
  <c r="E338" i="9" a="1"/>
  <c r="E338" i="9" s="1"/>
  <c r="E339" i="9" a="1"/>
  <c r="E339" i="9" s="1"/>
  <c r="E340" i="9" a="1"/>
  <c r="E340" i="9" s="1"/>
  <c r="E341" i="9" a="1"/>
  <c r="E341" i="9" s="1"/>
  <c r="E342" i="9" a="1"/>
  <c r="E342" i="9" s="1"/>
  <c r="E343" i="9" a="1"/>
  <c r="E343" i="9" s="1"/>
  <c r="E344" i="9" a="1"/>
  <c r="E344" i="9" s="1"/>
  <c r="E345" i="9" a="1"/>
  <c r="E345" i="9" s="1"/>
  <c r="E346" i="9" a="1"/>
  <c r="E346" i="9" s="1"/>
  <c r="E347" i="9" a="1"/>
  <c r="E347" i="9" s="1"/>
  <c r="E348" i="9" a="1"/>
  <c r="E348" i="9" s="1"/>
  <c r="E349" i="9" a="1"/>
  <c r="E349" i="9" s="1"/>
  <c r="E350" i="9" a="1"/>
  <c r="E350" i="9" s="1"/>
  <c r="E351" i="9" a="1"/>
  <c r="E351" i="9" s="1"/>
  <c r="E352" i="9" a="1"/>
  <c r="E352" i="9" s="1"/>
  <c r="E353" i="9" a="1"/>
  <c r="E353" i="9" s="1"/>
  <c r="E354" i="9" a="1"/>
  <c r="E354" i="9" s="1"/>
  <c r="E355" i="9" a="1"/>
  <c r="E355" i="9" s="1"/>
  <c r="E356" i="9" a="1"/>
  <c r="E356" i="9" s="1"/>
  <c r="E357" i="9" a="1"/>
  <c r="E357" i="9" s="1"/>
  <c r="E358" i="9" a="1"/>
  <c r="E358" i="9" s="1"/>
  <c r="E359" i="9" a="1"/>
  <c r="E359" i="9" s="1"/>
  <c r="E360" i="9" a="1"/>
  <c r="E360" i="9" s="1"/>
  <c r="E361" i="9" a="1"/>
  <c r="E361" i="9" s="1"/>
  <c r="E362" i="9" a="1"/>
  <c r="E362" i="9" s="1"/>
  <c r="E363" i="9" a="1"/>
  <c r="E363" i="9" s="1"/>
  <c r="E364" i="9" a="1"/>
  <c r="E364" i="9" s="1"/>
  <c r="E365" i="9" a="1"/>
  <c r="E365" i="9" s="1"/>
  <c r="E366" i="9" a="1"/>
  <c r="E366" i="9" s="1"/>
  <c r="E367" i="9" a="1"/>
  <c r="E367" i="9" s="1"/>
  <c r="E368" i="9" a="1"/>
  <c r="E368" i="9" s="1"/>
  <c r="E369" i="9" a="1"/>
  <c r="E369" i="9" s="1"/>
  <c r="E370" i="9" a="1"/>
  <c r="E370" i="9" s="1"/>
  <c r="E371" i="9" a="1"/>
  <c r="E371" i="9" s="1"/>
  <c r="E372" i="9" a="1"/>
  <c r="E372" i="9" s="1"/>
  <c r="E373" i="9" a="1"/>
  <c r="E373" i="9" s="1"/>
  <c r="E374" i="9" a="1"/>
  <c r="E374" i="9" s="1"/>
  <c r="E375" i="9" a="1"/>
  <c r="E375" i="9" s="1"/>
  <c r="E376" i="9" a="1"/>
  <c r="E376" i="9" s="1"/>
  <c r="E377" i="9" a="1"/>
  <c r="E377" i="9" s="1"/>
  <c r="E378" i="9" a="1"/>
  <c r="E378" i="9" s="1"/>
  <c r="E379" i="9" a="1"/>
  <c r="E379" i="9" s="1"/>
  <c r="E380" i="9" a="1"/>
  <c r="E380" i="9" s="1"/>
  <c r="E381" i="9" a="1"/>
  <c r="E381" i="9" s="1"/>
  <c r="E382" i="9" a="1"/>
  <c r="E382" i="9" s="1"/>
  <c r="E383" i="9" a="1"/>
  <c r="E383" i="9" s="1"/>
  <c r="E384" i="9" a="1"/>
  <c r="E384" i="9" s="1"/>
  <c r="E385" i="9" a="1"/>
  <c r="E385" i="9" s="1"/>
  <c r="E386" i="9" a="1"/>
  <c r="E386" i="9" s="1"/>
  <c r="E387" i="9" a="1"/>
  <c r="E387" i="9" s="1"/>
  <c r="E388" i="9" a="1"/>
  <c r="E388" i="9" s="1"/>
  <c r="E389" i="9" a="1"/>
  <c r="E389" i="9" s="1"/>
  <c r="E390" i="9" a="1"/>
  <c r="E390" i="9" s="1"/>
  <c r="E391" i="9" a="1"/>
  <c r="E391" i="9" s="1"/>
  <c r="E392" i="9" a="1"/>
  <c r="E392" i="9" s="1"/>
  <c r="E393" i="9" a="1"/>
  <c r="E393" i="9" s="1"/>
  <c r="E394" i="9" a="1"/>
  <c r="E394" i="9" s="1"/>
  <c r="E395" i="9" a="1"/>
  <c r="E395" i="9" s="1"/>
  <c r="E396" i="9" a="1"/>
  <c r="E396" i="9" s="1"/>
  <c r="E397" i="9" a="1"/>
  <c r="E397" i="9" s="1"/>
  <c r="E398" i="9" a="1"/>
  <c r="E398" i="9" s="1"/>
  <c r="E399" i="9" a="1"/>
  <c r="E399" i="9" s="1"/>
  <c r="E400" i="9" a="1"/>
  <c r="E400" i="9" s="1"/>
  <c r="E401" i="9" a="1"/>
  <c r="E401" i="9" s="1"/>
  <c r="E402" i="9" a="1"/>
  <c r="E402" i="9" s="1"/>
  <c r="E403" i="9" a="1"/>
  <c r="E403" i="9" s="1"/>
  <c r="E404" i="9" a="1"/>
  <c r="E404" i="9" s="1"/>
  <c r="E405" i="9" a="1"/>
  <c r="E405" i="9" s="1"/>
  <c r="E406" i="9" a="1"/>
  <c r="E406" i="9" s="1"/>
  <c r="E407" i="9" a="1"/>
  <c r="E407" i="9" s="1"/>
  <c r="E408" i="9" a="1"/>
  <c r="E408" i="9" s="1"/>
  <c r="E409" i="9" a="1"/>
  <c r="E409" i="9" s="1"/>
  <c r="E410" i="9" a="1"/>
  <c r="E410" i="9" s="1"/>
  <c r="E411" i="9" a="1"/>
  <c r="E411" i="9" s="1"/>
  <c r="E412" i="9" a="1"/>
  <c r="E412" i="9" s="1"/>
  <c r="E413" i="9" a="1"/>
  <c r="E413" i="9" s="1"/>
  <c r="E414" i="9" a="1"/>
  <c r="E414" i="9" s="1"/>
  <c r="E415" i="9" a="1"/>
  <c r="E415" i="9" s="1"/>
  <c r="E416" i="9" a="1"/>
  <c r="E416" i="9" s="1"/>
  <c r="E417" i="9" a="1"/>
  <c r="E417" i="9" s="1"/>
  <c r="E418" i="9" a="1"/>
  <c r="E418" i="9" s="1"/>
  <c r="E419" i="9" a="1"/>
  <c r="E419" i="9" s="1"/>
  <c r="E420" i="9" a="1"/>
  <c r="E420" i="9" s="1"/>
  <c r="E421" i="9" a="1"/>
  <c r="E421" i="9" s="1"/>
  <c r="E422" i="9" a="1"/>
  <c r="E422" i="9" s="1"/>
  <c r="E423" i="9" a="1"/>
  <c r="E423" i="9" s="1"/>
  <c r="E424" i="9" a="1"/>
  <c r="E424" i="9" s="1"/>
  <c r="E425" i="9" a="1"/>
  <c r="E425" i="9" s="1"/>
  <c r="E426" i="9" a="1"/>
  <c r="E426" i="9" s="1"/>
  <c r="E427" i="9" a="1"/>
  <c r="E427" i="9" s="1"/>
  <c r="E428" i="9" a="1"/>
  <c r="E428" i="9" s="1"/>
  <c r="E429" i="9" a="1"/>
  <c r="E429" i="9" s="1"/>
  <c r="E430" i="9" a="1"/>
  <c r="E430" i="9" s="1"/>
  <c r="E431" i="9" a="1"/>
  <c r="E431" i="9" s="1"/>
  <c r="E432" i="9" a="1"/>
  <c r="E432" i="9" s="1"/>
  <c r="E433" i="9" a="1"/>
  <c r="E433" i="9" s="1"/>
  <c r="E434" i="9" a="1"/>
  <c r="E434" i="9" s="1"/>
  <c r="E435" i="9" a="1"/>
  <c r="E435" i="9" s="1"/>
  <c r="E436" i="9" a="1"/>
  <c r="E436" i="9" s="1"/>
  <c r="E437" i="9" a="1"/>
  <c r="E437" i="9" s="1"/>
  <c r="E438" i="9" a="1"/>
  <c r="E438" i="9" s="1"/>
  <c r="E439" i="9" a="1"/>
  <c r="E439" i="9" s="1"/>
  <c r="E440" i="9" a="1"/>
  <c r="E440" i="9" s="1"/>
  <c r="E441" i="9" a="1"/>
  <c r="E441" i="9" s="1"/>
  <c r="E442" i="9" a="1"/>
  <c r="E442" i="9" s="1"/>
  <c r="E443" i="9" a="1"/>
  <c r="E443" i="9" s="1"/>
  <c r="E444" i="9" a="1"/>
  <c r="E444" i="9" s="1"/>
  <c r="E445" i="9" a="1"/>
  <c r="E445" i="9" s="1"/>
  <c r="E446" i="9" a="1"/>
  <c r="E446" i="9" s="1"/>
  <c r="E447" i="9" a="1"/>
  <c r="E447" i="9" s="1"/>
  <c r="E448" i="9" a="1"/>
  <c r="E448" i="9" s="1"/>
  <c r="E449" i="9" a="1"/>
  <c r="E449" i="9" s="1"/>
  <c r="E450" i="9" a="1"/>
  <c r="E450" i="9" s="1"/>
  <c r="E451" i="9" a="1"/>
  <c r="E451" i="9" s="1"/>
  <c r="E452" i="9" a="1"/>
  <c r="E452" i="9" s="1"/>
  <c r="E453" i="9" a="1"/>
  <c r="E453" i="9" s="1"/>
  <c r="E454" i="9" a="1"/>
  <c r="E454" i="9" s="1"/>
  <c r="E455" i="9" a="1"/>
  <c r="E455" i="9" s="1"/>
  <c r="E456" i="9" a="1"/>
  <c r="E456" i="9" s="1"/>
  <c r="E457" i="9" a="1"/>
  <c r="E457" i="9" s="1"/>
  <c r="E458" i="9" a="1"/>
  <c r="E458" i="9" s="1"/>
  <c r="E459" i="9" a="1"/>
  <c r="E459" i="9" s="1"/>
  <c r="E460" i="9" a="1"/>
  <c r="E460" i="9" s="1"/>
  <c r="E461" i="9" a="1"/>
  <c r="E461" i="9" s="1"/>
  <c r="E462" i="9" a="1"/>
  <c r="E462" i="9" s="1"/>
  <c r="E463" i="9" a="1"/>
  <c r="E463" i="9" s="1"/>
  <c r="E464" i="9" a="1"/>
  <c r="E464" i="9" s="1"/>
  <c r="E465" i="9" a="1"/>
  <c r="E465" i="9" s="1"/>
  <c r="E466" i="9" a="1"/>
  <c r="E466" i="9" s="1"/>
  <c r="E467" i="9" a="1"/>
  <c r="E467" i="9" s="1"/>
  <c r="E468" i="9" a="1"/>
  <c r="E468" i="9" s="1"/>
  <c r="E469" i="9" a="1"/>
  <c r="E469" i="9" s="1"/>
  <c r="E470" i="9" a="1"/>
  <c r="E470" i="9" s="1"/>
  <c r="E471" i="9" a="1"/>
  <c r="E471" i="9" s="1"/>
  <c r="E472" i="9" a="1"/>
  <c r="E472" i="9" s="1"/>
  <c r="E473" i="9" a="1"/>
  <c r="E473" i="9" s="1"/>
  <c r="E474" i="9" a="1"/>
  <c r="E474" i="9" s="1"/>
  <c r="E475" i="9" a="1"/>
  <c r="E475" i="9" s="1"/>
  <c r="E476" i="9" a="1"/>
  <c r="E476" i="9" s="1"/>
  <c r="E477" i="9" a="1"/>
  <c r="E477" i="9" s="1"/>
  <c r="E478" i="9" a="1"/>
  <c r="E478" i="9" s="1"/>
  <c r="E479" i="9" a="1"/>
  <c r="E479" i="9" s="1"/>
  <c r="E480" i="9" a="1"/>
  <c r="E480" i="9" s="1"/>
  <c r="E481" i="9" a="1"/>
  <c r="E481" i="9" s="1"/>
  <c r="E482" i="9" a="1"/>
  <c r="E482" i="9" s="1"/>
  <c r="E483" i="9" a="1"/>
  <c r="E483" i="9" s="1"/>
  <c r="E484" i="9" a="1"/>
  <c r="E484" i="9" s="1"/>
  <c r="E485" i="9" a="1"/>
  <c r="E485" i="9" s="1"/>
  <c r="E486" i="9" a="1"/>
  <c r="E486" i="9" s="1"/>
  <c r="E487" i="9" a="1"/>
  <c r="E487" i="9" s="1"/>
  <c r="E488" i="9" a="1"/>
  <c r="E488" i="9" s="1"/>
  <c r="E489" i="9" a="1"/>
  <c r="E489" i="9" s="1"/>
  <c r="E490" i="9" a="1"/>
  <c r="E490" i="9" s="1"/>
  <c r="E491" i="9" a="1"/>
  <c r="E491" i="9" s="1"/>
  <c r="E492" i="9" a="1"/>
  <c r="E492" i="9" s="1"/>
  <c r="E493" i="9" a="1"/>
  <c r="E493" i="9" s="1"/>
  <c r="E494" i="9" a="1"/>
  <c r="E494" i="9" s="1"/>
  <c r="E495" i="9" a="1"/>
  <c r="E495" i="9" s="1"/>
  <c r="E496" i="9" a="1"/>
  <c r="E496" i="9" s="1"/>
  <c r="E497" i="9" a="1"/>
  <c r="E497" i="9" s="1"/>
  <c r="E498" i="9" a="1"/>
  <c r="E498" i="9" s="1"/>
  <c r="E499" i="9" a="1"/>
  <c r="E499" i="9" s="1"/>
  <c r="E500" i="9" a="1"/>
  <c r="E500" i="9" s="1"/>
  <c r="E501" i="9" a="1"/>
  <c r="E501" i="9" s="1"/>
  <c r="E502" i="9" a="1"/>
  <c r="E502" i="9" s="1"/>
  <c r="E503" i="9" a="1"/>
  <c r="E503" i="9" s="1"/>
  <c r="E504" i="9" a="1"/>
  <c r="E504" i="9" s="1"/>
  <c r="E505" i="9" a="1"/>
  <c r="E505" i="9" s="1"/>
  <c r="E506" i="9" a="1"/>
  <c r="E506" i="9" s="1"/>
  <c r="E507" i="9" a="1"/>
  <c r="E507" i="9" s="1"/>
  <c r="E508" i="9" a="1"/>
  <c r="E508" i="9" s="1"/>
  <c r="E509" i="9" a="1"/>
  <c r="E509" i="9" s="1"/>
  <c r="E510" i="9" a="1"/>
  <c r="E510" i="9" s="1"/>
  <c r="E511" i="9" a="1"/>
  <c r="E511" i="9" s="1"/>
  <c r="E512" i="9" a="1"/>
  <c r="E512" i="9" s="1"/>
  <c r="E513" i="9" a="1"/>
  <c r="E513" i="9" s="1"/>
  <c r="E514" i="9" a="1"/>
  <c r="E514" i="9" s="1"/>
  <c r="E515" i="9" a="1"/>
  <c r="E515" i="9" s="1"/>
  <c r="E516" i="9" a="1"/>
  <c r="E516" i="9"/>
  <c r="E517" i="9" a="1"/>
  <c r="E517" i="9" s="1"/>
  <c r="E518" i="9" a="1"/>
  <c r="E518" i="9" s="1"/>
  <c r="E519" i="9" a="1"/>
  <c r="E519" i="9" s="1"/>
  <c r="E520" i="9" a="1"/>
  <c r="E520" i="9" s="1"/>
  <c r="E521" i="9" a="1"/>
  <c r="E521" i="9" s="1"/>
  <c r="E522" i="9" a="1"/>
  <c r="E522" i="9" s="1"/>
  <c r="E523" i="9" a="1"/>
  <c r="E523" i="9" s="1"/>
  <c r="E524" i="9" a="1"/>
  <c r="E524" i="9" s="1"/>
  <c r="E525" i="9" a="1"/>
  <c r="E525" i="9" s="1"/>
  <c r="E526" i="9" a="1"/>
  <c r="E526" i="9" s="1"/>
  <c r="E527" i="9" a="1"/>
  <c r="E527" i="9" s="1"/>
  <c r="E528" i="9" a="1"/>
  <c r="E528" i="9" s="1"/>
  <c r="E529" i="9" a="1"/>
  <c r="E529" i="9" s="1"/>
  <c r="E530" i="9" a="1"/>
  <c r="E530" i="9" s="1"/>
  <c r="E531" i="9" a="1"/>
  <c r="E531" i="9" s="1"/>
  <c r="E532" i="9" a="1"/>
  <c r="E532" i="9" s="1"/>
  <c r="E533" i="9" a="1"/>
  <c r="E533" i="9" s="1"/>
  <c r="E534" i="9" a="1"/>
  <c r="E534" i="9" s="1"/>
  <c r="E535" i="9" a="1"/>
  <c r="E535" i="9" s="1"/>
  <c r="E536" i="9" a="1"/>
  <c r="E536" i="9" s="1"/>
  <c r="E537" i="9" a="1"/>
  <c r="E537" i="9" s="1"/>
  <c r="E538" i="9" a="1"/>
  <c r="E538" i="9" s="1"/>
  <c r="E539" i="9" a="1"/>
  <c r="E539" i="9" s="1"/>
  <c r="E540" i="9" a="1"/>
  <c r="E540" i="9" s="1"/>
  <c r="E541" i="9" a="1"/>
  <c r="E541" i="9" s="1"/>
  <c r="E542" i="9" a="1"/>
  <c r="E542" i="9" s="1"/>
  <c r="E543" i="9" a="1"/>
  <c r="E543" i="9" s="1"/>
  <c r="E544" i="9" a="1"/>
  <c r="E544" i="9" s="1"/>
  <c r="E545" i="9" a="1"/>
  <c r="E545" i="9" s="1"/>
  <c r="E546" i="9" a="1"/>
  <c r="E546" i="9" s="1"/>
  <c r="E547" i="9" a="1"/>
  <c r="E547" i="9" s="1"/>
  <c r="E548" i="9" a="1"/>
  <c r="E548" i="9" s="1"/>
  <c r="E549" i="9" a="1"/>
  <c r="E549" i="9" s="1"/>
  <c r="E550" i="9" a="1"/>
  <c r="E550" i="9" s="1"/>
  <c r="E551" i="9" a="1"/>
  <c r="E551" i="9" s="1"/>
  <c r="E552" i="9" a="1"/>
  <c r="E552" i="9" s="1"/>
  <c r="E553" i="9" a="1"/>
  <c r="E553" i="9" s="1"/>
  <c r="E554" i="9" a="1"/>
  <c r="E554" i="9" s="1"/>
  <c r="E555" i="9" a="1"/>
  <c r="E555" i="9" s="1"/>
  <c r="E556" i="9" a="1"/>
  <c r="E556" i="9" s="1"/>
  <c r="E557" i="9" a="1"/>
  <c r="E557" i="9" s="1"/>
  <c r="E558" i="9" a="1"/>
  <c r="E558" i="9" s="1"/>
  <c r="E559" i="9" a="1"/>
  <c r="E559" i="9" s="1"/>
  <c r="E560" i="9" a="1"/>
  <c r="E560" i="9" s="1"/>
  <c r="E561" i="9" a="1"/>
  <c r="E561" i="9" s="1"/>
  <c r="E562" i="9" a="1"/>
  <c r="E562" i="9" s="1"/>
  <c r="E563" i="9" a="1"/>
  <c r="E563" i="9" s="1"/>
  <c r="E564" i="9" a="1"/>
  <c r="E564" i="9" s="1"/>
  <c r="E565" i="9" a="1"/>
  <c r="E565" i="9" s="1"/>
  <c r="E566" i="9" a="1"/>
  <c r="E566" i="9" s="1"/>
  <c r="E567" i="9" a="1"/>
  <c r="E567" i="9" s="1"/>
  <c r="E568" i="9" a="1"/>
  <c r="E568" i="9" s="1"/>
  <c r="E569" i="9" a="1"/>
  <c r="E569" i="9" s="1"/>
  <c r="E570" i="9" a="1"/>
  <c r="E570" i="9" s="1"/>
  <c r="E571" i="9" a="1"/>
  <c r="E571" i="9" s="1"/>
  <c r="E572" i="9" a="1"/>
  <c r="E572" i="9" s="1"/>
  <c r="E573" i="9" a="1"/>
  <c r="E573" i="9" s="1"/>
  <c r="E574" i="9" a="1"/>
  <c r="E574" i="9" s="1"/>
  <c r="E575" i="9" a="1"/>
  <c r="E575" i="9" s="1"/>
  <c r="E576" i="9" a="1"/>
  <c r="E576" i="9" s="1"/>
  <c r="E577" i="9" a="1"/>
  <c r="E577" i="9" s="1"/>
  <c r="E578" i="9" a="1"/>
  <c r="E578" i="9" s="1"/>
  <c r="E579" i="9" a="1"/>
  <c r="E579" i="9" s="1"/>
  <c r="E580" i="9" a="1"/>
  <c r="E580" i="9" s="1"/>
  <c r="E581" i="9" a="1"/>
  <c r="E581" i="9" s="1"/>
  <c r="E582" i="9" a="1"/>
  <c r="E582" i="9" s="1"/>
  <c r="E583" i="9" a="1"/>
  <c r="E583" i="9" s="1"/>
  <c r="E584" i="9" a="1"/>
  <c r="E584" i="9" s="1"/>
  <c r="E585" i="9" a="1"/>
  <c r="E585" i="9" s="1"/>
  <c r="E586" i="9" a="1"/>
  <c r="E586" i="9" s="1"/>
  <c r="E587" i="9" a="1"/>
  <c r="E587" i="9" s="1"/>
  <c r="E588" i="9" a="1"/>
  <c r="E588" i="9" s="1"/>
  <c r="E589" i="9" a="1"/>
  <c r="E589" i="9" s="1"/>
  <c r="E590" i="9" a="1"/>
  <c r="E590" i="9" s="1"/>
  <c r="E591" i="9" a="1"/>
  <c r="E591" i="9" s="1"/>
  <c r="E592" i="9" a="1"/>
  <c r="E592" i="9" s="1"/>
  <c r="E593" i="9" a="1"/>
  <c r="E593" i="9" s="1"/>
  <c r="E594" i="9" a="1"/>
  <c r="E594" i="9" s="1"/>
  <c r="E595" i="9" a="1"/>
  <c r="E595" i="9" s="1"/>
  <c r="E596" i="9" a="1"/>
  <c r="E596" i="9" s="1"/>
  <c r="E597" i="9" a="1"/>
  <c r="E597" i="9" s="1"/>
  <c r="E598" i="9" a="1"/>
  <c r="E598" i="9" s="1"/>
  <c r="E599" i="9" a="1"/>
  <c r="E599" i="9" s="1"/>
  <c r="E600" i="9" a="1"/>
  <c r="E600" i="9" s="1"/>
  <c r="E601" i="9" a="1"/>
  <c r="E601" i="9" s="1"/>
  <c r="E602" i="9" a="1"/>
  <c r="E602" i="9" s="1"/>
  <c r="E603" i="9" a="1"/>
  <c r="E603" i="9" s="1"/>
  <c r="E604" i="9" a="1"/>
  <c r="E604" i="9" s="1"/>
  <c r="E605" i="9" a="1"/>
  <c r="E605" i="9" s="1"/>
  <c r="E606" i="9" a="1"/>
  <c r="E606" i="9" s="1"/>
  <c r="E607" i="9" a="1"/>
  <c r="E607" i="9" s="1"/>
  <c r="E608" i="9" a="1"/>
  <c r="E608" i="9" s="1"/>
  <c r="E609" i="9" a="1"/>
  <c r="E609" i="9" s="1"/>
  <c r="E610" i="9" a="1"/>
  <c r="E610" i="9" s="1"/>
  <c r="E611" i="9" a="1"/>
  <c r="E611" i="9" s="1"/>
  <c r="E612" i="9" a="1"/>
  <c r="E612" i="9" s="1"/>
  <c r="E613" i="9" a="1"/>
  <c r="E613" i="9" s="1"/>
  <c r="E614" i="9" a="1"/>
  <c r="E614" i="9" s="1"/>
  <c r="E615" i="9" a="1"/>
  <c r="E615" i="9" s="1"/>
  <c r="E616" i="9" a="1"/>
  <c r="E616" i="9" s="1"/>
  <c r="E617" i="9" a="1"/>
  <c r="E617" i="9" s="1"/>
  <c r="E618" i="9" a="1"/>
  <c r="E618" i="9" s="1"/>
  <c r="E619" i="9" a="1"/>
  <c r="E619" i="9" s="1"/>
  <c r="E620" i="9" a="1"/>
  <c r="E620" i="9" s="1"/>
  <c r="E621" i="9" a="1"/>
  <c r="E621" i="9" s="1"/>
  <c r="E622" i="9" a="1"/>
  <c r="E622" i="9" s="1"/>
  <c r="E623" i="9" a="1"/>
  <c r="E623" i="9" s="1"/>
  <c r="E624" i="9" a="1"/>
  <c r="E624" i="9" s="1"/>
  <c r="E625" i="9" a="1"/>
  <c r="E625" i="9" s="1"/>
  <c r="E626" i="9" a="1"/>
  <c r="E626" i="9" s="1"/>
  <c r="E627" i="9" a="1"/>
  <c r="E627" i="9" s="1"/>
  <c r="E628" i="9" a="1"/>
  <c r="E628" i="9" s="1"/>
  <c r="E629" i="9" a="1"/>
  <c r="E629" i="9" s="1"/>
  <c r="E630" i="9" a="1"/>
  <c r="E630" i="9" s="1"/>
  <c r="E631" i="9" a="1"/>
  <c r="E631" i="9" s="1"/>
  <c r="E632" i="9" a="1"/>
  <c r="E632" i="9" s="1"/>
  <c r="E633" i="9" a="1"/>
  <c r="E633" i="9" s="1"/>
  <c r="E634" i="9" a="1"/>
  <c r="E634" i="9" s="1"/>
  <c r="E635" i="9" a="1"/>
  <c r="E635" i="9" s="1"/>
  <c r="E636" i="9" a="1"/>
  <c r="E636" i="9" s="1"/>
  <c r="E637" i="9" a="1"/>
  <c r="E637" i="9" s="1"/>
  <c r="E638" i="9" a="1"/>
  <c r="E638" i="9" s="1"/>
  <c r="E639" i="9" a="1"/>
  <c r="E639" i="9" s="1"/>
  <c r="E640" i="9" a="1"/>
  <c r="E640" i="9" s="1"/>
  <c r="E641" i="9" a="1"/>
  <c r="E641" i="9" s="1"/>
  <c r="E642" i="9" a="1"/>
  <c r="E642" i="9" s="1"/>
  <c r="E643" i="9" a="1"/>
  <c r="E643" i="9" s="1"/>
  <c r="E644" i="9" a="1"/>
  <c r="E644" i="9" s="1"/>
  <c r="E645" i="9" a="1"/>
  <c r="E645" i="9" s="1"/>
  <c r="E646" i="9" a="1"/>
  <c r="E646" i="9" s="1"/>
  <c r="E647" i="9" a="1"/>
  <c r="E647" i="9" s="1"/>
  <c r="E648" i="9" a="1"/>
  <c r="E648" i="9" s="1"/>
  <c r="E649" i="9" a="1"/>
  <c r="E649" i="9" s="1"/>
  <c r="E650" i="9" a="1"/>
  <c r="E650" i="9" s="1"/>
  <c r="E651" i="9" a="1"/>
  <c r="E651" i="9" s="1"/>
  <c r="E652" i="9" a="1"/>
  <c r="E652" i="9" s="1"/>
  <c r="E653" i="9" a="1"/>
  <c r="E653" i="9" s="1"/>
  <c r="E654" i="9" a="1"/>
  <c r="E654" i="9" s="1"/>
  <c r="E655" i="9" a="1"/>
  <c r="E655" i="9" s="1"/>
  <c r="E656" i="9" a="1"/>
  <c r="E656" i="9" s="1"/>
  <c r="E657" i="9" a="1"/>
  <c r="E657" i="9" s="1"/>
  <c r="E658" i="9" a="1"/>
  <c r="E658" i="9" s="1"/>
  <c r="E659" i="9" a="1"/>
  <c r="E659" i="9" s="1"/>
  <c r="E660" i="9" a="1"/>
  <c r="E660" i="9" s="1"/>
  <c r="E661" i="9" a="1"/>
  <c r="E661" i="9" s="1"/>
  <c r="E662" i="9" a="1"/>
  <c r="E662" i="9" s="1"/>
  <c r="E663" i="9" a="1"/>
  <c r="E663" i="9" s="1"/>
  <c r="E664" i="9" a="1"/>
  <c r="E664" i="9" s="1"/>
  <c r="E665" i="9" a="1"/>
  <c r="E665" i="9" s="1"/>
  <c r="E666" i="9" a="1"/>
  <c r="E666" i="9" s="1"/>
  <c r="E667" i="9" a="1"/>
  <c r="E667" i="9" s="1"/>
  <c r="E668" i="9" a="1"/>
  <c r="E668" i="9" s="1"/>
  <c r="E669" i="9" a="1"/>
  <c r="E669" i="9" s="1"/>
  <c r="E670" i="9" a="1"/>
  <c r="E670" i="9" s="1"/>
  <c r="E671" i="9" a="1"/>
  <c r="E671" i="9" s="1"/>
  <c r="E672" i="9" a="1"/>
  <c r="E672" i="9" s="1"/>
  <c r="E673" i="9" a="1"/>
  <c r="E673" i="9" s="1"/>
  <c r="E674" i="9" a="1"/>
  <c r="E674" i="9" s="1"/>
  <c r="E675" i="9" a="1"/>
  <c r="E675" i="9" s="1"/>
  <c r="E676" i="9" a="1"/>
  <c r="E676" i="9" s="1"/>
  <c r="E677" i="9" a="1"/>
  <c r="E677" i="9" s="1"/>
  <c r="E678" i="9" a="1"/>
  <c r="E678" i="9" s="1"/>
  <c r="E679" i="9" a="1"/>
  <c r="E679" i="9" s="1"/>
  <c r="E680" i="9" a="1"/>
  <c r="E680" i="9" s="1"/>
  <c r="E681" i="9" a="1"/>
  <c r="E681" i="9" s="1"/>
  <c r="E682" i="9" a="1"/>
  <c r="E682" i="9" s="1"/>
  <c r="E683" i="9" a="1"/>
  <c r="E683" i="9" s="1"/>
  <c r="E684" i="9" a="1"/>
  <c r="E684" i="9" s="1"/>
  <c r="E685" i="9" a="1"/>
  <c r="E685" i="9" s="1"/>
  <c r="E686" i="9" a="1"/>
  <c r="E686" i="9" s="1"/>
  <c r="E687" i="9" a="1"/>
  <c r="E687" i="9" s="1"/>
  <c r="E688" i="9" a="1"/>
  <c r="E688" i="9" s="1"/>
  <c r="E689" i="9" a="1"/>
  <c r="E689" i="9" s="1"/>
  <c r="E690" i="9" a="1"/>
  <c r="E690" i="9" s="1"/>
  <c r="E691" i="9" a="1"/>
  <c r="E691" i="9" s="1"/>
  <c r="E692" i="9" a="1"/>
  <c r="E692" i="9" s="1"/>
  <c r="E693" i="9" a="1"/>
  <c r="E693" i="9" s="1"/>
  <c r="E694" i="9" a="1"/>
  <c r="E694" i="9" s="1"/>
  <c r="E695" i="9" a="1"/>
  <c r="E695" i="9" s="1"/>
  <c r="E696" i="9" a="1"/>
  <c r="E696" i="9" s="1"/>
  <c r="E697" i="9" a="1"/>
  <c r="E697" i="9" s="1"/>
  <c r="E698" i="9" a="1"/>
  <c r="E698" i="9" s="1"/>
  <c r="E699" i="9" a="1"/>
  <c r="E699" i="9" s="1"/>
  <c r="E700" i="9" a="1"/>
  <c r="E700" i="9" s="1"/>
  <c r="E701" i="9" a="1"/>
  <c r="E701" i="9" s="1"/>
  <c r="E702" i="9" a="1"/>
  <c r="E702" i="9" s="1"/>
  <c r="E703" i="9" a="1"/>
  <c r="E703" i="9" s="1"/>
  <c r="E704" i="9" a="1"/>
  <c r="E704" i="9" s="1"/>
  <c r="E705" i="9" a="1"/>
  <c r="E705" i="9" s="1"/>
  <c r="E706" i="9" a="1"/>
  <c r="E706" i="9" s="1"/>
  <c r="E707" i="9" a="1"/>
  <c r="E707" i="9" s="1"/>
  <c r="E708" i="9" a="1"/>
  <c r="E708" i="9" s="1"/>
  <c r="E709" i="9" a="1"/>
  <c r="E709" i="9" s="1"/>
  <c r="E710" i="9" a="1"/>
  <c r="E710" i="9" s="1"/>
  <c r="E711" i="9" a="1"/>
  <c r="E711" i="9" s="1"/>
  <c r="E712" i="9" a="1"/>
  <c r="E712" i="9" s="1"/>
  <c r="E713" i="9" a="1"/>
  <c r="E713" i="9" s="1"/>
  <c r="E714" i="9" a="1"/>
  <c r="E714" i="9" s="1"/>
  <c r="E715" i="9" a="1"/>
  <c r="E715" i="9" s="1"/>
  <c r="E716" i="9" a="1"/>
  <c r="E716" i="9" s="1"/>
  <c r="E717" i="9" a="1"/>
  <c r="E717" i="9" s="1"/>
  <c r="E718" i="9" a="1"/>
  <c r="E718" i="9" s="1"/>
  <c r="E719" i="9" a="1"/>
  <c r="E719" i="9" s="1"/>
  <c r="E720" i="9" a="1"/>
  <c r="E720" i="9" s="1"/>
  <c r="E721" i="9" a="1"/>
  <c r="E721" i="9" s="1"/>
  <c r="E722" i="9" a="1"/>
  <c r="E722" i="9" s="1"/>
  <c r="E723" i="9" a="1"/>
  <c r="E723" i="9" s="1"/>
  <c r="E724" i="9" a="1"/>
  <c r="E724" i="9" s="1"/>
  <c r="E725" i="9" a="1"/>
  <c r="E725" i="9" s="1"/>
  <c r="E726" i="9" a="1"/>
  <c r="E726" i="9" s="1"/>
  <c r="E727" i="9" a="1"/>
  <c r="E727" i="9" s="1"/>
  <c r="E728" i="9" a="1"/>
  <c r="E728" i="9" s="1"/>
  <c r="E729" i="9" a="1"/>
  <c r="E729" i="9" s="1"/>
  <c r="E730" i="9" a="1"/>
  <c r="E730" i="9" s="1"/>
  <c r="E731" i="9" a="1"/>
  <c r="E731" i="9" s="1"/>
  <c r="E732" i="9" a="1"/>
  <c r="E732" i="9" s="1"/>
  <c r="E733" i="9" a="1"/>
  <c r="E733" i="9" s="1"/>
  <c r="E734" i="9" a="1"/>
  <c r="E734" i="9" s="1"/>
  <c r="E735" i="9" a="1"/>
  <c r="E735" i="9" s="1"/>
  <c r="E736" i="9" a="1"/>
  <c r="E736" i="9" s="1"/>
  <c r="E737" i="9" a="1"/>
  <c r="E737" i="9" s="1"/>
  <c r="E738" i="9" a="1"/>
  <c r="E738" i="9" s="1"/>
  <c r="E739" i="9" a="1"/>
  <c r="E739" i="9" s="1"/>
  <c r="E740" i="9" a="1"/>
  <c r="E740" i="9" s="1"/>
  <c r="E741" i="9" a="1"/>
  <c r="E741" i="9" s="1"/>
  <c r="E742" i="9" a="1"/>
  <c r="E742" i="9" s="1"/>
  <c r="E743" i="9" a="1"/>
  <c r="E743" i="9" s="1"/>
  <c r="E744" i="9" a="1"/>
  <c r="E744" i="9" s="1"/>
  <c r="E745" i="9" a="1"/>
  <c r="E745" i="9" s="1"/>
  <c r="E746" i="9" a="1"/>
  <c r="E746" i="9" s="1"/>
  <c r="E747" i="9" a="1"/>
  <c r="E747" i="9" s="1"/>
  <c r="E748" i="9" a="1"/>
  <c r="E748" i="9" s="1"/>
  <c r="E749" i="9" a="1"/>
  <c r="E749" i="9" s="1"/>
  <c r="E750" i="9" a="1"/>
  <c r="E750" i="9" s="1"/>
  <c r="E751" i="9" a="1"/>
  <c r="E751" i="9" s="1"/>
  <c r="E752" i="9" a="1"/>
  <c r="E752" i="9" s="1"/>
  <c r="E753" i="9" a="1"/>
  <c r="E753" i="9" s="1"/>
  <c r="E754" i="9" a="1"/>
  <c r="E754" i="9" s="1"/>
  <c r="E755" i="9" a="1"/>
  <c r="E755" i="9" s="1"/>
  <c r="E756" i="9" a="1"/>
  <c r="E756" i="9" s="1"/>
  <c r="E757" i="9" a="1"/>
  <c r="E757" i="9" s="1"/>
  <c r="E758" i="9" a="1"/>
  <c r="E758" i="9" s="1"/>
  <c r="E759" i="9" a="1"/>
  <c r="E759" i="9" s="1"/>
  <c r="E760" i="9" a="1"/>
  <c r="E760" i="9" s="1"/>
  <c r="E761" i="9" a="1"/>
  <c r="E761" i="9" s="1"/>
  <c r="E762" i="9" a="1"/>
  <c r="E762" i="9" s="1"/>
  <c r="E763" i="9" a="1"/>
  <c r="E763" i="9" s="1"/>
  <c r="E764" i="9" a="1"/>
  <c r="E764" i="9" s="1"/>
  <c r="E765" i="9" a="1"/>
  <c r="E765" i="9" s="1"/>
  <c r="E766" i="9" a="1"/>
  <c r="E766" i="9" s="1"/>
  <c r="E767" i="9" a="1"/>
  <c r="E767" i="9" s="1"/>
  <c r="E768" i="9" a="1"/>
  <c r="E768" i="9" s="1"/>
  <c r="E769" i="9" a="1"/>
  <c r="E769" i="9" s="1"/>
  <c r="E770" i="9" a="1"/>
  <c r="E770" i="9" s="1"/>
  <c r="E771" i="9" a="1"/>
  <c r="E771" i="9" s="1"/>
  <c r="E772" i="9" a="1"/>
  <c r="E772" i="9" s="1"/>
  <c r="E773" i="9" a="1"/>
  <c r="E773" i="9" s="1"/>
  <c r="E774" i="9" a="1"/>
  <c r="E774" i="9" s="1"/>
  <c r="E775" i="9" a="1"/>
  <c r="E775" i="9" s="1"/>
  <c r="E776" i="9" a="1"/>
  <c r="E776" i="9" s="1"/>
  <c r="E777" i="9" a="1"/>
  <c r="E777" i="9" s="1"/>
  <c r="E778" i="9" a="1"/>
  <c r="E778" i="9" s="1"/>
  <c r="E779" i="9" a="1"/>
  <c r="E779" i="9" s="1"/>
  <c r="E780" i="9" a="1"/>
  <c r="E780" i="9" s="1"/>
  <c r="E781" i="9" a="1"/>
  <c r="E781" i="9" s="1"/>
  <c r="E782" i="9" a="1"/>
  <c r="E782" i="9" s="1"/>
  <c r="E783" i="9" a="1"/>
  <c r="E783" i="9" s="1"/>
  <c r="E784" i="9" a="1"/>
  <c r="E784" i="9" s="1"/>
  <c r="E785" i="9" a="1"/>
  <c r="E785" i="9" s="1"/>
  <c r="E786" i="9" a="1"/>
  <c r="E786" i="9" s="1"/>
  <c r="E787" i="9" a="1"/>
  <c r="E787" i="9" s="1"/>
  <c r="E788" i="9" a="1"/>
  <c r="E788" i="9" s="1"/>
  <c r="E789" i="9" a="1"/>
  <c r="E789" i="9" s="1"/>
  <c r="E790" i="9" a="1"/>
  <c r="E790" i="9" s="1"/>
  <c r="E791" i="9" a="1"/>
  <c r="E791" i="9" s="1"/>
  <c r="E792" i="9" a="1"/>
  <c r="E792" i="9" s="1"/>
  <c r="E793" i="9" a="1"/>
  <c r="E793" i="9" s="1"/>
  <c r="E794" i="9" a="1"/>
  <c r="E794" i="9" s="1"/>
  <c r="E795" i="9" a="1"/>
  <c r="E795" i="9" s="1"/>
  <c r="E796" i="9" a="1"/>
  <c r="E796" i="9" s="1"/>
  <c r="E797" i="9" a="1"/>
  <c r="E797" i="9" s="1"/>
  <c r="E798" i="9" a="1"/>
  <c r="E798" i="9" s="1"/>
  <c r="E799" i="9" a="1"/>
  <c r="E799" i="9" s="1"/>
  <c r="E800" i="9" a="1"/>
  <c r="E800" i="9" s="1"/>
  <c r="E801" i="9" a="1"/>
  <c r="E801" i="9" s="1"/>
  <c r="E802" i="9" a="1"/>
  <c r="E802" i="9" s="1"/>
  <c r="E803" i="9" a="1"/>
  <c r="E803" i="9" s="1"/>
  <c r="E804" i="9" a="1"/>
  <c r="E804" i="9" s="1"/>
  <c r="E805" i="9" a="1"/>
  <c r="E805" i="9" s="1"/>
  <c r="E806" i="9" a="1"/>
  <c r="E806" i="9" s="1"/>
  <c r="E807" i="9" a="1"/>
  <c r="E807" i="9" s="1"/>
  <c r="E808" i="9" a="1"/>
  <c r="E808" i="9" s="1"/>
  <c r="E809" i="9" a="1"/>
  <c r="E809" i="9" s="1"/>
  <c r="E810" i="9" a="1"/>
  <c r="E810" i="9" s="1"/>
  <c r="E811" i="9" a="1"/>
  <c r="E811" i="9" s="1"/>
  <c r="E812" i="9" a="1"/>
  <c r="E812" i="9" s="1"/>
  <c r="E813" i="9" a="1"/>
  <c r="E813" i="9" s="1"/>
  <c r="E814" i="9" a="1"/>
  <c r="E814" i="9" s="1"/>
  <c r="E815" i="9" a="1"/>
  <c r="E815" i="9" s="1"/>
  <c r="E816" i="9" a="1"/>
  <c r="E816" i="9" s="1"/>
  <c r="E817" i="9" a="1"/>
  <c r="E817" i="9" s="1"/>
  <c r="E818" i="9" a="1"/>
  <c r="E818" i="9" s="1"/>
  <c r="E819" i="9" a="1"/>
  <c r="E819" i="9" s="1"/>
  <c r="E820" i="9" a="1"/>
  <c r="E820" i="9" s="1"/>
  <c r="E821" i="9" a="1"/>
  <c r="E821" i="9" s="1"/>
  <c r="E822" i="9" a="1"/>
  <c r="E822" i="9" s="1"/>
  <c r="E823" i="9" a="1"/>
  <c r="E823" i="9" s="1"/>
  <c r="E824" i="9" a="1"/>
  <c r="E824" i="9" s="1"/>
  <c r="E825" i="9" a="1"/>
  <c r="E825" i="9" s="1"/>
  <c r="E826" i="9" a="1"/>
  <c r="E826" i="9" s="1"/>
  <c r="E827" i="9" a="1"/>
  <c r="E827" i="9" s="1"/>
  <c r="E828" i="9" a="1"/>
  <c r="E828" i="9" s="1"/>
  <c r="E829" i="9" a="1"/>
  <c r="E829" i="9" s="1"/>
  <c r="E830" i="9" a="1"/>
  <c r="E830" i="9" s="1"/>
  <c r="E831" i="9" a="1"/>
  <c r="E831" i="9" s="1"/>
  <c r="E832" i="9" a="1"/>
  <c r="E832" i="9" s="1"/>
  <c r="E833" i="9" a="1"/>
  <c r="E833" i="9" s="1"/>
  <c r="E834" i="9" a="1"/>
  <c r="E834" i="9" s="1"/>
  <c r="E835" i="9" a="1"/>
  <c r="E835" i="9" s="1"/>
  <c r="E836" i="9" a="1"/>
  <c r="E836" i="9" s="1"/>
  <c r="E837" i="9" a="1"/>
  <c r="E837" i="9" s="1"/>
  <c r="E838" i="9" a="1"/>
  <c r="E838" i="9" s="1"/>
  <c r="E839" i="9" a="1"/>
  <c r="E839" i="9" s="1"/>
  <c r="E840" i="9" a="1"/>
  <c r="E840" i="9" s="1"/>
  <c r="E841" i="9" a="1"/>
  <c r="E841" i="9" s="1"/>
  <c r="E842" i="9" a="1"/>
  <c r="E842" i="9" s="1"/>
  <c r="E843" i="9" a="1"/>
  <c r="E843" i="9" s="1"/>
  <c r="E844" i="9" a="1"/>
  <c r="E844" i="9" s="1"/>
  <c r="E845" i="9" a="1"/>
  <c r="E845" i="9" s="1"/>
  <c r="E846" i="9" a="1"/>
  <c r="E846" i="9" s="1"/>
  <c r="E847" i="9" a="1"/>
  <c r="E847" i="9" s="1"/>
  <c r="E848" i="9" a="1"/>
  <c r="E848" i="9" s="1"/>
  <c r="E849" i="9" a="1"/>
  <c r="E849" i="9" s="1"/>
  <c r="E850" i="9" a="1"/>
  <c r="E850" i="9" s="1"/>
  <c r="E851" i="9" a="1"/>
  <c r="E851" i="9" s="1"/>
  <c r="E852" i="9" a="1"/>
  <c r="E852" i="9" s="1"/>
  <c r="E853" i="9" a="1"/>
  <c r="E853" i="9" s="1"/>
  <c r="E854" i="9" a="1"/>
  <c r="E854" i="9" s="1"/>
  <c r="E855" i="9" a="1"/>
  <c r="E855" i="9" s="1"/>
  <c r="E856" i="9" a="1"/>
  <c r="E856" i="9" s="1"/>
  <c r="E857" i="9" a="1"/>
  <c r="E857" i="9" s="1"/>
  <c r="E858" i="9" a="1"/>
  <c r="E858" i="9" s="1"/>
  <c r="E859" i="9" a="1"/>
  <c r="E859" i="9" s="1"/>
  <c r="E860" i="9" a="1"/>
  <c r="E860" i="9" s="1"/>
  <c r="E861" i="9" a="1"/>
  <c r="E861" i="9" s="1"/>
  <c r="E862" i="9" a="1"/>
  <c r="E862" i="9" s="1"/>
  <c r="E863" i="9" a="1"/>
  <c r="E863" i="9" s="1"/>
  <c r="E864" i="9" a="1"/>
  <c r="E864" i="9" s="1"/>
  <c r="E865" i="9" a="1"/>
  <c r="E865" i="9" s="1"/>
  <c r="E866" i="9" a="1"/>
  <c r="E866" i="9" s="1"/>
  <c r="E867" i="9" a="1"/>
  <c r="E867" i="9" s="1"/>
  <c r="E868" i="9" a="1"/>
  <c r="E868" i="9" s="1"/>
  <c r="E869" i="9" a="1"/>
  <c r="E869" i="9" s="1"/>
  <c r="E870" i="9" a="1"/>
  <c r="E870" i="9" s="1"/>
  <c r="E871" i="9" a="1"/>
  <c r="E871" i="9" s="1"/>
  <c r="E872" i="9" a="1"/>
  <c r="E872" i="9" s="1"/>
  <c r="E873" i="9" a="1"/>
  <c r="E873" i="9" s="1"/>
  <c r="E874" i="9" a="1"/>
  <c r="E874" i="9" s="1"/>
  <c r="E875" i="9" a="1"/>
  <c r="E875" i="9" s="1"/>
  <c r="E876" i="9" a="1"/>
  <c r="E876" i="9" s="1"/>
  <c r="E877" i="9" a="1"/>
  <c r="E877" i="9" s="1"/>
  <c r="E878" i="9" a="1"/>
  <c r="E878" i="9" s="1"/>
  <c r="E879" i="9" a="1"/>
  <c r="E879" i="9" s="1"/>
  <c r="E880" i="9" a="1"/>
  <c r="E880" i="9" s="1"/>
  <c r="E881" i="9" a="1"/>
  <c r="E881" i="9" s="1"/>
  <c r="E882" i="9" a="1"/>
  <c r="E882" i="9" s="1"/>
  <c r="E883" i="9" a="1"/>
  <c r="E883" i="9" s="1"/>
  <c r="E884" i="9" a="1"/>
  <c r="E884" i="9" s="1"/>
  <c r="E885" i="9" a="1"/>
  <c r="E885" i="9" s="1"/>
  <c r="E886" i="9" a="1"/>
  <c r="E886" i="9" s="1"/>
  <c r="E887" i="9" a="1"/>
  <c r="E887" i="9" s="1"/>
  <c r="E888" i="9" a="1"/>
  <c r="E888" i="9" s="1"/>
  <c r="E889" i="9" a="1"/>
  <c r="E889" i="9" s="1"/>
  <c r="E890" i="9" a="1"/>
  <c r="E890" i="9" s="1"/>
  <c r="E891" i="9" a="1"/>
  <c r="E891" i="9" s="1"/>
  <c r="E892" i="9" a="1"/>
  <c r="E892" i="9" s="1"/>
  <c r="E893" i="9" a="1"/>
  <c r="E893" i="9" s="1"/>
  <c r="E894" i="9" a="1"/>
  <c r="E894" i="9" s="1"/>
  <c r="E895" i="9" a="1"/>
  <c r="E895" i="9" s="1"/>
  <c r="E896" i="9" a="1"/>
  <c r="E896" i="9" s="1"/>
  <c r="E897" i="9" a="1"/>
  <c r="E897" i="9" s="1"/>
  <c r="E898" i="9" a="1"/>
  <c r="E898" i="9" s="1"/>
  <c r="E899" i="9" a="1"/>
  <c r="E899" i="9" s="1"/>
  <c r="E900" i="9" a="1"/>
  <c r="E900" i="9" s="1"/>
  <c r="E901" i="9" a="1"/>
  <c r="E901" i="9" s="1"/>
  <c r="E902" i="9" a="1"/>
  <c r="E902" i="9" s="1"/>
  <c r="E903" i="9" a="1"/>
  <c r="E903" i="9" s="1"/>
  <c r="E904" i="9" a="1"/>
  <c r="E904" i="9" s="1"/>
  <c r="E905" i="9" a="1"/>
  <c r="E905" i="9" s="1"/>
  <c r="E906" i="9" a="1"/>
  <c r="E906" i="9" s="1"/>
  <c r="E907" i="9" a="1"/>
  <c r="E907" i="9" s="1"/>
  <c r="E908" i="9" a="1"/>
  <c r="E908" i="9" s="1"/>
  <c r="E909" i="9" a="1"/>
  <c r="E909" i="9" s="1"/>
  <c r="E910" i="9" a="1"/>
  <c r="E910" i="9" s="1"/>
  <c r="E911" i="9" a="1"/>
  <c r="E911" i="9" s="1"/>
  <c r="E912" i="9" a="1"/>
  <c r="E912" i="9" s="1"/>
  <c r="E913" i="9" a="1"/>
  <c r="E913" i="9" s="1"/>
  <c r="E914" i="9" a="1"/>
  <c r="E914" i="9" s="1"/>
  <c r="E915" i="9" a="1"/>
  <c r="E915" i="9" s="1"/>
  <c r="E916" i="9" a="1"/>
  <c r="E916" i="9" s="1"/>
  <c r="E917" i="9" a="1"/>
  <c r="E917" i="9" s="1"/>
  <c r="E918" i="9" a="1"/>
  <c r="E918" i="9" s="1"/>
  <c r="E919" i="9" a="1"/>
  <c r="E919" i="9" s="1"/>
  <c r="E920" i="9" a="1"/>
  <c r="E920" i="9" s="1"/>
  <c r="E921" i="9" a="1"/>
  <c r="E921" i="9" s="1"/>
  <c r="E922" i="9" a="1"/>
  <c r="E922" i="9" s="1"/>
  <c r="E923" i="9" a="1"/>
  <c r="E923" i="9" s="1"/>
  <c r="E924" i="9" a="1"/>
  <c r="E924" i="9" s="1"/>
  <c r="E925" i="9" a="1"/>
  <c r="E925" i="9" s="1"/>
  <c r="E926" i="9" a="1"/>
  <c r="E926" i="9" s="1"/>
  <c r="E927" i="9" a="1"/>
  <c r="E927" i="9" s="1"/>
  <c r="E928" i="9" a="1"/>
  <c r="E928" i="9" s="1"/>
  <c r="E929" i="9" a="1"/>
  <c r="E929" i="9" s="1"/>
  <c r="E930" i="9" a="1"/>
  <c r="E930" i="9" s="1"/>
  <c r="E931" i="9" a="1"/>
  <c r="E931" i="9" s="1"/>
  <c r="E932" i="9" a="1"/>
  <c r="E932" i="9" s="1"/>
  <c r="E933" i="9" a="1"/>
  <c r="E933" i="9" s="1"/>
  <c r="E934" i="9" a="1"/>
  <c r="E934" i="9" s="1"/>
  <c r="E935" i="9" a="1"/>
  <c r="E935" i="9" s="1"/>
  <c r="E936" i="9" a="1"/>
  <c r="E936" i="9" s="1"/>
  <c r="E937" i="9" a="1"/>
  <c r="E937" i="9" s="1"/>
  <c r="E938" i="9" a="1"/>
  <c r="E938" i="9" s="1"/>
  <c r="E939" i="9" a="1"/>
  <c r="E939" i="9" s="1"/>
  <c r="E940" i="9" a="1"/>
  <c r="E940" i="9" s="1"/>
  <c r="E941" i="9" a="1"/>
  <c r="E941" i="9" s="1"/>
  <c r="E942" i="9" a="1"/>
  <c r="E942" i="9" s="1"/>
  <c r="E943" i="9" a="1"/>
  <c r="E943" i="9" s="1"/>
  <c r="E944" i="9" a="1"/>
  <c r="E944" i="9" s="1"/>
  <c r="E945" i="9" a="1"/>
  <c r="E945" i="9" s="1"/>
  <c r="E946" i="9" a="1"/>
  <c r="E946" i="9" s="1"/>
  <c r="E947" i="9" a="1"/>
  <c r="E947" i="9" s="1"/>
  <c r="E948" i="9" a="1"/>
  <c r="E948" i="9" s="1"/>
  <c r="E949" i="9" a="1"/>
  <c r="E949" i="9" s="1"/>
  <c r="E950" i="9" a="1"/>
  <c r="E950" i="9" s="1"/>
  <c r="E951" i="9" a="1"/>
  <c r="E951" i="9" s="1"/>
  <c r="E952" i="9" a="1"/>
  <c r="E952" i="9" s="1"/>
  <c r="E953" i="9" a="1"/>
  <c r="E953" i="9" s="1"/>
  <c r="E954" i="9" a="1"/>
  <c r="E954" i="9" s="1"/>
  <c r="E955" i="9" a="1"/>
  <c r="E955" i="9" s="1"/>
  <c r="E956" i="9" a="1"/>
  <c r="E956" i="9" s="1"/>
  <c r="E957" i="9" a="1"/>
  <c r="E957" i="9" s="1"/>
  <c r="E958" i="9" a="1"/>
  <c r="E958" i="9" s="1"/>
  <c r="E959" i="9" a="1"/>
  <c r="E959" i="9" s="1"/>
  <c r="E960" i="9" a="1"/>
  <c r="E960" i="9" s="1"/>
  <c r="E961" i="9" a="1"/>
  <c r="E961" i="9" s="1"/>
  <c r="E962" i="9" a="1"/>
  <c r="E962" i="9" s="1"/>
  <c r="E963" i="9" a="1"/>
  <c r="E963" i="9" s="1"/>
  <c r="E964" i="9" a="1"/>
  <c r="E964" i="9" s="1"/>
  <c r="E965" i="9" a="1"/>
  <c r="E965" i="9" s="1"/>
  <c r="E966" i="9" a="1"/>
  <c r="E966" i="9" s="1"/>
  <c r="E967" i="9" a="1"/>
  <c r="E967" i="9" s="1"/>
  <c r="E968" i="9" a="1"/>
  <c r="E968" i="9" s="1"/>
  <c r="E969" i="9" a="1"/>
  <c r="E969" i="9" s="1"/>
  <c r="E970" i="9" a="1"/>
  <c r="E970" i="9" s="1"/>
  <c r="E971" i="9" a="1"/>
  <c r="E971" i="9" s="1"/>
  <c r="E972" i="9" a="1"/>
  <c r="E972" i="9" s="1"/>
  <c r="E973" i="9" a="1"/>
  <c r="E973" i="9" s="1"/>
  <c r="E974" i="9" a="1"/>
  <c r="E974" i="9" s="1"/>
  <c r="E975" i="9" a="1"/>
  <c r="E975" i="9" s="1"/>
  <c r="E976" i="9" a="1"/>
  <c r="E976" i="9" s="1"/>
  <c r="E977" i="9" a="1"/>
  <c r="E977" i="9" s="1"/>
  <c r="E978" i="9" a="1"/>
  <c r="E978" i="9" s="1"/>
  <c r="E979" i="9" a="1"/>
  <c r="E979" i="9" s="1"/>
  <c r="E980" i="9" a="1"/>
  <c r="E980" i="9" s="1"/>
  <c r="E981" i="9" a="1"/>
  <c r="E981" i="9" s="1"/>
  <c r="E982" i="9" a="1"/>
  <c r="E982" i="9" s="1"/>
  <c r="E983" i="9" a="1"/>
  <c r="E983" i="9" s="1"/>
  <c r="E984" i="9" a="1"/>
  <c r="E984" i="9" s="1"/>
  <c r="E985" i="9" a="1"/>
  <c r="E985" i="9" s="1"/>
  <c r="E986" i="9" a="1"/>
  <c r="E986" i="9" s="1"/>
  <c r="E987" i="9" a="1"/>
  <c r="E987" i="9" s="1"/>
  <c r="E988" i="9" a="1"/>
  <c r="E988" i="9" s="1"/>
  <c r="E989" i="9" a="1"/>
  <c r="E989" i="9" s="1"/>
  <c r="E990" i="9" a="1"/>
  <c r="E990" i="9" s="1"/>
  <c r="E991" i="9" a="1"/>
  <c r="E991" i="9" s="1"/>
  <c r="E992" i="9" a="1"/>
  <c r="E992" i="9" s="1"/>
  <c r="E993" i="9" a="1"/>
  <c r="E993" i="9" s="1"/>
  <c r="E994" i="9" a="1"/>
  <c r="E994" i="9" s="1"/>
  <c r="E995" i="9" a="1"/>
  <c r="E995" i="9" s="1"/>
  <c r="E996" i="9" a="1"/>
  <c r="E996" i="9" s="1"/>
  <c r="E997" i="9" a="1"/>
  <c r="E997" i="9" s="1"/>
  <c r="E998" i="9" a="1"/>
  <c r="E998" i="9" s="1"/>
  <c r="E999" i="9" a="1"/>
  <c r="E999" i="9" s="1"/>
  <c r="E1000" i="9" a="1"/>
  <c r="E1000" i="9" s="1"/>
  <c r="F2" i="10"/>
  <c r="F6" i="10"/>
  <c r="F3" i="10"/>
  <c r="F4" i="10"/>
  <c r="F5" i="10"/>
  <c r="F7" i="10"/>
  <c r="F8" i="10"/>
  <c r="F9" i="10"/>
  <c r="F10" i="10"/>
  <c r="F12" i="10"/>
  <c r="F13" i="10"/>
  <c r="F14" i="10"/>
  <c r="F15" i="10"/>
  <c r="F16" i="10"/>
  <c r="F17" i="10"/>
  <c r="F18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D8" i="3"/>
  <c r="D10" i="3"/>
  <c r="D9" i="3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D6" i="3"/>
  <c r="C2" i="10"/>
  <c r="C3" i="10"/>
  <c r="C4" i="10"/>
  <c r="C5" i="10"/>
  <c r="C6" i="10"/>
  <c r="C7" i="10"/>
  <c r="C8" i="10"/>
  <c r="C9" i="10"/>
  <c r="C10" i="10"/>
  <c r="C11" i="10"/>
  <c r="C12" i="10"/>
  <c r="C13" i="10"/>
  <c r="D5" i="3" s="1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A16" i="10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A3" i="3" a="1"/>
  <c r="A3" i="3" s="1"/>
  <c r="A2" i="3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E13" i="3" a="1"/>
  <c r="E13" i="3" s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D18" i="9" a="1"/>
  <c r="D18" i="9" s="1"/>
  <c r="D2" i="9" a="1"/>
  <c r="D2" i="9" s="1"/>
  <c r="D3" i="9" a="1"/>
  <c r="D3" i="9" s="1"/>
  <c r="D4" i="9" a="1"/>
  <c r="D4" i="9" s="1"/>
  <c r="D5" i="9" a="1"/>
  <c r="D5" i="9" s="1"/>
  <c r="D6" i="9" a="1"/>
  <c r="D6" i="9" s="1"/>
  <c r="D7" i="9" a="1"/>
  <c r="D7" i="9" s="1"/>
  <c r="D8" i="9" a="1"/>
  <c r="D8" i="9" s="1"/>
  <c r="D9" i="9" a="1"/>
  <c r="D9" i="9" s="1"/>
  <c r="D10" i="9" a="1"/>
  <c r="D10" i="9" s="1"/>
  <c r="D11" i="9" a="1"/>
  <c r="D11" i="9" s="1"/>
  <c r="D12" i="9" a="1"/>
  <c r="D12" i="9" s="1"/>
  <c r="D13" i="9" a="1"/>
  <c r="D13" i="9" s="1"/>
  <c r="D14" i="9" a="1"/>
  <c r="D14" i="9" s="1"/>
  <c r="D15" i="9" a="1"/>
  <c r="D15" i="9" s="1"/>
  <c r="D16" i="9" a="1"/>
  <c r="D16" i="9" s="1"/>
  <c r="D17" i="9" a="1"/>
  <c r="D17" i="9" s="1"/>
  <c r="D19" i="9" a="1"/>
  <c r="D19" i="9" s="1"/>
  <c r="D20" i="9" a="1"/>
  <c r="D20" i="9" s="1"/>
  <c r="D21" i="9" a="1"/>
  <c r="D21" i="9" s="1"/>
  <c r="D22" i="9" a="1"/>
  <c r="D22" i="9" s="1"/>
  <c r="D23" i="9" a="1"/>
  <c r="D23" i="9" s="1"/>
  <c r="D24" i="9" a="1"/>
  <c r="D24" i="9" s="1"/>
  <c r="D25" i="9" a="1"/>
  <c r="D25" i="9" s="1"/>
  <c r="D26" i="9" a="1"/>
  <c r="D26" i="9" s="1"/>
  <c r="D27" i="9" a="1"/>
  <c r="D27" i="9" s="1"/>
  <c r="D28" i="9" a="1"/>
  <c r="D28" i="9" s="1"/>
  <c r="D29" i="9" a="1"/>
  <c r="D29" i="9" s="1"/>
  <c r="D30" i="9" a="1"/>
  <c r="D30" i="9" s="1"/>
  <c r="D31" i="9" a="1"/>
  <c r="D31" i="9" s="1"/>
  <c r="D32" i="9" a="1"/>
  <c r="D32" i="9" s="1"/>
  <c r="D33" i="9" a="1"/>
  <c r="D33" i="9" s="1"/>
  <c r="D34" i="9" a="1"/>
  <c r="D34" i="9" s="1"/>
  <c r="D35" i="9" a="1"/>
  <c r="D35" i="9" s="1"/>
  <c r="D36" i="9" a="1"/>
  <c r="D36" i="9" s="1"/>
  <c r="D37" i="9" a="1"/>
  <c r="D37" i="9" s="1"/>
  <c r="D38" i="9" a="1"/>
  <c r="D38" i="9" s="1"/>
  <c r="D39" i="9" a="1"/>
  <c r="D39" i="9" s="1"/>
  <c r="D40" i="9" a="1"/>
  <c r="D40" i="9" s="1"/>
  <c r="D41" i="9" a="1"/>
  <c r="D41" i="9" s="1"/>
  <c r="D42" i="9" a="1"/>
  <c r="D42" i="9" s="1"/>
  <c r="D43" i="9" a="1"/>
  <c r="D43" i="9" s="1"/>
  <c r="D44" i="9" a="1"/>
  <c r="D44" i="9" s="1"/>
  <c r="D45" i="9" a="1"/>
  <c r="D45" i="9" s="1"/>
  <c r="D46" i="9" a="1"/>
  <c r="D46" i="9" s="1"/>
  <c r="D47" i="9" a="1"/>
  <c r="D47" i="9" s="1"/>
  <c r="D48" i="9" a="1"/>
  <c r="D48" i="9" s="1"/>
  <c r="D49" i="9" a="1"/>
  <c r="D49" i="9" s="1"/>
  <c r="D50" i="9" a="1"/>
  <c r="D50" i="9" s="1"/>
  <c r="D51" i="9" a="1"/>
  <c r="D51" i="9" s="1"/>
  <c r="D52" i="9" a="1"/>
  <c r="D52" i="9" s="1"/>
  <c r="D53" i="9" a="1"/>
  <c r="D53" i="9" s="1"/>
  <c r="D54" i="9" a="1"/>
  <c r="D54" i="9" s="1"/>
  <c r="D55" i="9" a="1"/>
  <c r="D55" i="9" s="1"/>
  <c r="D56" i="9" a="1"/>
  <c r="D56" i="9" s="1"/>
  <c r="D57" i="9" a="1"/>
  <c r="D57" i="9" s="1"/>
  <c r="D58" i="9" a="1"/>
  <c r="D58" i="9" s="1"/>
  <c r="D59" i="9" a="1"/>
  <c r="D59" i="9" s="1"/>
  <c r="D60" i="9" a="1"/>
  <c r="D60" i="9" s="1"/>
  <c r="D61" i="9" a="1"/>
  <c r="D61" i="9" s="1"/>
  <c r="D62" i="9" a="1"/>
  <c r="D62" i="9" s="1"/>
  <c r="D63" i="9" a="1"/>
  <c r="D63" i="9" s="1"/>
  <c r="D64" i="9" a="1"/>
  <c r="D64" i="9" s="1"/>
  <c r="D65" i="9" a="1"/>
  <c r="D65" i="9" s="1"/>
  <c r="D66" i="9" a="1"/>
  <c r="D66" i="9" s="1"/>
  <c r="D67" i="9" a="1"/>
  <c r="D67" i="9" s="1"/>
  <c r="D68" i="9" a="1"/>
  <c r="D68" i="9" s="1"/>
  <c r="D69" i="9" a="1"/>
  <c r="D69" i="9" s="1"/>
  <c r="D70" i="9" a="1"/>
  <c r="D70" i="9" s="1"/>
  <c r="D71" i="9" a="1"/>
  <c r="D71" i="9" s="1"/>
  <c r="D72" i="9" a="1"/>
  <c r="D72" i="9" s="1"/>
  <c r="D73" i="9" a="1"/>
  <c r="D73" i="9" s="1"/>
  <c r="D74" i="9" a="1"/>
  <c r="D74" i="9" s="1"/>
  <c r="D75" i="9" a="1"/>
  <c r="D75" i="9" s="1"/>
  <c r="D76" i="9" a="1"/>
  <c r="D76" i="9" s="1"/>
  <c r="D77" i="9" a="1"/>
  <c r="D77" i="9" s="1"/>
  <c r="D78" i="9" a="1"/>
  <c r="D78" i="9" s="1"/>
  <c r="D79" i="9" a="1"/>
  <c r="D79" i="9" s="1"/>
  <c r="D80" i="9" a="1"/>
  <c r="D80" i="9" s="1"/>
  <c r="D81" i="9" a="1"/>
  <c r="D81" i="9" s="1"/>
  <c r="D82" i="9" a="1"/>
  <c r="D82" i="9" s="1"/>
  <c r="D83" i="9" a="1"/>
  <c r="D83" i="9" s="1"/>
  <c r="D84" i="9" a="1"/>
  <c r="D84" i="9" s="1"/>
  <c r="D85" i="9" a="1"/>
  <c r="D85" i="9" s="1"/>
  <c r="D86" i="9" a="1"/>
  <c r="D86" i="9" s="1"/>
  <c r="D87" i="9" a="1"/>
  <c r="D87" i="9" s="1"/>
  <c r="D88" i="9" a="1"/>
  <c r="D88" i="9" s="1"/>
  <c r="D89" i="9" a="1"/>
  <c r="D89" i="9" s="1"/>
  <c r="D90" i="9" a="1"/>
  <c r="D90" i="9" s="1"/>
  <c r="D91" i="9" a="1"/>
  <c r="D91" i="9" s="1"/>
  <c r="D92" i="9" a="1"/>
  <c r="D92" i="9" s="1"/>
  <c r="D93" i="9" a="1"/>
  <c r="D93" i="9" s="1"/>
  <c r="D94" i="9" a="1"/>
  <c r="D94" i="9" s="1"/>
  <c r="D95" i="9" a="1"/>
  <c r="D95" i="9" s="1"/>
  <c r="D96" i="9" a="1"/>
  <c r="D96" i="9" s="1"/>
  <c r="D97" i="9" a="1"/>
  <c r="D97" i="9" s="1"/>
  <c r="D98" i="9" a="1"/>
  <c r="D98" i="9" s="1"/>
  <c r="D99" i="9" a="1"/>
  <c r="D99" i="9" s="1"/>
  <c r="D100" i="9" a="1"/>
  <c r="D100" i="9" s="1"/>
  <c r="D101" i="9" a="1"/>
  <c r="D101" i="9" s="1"/>
  <c r="D102" i="9" a="1"/>
  <c r="D102" i="9" s="1"/>
  <c r="D103" i="9" a="1"/>
  <c r="D103" i="9" s="1"/>
  <c r="D104" i="9" a="1"/>
  <c r="D104" i="9" s="1"/>
  <c r="D105" i="9" a="1"/>
  <c r="D105" i="9" s="1"/>
  <c r="D106" i="9" a="1"/>
  <c r="D106" i="9" s="1"/>
  <c r="D107" i="9" a="1"/>
  <c r="D107" i="9" s="1"/>
  <c r="D108" i="9" a="1"/>
  <c r="D108" i="9" s="1"/>
  <c r="D109" i="9" a="1"/>
  <c r="D109" i="9" s="1"/>
  <c r="D110" i="9" a="1"/>
  <c r="D110" i="9" s="1"/>
  <c r="D111" i="9" a="1"/>
  <c r="D111" i="9" s="1"/>
  <c r="D112" i="9" a="1"/>
  <c r="D112" i="9" s="1"/>
  <c r="D113" i="9" a="1"/>
  <c r="D113" i="9" s="1"/>
  <c r="D114" i="9" a="1"/>
  <c r="D114" i="9" s="1"/>
  <c r="D115" i="9" a="1"/>
  <c r="D115" i="9" s="1"/>
  <c r="D116" i="9" a="1"/>
  <c r="D116" i="9" s="1"/>
  <c r="D117" i="9" a="1"/>
  <c r="D117" i="9" s="1"/>
  <c r="D118" i="9" a="1"/>
  <c r="D118" i="9" s="1"/>
  <c r="D119" i="9" a="1"/>
  <c r="D119" i="9" s="1"/>
  <c r="D120" i="9" a="1"/>
  <c r="D120" i="9" s="1"/>
  <c r="D121" i="9" a="1"/>
  <c r="D121" i="9" s="1"/>
  <c r="D122" i="9" a="1"/>
  <c r="D122" i="9" s="1"/>
  <c r="D123" i="9" a="1"/>
  <c r="D123" i="9" s="1"/>
  <c r="D124" i="9" a="1"/>
  <c r="D124" i="9" s="1"/>
  <c r="D125" i="9" a="1"/>
  <c r="D125" i="9" s="1"/>
  <c r="D126" i="9" a="1"/>
  <c r="D126" i="9" s="1"/>
  <c r="D127" i="9" a="1"/>
  <c r="D127" i="9" s="1"/>
  <c r="D128" i="9" a="1"/>
  <c r="D128" i="9" s="1"/>
  <c r="D129" i="9" a="1"/>
  <c r="D129" i="9" s="1"/>
  <c r="D130" i="9" a="1"/>
  <c r="D130" i="9" s="1"/>
  <c r="D131" i="9" a="1"/>
  <c r="D131" i="9" s="1"/>
  <c r="D132" i="9" a="1"/>
  <c r="D132" i="9" s="1"/>
  <c r="D133" i="9" a="1"/>
  <c r="D133" i="9" s="1"/>
  <c r="D134" i="9" a="1"/>
  <c r="D134" i="9" s="1"/>
  <c r="D135" i="9" a="1"/>
  <c r="D135" i="9" s="1"/>
  <c r="D136" i="9" a="1"/>
  <c r="D136" i="9" s="1"/>
  <c r="D137" i="9" a="1"/>
  <c r="D137" i="9" s="1"/>
  <c r="D138" i="9" a="1"/>
  <c r="D138" i="9" s="1"/>
  <c r="D139" i="9" a="1"/>
  <c r="D139" i="9" s="1"/>
  <c r="D140" i="9" a="1"/>
  <c r="D140" i="9" s="1"/>
  <c r="D141" i="9" a="1"/>
  <c r="D141" i="9" s="1"/>
  <c r="D142" i="9" a="1"/>
  <c r="D142" i="9" s="1"/>
  <c r="D143" i="9" a="1"/>
  <c r="D143" i="9" s="1"/>
  <c r="D144" i="9" a="1"/>
  <c r="D144" i="9" s="1"/>
  <c r="D145" i="9" a="1"/>
  <c r="D145" i="9" s="1"/>
  <c r="D146" i="9" a="1"/>
  <c r="D146" i="9" s="1"/>
  <c r="D147" i="9" a="1"/>
  <c r="D147" i="9" s="1"/>
  <c r="D148" i="9" a="1"/>
  <c r="D148" i="9" s="1"/>
  <c r="D149" i="9" a="1"/>
  <c r="D149" i="9" s="1"/>
  <c r="D150" i="9" a="1"/>
  <c r="D150" i="9" s="1"/>
  <c r="D151" i="9" a="1"/>
  <c r="D151" i="9" s="1"/>
  <c r="D152" i="9" a="1"/>
  <c r="D152" i="9" s="1"/>
  <c r="D153" i="9" a="1"/>
  <c r="D153" i="9" s="1"/>
  <c r="D154" i="9" a="1"/>
  <c r="D154" i="9" s="1"/>
  <c r="D155" i="9" a="1"/>
  <c r="D155" i="9" s="1"/>
  <c r="D156" i="9" a="1"/>
  <c r="D156" i="9" s="1"/>
  <c r="D157" i="9" a="1"/>
  <c r="D157" i="9" s="1"/>
  <c r="D158" i="9" a="1"/>
  <c r="D158" i="9" s="1"/>
  <c r="D159" i="9" a="1"/>
  <c r="D159" i="9" s="1"/>
  <c r="D160" i="9" a="1"/>
  <c r="D160" i="9" s="1"/>
  <c r="D161" i="9" a="1"/>
  <c r="D161" i="9" s="1"/>
  <c r="D162" i="9" a="1"/>
  <c r="D162" i="9" s="1"/>
  <c r="D163" i="9" a="1"/>
  <c r="D163" i="9" s="1"/>
  <c r="D164" i="9" a="1"/>
  <c r="D164" i="9" s="1"/>
  <c r="D165" i="9" a="1"/>
  <c r="D165" i="9" s="1"/>
  <c r="D166" i="9" a="1"/>
  <c r="D166" i="9" s="1"/>
  <c r="D167" i="9" a="1"/>
  <c r="D167" i="9" s="1"/>
  <c r="D168" i="9" a="1"/>
  <c r="D168" i="9" s="1"/>
  <c r="D169" i="9" a="1"/>
  <c r="D169" i="9" s="1"/>
  <c r="D170" i="9" a="1"/>
  <c r="D170" i="9" s="1"/>
  <c r="D171" i="9" a="1"/>
  <c r="D171" i="9" s="1"/>
  <c r="D172" i="9" a="1"/>
  <c r="D172" i="9" s="1"/>
  <c r="D173" i="9" a="1"/>
  <c r="D173" i="9" s="1"/>
  <c r="D174" i="9" a="1"/>
  <c r="D174" i="9" s="1"/>
  <c r="D175" i="9" a="1"/>
  <c r="D175" i="9" s="1"/>
  <c r="D176" i="9" a="1"/>
  <c r="D176" i="9" s="1"/>
  <c r="D177" i="9" a="1"/>
  <c r="D177" i="9" s="1"/>
  <c r="D178" i="9" a="1"/>
  <c r="D178" i="9" s="1"/>
  <c r="D179" i="9" a="1"/>
  <c r="D179" i="9" s="1"/>
  <c r="D180" i="9" a="1"/>
  <c r="D180" i="9" s="1"/>
  <c r="D181" i="9" a="1"/>
  <c r="D181" i="9" s="1"/>
  <c r="D182" i="9" a="1"/>
  <c r="D182" i="9" s="1"/>
  <c r="D183" i="9" a="1"/>
  <c r="D183" i="9" s="1"/>
  <c r="D184" i="9" a="1"/>
  <c r="D184" i="9" s="1"/>
  <c r="D185" i="9" a="1"/>
  <c r="D185" i="9" s="1"/>
  <c r="D186" i="9" a="1"/>
  <c r="D186" i="9" s="1"/>
  <c r="D187" i="9" a="1"/>
  <c r="D187" i="9" s="1"/>
  <c r="D188" i="9" a="1"/>
  <c r="D188" i="9" s="1"/>
  <c r="D189" i="9" a="1"/>
  <c r="D189" i="9" s="1"/>
  <c r="D190" i="9" a="1"/>
  <c r="D190" i="9" s="1"/>
  <c r="D191" i="9" a="1"/>
  <c r="D191" i="9" s="1"/>
  <c r="D192" i="9" a="1"/>
  <c r="D192" i="9" s="1"/>
  <c r="D193" i="9" a="1"/>
  <c r="D193" i="9" s="1"/>
  <c r="D194" i="9" a="1"/>
  <c r="D194" i="9" s="1"/>
  <c r="D195" i="9" a="1"/>
  <c r="D195" i="9" s="1"/>
  <c r="D196" i="9" a="1"/>
  <c r="D196" i="9" s="1"/>
  <c r="D197" i="9" a="1"/>
  <c r="D197" i="9" s="1"/>
  <c r="D198" i="9" a="1"/>
  <c r="D198" i="9" s="1"/>
  <c r="D199" i="9" a="1"/>
  <c r="D199" i="9" s="1"/>
  <c r="D200" i="9" a="1"/>
  <c r="D200" i="9" s="1"/>
  <c r="D201" i="9" a="1"/>
  <c r="D201" i="9" s="1"/>
  <c r="D202" i="9" a="1"/>
  <c r="D202" i="9" s="1"/>
  <c r="D203" i="9" a="1"/>
  <c r="D203" i="9" s="1"/>
  <c r="D204" i="9" a="1"/>
  <c r="D204" i="9" s="1"/>
  <c r="D205" i="9" a="1"/>
  <c r="D205" i="9" s="1"/>
  <c r="D206" i="9" a="1"/>
  <c r="D206" i="9" s="1"/>
  <c r="D207" i="9" a="1"/>
  <c r="D207" i="9" s="1"/>
  <c r="D208" i="9" a="1"/>
  <c r="D208" i="9" s="1"/>
  <c r="D209" i="9" a="1"/>
  <c r="D209" i="9" s="1"/>
  <c r="D210" i="9" a="1"/>
  <c r="D210" i="9" s="1"/>
  <c r="D211" i="9" a="1"/>
  <c r="D211" i="9" s="1"/>
  <c r="D212" i="9" a="1"/>
  <c r="D212" i="9" s="1"/>
  <c r="D213" i="9" a="1"/>
  <c r="D213" i="9" s="1"/>
  <c r="D214" i="9" a="1"/>
  <c r="D214" i="9" s="1"/>
  <c r="D215" i="9" a="1"/>
  <c r="D215" i="9" s="1"/>
  <c r="D216" i="9" a="1"/>
  <c r="D216" i="9" s="1"/>
  <c r="D217" i="9" a="1"/>
  <c r="D217" i="9" s="1"/>
  <c r="D218" i="9" a="1"/>
  <c r="D218" i="9" s="1"/>
  <c r="D219" i="9" a="1"/>
  <c r="D219" i="9" s="1"/>
  <c r="D220" i="9" a="1"/>
  <c r="D220" i="9" s="1"/>
  <c r="D221" i="9" a="1"/>
  <c r="D221" i="9" s="1"/>
  <c r="D222" i="9" a="1"/>
  <c r="D222" i="9" s="1"/>
  <c r="D223" i="9" a="1"/>
  <c r="D223" i="9" s="1"/>
  <c r="D224" i="9" a="1"/>
  <c r="D224" i="9" s="1"/>
  <c r="D225" i="9" a="1"/>
  <c r="D225" i="9" s="1"/>
  <c r="D226" i="9" a="1"/>
  <c r="D226" i="9" s="1"/>
  <c r="D227" i="9" a="1"/>
  <c r="D227" i="9" s="1"/>
  <c r="D228" i="9" a="1"/>
  <c r="D228" i="9" s="1"/>
  <c r="D229" i="9" a="1"/>
  <c r="D229" i="9" s="1"/>
  <c r="D230" i="9" a="1"/>
  <c r="D230" i="9" s="1"/>
  <c r="D231" i="9" a="1"/>
  <c r="D231" i="9" s="1"/>
  <c r="D232" i="9" a="1"/>
  <c r="D232" i="9" s="1"/>
  <c r="D233" i="9" a="1"/>
  <c r="D233" i="9" s="1"/>
  <c r="D234" i="9" a="1"/>
  <c r="D234" i="9" s="1"/>
  <c r="D235" i="9" a="1"/>
  <c r="D235" i="9" s="1"/>
  <c r="D236" i="9" a="1"/>
  <c r="D236" i="9" s="1"/>
  <c r="D237" i="9" a="1"/>
  <c r="D237" i="9" s="1"/>
  <c r="D238" i="9" a="1"/>
  <c r="D238" i="9" s="1"/>
  <c r="D239" i="9" a="1"/>
  <c r="D239" i="9" s="1"/>
  <c r="D240" i="9" a="1"/>
  <c r="D240" i="9" s="1"/>
  <c r="D241" i="9" a="1"/>
  <c r="D241" i="9" s="1"/>
  <c r="D242" i="9" a="1"/>
  <c r="D242" i="9" s="1"/>
  <c r="D243" i="9" a="1"/>
  <c r="D243" i="9" s="1"/>
  <c r="D244" i="9" a="1"/>
  <c r="D244" i="9" s="1"/>
  <c r="D245" i="9" a="1"/>
  <c r="D245" i="9" s="1"/>
  <c r="D246" i="9" a="1"/>
  <c r="D246" i="9" s="1"/>
  <c r="D247" i="9" a="1"/>
  <c r="D247" i="9" s="1"/>
  <c r="D248" i="9" a="1"/>
  <c r="D248" i="9" s="1"/>
  <c r="D249" i="9" a="1"/>
  <c r="D249" i="9" s="1"/>
  <c r="D250" i="9" a="1"/>
  <c r="D250" i="9" s="1"/>
  <c r="D251" i="9" a="1"/>
  <c r="D251" i="9" s="1"/>
  <c r="D252" i="9" a="1"/>
  <c r="D252" i="9" s="1"/>
  <c r="D253" i="9" a="1"/>
  <c r="D253" i="9" s="1"/>
  <c r="D254" i="9" a="1"/>
  <c r="D254" i="9" s="1"/>
  <c r="D255" i="9" a="1"/>
  <c r="D255" i="9" s="1"/>
  <c r="D256" i="9" a="1"/>
  <c r="D256" i="9" s="1"/>
  <c r="D257" i="9" a="1"/>
  <c r="D257" i="9" s="1"/>
  <c r="D258" i="9" a="1"/>
  <c r="D258" i="9" s="1"/>
  <c r="D259" i="9" a="1"/>
  <c r="D259" i="9" s="1"/>
  <c r="D260" i="9" a="1"/>
  <c r="D260" i="9" s="1"/>
  <c r="D261" i="9" a="1"/>
  <c r="D261" i="9" s="1"/>
  <c r="D262" i="9" a="1"/>
  <c r="D262" i="9" s="1"/>
  <c r="D263" i="9" a="1"/>
  <c r="D263" i="9" s="1"/>
  <c r="D264" i="9" a="1"/>
  <c r="D264" i="9" s="1"/>
  <c r="D265" i="9" a="1"/>
  <c r="D265" i="9" s="1"/>
  <c r="D266" i="9" a="1"/>
  <c r="D266" i="9" s="1"/>
  <c r="D267" i="9" a="1"/>
  <c r="D267" i="9" s="1"/>
  <c r="D268" i="9" a="1"/>
  <c r="D268" i="9" s="1"/>
  <c r="D269" i="9" a="1"/>
  <c r="D269" i="9" s="1"/>
  <c r="D270" i="9" a="1"/>
  <c r="D270" i="9" s="1"/>
  <c r="D271" i="9" a="1"/>
  <c r="D271" i="9" s="1"/>
  <c r="D272" i="9" a="1"/>
  <c r="D272" i="9" s="1"/>
  <c r="D273" i="9" a="1"/>
  <c r="D273" i="9" s="1"/>
  <c r="D274" i="9" a="1"/>
  <c r="D274" i="9" s="1"/>
  <c r="D275" i="9" a="1"/>
  <c r="D275" i="9" s="1"/>
  <c r="D276" i="9" a="1"/>
  <c r="D276" i="9" s="1"/>
  <c r="D277" i="9" a="1"/>
  <c r="D277" i="9" s="1"/>
  <c r="D278" i="9" a="1"/>
  <c r="D278" i="9" s="1"/>
  <c r="D279" i="9" a="1"/>
  <c r="D279" i="9" s="1"/>
  <c r="D280" i="9" a="1"/>
  <c r="D280" i="9" s="1"/>
  <c r="D281" i="9" a="1"/>
  <c r="D281" i="9" s="1"/>
  <c r="D282" i="9" a="1"/>
  <c r="D282" i="9" s="1"/>
  <c r="D283" i="9" a="1"/>
  <c r="D283" i="9" s="1"/>
  <c r="D284" i="9" a="1"/>
  <c r="D284" i="9" s="1"/>
  <c r="D285" i="9" a="1"/>
  <c r="D285" i="9" s="1"/>
  <c r="D286" i="9" a="1"/>
  <c r="D286" i="9" s="1"/>
  <c r="D287" i="9" a="1"/>
  <c r="D287" i="9" s="1"/>
  <c r="D288" i="9" a="1"/>
  <c r="D288" i="9" s="1"/>
  <c r="D289" i="9" a="1"/>
  <c r="D289" i="9" s="1"/>
  <c r="D290" i="9" a="1"/>
  <c r="D290" i="9" s="1"/>
  <c r="D291" i="9" a="1"/>
  <c r="D291" i="9" s="1"/>
  <c r="D292" i="9" a="1"/>
  <c r="D292" i="9" s="1"/>
  <c r="D293" i="9" a="1"/>
  <c r="D293" i="9" s="1"/>
  <c r="D294" i="9" a="1"/>
  <c r="D294" i="9" s="1"/>
  <c r="D295" i="9" a="1"/>
  <c r="D295" i="9" s="1"/>
  <c r="D296" i="9" a="1"/>
  <c r="D296" i="9" s="1"/>
  <c r="D297" i="9" a="1"/>
  <c r="D297" i="9" s="1"/>
  <c r="D298" i="9" a="1"/>
  <c r="D298" i="9" s="1"/>
  <c r="D299" i="9" a="1"/>
  <c r="D299" i="9" s="1"/>
  <c r="D300" i="9" a="1"/>
  <c r="D300" i="9" s="1"/>
  <c r="D301" i="9" a="1"/>
  <c r="D301" i="9" s="1"/>
  <c r="D302" i="9" a="1"/>
  <c r="D302" i="9" s="1"/>
  <c r="D303" i="9" a="1"/>
  <c r="D303" i="9" s="1"/>
  <c r="D304" i="9" a="1"/>
  <c r="D304" i="9" s="1"/>
  <c r="D305" i="9" a="1"/>
  <c r="D305" i="9" s="1"/>
  <c r="D306" i="9" a="1"/>
  <c r="D306" i="9" s="1"/>
  <c r="D307" i="9" a="1"/>
  <c r="D307" i="9" s="1"/>
  <c r="D308" i="9" a="1"/>
  <c r="D308" i="9" s="1"/>
  <c r="D309" i="9" a="1"/>
  <c r="D309" i="9" s="1"/>
  <c r="D310" i="9" a="1"/>
  <c r="D310" i="9" s="1"/>
  <c r="D311" i="9" a="1"/>
  <c r="D311" i="9" s="1"/>
  <c r="D312" i="9" a="1"/>
  <c r="D312" i="9" s="1"/>
  <c r="D313" i="9" a="1"/>
  <c r="D313" i="9" s="1"/>
  <c r="D314" i="9" a="1"/>
  <c r="D314" i="9" s="1"/>
  <c r="D315" i="9" a="1"/>
  <c r="D315" i="9" s="1"/>
  <c r="D316" i="9" a="1"/>
  <c r="D316" i="9" s="1"/>
  <c r="D317" i="9" a="1"/>
  <c r="D317" i="9" s="1"/>
  <c r="D318" i="9" a="1"/>
  <c r="D318" i="9" s="1"/>
  <c r="D319" i="9" a="1"/>
  <c r="D319" i="9" s="1"/>
  <c r="D320" i="9" a="1"/>
  <c r="D320" i="9" s="1"/>
  <c r="D321" i="9" a="1"/>
  <c r="D321" i="9" s="1"/>
  <c r="D322" i="9" a="1"/>
  <c r="D322" i="9" s="1"/>
  <c r="D323" i="9" a="1"/>
  <c r="D323" i="9" s="1"/>
  <c r="D324" i="9" a="1"/>
  <c r="D324" i="9" s="1"/>
  <c r="D325" i="9" a="1"/>
  <c r="D325" i="9" s="1"/>
  <c r="D326" i="9" a="1"/>
  <c r="D326" i="9" s="1"/>
  <c r="D327" i="9" a="1"/>
  <c r="D327" i="9" s="1"/>
  <c r="D328" i="9" a="1"/>
  <c r="D328" i="9" s="1"/>
  <c r="D329" i="9" a="1"/>
  <c r="D329" i="9" s="1"/>
  <c r="D330" i="9" a="1"/>
  <c r="D330" i="9" s="1"/>
  <c r="D331" i="9" a="1"/>
  <c r="D331" i="9" s="1"/>
  <c r="D332" i="9" a="1"/>
  <c r="D332" i="9" s="1"/>
  <c r="D333" i="9" a="1"/>
  <c r="D333" i="9" s="1"/>
  <c r="D334" i="9" a="1"/>
  <c r="D334" i="9" s="1"/>
  <c r="D335" i="9" a="1"/>
  <c r="D335" i="9" s="1"/>
  <c r="D336" i="9" a="1"/>
  <c r="D336" i="9" s="1"/>
  <c r="D337" i="9" a="1"/>
  <c r="D337" i="9" s="1"/>
  <c r="D338" i="9" a="1"/>
  <c r="D338" i="9" s="1"/>
  <c r="D339" i="9" a="1"/>
  <c r="D339" i="9" s="1"/>
  <c r="D340" i="9" a="1"/>
  <c r="D340" i="9" s="1"/>
  <c r="D341" i="9" a="1"/>
  <c r="D341" i="9" s="1"/>
  <c r="D342" i="9" a="1"/>
  <c r="D342" i="9" s="1"/>
  <c r="D343" i="9" a="1"/>
  <c r="D343" i="9" s="1"/>
  <c r="D344" i="9" a="1"/>
  <c r="D344" i="9" s="1"/>
  <c r="D345" i="9" a="1"/>
  <c r="D345" i="9" s="1"/>
  <c r="D346" i="9" a="1"/>
  <c r="D346" i="9" s="1"/>
  <c r="D347" i="9" a="1"/>
  <c r="D347" i="9" s="1"/>
  <c r="D348" i="9" a="1"/>
  <c r="D348" i="9" s="1"/>
  <c r="D349" i="9" a="1"/>
  <c r="D349" i="9" s="1"/>
  <c r="D350" i="9" a="1"/>
  <c r="D350" i="9" s="1"/>
  <c r="D351" i="9" a="1"/>
  <c r="D351" i="9" s="1"/>
  <c r="D352" i="9" a="1"/>
  <c r="D352" i="9" s="1"/>
  <c r="D353" i="9" a="1"/>
  <c r="D353" i="9" s="1"/>
  <c r="D354" i="9" a="1"/>
  <c r="D354" i="9" s="1"/>
  <c r="D355" i="9" a="1"/>
  <c r="D355" i="9" s="1"/>
  <c r="D356" i="9" a="1"/>
  <c r="D356" i="9" s="1"/>
  <c r="D357" i="9" a="1"/>
  <c r="D357" i="9" s="1"/>
  <c r="D358" i="9" a="1"/>
  <c r="D358" i="9" s="1"/>
  <c r="D359" i="9" a="1"/>
  <c r="D359" i="9" s="1"/>
  <c r="D360" i="9" a="1"/>
  <c r="D360" i="9" s="1"/>
  <c r="D361" i="9" a="1"/>
  <c r="D361" i="9" s="1"/>
  <c r="D362" i="9" a="1"/>
  <c r="D362" i="9" s="1"/>
  <c r="D363" i="9" a="1"/>
  <c r="D363" i="9" s="1"/>
  <c r="D364" i="9" a="1"/>
  <c r="D364" i="9" s="1"/>
  <c r="D365" i="9" a="1"/>
  <c r="D365" i="9" s="1"/>
  <c r="D366" i="9" a="1"/>
  <c r="D366" i="9" s="1"/>
  <c r="D367" i="9" a="1"/>
  <c r="D367" i="9" s="1"/>
  <c r="D368" i="9" a="1"/>
  <c r="D368" i="9" s="1"/>
  <c r="D369" i="9" a="1"/>
  <c r="D369" i="9" s="1"/>
  <c r="D370" i="9" a="1"/>
  <c r="D370" i="9" s="1"/>
  <c r="D371" i="9" a="1"/>
  <c r="D371" i="9" s="1"/>
  <c r="D372" i="9" a="1"/>
  <c r="D372" i="9" s="1"/>
  <c r="D373" i="9" a="1"/>
  <c r="D373" i="9" s="1"/>
  <c r="D374" i="9" a="1"/>
  <c r="D374" i="9" s="1"/>
  <c r="D375" i="9" a="1"/>
  <c r="D375" i="9" s="1"/>
  <c r="D376" i="9" a="1"/>
  <c r="D376" i="9" s="1"/>
  <c r="D377" i="9" a="1"/>
  <c r="D377" i="9" s="1"/>
  <c r="D378" i="9" a="1"/>
  <c r="D378" i="9" s="1"/>
  <c r="D379" i="9" a="1"/>
  <c r="D379" i="9" s="1"/>
  <c r="D380" i="9" a="1"/>
  <c r="D380" i="9" s="1"/>
  <c r="D381" i="9" a="1"/>
  <c r="D381" i="9" s="1"/>
  <c r="D382" i="9" a="1"/>
  <c r="D382" i="9" s="1"/>
  <c r="D383" i="9" a="1"/>
  <c r="D383" i="9" s="1"/>
  <c r="D384" i="9" a="1"/>
  <c r="D384" i="9" s="1"/>
  <c r="D385" i="9" a="1"/>
  <c r="D385" i="9" s="1"/>
  <c r="D386" i="9" a="1"/>
  <c r="D386" i="9" s="1"/>
  <c r="D387" i="9" a="1"/>
  <c r="D387" i="9" s="1"/>
  <c r="D388" i="9" a="1"/>
  <c r="D388" i="9" s="1"/>
  <c r="D389" i="9" a="1"/>
  <c r="D389" i="9" s="1"/>
  <c r="D390" i="9" a="1"/>
  <c r="D390" i="9" s="1"/>
  <c r="D391" i="9" a="1"/>
  <c r="D391" i="9" s="1"/>
  <c r="D392" i="9" a="1"/>
  <c r="D392" i="9" s="1"/>
  <c r="D393" i="9" a="1"/>
  <c r="D393" i="9" s="1"/>
  <c r="D394" i="9" a="1"/>
  <c r="D394" i="9" s="1"/>
  <c r="D395" i="9" a="1"/>
  <c r="D395" i="9" s="1"/>
  <c r="D396" i="9" a="1"/>
  <c r="D396" i="9" s="1"/>
  <c r="D397" i="9" a="1"/>
  <c r="D397" i="9" s="1"/>
  <c r="D398" i="9" a="1"/>
  <c r="D398" i="9" s="1"/>
  <c r="D399" i="9" a="1"/>
  <c r="D399" i="9" s="1"/>
  <c r="D400" i="9" a="1"/>
  <c r="D400" i="9" s="1"/>
  <c r="D401" i="9" a="1"/>
  <c r="D401" i="9" s="1"/>
  <c r="D402" i="9" a="1"/>
  <c r="D402" i="9" s="1"/>
  <c r="D403" i="9" a="1"/>
  <c r="D403" i="9" s="1"/>
  <c r="D404" i="9" a="1"/>
  <c r="D404" i="9" s="1"/>
  <c r="D405" i="9" a="1"/>
  <c r="D405" i="9" s="1"/>
  <c r="D406" i="9" a="1"/>
  <c r="D406" i="9" s="1"/>
  <c r="D407" i="9" a="1"/>
  <c r="D407" i="9" s="1"/>
  <c r="D408" i="9" a="1"/>
  <c r="D408" i="9" s="1"/>
  <c r="D409" i="9" a="1"/>
  <c r="D409" i="9" s="1"/>
  <c r="D410" i="9" a="1"/>
  <c r="D410" i="9" s="1"/>
  <c r="D411" i="9" a="1"/>
  <c r="D411" i="9" s="1"/>
  <c r="D412" i="9" a="1"/>
  <c r="D412" i="9" s="1"/>
  <c r="D413" i="9" a="1"/>
  <c r="D413" i="9" s="1"/>
  <c r="D414" i="9" a="1"/>
  <c r="D414" i="9" s="1"/>
  <c r="D415" i="9" a="1"/>
  <c r="D415" i="9" s="1"/>
  <c r="D416" i="9" a="1"/>
  <c r="D416" i="9" s="1"/>
  <c r="D417" i="9" a="1"/>
  <c r="D417" i="9" s="1"/>
  <c r="D418" i="9" a="1"/>
  <c r="D418" i="9" s="1"/>
  <c r="D419" i="9" a="1"/>
  <c r="D419" i="9" s="1"/>
  <c r="D420" i="9" a="1"/>
  <c r="D420" i="9" s="1"/>
  <c r="D421" i="9" a="1"/>
  <c r="D421" i="9" s="1"/>
  <c r="D422" i="9" a="1"/>
  <c r="D422" i="9" s="1"/>
  <c r="D423" i="9" a="1"/>
  <c r="D423" i="9" s="1"/>
  <c r="D424" i="9" a="1"/>
  <c r="D424" i="9" s="1"/>
  <c r="D425" i="9" a="1"/>
  <c r="D425" i="9" s="1"/>
  <c r="D426" i="9" a="1"/>
  <c r="D426" i="9" s="1"/>
  <c r="D427" i="9" a="1"/>
  <c r="D427" i="9" s="1"/>
  <c r="D428" i="9" a="1"/>
  <c r="D428" i="9" s="1"/>
  <c r="D429" i="9" a="1"/>
  <c r="D429" i="9" s="1"/>
  <c r="D430" i="9" a="1"/>
  <c r="D430" i="9" s="1"/>
  <c r="D431" i="9" a="1"/>
  <c r="D431" i="9" s="1"/>
  <c r="D432" i="9" a="1"/>
  <c r="D432" i="9" s="1"/>
  <c r="D433" i="9" a="1"/>
  <c r="D433" i="9" s="1"/>
  <c r="D434" i="9" a="1"/>
  <c r="D434" i="9" s="1"/>
  <c r="D435" i="9" a="1"/>
  <c r="D435" i="9" s="1"/>
  <c r="D436" i="9" a="1"/>
  <c r="D436" i="9" s="1"/>
  <c r="D437" i="9" a="1"/>
  <c r="D437" i="9" s="1"/>
  <c r="D438" i="9" a="1"/>
  <c r="D438" i="9" s="1"/>
  <c r="D439" i="9" a="1"/>
  <c r="D439" i="9" s="1"/>
  <c r="D440" i="9" a="1"/>
  <c r="D440" i="9" s="1"/>
  <c r="D441" i="9" a="1"/>
  <c r="D441" i="9" s="1"/>
  <c r="D442" i="9" a="1"/>
  <c r="D442" i="9" s="1"/>
  <c r="D443" i="9" a="1"/>
  <c r="D443" i="9" s="1"/>
  <c r="D444" i="9" a="1"/>
  <c r="D444" i="9" s="1"/>
  <c r="D445" i="9" a="1"/>
  <c r="D445" i="9" s="1"/>
  <c r="D446" i="9" a="1"/>
  <c r="D446" i="9" s="1"/>
  <c r="D447" i="9" a="1"/>
  <c r="D447" i="9" s="1"/>
  <c r="D448" i="9" a="1"/>
  <c r="D448" i="9" s="1"/>
  <c r="D449" i="9" a="1"/>
  <c r="D449" i="9" s="1"/>
  <c r="D450" i="9" a="1"/>
  <c r="D450" i="9" s="1"/>
  <c r="D451" i="9" a="1"/>
  <c r="D451" i="9" s="1"/>
  <c r="D452" i="9" a="1"/>
  <c r="D452" i="9" s="1"/>
  <c r="D453" i="9" a="1"/>
  <c r="D453" i="9" s="1"/>
  <c r="D454" i="9" a="1"/>
  <c r="D454" i="9" s="1"/>
  <c r="D455" i="9" a="1"/>
  <c r="D455" i="9" s="1"/>
  <c r="D456" i="9" a="1"/>
  <c r="D456" i="9" s="1"/>
  <c r="D457" i="9" a="1"/>
  <c r="D457" i="9" s="1"/>
  <c r="D458" i="9" a="1"/>
  <c r="D458" i="9" s="1"/>
  <c r="D459" i="9" a="1"/>
  <c r="D459" i="9" s="1"/>
  <c r="D460" i="9" a="1"/>
  <c r="D460" i="9" s="1"/>
  <c r="D461" i="9" a="1"/>
  <c r="D461" i="9" s="1"/>
  <c r="D462" i="9" a="1"/>
  <c r="D462" i="9" s="1"/>
  <c r="D463" i="9" a="1"/>
  <c r="D463" i="9" s="1"/>
  <c r="D464" i="9" a="1"/>
  <c r="D464" i="9" s="1"/>
  <c r="D465" i="9" a="1"/>
  <c r="D465" i="9" s="1"/>
  <c r="D466" i="9" a="1"/>
  <c r="D466" i="9" s="1"/>
  <c r="D467" i="9" a="1"/>
  <c r="D467" i="9" s="1"/>
  <c r="D468" i="9" a="1"/>
  <c r="D468" i="9" s="1"/>
  <c r="D469" i="9" a="1"/>
  <c r="D469" i="9" s="1"/>
  <c r="D470" i="9" a="1"/>
  <c r="D470" i="9" s="1"/>
  <c r="D471" i="9" a="1"/>
  <c r="D471" i="9" s="1"/>
  <c r="D472" i="9" a="1"/>
  <c r="D472" i="9" s="1"/>
  <c r="D473" i="9" a="1"/>
  <c r="D473" i="9" s="1"/>
  <c r="D474" i="9" a="1"/>
  <c r="D474" i="9" s="1"/>
  <c r="D475" i="9" a="1"/>
  <c r="D475" i="9" s="1"/>
  <c r="D476" i="9" a="1"/>
  <c r="D476" i="9" s="1"/>
  <c r="D477" i="9" a="1"/>
  <c r="D477" i="9" s="1"/>
  <c r="D478" i="9" a="1"/>
  <c r="D478" i="9" s="1"/>
  <c r="D479" i="9" a="1"/>
  <c r="D479" i="9" s="1"/>
  <c r="D480" i="9" a="1"/>
  <c r="D480" i="9" s="1"/>
  <c r="D481" i="9" a="1"/>
  <c r="D481" i="9" s="1"/>
  <c r="D482" i="9" a="1"/>
  <c r="D482" i="9" s="1"/>
  <c r="D483" i="9" a="1"/>
  <c r="D483" i="9" s="1"/>
  <c r="D484" i="9" a="1"/>
  <c r="D484" i="9" s="1"/>
  <c r="D485" i="9" a="1"/>
  <c r="D485" i="9" s="1"/>
  <c r="D486" i="9" a="1"/>
  <c r="D486" i="9" s="1"/>
  <c r="D487" i="9" a="1"/>
  <c r="D487" i="9" s="1"/>
  <c r="D488" i="9" a="1"/>
  <c r="D488" i="9" s="1"/>
  <c r="D489" i="9" a="1"/>
  <c r="D489" i="9" s="1"/>
  <c r="D490" i="9" a="1"/>
  <c r="D490" i="9" s="1"/>
  <c r="D491" i="9" a="1"/>
  <c r="D491" i="9" s="1"/>
  <c r="D492" i="9" a="1"/>
  <c r="D492" i="9" s="1"/>
  <c r="D493" i="9" a="1"/>
  <c r="D493" i="9" s="1"/>
  <c r="D494" i="9" a="1"/>
  <c r="D494" i="9" s="1"/>
  <c r="D495" i="9" a="1"/>
  <c r="D495" i="9" s="1"/>
  <c r="D496" i="9" a="1"/>
  <c r="D496" i="9" s="1"/>
  <c r="D497" i="9" a="1"/>
  <c r="D497" i="9" s="1"/>
  <c r="D498" i="9" a="1"/>
  <c r="D498" i="9" s="1"/>
  <c r="D499" i="9" a="1"/>
  <c r="D499" i="9" s="1"/>
  <c r="D500" i="9" a="1"/>
  <c r="D500" i="9" s="1"/>
  <c r="D501" i="9" a="1"/>
  <c r="D501" i="9" s="1"/>
  <c r="D502" i="9" a="1"/>
  <c r="D502" i="9" s="1"/>
  <c r="D503" i="9" a="1"/>
  <c r="D503" i="9" s="1"/>
  <c r="D504" i="9" a="1"/>
  <c r="D504" i="9" s="1"/>
  <c r="D505" i="9" a="1"/>
  <c r="D505" i="9" s="1"/>
  <c r="D506" i="9" a="1"/>
  <c r="D506" i="9" s="1"/>
  <c r="D507" i="9" a="1"/>
  <c r="D507" i="9" s="1"/>
  <c r="D508" i="9" a="1"/>
  <c r="D508" i="9" s="1"/>
  <c r="D509" i="9" a="1"/>
  <c r="D509" i="9" s="1"/>
  <c r="D510" i="9" a="1"/>
  <c r="D510" i="9" s="1"/>
  <c r="D511" i="9" a="1"/>
  <c r="D511" i="9" s="1"/>
  <c r="D512" i="9" a="1"/>
  <c r="D512" i="9" s="1"/>
  <c r="D513" i="9" a="1"/>
  <c r="D513" i="9" s="1"/>
  <c r="D514" i="9" a="1"/>
  <c r="D514" i="9" s="1"/>
  <c r="D515" i="9" a="1"/>
  <c r="D515" i="9" s="1"/>
  <c r="D516" i="9" a="1"/>
  <c r="D516" i="9" s="1"/>
  <c r="D517" i="9" a="1"/>
  <c r="D517" i="9" s="1"/>
  <c r="D518" i="9" a="1"/>
  <c r="D518" i="9" s="1"/>
  <c r="D519" i="9" a="1"/>
  <c r="D519" i="9" s="1"/>
  <c r="D520" i="9" a="1"/>
  <c r="D520" i="9"/>
  <c r="D521" i="9" a="1"/>
  <c r="D521" i="9" s="1"/>
  <c r="D522" i="9" a="1"/>
  <c r="D522" i="9" s="1"/>
  <c r="D523" i="9" a="1"/>
  <c r="D523" i="9" s="1"/>
  <c r="D524" i="9" a="1"/>
  <c r="D524" i="9" s="1"/>
  <c r="D525" i="9" a="1"/>
  <c r="D525" i="9" s="1"/>
  <c r="D526" i="9" a="1"/>
  <c r="D526" i="9" s="1"/>
  <c r="D527" i="9" a="1"/>
  <c r="D527" i="9" s="1"/>
  <c r="D528" i="9" a="1"/>
  <c r="D528" i="9" s="1"/>
  <c r="D529" i="9" a="1"/>
  <c r="D529" i="9" s="1"/>
  <c r="D530" i="9" a="1"/>
  <c r="D530" i="9" s="1"/>
  <c r="D531" i="9" a="1"/>
  <c r="D531" i="9" s="1"/>
  <c r="D532" i="9" a="1"/>
  <c r="D532" i="9" s="1"/>
  <c r="D533" i="9" a="1"/>
  <c r="D533" i="9" s="1"/>
  <c r="D534" i="9" a="1"/>
  <c r="D534" i="9" s="1"/>
  <c r="D535" i="9" a="1"/>
  <c r="D535" i="9" s="1"/>
  <c r="D536" i="9" a="1"/>
  <c r="D536" i="9" s="1"/>
  <c r="D537" i="9" a="1"/>
  <c r="D537" i="9" s="1"/>
  <c r="D538" i="9" a="1"/>
  <c r="D538" i="9" s="1"/>
  <c r="D539" i="9" a="1"/>
  <c r="D539" i="9" s="1"/>
  <c r="D540" i="9" a="1"/>
  <c r="D540" i="9" s="1"/>
  <c r="D541" i="9" a="1"/>
  <c r="D541" i="9" s="1"/>
  <c r="D542" i="9" a="1"/>
  <c r="D542" i="9" s="1"/>
  <c r="D543" i="9" a="1"/>
  <c r="D543" i="9" s="1"/>
  <c r="D544" i="9" a="1"/>
  <c r="D544" i="9" s="1"/>
  <c r="D545" i="9" a="1"/>
  <c r="D545" i="9" s="1"/>
  <c r="D546" i="9" a="1"/>
  <c r="D546" i="9" s="1"/>
  <c r="D547" i="9" a="1"/>
  <c r="D547" i="9" s="1"/>
  <c r="D548" i="9" a="1"/>
  <c r="D548" i="9" s="1"/>
  <c r="D549" i="9" a="1"/>
  <c r="D549" i="9" s="1"/>
  <c r="D550" i="9" a="1"/>
  <c r="D550" i="9" s="1"/>
  <c r="D551" i="9" a="1"/>
  <c r="D551" i="9" s="1"/>
  <c r="D552" i="9" a="1"/>
  <c r="D552" i="9" s="1"/>
  <c r="D553" i="9" a="1"/>
  <c r="D553" i="9" s="1"/>
  <c r="D554" i="9" a="1"/>
  <c r="D554" i="9" s="1"/>
  <c r="D555" i="9" a="1"/>
  <c r="D555" i="9" s="1"/>
  <c r="D556" i="9" a="1"/>
  <c r="D556" i="9" s="1"/>
  <c r="D557" i="9" a="1"/>
  <c r="D557" i="9" s="1"/>
  <c r="D558" i="9" a="1"/>
  <c r="D558" i="9" s="1"/>
  <c r="D559" i="9" a="1"/>
  <c r="D559" i="9" s="1"/>
  <c r="D560" i="9" a="1"/>
  <c r="D560" i="9" s="1"/>
  <c r="D561" i="9" a="1"/>
  <c r="D561" i="9" s="1"/>
  <c r="D562" i="9" a="1"/>
  <c r="D562" i="9" s="1"/>
  <c r="D563" i="9" a="1"/>
  <c r="D563" i="9" s="1"/>
  <c r="D564" i="9" a="1"/>
  <c r="D564" i="9" s="1"/>
  <c r="D565" i="9" a="1"/>
  <c r="D565" i="9" s="1"/>
  <c r="D566" i="9" a="1"/>
  <c r="D566" i="9" s="1"/>
  <c r="D567" i="9" a="1"/>
  <c r="D567" i="9" s="1"/>
  <c r="D568" i="9" a="1"/>
  <c r="D568" i="9" s="1"/>
  <c r="D569" i="9" a="1"/>
  <c r="D569" i="9" s="1"/>
  <c r="D570" i="9" a="1"/>
  <c r="D570" i="9" s="1"/>
  <c r="D571" i="9" a="1"/>
  <c r="D571" i="9" s="1"/>
  <c r="D572" i="9" a="1"/>
  <c r="D572" i="9" s="1"/>
  <c r="D573" i="9" a="1"/>
  <c r="D573" i="9" s="1"/>
  <c r="D574" i="9" a="1"/>
  <c r="D574" i="9" s="1"/>
  <c r="D575" i="9" a="1"/>
  <c r="D575" i="9" s="1"/>
  <c r="D576" i="9" a="1"/>
  <c r="D576" i="9" s="1"/>
  <c r="D577" i="9" a="1"/>
  <c r="D577" i="9" s="1"/>
  <c r="D578" i="9" a="1"/>
  <c r="D578" i="9" s="1"/>
  <c r="D579" i="9" a="1"/>
  <c r="D579" i="9" s="1"/>
  <c r="D580" i="9" a="1"/>
  <c r="D580" i="9" s="1"/>
  <c r="D581" i="9" a="1"/>
  <c r="D581" i="9" s="1"/>
  <c r="D582" i="9" a="1"/>
  <c r="D582" i="9" s="1"/>
  <c r="D583" i="9" a="1"/>
  <c r="D583" i="9" s="1"/>
  <c r="D584" i="9" a="1"/>
  <c r="D584" i="9" s="1"/>
  <c r="D585" i="9" a="1"/>
  <c r="D585" i="9" s="1"/>
  <c r="D586" i="9" a="1"/>
  <c r="D586" i="9" s="1"/>
  <c r="D587" i="9" a="1"/>
  <c r="D587" i="9" s="1"/>
  <c r="D588" i="9" a="1"/>
  <c r="D588" i="9" s="1"/>
  <c r="D589" i="9" a="1"/>
  <c r="D589" i="9" s="1"/>
  <c r="D590" i="9" a="1"/>
  <c r="D590" i="9" s="1"/>
  <c r="D591" i="9" a="1"/>
  <c r="D591" i="9" s="1"/>
  <c r="D592" i="9" a="1"/>
  <c r="D592" i="9" s="1"/>
  <c r="D593" i="9" a="1"/>
  <c r="D593" i="9" s="1"/>
  <c r="D594" i="9" a="1"/>
  <c r="D594" i="9" s="1"/>
  <c r="D595" i="9" a="1"/>
  <c r="D595" i="9" s="1"/>
  <c r="D596" i="9" a="1"/>
  <c r="D596" i="9" s="1"/>
  <c r="D597" i="9" a="1"/>
  <c r="D597" i="9" s="1"/>
  <c r="D598" i="9" a="1"/>
  <c r="D598" i="9" s="1"/>
  <c r="D599" i="9" a="1"/>
  <c r="D599" i="9" s="1"/>
  <c r="D600" i="9" a="1"/>
  <c r="D600" i="9" s="1"/>
  <c r="D601" i="9" a="1"/>
  <c r="D601" i="9" s="1"/>
  <c r="D602" i="9" a="1"/>
  <c r="D602" i="9" s="1"/>
  <c r="D603" i="9" a="1"/>
  <c r="D603" i="9" s="1"/>
  <c r="D604" i="9" a="1"/>
  <c r="D604" i="9" s="1"/>
  <c r="D605" i="9" a="1"/>
  <c r="D605" i="9" s="1"/>
  <c r="D606" i="9" a="1"/>
  <c r="D606" i="9" s="1"/>
  <c r="D607" i="9" a="1"/>
  <c r="D607" i="9" s="1"/>
  <c r="D608" i="9" a="1"/>
  <c r="D608" i="9" s="1"/>
  <c r="D609" i="9" a="1"/>
  <c r="D609" i="9" s="1"/>
  <c r="D610" i="9" a="1"/>
  <c r="D610" i="9" s="1"/>
  <c r="D611" i="9" a="1"/>
  <c r="D611" i="9" s="1"/>
  <c r="D612" i="9" a="1"/>
  <c r="D612" i="9" s="1"/>
  <c r="D613" i="9" a="1"/>
  <c r="D613" i="9" s="1"/>
  <c r="D614" i="9" a="1"/>
  <c r="D614" i="9" s="1"/>
  <c r="D615" i="9" a="1"/>
  <c r="D615" i="9" s="1"/>
  <c r="D616" i="9" a="1"/>
  <c r="D616" i="9" s="1"/>
  <c r="D617" i="9" a="1"/>
  <c r="D617" i="9" s="1"/>
  <c r="D618" i="9" a="1"/>
  <c r="D618" i="9" s="1"/>
  <c r="D619" i="9" a="1"/>
  <c r="D619" i="9" s="1"/>
  <c r="D620" i="9" a="1"/>
  <c r="D620" i="9" s="1"/>
  <c r="D621" i="9" a="1"/>
  <c r="D621" i="9" s="1"/>
  <c r="D622" i="9" a="1"/>
  <c r="D622" i="9" s="1"/>
  <c r="D623" i="9" a="1"/>
  <c r="D623" i="9" s="1"/>
  <c r="D624" i="9" a="1"/>
  <c r="D624" i="9" s="1"/>
  <c r="D625" i="9" a="1"/>
  <c r="D625" i="9" s="1"/>
  <c r="D626" i="9" a="1"/>
  <c r="D626" i="9" s="1"/>
  <c r="D627" i="9" a="1"/>
  <c r="D627" i="9" s="1"/>
  <c r="D628" i="9" a="1"/>
  <c r="D628" i="9" s="1"/>
  <c r="D629" i="9" a="1"/>
  <c r="D629" i="9" s="1"/>
  <c r="D630" i="9" a="1"/>
  <c r="D630" i="9" s="1"/>
  <c r="D631" i="9" a="1"/>
  <c r="D631" i="9" s="1"/>
  <c r="D632" i="9" a="1"/>
  <c r="D632" i="9" s="1"/>
  <c r="D633" i="9" a="1"/>
  <c r="D633" i="9" s="1"/>
  <c r="D634" i="9" a="1"/>
  <c r="D634" i="9" s="1"/>
  <c r="D635" i="9" a="1"/>
  <c r="D635" i="9" s="1"/>
  <c r="D636" i="9" a="1"/>
  <c r="D636" i="9" s="1"/>
  <c r="D637" i="9" a="1"/>
  <c r="D637" i="9" s="1"/>
  <c r="D638" i="9" a="1"/>
  <c r="D638" i="9" s="1"/>
  <c r="D639" i="9" a="1"/>
  <c r="D639" i="9" s="1"/>
  <c r="D640" i="9" a="1"/>
  <c r="D640" i="9" s="1"/>
  <c r="D641" i="9" a="1"/>
  <c r="D641" i="9" s="1"/>
  <c r="D642" i="9" a="1"/>
  <c r="D642" i="9" s="1"/>
  <c r="D643" i="9" a="1"/>
  <c r="D643" i="9" s="1"/>
  <c r="D644" i="9" a="1"/>
  <c r="D644" i="9" s="1"/>
  <c r="D645" i="9" a="1"/>
  <c r="D645" i="9" s="1"/>
  <c r="D646" i="9" a="1"/>
  <c r="D646" i="9" s="1"/>
  <c r="D647" i="9" a="1"/>
  <c r="D647" i="9" s="1"/>
  <c r="D648" i="9" a="1"/>
  <c r="D648" i="9" s="1"/>
  <c r="D649" i="9" a="1"/>
  <c r="D649" i="9" s="1"/>
  <c r="D650" i="9" a="1"/>
  <c r="D650" i="9" s="1"/>
  <c r="D651" i="9" a="1"/>
  <c r="D651" i="9" s="1"/>
  <c r="D652" i="9" a="1"/>
  <c r="D652" i="9" s="1"/>
  <c r="D653" i="9" a="1"/>
  <c r="D653" i="9" s="1"/>
  <c r="D654" i="9" a="1"/>
  <c r="D654" i="9" s="1"/>
  <c r="D655" i="9" a="1"/>
  <c r="D655" i="9" s="1"/>
  <c r="D656" i="9" a="1"/>
  <c r="D656" i="9" s="1"/>
  <c r="D657" i="9" a="1"/>
  <c r="D657" i="9" s="1"/>
  <c r="D658" i="9" a="1"/>
  <c r="D658" i="9" s="1"/>
  <c r="D659" i="9" a="1"/>
  <c r="D659" i="9" s="1"/>
  <c r="D660" i="9" a="1"/>
  <c r="D660" i="9" s="1"/>
  <c r="D661" i="9" a="1"/>
  <c r="D661" i="9" s="1"/>
  <c r="D662" i="9" a="1"/>
  <c r="D662" i="9" s="1"/>
  <c r="D663" i="9" a="1"/>
  <c r="D663" i="9" s="1"/>
  <c r="D664" i="9" a="1"/>
  <c r="D664" i="9" s="1"/>
  <c r="D665" i="9" a="1"/>
  <c r="D665" i="9" s="1"/>
  <c r="D666" i="9" a="1"/>
  <c r="D666" i="9" s="1"/>
  <c r="D667" i="9" a="1"/>
  <c r="D667" i="9" s="1"/>
  <c r="D668" i="9" a="1"/>
  <c r="D668" i="9" s="1"/>
  <c r="D669" i="9" a="1"/>
  <c r="D669" i="9" s="1"/>
  <c r="D670" i="9" a="1"/>
  <c r="D670" i="9" s="1"/>
  <c r="D671" i="9" a="1"/>
  <c r="D671" i="9" s="1"/>
  <c r="D672" i="9" a="1"/>
  <c r="D672" i="9" s="1"/>
  <c r="D673" i="9" a="1"/>
  <c r="D673" i="9" s="1"/>
  <c r="D674" i="9" a="1"/>
  <c r="D674" i="9" s="1"/>
  <c r="D675" i="9" a="1"/>
  <c r="D675" i="9" s="1"/>
  <c r="D676" i="9" a="1"/>
  <c r="D676" i="9" s="1"/>
  <c r="D677" i="9" a="1"/>
  <c r="D677" i="9" s="1"/>
  <c r="D678" i="9" a="1"/>
  <c r="D678" i="9" s="1"/>
  <c r="D679" i="9" a="1"/>
  <c r="D679" i="9" s="1"/>
  <c r="D680" i="9" a="1"/>
  <c r="D680" i="9" s="1"/>
  <c r="D681" i="9" a="1"/>
  <c r="D681" i="9" s="1"/>
  <c r="D682" i="9" a="1"/>
  <c r="D682" i="9" s="1"/>
  <c r="D683" i="9" a="1"/>
  <c r="D683" i="9" s="1"/>
  <c r="D684" i="9" a="1"/>
  <c r="D684" i="9" s="1"/>
  <c r="D685" i="9" a="1"/>
  <c r="D685" i="9" s="1"/>
  <c r="D686" i="9" a="1"/>
  <c r="D686" i="9" s="1"/>
  <c r="D687" i="9" a="1"/>
  <c r="D687" i="9" s="1"/>
  <c r="D688" i="9" a="1"/>
  <c r="D688" i="9" s="1"/>
  <c r="D689" i="9" a="1"/>
  <c r="D689" i="9" s="1"/>
  <c r="D690" i="9" a="1"/>
  <c r="D690" i="9" s="1"/>
  <c r="D691" i="9" a="1"/>
  <c r="D691" i="9" s="1"/>
  <c r="D692" i="9" a="1"/>
  <c r="D692" i="9" s="1"/>
  <c r="D693" i="9" a="1"/>
  <c r="D693" i="9" s="1"/>
  <c r="D694" i="9" a="1"/>
  <c r="D694" i="9" s="1"/>
  <c r="D695" i="9" a="1"/>
  <c r="D695" i="9" s="1"/>
  <c r="D696" i="9" a="1"/>
  <c r="D696" i="9" s="1"/>
  <c r="D697" i="9" a="1"/>
  <c r="D697" i="9" s="1"/>
  <c r="D698" i="9" a="1"/>
  <c r="D698" i="9" s="1"/>
  <c r="D699" i="9" a="1"/>
  <c r="D699" i="9" s="1"/>
  <c r="D700" i="9" a="1"/>
  <c r="D700" i="9" s="1"/>
  <c r="D701" i="9" a="1"/>
  <c r="D701" i="9" s="1"/>
  <c r="D702" i="9" a="1"/>
  <c r="D702" i="9" s="1"/>
  <c r="D703" i="9" a="1"/>
  <c r="D703" i="9" s="1"/>
  <c r="D704" i="9" a="1"/>
  <c r="D704" i="9" s="1"/>
  <c r="D705" i="9" a="1"/>
  <c r="D705" i="9" s="1"/>
  <c r="D706" i="9" a="1"/>
  <c r="D706" i="9" s="1"/>
  <c r="D707" i="9" a="1"/>
  <c r="D707" i="9" s="1"/>
  <c r="D708" i="9" a="1"/>
  <c r="D708" i="9" s="1"/>
  <c r="D709" i="9" a="1"/>
  <c r="D709" i="9" s="1"/>
  <c r="D710" i="9" a="1"/>
  <c r="D710" i="9" s="1"/>
  <c r="D711" i="9" a="1"/>
  <c r="D711" i="9" s="1"/>
  <c r="D712" i="9" a="1"/>
  <c r="D712" i="9" s="1"/>
  <c r="D713" i="9" a="1"/>
  <c r="D713" i="9" s="1"/>
  <c r="D714" i="9" a="1"/>
  <c r="D714" i="9" s="1"/>
  <c r="D715" i="9" a="1"/>
  <c r="D715" i="9" s="1"/>
  <c r="D716" i="9" a="1"/>
  <c r="D716" i="9" s="1"/>
  <c r="D717" i="9" a="1"/>
  <c r="D717" i="9" s="1"/>
  <c r="D718" i="9" a="1"/>
  <c r="D718" i="9" s="1"/>
  <c r="D719" i="9" a="1"/>
  <c r="D719" i="9" s="1"/>
  <c r="D720" i="9" a="1"/>
  <c r="D720" i="9" s="1"/>
  <c r="D721" i="9" a="1"/>
  <c r="D721" i="9" s="1"/>
  <c r="D722" i="9" a="1"/>
  <c r="D722" i="9" s="1"/>
  <c r="D723" i="9" a="1"/>
  <c r="D723" i="9" s="1"/>
  <c r="D724" i="9" a="1"/>
  <c r="D724" i="9" s="1"/>
  <c r="D725" i="9" a="1"/>
  <c r="D725" i="9" s="1"/>
  <c r="D726" i="9" a="1"/>
  <c r="D726" i="9" s="1"/>
  <c r="D727" i="9" a="1"/>
  <c r="D727" i="9" s="1"/>
  <c r="D728" i="9" a="1"/>
  <c r="D728" i="9" s="1"/>
  <c r="D729" i="9" a="1"/>
  <c r="D729" i="9" s="1"/>
  <c r="D730" i="9" a="1"/>
  <c r="D730" i="9" s="1"/>
  <c r="D731" i="9" a="1"/>
  <c r="D731" i="9" s="1"/>
  <c r="D732" i="9" a="1"/>
  <c r="D732" i="9" s="1"/>
  <c r="D733" i="9" a="1"/>
  <c r="D733" i="9" s="1"/>
  <c r="D734" i="9" a="1"/>
  <c r="D734" i="9" s="1"/>
  <c r="D735" i="9" a="1"/>
  <c r="D735" i="9" s="1"/>
  <c r="D736" i="9" a="1"/>
  <c r="D736" i="9" s="1"/>
  <c r="D737" i="9" a="1"/>
  <c r="D737" i="9" s="1"/>
  <c r="D738" i="9" a="1"/>
  <c r="D738" i="9" s="1"/>
  <c r="D739" i="9" a="1"/>
  <c r="D739" i="9" s="1"/>
  <c r="D740" i="9" a="1"/>
  <c r="D740" i="9" s="1"/>
  <c r="D741" i="9" a="1"/>
  <c r="D741" i="9" s="1"/>
  <c r="D742" i="9" a="1"/>
  <c r="D742" i="9" s="1"/>
  <c r="D743" i="9" a="1"/>
  <c r="D743" i="9" s="1"/>
  <c r="D744" i="9" a="1"/>
  <c r="D744" i="9" s="1"/>
  <c r="D745" i="9" a="1"/>
  <c r="D745" i="9" s="1"/>
  <c r="D746" i="9" a="1"/>
  <c r="D746" i="9" s="1"/>
  <c r="D747" i="9" a="1"/>
  <c r="D747" i="9" s="1"/>
  <c r="D748" i="9" a="1"/>
  <c r="D748" i="9" s="1"/>
  <c r="D749" i="9" a="1"/>
  <c r="D749" i="9" s="1"/>
  <c r="D750" i="9" a="1"/>
  <c r="D750" i="9" s="1"/>
  <c r="D751" i="9" a="1"/>
  <c r="D751" i="9" s="1"/>
  <c r="D752" i="9" a="1"/>
  <c r="D752" i="9" s="1"/>
  <c r="D753" i="9" a="1"/>
  <c r="D753" i="9" s="1"/>
  <c r="D754" i="9" a="1"/>
  <c r="D754" i="9" s="1"/>
  <c r="D755" i="9" a="1"/>
  <c r="D755" i="9" s="1"/>
  <c r="D756" i="9" a="1"/>
  <c r="D756" i="9" s="1"/>
  <c r="D757" i="9" a="1"/>
  <c r="D757" i="9" s="1"/>
  <c r="D758" i="9" a="1"/>
  <c r="D758" i="9" s="1"/>
  <c r="D759" i="9" a="1"/>
  <c r="D759" i="9" s="1"/>
  <c r="D760" i="9" a="1"/>
  <c r="D760" i="9" s="1"/>
  <c r="D761" i="9" a="1"/>
  <c r="D761" i="9" s="1"/>
  <c r="D762" i="9" a="1"/>
  <c r="D762" i="9" s="1"/>
  <c r="D763" i="9" a="1"/>
  <c r="D763" i="9" s="1"/>
  <c r="D764" i="9" a="1"/>
  <c r="D764" i="9" s="1"/>
  <c r="D765" i="9" a="1"/>
  <c r="D765" i="9" s="1"/>
  <c r="D766" i="9" a="1"/>
  <c r="D766" i="9" s="1"/>
  <c r="D767" i="9" a="1"/>
  <c r="D767" i="9" s="1"/>
  <c r="D768" i="9" a="1"/>
  <c r="D768" i="9" s="1"/>
  <c r="D769" i="9" a="1"/>
  <c r="D769" i="9" s="1"/>
  <c r="D770" i="9" a="1"/>
  <c r="D770" i="9" s="1"/>
  <c r="D771" i="9" a="1"/>
  <c r="D771" i="9" s="1"/>
  <c r="D772" i="9" a="1"/>
  <c r="D772" i="9" s="1"/>
  <c r="D773" i="9" a="1"/>
  <c r="D773" i="9" s="1"/>
  <c r="D774" i="9" a="1"/>
  <c r="D774" i="9" s="1"/>
  <c r="D775" i="9" a="1"/>
  <c r="D775" i="9" s="1"/>
  <c r="D776" i="9" a="1"/>
  <c r="D776" i="9" s="1"/>
  <c r="D777" i="9" a="1"/>
  <c r="D777" i="9" s="1"/>
  <c r="D778" i="9" a="1"/>
  <c r="D778" i="9" s="1"/>
  <c r="D779" i="9" a="1"/>
  <c r="D779" i="9" s="1"/>
  <c r="D780" i="9" a="1"/>
  <c r="D780" i="9" s="1"/>
  <c r="D781" i="9" a="1"/>
  <c r="D781" i="9" s="1"/>
  <c r="D782" i="9" a="1"/>
  <c r="D782" i="9" s="1"/>
  <c r="D783" i="9" a="1"/>
  <c r="D783" i="9" s="1"/>
  <c r="D784" i="9" a="1"/>
  <c r="D784" i="9" s="1"/>
  <c r="D785" i="9" a="1"/>
  <c r="D785" i="9" s="1"/>
  <c r="D786" i="9" a="1"/>
  <c r="D786" i="9" s="1"/>
  <c r="D787" i="9" a="1"/>
  <c r="D787" i="9" s="1"/>
  <c r="D788" i="9" a="1"/>
  <c r="D788" i="9" s="1"/>
  <c r="D789" i="9" a="1"/>
  <c r="D789" i="9" s="1"/>
  <c r="D790" i="9" a="1"/>
  <c r="D790" i="9" s="1"/>
  <c r="D791" i="9" a="1"/>
  <c r="D791" i="9" s="1"/>
  <c r="D792" i="9" a="1"/>
  <c r="D792" i="9" s="1"/>
  <c r="D793" i="9" a="1"/>
  <c r="D793" i="9" s="1"/>
  <c r="D794" i="9" a="1"/>
  <c r="D794" i="9" s="1"/>
  <c r="D795" i="9" a="1"/>
  <c r="D795" i="9" s="1"/>
  <c r="D796" i="9" a="1"/>
  <c r="D796" i="9" s="1"/>
  <c r="D797" i="9" a="1"/>
  <c r="D797" i="9" s="1"/>
  <c r="D798" i="9" a="1"/>
  <c r="D798" i="9" s="1"/>
  <c r="D799" i="9" a="1"/>
  <c r="D799" i="9" s="1"/>
  <c r="D800" i="9" a="1"/>
  <c r="D800" i="9" s="1"/>
  <c r="D801" i="9" a="1"/>
  <c r="D801" i="9" s="1"/>
  <c r="D802" i="9" a="1"/>
  <c r="D802" i="9" s="1"/>
  <c r="D803" i="9" a="1"/>
  <c r="D803" i="9" s="1"/>
  <c r="D804" i="9" a="1"/>
  <c r="D804" i="9" s="1"/>
  <c r="D805" i="9" a="1"/>
  <c r="D805" i="9" s="1"/>
  <c r="D806" i="9" a="1"/>
  <c r="D806" i="9" s="1"/>
  <c r="D807" i="9" a="1"/>
  <c r="D807" i="9" s="1"/>
  <c r="D808" i="9" a="1"/>
  <c r="D808" i="9" s="1"/>
  <c r="D809" i="9" a="1"/>
  <c r="D809" i="9" s="1"/>
  <c r="D810" i="9" a="1"/>
  <c r="D810" i="9" s="1"/>
  <c r="D811" i="9" a="1"/>
  <c r="D811" i="9" s="1"/>
  <c r="D812" i="9" a="1"/>
  <c r="D812" i="9" s="1"/>
  <c r="D813" i="9" a="1"/>
  <c r="D813" i="9" s="1"/>
  <c r="D814" i="9" a="1"/>
  <c r="D814" i="9" s="1"/>
  <c r="D815" i="9" a="1"/>
  <c r="D815" i="9" s="1"/>
  <c r="D816" i="9" a="1"/>
  <c r="D816" i="9" s="1"/>
  <c r="D817" i="9" a="1"/>
  <c r="D817" i="9" s="1"/>
  <c r="D818" i="9" a="1"/>
  <c r="D818" i="9" s="1"/>
  <c r="D819" i="9" a="1"/>
  <c r="D819" i="9" s="1"/>
  <c r="D820" i="9" a="1"/>
  <c r="D820" i="9" s="1"/>
  <c r="D821" i="9" a="1"/>
  <c r="D821" i="9" s="1"/>
  <c r="D822" i="9" a="1"/>
  <c r="D822" i="9" s="1"/>
  <c r="D823" i="9" a="1"/>
  <c r="D823" i="9" s="1"/>
  <c r="D824" i="9" a="1"/>
  <c r="D824" i="9" s="1"/>
  <c r="D825" i="9" a="1"/>
  <c r="D825" i="9" s="1"/>
  <c r="D826" i="9" a="1"/>
  <c r="D826" i="9" s="1"/>
  <c r="D827" i="9" a="1"/>
  <c r="D827" i="9" s="1"/>
  <c r="D828" i="9" a="1"/>
  <c r="D828" i="9" s="1"/>
  <c r="D829" i="9" a="1"/>
  <c r="D829" i="9" s="1"/>
  <c r="D830" i="9" a="1"/>
  <c r="D830" i="9" s="1"/>
  <c r="D831" i="9" a="1"/>
  <c r="D831" i="9" s="1"/>
  <c r="D832" i="9" a="1"/>
  <c r="D832" i="9" s="1"/>
  <c r="D833" i="9" a="1"/>
  <c r="D833" i="9" s="1"/>
  <c r="D834" i="9" a="1"/>
  <c r="D834" i="9" s="1"/>
  <c r="D835" i="9" a="1"/>
  <c r="D835" i="9" s="1"/>
  <c r="D836" i="9" a="1"/>
  <c r="D836" i="9" s="1"/>
  <c r="D837" i="9" a="1"/>
  <c r="D837" i="9" s="1"/>
  <c r="D838" i="9" a="1"/>
  <c r="D838" i="9" s="1"/>
  <c r="D839" i="9" a="1"/>
  <c r="D839" i="9" s="1"/>
  <c r="D840" i="9" a="1"/>
  <c r="D840" i="9" s="1"/>
  <c r="D841" i="9" a="1"/>
  <c r="D841" i="9" s="1"/>
  <c r="D842" i="9" a="1"/>
  <c r="D842" i="9" s="1"/>
  <c r="D843" i="9" a="1"/>
  <c r="D843" i="9" s="1"/>
  <c r="D844" i="9" a="1"/>
  <c r="D844" i="9" s="1"/>
  <c r="D845" i="9" a="1"/>
  <c r="D845" i="9" s="1"/>
  <c r="D846" i="9" a="1"/>
  <c r="D846" i="9" s="1"/>
  <c r="D847" i="9" a="1"/>
  <c r="D847" i="9" s="1"/>
  <c r="D848" i="9" a="1"/>
  <c r="D848" i="9" s="1"/>
  <c r="D849" i="9" a="1"/>
  <c r="D849" i="9" s="1"/>
  <c r="D850" i="9" a="1"/>
  <c r="D850" i="9" s="1"/>
  <c r="D851" i="9" a="1"/>
  <c r="D851" i="9" s="1"/>
  <c r="D852" i="9" a="1"/>
  <c r="D852" i="9" s="1"/>
  <c r="D853" i="9" a="1"/>
  <c r="D853" i="9" s="1"/>
  <c r="D854" i="9" a="1"/>
  <c r="D854" i="9" s="1"/>
  <c r="D855" i="9" a="1"/>
  <c r="D855" i="9" s="1"/>
  <c r="D856" i="9" a="1"/>
  <c r="D856" i="9" s="1"/>
  <c r="D857" i="9" a="1"/>
  <c r="D857" i="9" s="1"/>
  <c r="D858" i="9" a="1"/>
  <c r="D858" i="9" s="1"/>
  <c r="D859" i="9" a="1"/>
  <c r="D859" i="9" s="1"/>
  <c r="D860" i="9" a="1"/>
  <c r="D860" i="9" s="1"/>
  <c r="D861" i="9" a="1"/>
  <c r="D861" i="9" s="1"/>
  <c r="D862" i="9" a="1"/>
  <c r="D862" i="9" s="1"/>
  <c r="D863" i="9" a="1"/>
  <c r="D863" i="9" s="1"/>
  <c r="D864" i="9" a="1"/>
  <c r="D864" i="9" s="1"/>
  <c r="D865" i="9" a="1"/>
  <c r="D865" i="9" s="1"/>
  <c r="D866" i="9" a="1"/>
  <c r="D866" i="9" s="1"/>
  <c r="D867" i="9" a="1"/>
  <c r="D867" i="9" s="1"/>
  <c r="D868" i="9" a="1"/>
  <c r="D868" i="9" s="1"/>
  <c r="D869" i="9" a="1"/>
  <c r="D869" i="9" s="1"/>
  <c r="D870" i="9" a="1"/>
  <c r="D870" i="9" s="1"/>
  <c r="D871" i="9" a="1"/>
  <c r="D871" i="9" s="1"/>
  <c r="D872" i="9" a="1"/>
  <c r="D872" i="9" s="1"/>
  <c r="D873" i="9" a="1"/>
  <c r="D873" i="9" s="1"/>
  <c r="D874" i="9" a="1"/>
  <c r="D874" i="9" s="1"/>
  <c r="D875" i="9" a="1"/>
  <c r="D875" i="9" s="1"/>
  <c r="D876" i="9" a="1"/>
  <c r="D876" i="9" s="1"/>
  <c r="D877" i="9" a="1"/>
  <c r="D877" i="9" s="1"/>
  <c r="D878" i="9" a="1"/>
  <c r="D878" i="9" s="1"/>
  <c r="D879" i="9" a="1"/>
  <c r="D879" i="9" s="1"/>
  <c r="D880" i="9" a="1"/>
  <c r="D880" i="9" s="1"/>
  <c r="D881" i="9" a="1"/>
  <c r="D881" i="9" s="1"/>
  <c r="D882" i="9" a="1"/>
  <c r="D882" i="9" s="1"/>
  <c r="D883" i="9" a="1"/>
  <c r="D883" i="9" s="1"/>
  <c r="D884" i="9" a="1"/>
  <c r="D884" i="9" s="1"/>
  <c r="D885" i="9" a="1"/>
  <c r="D885" i="9" s="1"/>
  <c r="D886" i="9" a="1"/>
  <c r="D886" i="9" s="1"/>
  <c r="D887" i="9" a="1"/>
  <c r="D887" i="9" s="1"/>
  <c r="D888" i="9" a="1"/>
  <c r="D888" i="9" s="1"/>
  <c r="D889" i="9" a="1"/>
  <c r="D889" i="9" s="1"/>
  <c r="D890" i="9" a="1"/>
  <c r="D890" i="9" s="1"/>
  <c r="D891" i="9" a="1"/>
  <c r="D891" i="9" s="1"/>
  <c r="D892" i="9" a="1"/>
  <c r="D892" i="9" s="1"/>
  <c r="D893" i="9" a="1"/>
  <c r="D893" i="9" s="1"/>
  <c r="D894" i="9" a="1"/>
  <c r="D894" i="9" s="1"/>
  <c r="D895" i="9" a="1"/>
  <c r="D895" i="9" s="1"/>
  <c r="D896" i="9" a="1"/>
  <c r="D896" i="9" s="1"/>
  <c r="D897" i="9" a="1"/>
  <c r="D897" i="9" s="1"/>
  <c r="D898" i="9" a="1"/>
  <c r="D898" i="9" s="1"/>
  <c r="D899" i="9" a="1"/>
  <c r="D899" i="9" s="1"/>
  <c r="D900" i="9" a="1"/>
  <c r="D900" i="9" s="1"/>
  <c r="D901" i="9" a="1"/>
  <c r="D901" i="9" s="1"/>
  <c r="D902" i="9" a="1"/>
  <c r="D902" i="9" s="1"/>
  <c r="D903" i="9" a="1"/>
  <c r="D903" i="9" s="1"/>
  <c r="D904" i="9" a="1"/>
  <c r="D904" i="9" s="1"/>
  <c r="D905" i="9" a="1"/>
  <c r="D905" i="9" s="1"/>
  <c r="D906" i="9" a="1"/>
  <c r="D906" i="9" s="1"/>
  <c r="D907" i="9" a="1"/>
  <c r="D907" i="9" s="1"/>
  <c r="D908" i="9" a="1"/>
  <c r="D908" i="9" s="1"/>
  <c r="D909" i="9" a="1"/>
  <c r="D909" i="9" s="1"/>
  <c r="D910" i="9" a="1"/>
  <c r="D910" i="9" s="1"/>
  <c r="D911" i="9" a="1"/>
  <c r="D911" i="9" s="1"/>
  <c r="D912" i="9" a="1"/>
  <c r="D912" i="9" s="1"/>
  <c r="D913" i="9" a="1"/>
  <c r="D913" i="9" s="1"/>
  <c r="D914" i="9" a="1"/>
  <c r="D914" i="9" s="1"/>
  <c r="D915" i="9" a="1"/>
  <c r="D915" i="9" s="1"/>
  <c r="D916" i="9" a="1"/>
  <c r="D916" i="9" s="1"/>
  <c r="D917" i="9" a="1"/>
  <c r="D917" i="9" s="1"/>
  <c r="D918" i="9" a="1"/>
  <c r="D918" i="9" s="1"/>
  <c r="D919" i="9" a="1"/>
  <c r="D919" i="9" s="1"/>
  <c r="D920" i="9" a="1"/>
  <c r="D920" i="9" s="1"/>
  <c r="D921" i="9" a="1"/>
  <c r="D921" i="9" s="1"/>
  <c r="D922" i="9" a="1"/>
  <c r="D922" i="9" s="1"/>
  <c r="D923" i="9" a="1"/>
  <c r="D923" i="9" s="1"/>
  <c r="D924" i="9" a="1"/>
  <c r="D924" i="9" s="1"/>
  <c r="D925" i="9" a="1"/>
  <c r="D925" i="9" s="1"/>
  <c r="D926" i="9" a="1"/>
  <c r="D926" i="9" s="1"/>
  <c r="D927" i="9" a="1"/>
  <c r="D927" i="9" s="1"/>
  <c r="D928" i="9" a="1"/>
  <c r="D928" i="9" s="1"/>
  <c r="D929" i="9" a="1"/>
  <c r="D929" i="9" s="1"/>
  <c r="D930" i="9" a="1"/>
  <c r="D930" i="9" s="1"/>
  <c r="D931" i="9" a="1"/>
  <c r="D931" i="9" s="1"/>
  <c r="D932" i="9" a="1"/>
  <c r="D932" i="9" s="1"/>
  <c r="D933" i="9" a="1"/>
  <c r="D933" i="9" s="1"/>
  <c r="D934" i="9" a="1"/>
  <c r="D934" i="9" s="1"/>
  <c r="D935" i="9" a="1"/>
  <c r="D935" i="9" s="1"/>
  <c r="D936" i="9" a="1"/>
  <c r="D936" i="9" s="1"/>
  <c r="D937" i="9" a="1"/>
  <c r="D937" i="9" s="1"/>
  <c r="D938" i="9" a="1"/>
  <c r="D938" i="9" s="1"/>
  <c r="D939" i="9" a="1"/>
  <c r="D939" i="9" s="1"/>
  <c r="D940" i="9" a="1"/>
  <c r="D940" i="9" s="1"/>
  <c r="D941" i="9" a="1"/>
  <c r="D941" i="9" s="1"/>
  <c r="D942" i="9" a="1"/>
  <c r="D942" i="9" s="1"/>
  <c r="D943" i="9" a="1"/>
  <c r="D943" i="9" s="1"/>
  <c r="D944" i="9" a="1"/>
  <c r="D944" i="9" s="1"/>
  <c r="D945" i="9" a="1"/>
  <c r="D945" i="9" s="1"/>
  <c r="D946" i="9" a="1"/>
  <c r="D946" i="9" s="1"/>
  <c r="D947" i="9" a="1"/>
  <c r="D947" i="9" s="1"/>
  <c r="D948" i="9" a="1"/>
  <c r="D948" i="9" s="1"/>
  <c r="D949" i="9" a="1"/>
  <c r="D949" i="9" s="1"/>
  <c r="D950" i="9" a="1"/>
  <c r="D950" i="9" s="1"/>
  <c r="D951" i="9" a="1"/>
  <c r="D951" i="9" s="1"/>
  <c r="D952" i="9" a="1"/>
  <c r="D952" i="9" s="1"/>
  <c r="D953" i="9" a="1"/>
  <c r="D953" i="9" s="1"/>
  <c r="D954" i="9" a="1"/>
  <c r="D954" i="9" s="1"/>
  <c r="D955" i="9" a="1"/>
  <c r="D955" i="9" s="1"/>
  <c r="D956" i="9" a="1"/>
  <c r="D956" i="9" s="1"/>
  <c r="D957" i="9" a="1"/>
  <c r="D957" i="9" s="1"/>
  <c r="D958" i="9" a="1"/>
  <c r="D958" i="9" s="1"/>
  <c r="D959" i="9" a="1"/>
  <c r="D959" i="9" s="1"/>
  <c r="D960" i="9" a="1"/>
  <c r="D960" i="9" s="1"/>
  <c r="D961" i="9" a="1"/>
  <c r="D961" i="9" s="1"/>
  <c r="D962" i="9" a="1"/>
  <c r="D962" i="9" s="1"/>
  <c r="D963" i="9" a="1"/>
  <c r="D963" i="9" s="1"/>
  <c r="D964" i="9" a="1"/>
  <c r="D964" i="9" s="1"/>
  <c r="D965" i="9" a="1"/>
  <c r="D965" i="9" s="1"/>
  <c r="D966" i="9" a="1"/>
  <c r="D966" i="9" s="1"/>
  <c r="D967" i="9" a="1"/>
  <c r="D967" i="9" s="1"/>
  <c r="D968" i="9" a="1"/>
  <c r="D968" i="9" s="1"/>
  <c r="D969" i="9" a="1"/>
  <c r="D969" i="9" s="1"/>
  <c r="D970" i="9" a="1"/>
  <c r="D970" i="9" s="1"/>
  <c r="D971" i="9" a="1"/>
  <c r="D971" i="9" s="1"/>
  <c r="D972" i="9" a="1"/>
  <c r="D972" i="9" s="1"/>
  <c r="D973" i="9" a="1"/>
  <c r="D973" i="9" s="1"/>
  <c r="D974" i="9" a="1"/>
  <c r="D974" i="9" s="1"/>
  <c r="D975" i="9" a="1"/>
  <c r="D975" i="9" s="1"/>
  <c r="D976" i="9" a="1"/>
  <c r="D976" i="9" s="1"/>
  <c r="D977" i="9" a="1"/>
  <c r="D977" i="9" s="1"/>
  <c r="D978" i="9" a="1"/>
  <c r="D978" i="9" s="1"/>
  <c r="D979" i="9" a="1"/>
  <c r="D979" i="9" s="1"/>
  <c r="D980" i="9" a="1"/>
  <c r="D980" i="9" s="1"/>
  <c r="D981" i="9" a="1"/>
  <c r="D981" i="9" s="1"/>
  <c r="D982" i="9" a="1"/>
  <c r="D982" i="9" s="1"/>
  <c r="D983" i="9" a="1"/>
  <c r="D983" i="9" s="1"/>
  <c r="D984" i="9" a="1"/>
  <c r="D984" i="9" s="1"/>
  <c r="D985" i="9" a="1"/>
  <c r="D985" i="9" s="1"/>
  <c r="D986" i="9" a="1"/>
  <c r="D986" i="9" s="1"/>
  <c r="D987" i="9" a="1"/>
  <c r="D987" i="9" s="1"/>
  <c r="D988" i="9" a="1"/>
  <c r="D988" i="9" s="1"/>
  <c r="D989" i="9" a="1"/>
  <c r="D989" i="9" s="1"/>
  <c r="D990" i="9" a="1"/>
  <c r="D990" i="9" s="1"/>
  <c r="D991" i="9" a="1"/>
  <c r="D991" i="9" s="1"/>
  <c r="D992" i="9" a="1"/>
  <c r="D992" i="9" s="1"/>
  <c r="D993" i="9" a="1"/>
  <c r="D993" i="9" s="1"/>
  <c r="D994" i="9" a="1"/>
  <c r="D994" i="9" s="1"/>
  <c r="D995" i="9" a="1"/>
  <c r="D995" i="9" s="1"/>
  <c r="D996" i="9" a="1"/>
  <c r="D996" i="9" s="1"/>
  <c r="D997" i="9" a="1"/>
  <c r="D997" i="9" s="1"/>
  <c r="D998" i="9" a="1"/>
  <c r="D998" i="9" s="1"/>
  <c r="D999" i="9" a="1"/>
  <c r="D999" i="9" s="1"/>
  <c r="D1000" i="9" a="1"/>
  <c r="D1000" i="9" s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3" i="3"/>
  <c r="B15" i="3"/>
  <c r="B14" i="3"/>
  <c r="N1" i="3" a="1"/>
  <c r="N1" i="3" s="1"/>
  <c r="D4" i="3"/>
  <c r="F2" i="3" a="1"/>
  <c r="F2" i="3" s="1"/>
  <c r="B1" i="3" a="1"/>
  <c r="B1" i="3" s="1"/>
  <c r="K13" i="3"/>
  <c r="G330" i="10" l="1"/>
  <c r="G354" i="10"/>
  <c r="G451" i="10"/>
  <c r="G342" i="10"/>
  <c r="G462" i="10"/>
  <c r="G450" i="10"/>
  <c r="G318" i="10"/>
  <c r="G439" i="10"/>
  <c r="G306" i="10"/>
  <c r="G499" i="10"/>
  <c r="G438" i="10"/>
  <c r="G294" i="10"/>
  <c r="G498" i="10"/>
  <c r="G426" i="10"/>
  <c r="G282" i="10"/>
  <c r="G497" i="10"/>
  <c r="G414" i="10"/>
  <c r="G270" i="10"/>
  <c r="G487" i="10"/>
  <c r="G402" i="10"/>
  <c r="G249" i="10"/>
  <c r="G486" i="10"/>
  <c r="G390" i="10"/>
  <c r="G170" i="10"/>
  <c r="G65" i="10"/>
  <c r="G475" i="10"/>
  <c r="G378" i="10"/>
  <c r="G474" i="10"/>
  <c r="G366" i="10"/>
  <c r="G463" i="10"/>
  <c r="G427" i="10"/>
  <c r="G415" i="10"/>
  <c r="G403" i="10"/>
  <c r="G391" i="10"/>
  <c r="G379" i="10"/>
  <c r="G367" i="10"/>
  <c r="G355" i="10"/>
  <c r="G343" i="10"/>
  <c r="G331" i="10"/>
  <c r="G319" i="10"/>
  <c r="G307" i="10"/>
  <c r="G295" i="10"/>
  <c r="G283" i="10"/>
  <c r="G271" i="10"/>
  <c r="G255" i="10"/>
  <c r="G183" i="10"/>
  <c r="G26" i="10"/>
  <c r="G473" i="10"/>
  <c r="G425" i="10"/>
  <c r="G413" i="10"/>
  <c r="G377" i="10"/>
  <c r="G365" i="10"/>
  <c r="G353" i="10"/>
  <c r="G341" i="10"/>
  <c r="G329" i="10"/>
  <c r="G317" i="10"/>
  <c r="G305" i="10"/>
  <c r="G293" i="10"/>
  <c r="G281" i="10"/>
  <c r="G269" i="10"/>
  <c r="G246" i="10"/>
  <c r="G156" i="10"/>
  <c r="G485" i="10"/>
  <c r="G449" i="10"/>
  <c r="G389" i="10"/>
  <c r="G496" i="10"/>
  <c r="G484" i="10"/>
  <c r="G472" i="10"/>
  <c r="G460" i="10"/>
  <c r="G448" i="10"/>
  <c r="G436" i="10"/>
  <c r="G424" i="10"/>
  <c r="G412" i="10"/>
  <c r="G400" i="10"/>
  <c r="G388" i="10"/>
  <c r="G376" i="10"/>
  <c r="G364" i="10"/>
  <c r="G352" i="10"/>
  <c r="G340" i="10"/>
  <c r="G328" i="10"/>
  <c r="G316" i="10"/>
  <c r="G304" i="10"/>
  <c r="G292" i="10"/>
  <c r="G280" i="10"/>
  <c r="G268" i="10"/>
  <c r="G244" i="10"/>
  <c r="G143" i="10"/>
  <c r="G12" i="10"/>
  <c r="G461" i="10"/>
  <c r="G437" i="10"/>
  <c r="G401" i="10"/>
  <c r="G495" i="10"/>
  <c r="G483" i="10"/>
  <c r="G471" i="10"/>
  <c r="G447" i="10"/>
  <c r="G411" i="10"/>
  <c r="G399" i="10"/>
  <c r="G375" i="10"/>
  <c r="G363" i="10"/>
  <c r="G351" i="10"/>
  <c r="G339" i="10"/>
  <c r="G327" i="10"/>
  <c r="G315" i="10"/>
  <c r="G303" i="10"/>
  <c r="G291" i="10"/>
  <c r="G279" i="10"/>
  <c r="G267" i="10"/>
  <c r="G243" i="10"/>
  <c r="G130" i="10"/>
  <c r="G470" i="10"/>
  <c r="G458" i="10"/>
  <c r="G422" i="10"/>
  <c r="G410" i="10"/>
  <c r="G398" i="10"/>
  <c r="G386" i="10"/>
  <c r="G374" i="10"/>
  <c r="G362" i="10"/>
  <c r="G350" i="10"/>
  <c r="G338" i="10"/>
  <c r="G326" i="10"/>
  <c r="G314" i="10"/>
  <c r="G302" i="10"/>
  <c r="G290" i="10"/>
  <c r="G278" i="10"/>
  <c r="G266" i="10"/>
  <c r="G234" i="10"/>
  <c r="G117" i="10"/>
  <c r="G494" i="10"/>
  <c r="G434" i="10"/>
  <c r="G493" i="10"/>
  <c r="G481" i="10"/>
  <c r="G469" i="10"/>
  <c r="G457" i="10"/>
  <c r="G445" i="10"/>
  <c r="G433" i="10"/>
  <c r="G421" i="10"/>
  <c r="G409" i="10"/>
  <c r="G397" i="10"/>
  <c r="G385" i="10"/>
  <c r="G373" i="10"/>
  <c r="G361" i="10"/>
  <c r="G349" i="10"/>
  <c r="G337" i="10"/>
  <c r="G325" i="10"/>
  <c r="G313" i="10"/>
  <c r="G301" i="10"/>
  <c r="G289" i="10"/>
  <c r="G277" i="10"/>
  <c r="G264" i="10"/>
  <c r="G231" i="10"/>
  <c r="G104" i="10"/>
  <c r="G482" i="10"/>
  <c r="G446" i="10"/>
  <c r="G492" i="10"/>
  <c r="G480" i="10"/>
  <c r="G468" i="10"/>
  <c r="G456" i="10"/>
  <c r="G444" i="10"/>
  <c r="G432" i="10"/>
  <c r="G420" i="10"/>
  <c r="G408" i="10"/>
  <c r="G396" i="10"/>
  <c r="G384" i="10"/>
  <c r="G372" i="10"/>
  <c r="G360" i="10"/>
  <c r="G348" i="10"/>
  <c r="G336" i="10"/>
  <c r="G324" i="10"/>
  <c r="G312" i="10"/>
  <c r="G300" i="10"/>
  <c r="G288" i="10"/>
  <c r="G276" i="10"/>
  <c r="G262" i="10"/>
  <c r="G222" i="10"/>
  <c r="G91" i="10"/>
  <c r="G479" i="10"/>
  <c r="G443" i="10"/>
  <c r="G431" i="10"/>
  <c r="G419" i="10"/>
  <c r="G407" i="10"/>
  <c r="G395" i="10"/>
  <c r="G383" i="10"/>
  <c r="G371" i="10"/>
  <c r="G359" i="10"/>
  <c r="G347" i="10"/>
  <c r="G335" i="10"/>
  <c r="G323" i="10"/>
  <c r="G311" i="10"/>
  <c r="G299" i="10"/>
  <c r="G287" i="10"/>
  <c r="G275" i="10"/>
  <c r="G261" i="10"/>
  <c r="G219" i="10"/>
  <c r="G78" i="10"/>
  <c r="G467" i="10"/>
  <c r="G490" i="10"/>
  <c r="G478" i="10"/>
  <c r="G466" i="10"/>
  <c r="G454" i="10"/>
  <c r="G442" i="10"/>
  <c r="G430" i="10"/>
  <c r="G418" i="10"/>
  <c r="G406" i="10"/>
  <c r="G394" i="10"/>
  <c r="G382" i="10"/>
  <c r="G370" i="10"/>
  <c r="G358" i="10"/>
  <c r="G346" i="10"/>
  <c r="G334" i="10"/>
  <c r="G322" i="10"/>
  <c r="G310" i="10"/>
  <c r="G298" i="10"/>
  <c r="G286" i="10"/>
  <c r="G274" i="10"/>
  <c r="G260" i="10"/>
  <c r="G210" i="10"/>
  <c r="G28" i="10"/>
  <c r="G41" i="10"/>
  <c r="G54" i="10"/>
  <c r="G67" i="10"/>
  <c r="G80" i="10"/>
  <c r="G93" i="10"/>
  <c r="G106" i="10"/>
  <c r="G119" i="10"/>
  <c r="G132" i="10"/>
  <c r="G146" i="10"/>
  <c r="G159" i="10"/>
  <c r="G172" i="10"/>
  <c r="G185" i="10"/>
  <c r="G197" i="10"/>
  <c r="G209" i="10"/>
  <c r="G221" i="10"/>
  <c r="G233" i="10"/>
  <c r="G245" i="10"/>
  <c r="G257" i="10"/>
  <c r="G16" i="10"/>
  <c r="G29" i="10"/>
  <c r="G42" i="10"/>
  <c r="G55" i="10"/>
  <c r="G68" i="10"/>
  <c r="G81" i="10"/>
  <c r="G94" i="10"/>
  <c r="G107" i="10"/>
  <c r="G120" i="10"/>
  <c r="G134" i="10"/>
  <c r="G147" i="10"/>
  <c r="G160" i="10"/>
  <c r="G173" i="10"/>
  <c r="G186" i="10"/>
  <c r="G198" i="10"/>
  <c r="G17" i="10"/>
  <c r="G30" i="10"/>
  <c r="G43" i="10"/>
  <c r="G56" i="10"/>
  <c r="G69" i="10"/>
  <c r="G82" i="10"/>
  <c r="G95" i="10"/>
  <c r="G108" i="10"/>
  <c r="G122" i="10"/>
  <c r="G135" i="10"/>
  <c r="G148" i="10"/>
  <c r="G161" i="10"/>
  <c r="G174" i="10"/>
  <c r="G187" i="10"/>
  <c r="G199" i="10"/>
  <c r="G211" i="10"/>
  <c r="G223" i="10"/>
  <c r="G235" i="10"/>
  <c r="G247" i="10"/>
  <c r="G259" i="10"/>
  <c r="G18" i="10"/>
  <c r="G31" i="10"/>
  <c r="G44" i="10"/>
  <c r="G57" i="10"/>
  <c r="G70" i="10"/>
  <c r="G83" i="10"/>
  <c r="G96" i="10"/>
  <c r="G110" i="10"/>
  <c r="G123" i="10"/>
  <c r="G136" i="10"/>
  <c r="G149" i="10"/>
  <c r="G162" i="10"/>
  <c r="G175" i="10"/>
  <c r="G188" i="10"/>
  <c r="G200" i="10"/>
  <c r="G212" i="10"/>
  <c r="G224" i="10"/>
  <c r="G236" i="10"/>
  <c r="G248" i="10"/>
  <c r="G19" i="10"/>
  <c r="G32" i="10"/>
  <c r="G45" i="10"/>
  <c r="G58" i="10"/>
  <c r="G71" i="10"/>
  <c r="G84" i="10"/>
  <c r="G98" i="10"/>
  <c r="G111" i="10"/>
  <c r="G124" i="10"/>
  <c r="G137" i="10"/>
  <c r="G150" i="10"/>
  <c r="G163" i="10"/>
  <c r="G176" i="10"/>
  <c r="G189" i="10"/>
  <c r="G201" i="10"/>
  <c r="G213" i="10"/>
  <c r="G225" i="10"/>
  <c r="G237" i="10"/>
  <c r="G20" i="10"/>
  <c r="G33" i="10"/>
  <c r="G46" i="10"/>
  <c r="G59" i="10"/>
  <c r="G72" i="10"/>
  <c r="G86" i="10"/>
  <c r="G99" i="10"/>
  <c r="G112" i="10"/>
  <c r="G125" i="10"/>
  <c r="G138" i="10"/>
  <c r="G151" i="10"/>
  <c r="G164" i="10"/>
  <c r="G177" i="10"/>
  <c r="G190" i="10"/>
  <c r="G202" i="10"/>
  <c r="G214" i="10"/>
  <c r="G226" i="10"/>
  <c r="G238" i="10"/>
  <c r="G250" i="10"/>
  <c r="G21" i="10"/>
  <c r="G34" i="10"/>
  <c r="G47" i="10"/>
  <c r="G60" i="10"/>
  <c r="G74" i="10"/>
  <c r="G87" i="10"/>
  <c r="G100" i="10"/>
  <c r="G113" i="10"/>
  <c r="G126" i="10"/>
  <c r="G139" i="10"/>
  <c r="G152" i="10"/>
  <c r="G165" i="10"/>
  <c r="G178" i="10"/>
  <c r="G191" i="10"/>
  <c r="G203" i="10"/>
  <c r="G215" i="10"/>
  <c r="G227" i="10"/>
  <c r="G239" i="10"/>
  <c r="G251" i="10"/>
  <c r="G263" i="10"/>
  <c r="G22" i="10"/>
  <c r="G35" i="10"/>
  <c r="G48" i="10"/>
  <c r="G62" i="10"/>
  <c r="G75" i="10"/>
  <c r="G88" i="10"/>
  <c r="G101" i="10"/>
  <c r="G114" i="10"/>
  <c r="G127" i="10"/>
  <c r="G140" i="10"/>
  <c r="G153" i="10"/>
  <c r="G166" i="10"/>
  <c r="G179" i="10"/>
  <c r="G192" i="10"/>
  <c r="G204" i="10"/>
  <c r="G216" i="10"/>
  <c r="G228" i="10"/>
  <c r="G240" i="10"/>
  <c r="G252" i="10"/>
  <c r="G23" i="10"/>
  <c r="G36" i="10"/>
  <c r="G50" i="10"/>
  <c r="G63" i="10"/>
  <c r="G76" i="10"/>
  <c r="G89" i="10"/>
  <c r="G102" i="10"/>
  <c r="G115" i="10"/>
  <c r="G128" i="10"/>
  <c r="G141" i="10"/>
  <c r="G154" i="10"/>
  <c r="G167" i="10"/>
  <c r="G180" i="10"/>
  <c r="G193" i="10"/>
  <c r="G205" i="10"/>
  <c r="G217" i="10"/>
  <c r="G229" i="10"/>
  <c r="G241" i="10"/>
  <c r="G253" i="10"/>
  <c r="G265" i="10"/>
  <c r="G24" i="10"/>
  <c r="G38" i="10"/>
  <c r="G51" i="10"/>
  <c r="G64" i="10"/>
  <c r="G77" i="10"/>
  <c r="G90" i="10"/>
  <c r="G103" i="10"/>
  <c r="G116" i="10"/>
  <c r="G129" i="10"/>
  <c r="G142" i="10"/>
  <c r="G155" i="10"/>
  <c r="G168" i="10"/>
  <c r="G182" i="10"/>
  <c r="G194" i="10"/>
  <c r="G206" i="10"/>
  <c r="G218" i="10"/>
  <c r="G230" i="10"/>
  <c r="G242" i="10"/>
  <c r="G254" i="10"/>
  <c r="G27" i="10"/>
  <c r="G40" i="10"/>
  <c r="G53" i="10"/>
  <c r="G66" i="10"/>
  <c r="G79" i="10"/>
  <c r="G92" i="10"/>
  <c r="G105" i="10"/>
  <c r="G118" i="10"/>
  <c r="G131" i="10"/>
  <c r="G144" i="10"/>
  <c r="G158" i="10"/>
  <c r="G171" i="10"/>
  <c r="G184" i="10"/>
  <c r="G196" i="10"/>
  <c r="G208" i="10"/>
  <c r="G220" i="10"/>
  <c r="G232" i="10"/>
  <c r="G455" i="10"/>
  <c r="G489" i="10"/>
  <c r="G477" i="10"/>
  <c r="G465" i="10"/>
  <c r="G453" i="10"/>
  <c r="G441" i="10"/>
  <c r="G429" i="10"/>
  <c r="G417" i="10"/>
  <c r="G405" i="10"/>
  <c r="G393" i="10"/>
  <c r="G381" i="10"/>
  <c r="G369" i="10"/>
  <c r="G357" i="10"/>
  <c r="G345" i="10"/>
  <c r="G333" i="10"/>
  <c r="G321" i="10"/>
  <c r="G309" i="10"/>
  <c r="G297" i="10"/>
  <c r="G285" i="10"/>
  <c r="G273" i="10"/>
  <c r="G258" i="10"/>
  <c r="G207" i="10"/>
  <c r="G52" i="10"/>
  <c r="G491" i="10"/>
  <c r="G500" i="10"/>
  <c r="G488" i="10"/>
  <c r="G476" i="10"/>
  <c r="G464" i="10"/>
  <c r="G452" i="10"/>
  <c r="G440" i="10"/>
  <c r="G428" i="10"/>
  <c r="G416" i="10"/>
  <c r="G404" i="10"/>
  <c r="G392" i="10"/>
  <c r="G380" i="10"/>
  <c r="G368" i="10"/>
  <c r="G356" i="10"/>
  <c r="G344" i="10"/>
  <c r="G332" i="10"/>
  <c r="G320" i="10"/>
  <c r="G308" i="10"/>
  <c r="G296" i="10"/>
  <c r="G284" i="10"/>
  <c r="G272" i="10"/>
  <c r="G256" i="10"/>
  <c r="G195" i="10"/>
  <c r="G39" i="10"/>
  <c r="G25" i="10"/>
  <c r="G37" i="10"/>
  <c r="G49" i="10"/>
  <c r="G61" i="10"/>
  <c r="G73" i="10"/>
  <c r="G85" i="10"/>
  <c r="G97" i="10"/>
  <c r="G109" i="10"/>
  <c r="G121" i="10"/>
  <c r="G133" i="10"/>
  <c r="G145" i="10"/>
  <c r="G157" i="10"/>
  <c r="G169" i="10"/>
  <c r="G181" i="10"/>
  <c r="G387" i="10"/>
  <c r="G459" i="10"/>
  <c r="G435" i="10"/>
  <c r="G423" i="10"/>
  <c r="G6" i="10" l="1"/>
  <c r="G15" i="10"/>
  <c r="G4" i="10"/>
  <c r="G5" i="10"/>
  <c r="G13" i="10"/>
  <c r="G10" i="10"/>
  <c r="G2" i="10"/>
  <c r="G8" i="10"/>
  <c r="G14" i="10"/>
  <c r="G7" i="10"/>
  <c r="G9" i="10"/>
  <c r="G3" i="10"/>
  <c r="G11" i="10"/>
  <c r="D7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<sst xmlns="http://schemas.openxmlformats.org/spreadsheetml/2006/main" count="272" uniqueCount="144">
  <si>
    <t>s</t>
  </si>
  <si>
    <t>r2</t>
  </si>
  <si>
    <t>Initials</t>
  </si>
  <si>
    <t>Event</t>
  </si>
  <si>
    <t>Match Lvl</t>
  </si>
  <si>
    <t>Robot</t>
  </si>
  <si>
    <t>Match #</t>
  </si>
  <si>
    <t>grand forks</t>
  </si>
  <si>
    <t>p</t>
  </si>
  <si>
    <t>l</t>
  </si>
  <si>
    <t>b</t>
  </si>
  <si>
    <t>Position</t>
  </si>
  <si>
    <t>Direction</t>
  </si>
  <si>
    <t>Amp Scores</t>
  </si>
  <si>
    <t>Speaker Scores</t>
  </si>
  <si>
    <t>Leave Starting Zone</t>
  </si>
  <si>
    <t>Pickup From</t>
  </si>
  <si>
    <t>Driver Skill</t>
  </si>
  <si>
    <t>Speed Rating</t>
  </si>
  <si>
    <t>Stage Timer</t>
  </si>
  <si>
    <t>Final Status</t>
  </si>
  <si>
    <t>Note in Trap</t>
  </si>
  <si>
    <t>Defense Rating</t>
  </si>
  <si>
    <t>Died/Immobilized</t>
  </si>
  <si>
    <t>Tippy</t>
  </si>
  <si>
    <t>Dropped Notes (&gt;2)</t>
  </si>
  <si>
    <t>Good Alliance Partner?</t>
  </si>
  <si>
    <t>Comments</t>
  </si>
  <si>
    <t>r</t>
  </si>
  <si>
    <t>Times Amplified</t>
  </si>
  <si>
    <t>Car</t>
  </si>
  <si>
    <t>Grand forks</t>
  </si>
  <si>
    <t>qm</t>
  </si>
  <si>
    <t>[48]</t>
  </si>
  <si>
    <t>f</t>
  </si>
  <si>
    <t>h</t>
  </si>
  <si>
    <t>Talon stinky</t>
  </si>
  <si>
    <t>Bs</t>
  </si>
  <si>
    <t>b2</t>
  </si>
  <si>
    <t>[37]</t>
  </si>
  <si>
    <t>Carter booty</t>
  </si>
  <si>
    <t>GH</t>
  </si>
  <si>
    <t>b3</t>
  </si>
  <si>
    <t>test :D</t>
  </si>
  <si>
    <t>Pog</t>
  </si>
  <si>
    <t>MB</t>
  </si>
  <si>
    <t>r1</t>
  </si>
  <si>
    <t>[1]</t>
  </si>
  <si>
    <t>Column1</t>
  </si>
  <si>
    <t>Column2</t>
  </si>
  <si>
    <t>Amp Points</t>
  </si>
  <si>
    <t>Speed</t>
  </si>
  <si>
    <t>Defense</t>
  </si>
  <si>
    <t>Auto</t>
  </si>
  <si>
    <t>Ranking</t>
  </si>
  <si>
    <t>TeamNumber</t>
  </si>
  <si>
    <t>Column3</t>
  </si>
  <si>
    <t>Column4</t>
  </si>
  <si>
    <t>Column5</t>
  </si>
  <si>
    <t>Column6</t>
  </si>
  <si>
    <t>Column7</t>
  </si>
  <si>
    <t>Column8</t>
  </si>
  <si>
    <t>Robot Image</t>
  </si>
  <si>
    <t>Team Number</t>
  </si>
  <si>
    <t>Team Name</t>
  </si>
  <si>
    <t>Armada Robotics</t>
  </si>
  <si>
    <t>Arm Unda da sea</t>
  </si>
  <si>
    <t>Chicken coop</t>
  </si>
  <si>
    <t>Talon Stinky</t>
  </si>
  <si>
    <t>armada is better</t>
  </si>
  <si>
    <t>howe</t>
  </si>
  <si>
    <t>[49]</t>
  </si>
  <si>
    <t>a</t>
  </si>
  <si>
    <t>terrible</t>
  </si>
  <si>
    <t>jax</t>
  </si>
  <si>
    <t>[60]</t>
  </si>
  <si>
    <t>awful</t>
  </si>
  <si>
    <t>Jaspy</t>
  </si>
  <si>
    <t>sf</t>
  </si>
  <si>
    <t>x</t>
  </si>
  <si>
    <t>awesome</t>
  </si>
  <si>
    <t>Fredy</t>
  </si>
  <si>
    <t>cool</t>
  </si>
  <si>
    <t>CT</t>
  </si>
  <si>
    <t>b1</t>
  </si>
  <si>
    <t>great</t>
  </si>
  <si>
    <t>CS</t>
  </si>
  <si>
    <t>good</t>
  </si>
  <si>
    <t>Ian</t>
  </si>
  <si>
    <t>o</t>
  </si>
  <si>
    <t>nice</t>
  </si>
  <si>
    <t>Milf</t>
  </si>
  <si>
    <t>r3</t>
  </si>
  <si>
    <t>Eddie</t>
  </si>
  <si>
    <t>Climbing Status</t>
  </si>
  <si>
    <t>Team Logo</t>
  </si>
  <si>
    <t>pizzapizza</t>
  </si>
  <si>
    <t>chunken</t>
  </si>
  <si>
    <t>Team</t>
  </si>
  <si>
    <t>Width</t>
  </si>
  <si>
    <t>Weight</t>
  </si>
  <si>
    <t>Drivetrain</t>
  </si>
  <si>
    <t>Drivetrain Motor</t>
  </si>
  <si>
    <t># of Batteries</t>
  </si>
  <si>
    <t>Floor pickup Notes</t>
  </si>
  <si>
    <t>Input Gear Ratio</t>
  </si>
  <si>
    <t>Robot Name</t>
  </si>
  <si>
    <t>Good Driver?</t>
  </si>
  <si>
    <t>Climbing</t>
  </si>
  <si>
    <t>w</t>
  </si>
  <si>
    <t>Y</t>
  </si>
  <si>
    <t>Everything</t>
  </si>
  <si>
    <t>Probably The Best team in the league</t>
  </si>
  <si>
    <t>Score Amp?</t>
  </si>
  <si>
    <t>Score Speaker?</t>
  </si>
  <si>
    <t>Good Defense?</t>
  </si>
  <si>
    <t>Do They Scout</t>
  </si>
  <si>
    <t>d</t>
  </si>
  <si>
    <t>ChooChoo</t>
  </si>
  <si>
    <t>Pit Location</t>
  </si>
  <si>
    <t>Average</t>
  </si>
  <si>
    <t>Leave Start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</si>
  <si>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</si>
  <si>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</si>
  <si>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</si>
  <si>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</si>
  <si>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</si>
  <si>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</si>
  <si>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</si>
  <si>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</si>
  <si>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Speaker Points</t>
  </si>
  <si>
    <t>A.Amp Scores</t>
  </si>
  <si>
    <t>A.Speaker Scores</t>
  </si>
  <si>
    <t>T.Amp Scores</t>
  </si>
  <si>
    <t>T.Speaker Scores</t>
  </si>
  <si>
    <t>Climb Time</t>
  </si>
  <si>
    <t>Column17</t>
  </si>
  <si>
    <t>Column18</t>
  </si>
  <si>
    <t>Column19</t>
  </si>
  <si>
    <t>Defense Rank</t>
  </si>
  <si>
    <t>Auto Rank</t>
  </si>
  <si>
    <t>Climbing Rank</t>
  </si>
  <si>
    <t>Speed Rank</t>
  </si>
  <si>
    <t>Driver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</si>
</sst>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sz val="24"/>
      <color theme="0"/>
      <name val="Century Gothic"/>
      <family val="2"/>
      <scheme val="minor"/>
    </font>
    <font>
      <b/>
      <sz val="16"/>
      <color theme="0"/>
      <name val="Century Gothic"/>
      <family val="2"/>
      <scheme val="minor"/>
    </font>
    <font>
      <b/>
      <sz val="28"/>
      <color theme="0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48"/>
      <color theme="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theme="8"/>
      </patternFill>
    </fill>
  </fills>
  <borders count="12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8" fillId="2" borderId="0" xfId="0" applyFont="1" applyFill="1"/>
    <xf numFmtId="0" fontId="7" fillId="0" borderId="0" xfId="0" applyFont="1"/>
    <xf numFmtId="9" fontId="7" fillId="0" borderId="0" xfId="1" applyFont="1"/>
    <xf numFmtId="16" fontId="7" fillId="0" borderId="0" xfId="0" applyNumberFormat="1" applyFont="1"/>
    <xf numFmtId="0" fontId="7" fillId="0" borderId="4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0" fontId="0" fillId="0" borderId="0" xfId="0" applyAlignment="1">
      <alignment horizontal="center" vertical="center"/>
    </xf>
    <xf numFmtId="0" fontId="7" fillId="0" borderId="0" xfId="0" applyFont="1" applyAlignment="1">
      <alignment wrapText="1"/>
    </xf>
    <xf numFmtId="0" fontId="6" fillId="3" borderId="1" xfId="0" applyFont="1" applyFill="1" applyBorder="1"/>
    <xf numFmtId="0" fontId="6" fillId="3" borderId="2" xfId="0" applyFont="1" applyFill="1" applyBorder="1"/>
    <xf numFmtId="0" fontId="6" fillId="3" borderId="3" xfId="0" applyFont="1" applyFill="1" applyBorder="1"/>
    <xf numFmtId="0" fontId="9" fillId="0" borderId="0" xfId="0" applyFont="1"/>
    <xf numFmtId="0" fontId="0" fillId="0" borderId="0" xfId="0" applyNumberFormat="1"/>
    <xf numFmtId="0" fontId="0" fillId="0" borderId="0" xfId="1" applyNumberFormat="1" applyFont="1"/>
    <xf numFmtId="0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Fill="1" applyProtection="1">
      <protection hidden="1"/>
    </xf>
    <xf numFmtId="9" fontId="7" fillId="0" borderId="0" xfId="1" applyFont="1" applyFill="1" applyProtection="1">
      <protection hidden="1"/>
    </xf>
    <xf numFmtId="0" fontId="7" fillId="0" borderId="0" xfId="0" applyFont="1" applyBorder="1"/>
    <xf numFmtId="0" fontId="10" fillId="0" borderId="11" xfId="0" applyFont="1" applyFill="1" applyBorder="1"/>
    <xf numFmtId="0" fontId="11" fillId="0" borderId="11" xfId="0" applyFont="1" applyFill="1" applyBorder="1"/>
    <xf numFmtId="9" fontId="10" fillId="0" borderId="11" xfId="1" applyFont="1" applyFill="1" applyBorder="1"/>
  </cellXfs>
  <cellStyles count="2">
    <cellStyle name="Normal" xfId="0" builtinId="0"/>
    <cellStyle name="Percent" xfId="1" builtinId="5"/>
  </cellStyles>
  <dxfs count="30"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BDE9FF"/>
        </patternFill>
      </fill>
    </dxf>
    <dxf>
      <fill>
        <patternFill>
          <fgColor rgb="FFCCECFF"/>
          <bgColor rgb="FF8FDAFF"/>
        </patternFill>
      </fill>
    </dxf>
    <dxf>
      <font>
        <b/>
        <i val="0"/>
        <color theme="0"/>
      </font>
      <fill>
        <patternFill>
          <bgColor theme="4" tint="-0.2499465926084170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fgColor rgb="FFCC99FF"/>
          <bgColor rgb="FFD7AFFF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 val="0"/>
        <i val="0"/>
        <color auto="1"/>
      </font>
      <fill>
        <patternFill patternType="solid">
          <fgColor rgb="FFCC99FF"/>
          <bgColor rgb="FFEADCF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ndgame" pivot="0" count="3" xr9:uid="{38911349-03B7-4372-9916-EB99E6E56839}">
      <tableStyleElement type="wholeTable" dxfId="29"/>
      <tableStyleElement type="headerRow" dxfId="28"/>
      <tableStyleElement type="firstRowStripe" dxfId="27"/>
    </tableStyle>
    <tableStyle name="Miscellaneous" pivot="0" count="4" xr9:uid="{4C99B414-7197-4D54-A8CA-E08CBAD8C634}">
      <tableStyleElement type="wholeTable" dxfId="26"/>
      <tableStyleElement type="headerRow" dxfId="25"/>
      <tableStyleElement type="firstRowStripe" dxfId="24"/>
      <tableStyleElement type="secondRowStripe" dxfId="23"/>
    </tableStyle>
  </tableStyles>
  <colors>
    <mruColors>
      <color rgb="FF0070C0"/>
      <color rgb="FFB10B0B"/>
      <color rgb="FFFF0000"/>
      <color rgb="FFFFFFFF"/>
      <color rgb="FF3366FF"/>
      <color rgb="FFFF0909"/>
      <color rgb="FFFF3300"/>
      <color rgb="FF8FDAFF"/>
      <color rgb="FFBDE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918127282074956"/>
          <c:y val="6.827505492916329E-2"/>
          <c:w val="0.52245843738196152"/>
          <c:h val="0.85662238464875695"/>
        </c:manualLayout>
      </c:layout>
      <c:radarChart>
        <c:radarStyle val="filled"/>
        <c:varyColors val="0"/>
        <c:ser>
          <c:idx val="1"/>
          <c:order val="1"/>
          <c:tx>
            <c:strRef>
              <c:f>IndividualTeam!$D$4</c:f>
              <c:strCache>
                <c:ptCount val="1"/>
                <c:pt idx="0">
                  <c:v>9876</c:v>
                </c:pt>
              </c:strCache>
            </c:strRef>
          </c:tx>
          <c:spPr>
            <a:solidFill>
              <a:srgbClr val="B10B0B">
                <a:alpha val="74902"/>
              </a:srgbClr>
            </a:solidFill>
            <a:ln w="50800">
              <a:noFill/>
            </a:ln>
            <a:effectLst/>
          </c:spPr>
          <c:dLbls>
            <c:delete val="1"/>
          </c:dLbls>
          <c:cat>
            <c:strRef>
              <c:f>IndividualTeam!$C$5:$C$10</c:f>
              <c:strCache>
                <c:ptCount val="6"/>
                <c:pt idx="0">
                  <c:v>Defense</c:v>
                </c:pt>
                <c:pt idx="1">
                  <c:v>Auto</c:v>
                </c:pt>
                <c:pt idx="2">
                  <c:v>Climbing</c:v>
                </c:pt>
                <c:pt idx="3">
                  <c:v>Ranking</c:v>
                </c:pt>
                <c:pt idx="4">
                  <c:v>Speed</c:v>
                </c:pt>
                <c:pt idx="5">
                  <c:v>Driver Skill</c:v>
                </c:pt>
              </c:strCache>
            </c:strRef>
          </c:cat>
          <c:val>
            <c:numRef>
              <c:f>IndividualTeam!$D$5:$D$10</c:f>
              <c:numCache>
                <c:formatCode>0%</c:formatCode>
                <c:ptCount val="6"/>
                <c:pt idx="0">
                  <c:v>0.5</c:v>
                </c:pt>
                <c:pt idx="1">
                  <c:v>0.6428571428571429</c:v>
                </c:pt>
                <c:pt idx="2">
                  <c:v>0.8571428571428571</c:v>
                </c:pt>
                <c:pt idx="3">
                  <c:v>1</c:v>
                </c:pt>
                <c:pt idx="4">
                  <c:v>0.35714285714285715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6-4FF6-955B-7F406AB34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87392"/>
        <c:axId val="55242409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IndividualTeam!$L$1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rgbClr val="0070C0">
                      <a:alpha val="14902"/>
                    </a:srgbClr>
                  </a:solidFill>
                  <a:ln w="50800">
                    <a:noFill/>
                  </a:ln>
                  <a:effectLst/>
                </c:spP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ormulaRef>
                          <c15:sqref>IndividualTeam!$C$5:$C$10</c15:sqref>
                        </c15:formulaRef>
                      </c:ext>
                    </c:extLst>
                    <c:strCache>
                      <c:ptCount val="6"/>
                      <c:pt idx="0">
                        <c:v>Defense</c:v>
                      </c:pt>
                      <c:pt idx="1">
                        <c:v>Auto</c:v>
                      </c:pt>
                      <c:pt idx="2">
                        <c:v>Climbing</c:v>
                      </c:pt>
                      <c:pt idx="3">
                        <c:v>Ranking</c:v>
                      </c:pt>
                      <c:pt idx="4">
                        <c:v>Speed</c:v>
                      </c:pt>
                      <c:pt idx="5">
                        <c:v>Driver Skill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IndividualTeam!$L$2:$L$7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106-4FF6-955B-7F406AB34772}"/>
                  </c:ext>
                </c:extLst>
              </c15:ser>
            </c15:filteredRadarSeries>
          </c:ext>
        </c:extLst>
      </c:radarChart>
      <c:catAx>
        <c:axId val="50348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2424096"/>
        <c:crosses val="autoZero"/>
        <c:auto val="1"/>
        <c:lblAlgn val="ctr"/>
        <c:lblOffset val="100"/>
        <c:noMultiLvlLbl val="0"/>
      </c:catAx>
      <c:valAx>
        <c:axId val="5524240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0348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1458309</xdr:rowOff>
    </xdr:from>
    <xdr:to>
      <xdr:col>2</xdr:col>
      <xdr:colOff>0</xdr:colOff>
      <xdr:row>11</xdr:row>
      <xdr:rowOff>177362</xdr:rowOff>
    </xdr:to>
    <xdr:sp macro="" textlink="A3">
      <xdr:nvSpPr>
        <xdr:cNvPr id="7" name="TextBox 6">
          <a:extLst>
            <a:ext uri="{FF2B5EF4-FFF2-40B4-BE49-F238E27FC236}">
              <a16:creationId xmlns:a16="http://schemas.microsoft.com/office/drawing/2014/main" id="{A6AE1393-F7F5-8E61-B50B-2BC2BD917DEE}"/>
            </a:ext>
          </a:extLst>
        </xdr:cNvPr>
        <xdr:cNvSpPr txBox="1"/>
      </xdr:nvSpPr>
      <xdr:spPr>
        <a:xfrm>
          <a:off x="0" y="2003533"/>
          <a:ext cx="1740776" cy="2240019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22DD55A-4447-445F-BDBD-F4E66B975B51}" type="TxLink">
            <a:rPr lang="en-US" sz="1100" b="1" i="0" u="none" strike="noStrike">
              <a:solidFill>
                <a:schemeClr val="bg1"/>
              </a:solidFill>
              <a:latin typeface="Century Gothic"/>
            </a:rPr>
            <a:pPr/>
            <a:t>Comments: 
- pizzapizza
- 0</a:t>
          </a:fld>
          <a:endParaRPr lang="en-US" sz="9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173128</xdr:colOff>
      <xdr:row>0</xdr:row>
      <xdr:rowOff>72258</xdr:rowOff>
    </xdr:from>
    <xdr:to>
      <xdr:col>6</xdr:col>
      <xdr:colOff>482913</xdr:colOff>
      <xdr:row>3</xdr:row>
      <xdr:rowOff>44858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EDA36E52-4936-1827-9B08-E42A813A9859}"/>
            </a:ext>
          </a:extLst>
        </xdr:cNvPr>
        <xdr:cNvGrpSpPr/>
      </xdr:nvGrpSpPr>
      <xdr:grpSpPr>
        <a:xfrm>
          <a:off x="1920285" y="72258"/>
          <a:ext cx="3706128" cy="2356571"/>
          <a:chOff x="1920285" y="72258"/>
          <a:chExt cx="3706128" cy="2356571"/>
        </a:xfrm>
      </xdr:grpSpPr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47CF014F-0638-4F5E-B324-6471105F965C}"/>
              </a:ext>
            </a:extLst>
          </xdr:cNvPr>
          <xdr:cNvSpPr txBox="1"/>
        </xdr:nvSpPr>
        <xdr:spPr>
          <a:xfrm>
            <a:off x="2206989" y="72258"/>
            <a:ext cx="236482" cy="4785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800" b="1">
                <a:ln>
                  <a:solidFill>
                    <a:schemeClr val="tx1"/>
                  </a:solidFill>
                </a:ln>
                <a:solidFill>
                  <a:schemeClr val="bg1"/>
                </a:solidFill>
                <a:effectLst>
                  <a:glow rad="38100">
                    <a:schemeClr val="tx1">
                      <a:alpha val="31000"/>
                    </a:schemeClr>
                  </a:glow>
                </a:effectLst>
                <a:latin typeface="Century Gothic" panose="020B0502020202020204" pitchFamily="34" charset="0"/>
              </a:rPr>
              <a:t>[</a:t>
            </a:r>
          </a:p>
        </xdr:txBody>
      </xdr:sp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44BCC898-B907-9A6A-E252-10345F90DEED}"/>
              </a:ext>
            </a:extLst>
          </xdr:cNvPr>
          <xdr:cNvGrpSpPr/>
        </xdr:nvGrpSpPr>
        <xdr:grpSpPr>
          <a:xfrm>
            <a:off x="1920285" y="77701"/>
            <a:ext cx="3706128" cy="2351128"/>
            <a:chOff x="1733162" y="0"/>
            <a:chExt cx="3699372" cy="2351691"/>
          </a:xfrm>
        </xdr:grpSpPr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20339A7F-8FDC-057C-44FC-15C0A169494B}"/>
                </a:ext>
              </a:extLst>
            </xdr:cNvPr>
            <xdr:cNvSpPr txBox="1"/>
          </xdr:nvSpPr>
          <xdr:spPr>
            <a:xfrm>
              <a:off x="2916620" y="0"/>
              <a:ext cx="249621" cy="46639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2800" b="1">
                  <a:ln>
                    <a:solidFill>
                      <a:schemeClr val="tx1"/>
                    </a:solidFill>
                  </a:ln>
                  <a:solidFill>
                    <a:schemeClr val="bg1"/>
                  </a:solidFill>
                  <a:effectLst>
                    <a:glow rad="38100">
                      <a:schemeClr val="tx1">
                        <a:alpha val="31000"/>
                      </a:schemeClr>
                    </a:glow>
                  </a:effectLst>
                  <a:latin typeface="Century Gothic" panose="020B0502020202020204" pitchFamily="34" charset="0"/>
                </a:rPr>
                <a:t>]</a:t>
              </a:r>
            </a:p>
          </xdr:txBody>
        </xdr:sp>
        <xdr:grpSp>
          <xdr:nvGrpSpPr>
            <xdr:cNvPr id="27" name="Group 26">
              <a:extLst>
                <a:ext uri="{FF2B5EF4-FFF2-40B4-BE49-F238E27FC236}">
                  <a16:creationId xmlns:a16="http://schemas.microsoft.com/office/drawing/2014/main" id="{FB200CEA-F33F-0471-5493-D74433F9AE33}"/>
                </a:ext>
              </a:extLst>
            </xdr:cNvPr>
            <xdr:cNvGrpSpPr/>
          </xdr:nvGrpSpPr>
          <xdr:grpSpPr>
            <a:xfrm>
              <a:off x="1733162" y="26275"/>
              <a:ext cx="3699372" cy="2325416"/>
              <a:chOff x="1733162" y="26275"/>
              <a:chExt cx="3699372" cy="2325416"/>
            </a:xfrm>
          </xdr:grpSpPr>
          <xdr:grpSp>
            <xdr:nvGrpSpPr>
              <xdr:cNvPr id="26" name="Group 25">
                <a:extLst>
                  <a:ext uri="{FF2B5EF4-FFF2-40B4-BE49-F238E27FC236}">
                    <a16:creationId xmlns:a16="http://schemas.microsoft.com/office/drawing/2014/main" id="{6A0FACF4-3D2A-EE1B-2813-651C99102E8C}"/>
                  </a:ext>
                </a:extLst>
              </xdr:cNvPr>
              <xdr:cNvGrpSpPr/>
            </xdr:nvGrpSpPr>
            <xdr:grpSpPr>
              <a:xfrm>
                <a:off x="1733162" y="26275"/>
                <a:ext cx="3699372" cy="2325416"/>
                <a:chOff x="1733162" y="26275"/>
                <a:chExt cx="3699372" cy="2325416"/>
              </a:xfrm>
            </xdr:grpSpPr>
            <xdr:grpSp>
              <xdr:nvGrpSpPr>
                <xdr:cNvPr id="25" name="Group 24">
                  <a:extLst>
                    <a:ext uri="{FF2B5EF4-FFF2-40B4-BE49-F238E27FC236}">
                      <a16:creationId xmlns:a16="http://schemas.microsoft.com/office/drawing/2014/main" id="{0B976AFE-DD3B-3C1C-89F6-E4A697B47186}"/>
                    </a:ext>
                  </a:extLst>
                </xdr:cNvPr>
                <xdr:cNvGrpSpPr/>
              </xdr:nvGrpSpPr>
              <xdr:grpSpPr>
                <a:xfrm>
                  <a:off x="1733162" y="26275"/>
                  <a:ext cx="3699372" cy="2325416"/>
                  <a:chOff x="1733162" y="26275"/>
                  <a:chExt cx="3699372" cy="2325416"/>
                </a:xfrm>
              </xdr:grpSpPr>
              <xdr:grpSp>
                <xdr:nvGrpSpPr>
                  <xdr:cNvPr id="3" name="Group 2">
                    <a:extLst>
                      <a:ext uri="{FF2B5EF4-FFF2-40B4-BE49-F238E27FC236}">
                        <a16:creationId xmlns:a16="http://schemas.microsoft.com/office/drawing/2014/main" id="{50F0B30F-5ABE-A00C-05A8-55A7F765EFC8}"/>
                      </a:ext>
                    </a:extLst>
                  </xdr:cNvPr>
                  <xdr:cNvGrpSpPr/>
                </xdr:nvGrpSpPr>
                <xdr:grpSpPr>
                  <a:xfrm>
                    <a:off x="1733162" y="492675"/>
                    <a:ext cx="1645921" cy="1645919"/>
                    <a:chOff x="2710598" y="126940"/>
                    <a:chExt cx="1981220" cy="1025938"/>
                  </a:xfrm>
                </xdr:grpSpPr>
                <xdr:graphicFrame macro="">
                  <xdr:nvGraphicFramePr>
                    <xdr:cNvPr id="19" name="Chart 18">
                      <a:extLst>
                        <a:ext uri="{FF2B5EF4-FFF2-40B4-BE49-F238E27FC236}">
                          <a16:creationId xmlns:a16="http://schemas.microsoft.com/office/drawing/2014/main" id="{A7BA1EA3-5938-C8B1-23D0-098044074EA6}"/>
                        </a:ext>
                      </a:extLst>
                    </xdr:cNvPr>
                    <xdr:cNvGraphicFramePr/>
                  </xdr:nvGraphicFramePr>
                  <xdr:xfrm>
                    <a:off x="2710598" y="126940"/>
                    <a:ext cx="1981220" cy="102593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1"/>
                    </a:graphicData>
                  </a:graphic>
                </xdr:graphicFrame>
                <xdr:pic>
                  <xdr:nvPicPr>
                    <xdr:cNvPr id="12" name="Picture 11">
                      <a:extLst>
                        <a:ext uri="{FF2B5EF4-FFF2-40B4-BE49-F238E27FC236}">
                          <a16:creationId xmlns:a16="http://schemas.microsoft.com/office/drawing/2014/main" id="{BB1A6D59-F8BF-1C31-5EFC-6609B7826228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 cstate="print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tretch>
                      <a:fillRect/>
                    </a:stretch>
                  </xdr:blipFill>
                  <xdr:spPr>
                    <a:xfrm>
                      <a:off x="2801572" y="159695"/>
                      <a:ext cx="1842371" cy="954038"/>
                    </a:xfrm>
                    <a:prstGeom prst="rect">
                      <a:avLst/>
                    </a:prstGeom>
                  </xdr:spPr>
                </xdr:pic>
              </xdr:grpSp>
              <xdr:sp macro="" textlink="team">
                <xdr:nvSpPr>
                  <xdr:cNvPr id="2" name="TextBox 1">
                    <a:extLst>
                      <a:ext uri="{FF2B5EF4-FFF2-40B4-BE49-F238E27FC236}">
                        <a16:creationId xmlns:a16="http://schemas.microsoft.com/office/drawing/2014/main" id="{6B35B865-5A25-4F29-947F-6185CDE725A6}"/>
                      </a:ext>
                    </a:extLst>
                  </xdr:cNvPr>
                  <xdr:cNvSpPr txBox="1"/>
                </xdr:nvSpPr>
                <xdr:spPr>
                  <a:xfrm>
                    <a:off x="1740119" y="26275"/>
                    <a:ext cx="1702019" cy="472964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fld id="{786A36DF-E090-42DD-8C32-3B0FB27163A3}" type="TxLink">
                      <a:rPr lang="en-US" sz="2800" b="1" i="0" u="none" strike="noStrike" cap="none" spc="0">
                        <a:ln>
                          <a:solidFill>
                            <a:schemeClr val="tx1"/>
                          </a:solidFill>
                        </a:ln>
                        <a:solidFill>
                          <a:srgbClr val="FFFFFF"/>
                        </a:solidFill>
                        <a:effectLst>
                          <a:glow rad="88900">
                            <a:schemeClr val="tx1">
                              <a:alpha val="28000"/>
                            </a:schemeClr>
                          </a:glow>
                        </a:effectLst>
                        <a:latin typeface="Century Gothic"/>
                      </a:rPr>
                      <a:pPr algn="ctr"/>
                      <a:t>9876</a:t>
                    </a:fld>
                    <a:endParaRPr lang="en-US" sz="3600" b="1" cap="none" spc="50">
                      <a:ln>
                        <a:solidFill>
                          <a:schemeClr val="tx1"/>
                        </a:solidFill>
                      </a:ln>
                      <a:solidFill>
                        <a:schemeClr val="bg2"/>
                      </a:solidFill>
                      <a:effectLst>
                        <a:glow rad="88900">
                          <a:schemeClr val="tx1">
                            <a:alpha val="28000"/>
                          </a:schemeClr>
                        </a:glow>
                      </a:effectLst>
                    </a:endParaRPr>
                  </a:p>
                </xdr:txBody>
              </xdr:sp>
              <xdr:sp macro="" textlink="$A$2">
                <xdr:nvSpPr>
                  <xdr:cNvPr id="14" name="TextBox 13">
                    <a:extLst>
                      <a:ext uri="{FF2B5EF4-FFF2-40B4-BE49-F238E27FC236}">
                        <a16:creationId xmlns:a16="http://schemas.microsoft.com/office/drawing/2014/main" id="{9F17AC79-CBE8-4AFD-B30A-136AD54E063E}"/>
                      </a:ext>
                    </a:extLst>
                  </xdr:cNvPr>
                  <xdr:cNvSpPr txBox="1"/>
                </xdr:nvSpPr>
                <xdr:spPr>
                  <a:xfrm>
                    <a:off x="3192517" y="1859018"/>
                    <a:ext cx="2240017" cy="49267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fld id="{7FD2BE14-43EB-45AE-9EFB-6D3D47ED673D}" type="TxLink">
                      <a:rPr lang="en-US" sz="1600" b="1" i="0" u="none" strike="noStrike" cap="none" spc="0">
                        <a:ln>
                          <a:solidFill>
                            <a:schemeClr val="tx1"/>
                          </a:solidFill>
                        </a:ln>
                        <a:solidFill>
                          <a:srgbClr val="FFFFFF"/>
                        </a:solidFill>
                        <a:effectLst>
                          <a:glow rad="88900">
                            <a:schemeClr val="tx1">
                              <a:alpha val="28000"/>
                            </a:schemeClr>
                          </a:glow>
                        </a:effectLst>
                        <a:latin typeface="Century Gothic"/>
                      </a:rPr>
                      <a:pPr algn="ctr"/>
                      <a:t>0</a:t>
                    </a:fld>
                    <a:endParaRPr lang="en-US" sz="3600" b="1" cap="none" spc="50">
                      <a:ln>
                        <a:solidFill>
                          <a:schemeClr val="tx1"/>
                        </a:solidFill>
                      </a:ln>
                      <a:solidFill>
                        <a:schemeClr val="bg2"/>
                      </a:solidFill>
                      <a:effectLst>
                        <a:glow rad="88900">
                          <a:schemeClr val="tx1">
                            <a:alpha val="28000"/>
                          </a:schemeClr>
                        </a:glow>
                      </a:effectLst>
                    </a:endParaRPr>
                  </a:p>
                </xdr:txBody>
              </xdr:sp>
            </xdr:grpSp>
            <xdr:sp macro="" textlink="">
              <xdr:nvSpPr>
                <xdr:cNvPr id="20" name="TextBox 19">
                  <a:extLst>
                    <a:ext uri="{FF2B5EF4-FFF2-40B4-BE49-F238E27FC236}">
                      <a16:creationId xmlns:a16="http://schemas.microsoft.com/office/drawing/2014/main" id="{950ACF7B-2EEF-49C1-B874-CE2F499F540E}"/>
                    </a:ext>
                  </a:extLst>
                </xdr:cNvPr>
                <xdr:cNvSpPr txBox="1"/>
              </xdr:nvSpPr>
              <xdr:spPr>
                <a:xfrm>
                  <a:off x="5097517" y="1872154"/>
                  <a:ext cx="249621" cy="46639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en-US" sz="1600" b="1">
                      <a:ln>
                        <a:solidFill>
                          <a:schemeClr val="tx1"/>
                        </a:solidFill>
                      </a:ln>
                      <a:solidFill>
                        <a:schemeClr val="bg1"/>
                      </a:solidFill>
                      <a:effectLst>
                        <a:glow rad="38100">
                          <a:schemeClr val="tx1">
                            <a:alpha val="31000"/>
                          </a:schemeClr>
                        </a:glow>
                      </a:effectLst>
                      <a:latin typeface="Century Gothic" panose="020B0502020202020204" pitchFamily="34" charset="0"/>
                    </a:rPr>
                    <a:t>]</a:t>
                  </a:r>
                </a:p>
              </xdr:txBody>
            </xdr:sp>
          </xdr:grpSp>
          <xdr:sp macro="" textlink="">
            <xdr:nvSpPr>
              <xdr:cNvPr id="22" name="TextBox 21">
                <a:extLst>
                  <a:ext uri="{FF2B5EF4-FFF2-40B4-BE49-F238E27FC236}">
                    <a16:creationId xmlns:a16="http://schemas.microsoft.com/office/drawing/2014/main" id="{1B919CE1-1146-4749-889F-6F473A739623}"/>
                  </a:ext>
                </a:extLst>
              </xdr:cNvPr>
              <xdr:cNvSpPr txBox="1"/>
            </xdr:nvSpPr>
            <xdr:spPr>
              <a:xfrm>
                <a:off x="3284482" y="1845879"/>
                <a:ext cx="236482" cy="47953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600" b="1">
                    <a:ln>
                      <a:solidFill>
                        <a:schemeClr val="tx1"/>
                      </a:solidFill>
                    </a:ln>
                    <a:solidFill>
                      <a:schemeClr val="bg1"/>
                    </a:solidFill>
                    <a:effectLst>
                      <a:glow rad="38100">
                        <a:schemeClr val="tx1">
                          <a:alpha val="31000"/>
                        </a:schemeClr>
                      </a:glow>
                    </a:effectLst>
                    <a:latin typeface="Century Gothic" panose="020B0502020202020204" pitchFamily="34" charset="0"/>
                  </a:rPr>
                  <a:t>[</a:t>
                </a:r>
              </a:p>
            </xdr:txBody>
          </xdr:sp>
        </xdr:grpSp>
      </xdr:grpSp>
    </xdr:grpSp>
    <xdr:clientData/>
  </xdr:twoCellAnchor>
  <xdr:twoCellAnchor>
    <xdr:from>
      <xdr:col>0</xdr:col>
      <xdr:colOff>0</xdr:colOff>
      <xdr:row>1</xdr:row>
      <xdr:rowOff>19705</xdr:rowOff>
    </xdr:from>
    <xdr:to>
      <xdr:col>1</xdr:col>
      <xdr:colOff>683172</xdr:colOff>
      <xdr:row>1</xdr:row>
      <xdr:rowOff>814550</xdr:rowOff>
    </xdr:to>
    <xdr:sp macro="" textlink="A2">
      <xdr:nvSpPr>
        <xdr:cNvPr id="24" name="TextBox 23">
          <a:extLst>
            <a:ext uri="{FF2B5EF4-FFF2-40B4-BE49-F238E27FC236}">
              <a16:creationId xmlns:a16="http://schemas.microsoft.com/office/drawing/2014/main" id="{C88AE997-FA7D-4CA5-AEBE-BD80C6F24A34}"/>
            </a:ext>
          </a:extLst>
        </xdr:cNvPr>
        <xdr:cNvSpPr txBox="1"/>
      </xdr:nvSpPr>
      <xdr:spPr>
        <a:xfrm>
          <a:off x="0" y="564929"/>
          <a:ext cx="1721069" cy="794845"/>
        </a:xfrm>
        <a:prstGeom prst="rect">
          <a:avLst/>
        </a:prstGeom>
        <a:solidFill>
          <a:schemeClr val="accent5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6EF5C38-CE77-4293-996F-F1565F34BC84}" type="TxLink">
            <a:rPr lang="en-US" sz="1600" b="1" i="0" u="none" strike="noStrike">
              <a:solidFill>
                <a:srgbClr val="FFFFFF"/>
              </a:solidFill>
              <a:latin typeface="Century Gothic"/>
            </a:rPr>
            <a:pPr algn="ctr"/>
            <a:t>0</a:t>
          </a:fld>
          <a:endParaRPr lang="en-US" sz="9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38101</xdr:colOff>
      <xdr:row>6</xdr:row>
      <xdr:rowOff>23080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238B9A-9D5B-D3ED-A9FD-9DD13A7A3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096626" cy="562378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5" Type="http://schemas.openxmlformats.org/officeDocument/2006/relationships/image" Target="../media/image6.jpeg"/><Relationship Id="rId4" Type="http://schemas.openxmlformats.org/officeDocument/2006/relationships/image" Target="../media/image5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17DA73-12D2-472E-B586-200DC8920A3C}" name="Table13" displayName="Table13" ref="A1:AC1000" totalsRowShown="0">
  <autoFilter ref="A1:AC1000" xr:uid="{E017DA73-12D2-472E-B586-200DC8920A3C}"/>
  <sortState xmlns:xlrd2="http://schemas.microsoft.com/office/spreadsheetml/2017/richdata2" ref="A2:AC1000">
    <sortCondition descending="1" ref="F1:F1000"/>
  </sortState>
  <tableColumns count="29">
    <tableColumn id="1" xr3:uid="{295A3855-1425-4880-BD5A-0E3E7CC5F06E}" name="Initials"/>
    <tableColumn id="2" xr3:uid="{FB3E0860-187B-4E91-B09A-F2981A013A4B}" name="Event"/>
    <tableColumn id="3" xr3:uid="{1F9341B5-5E04-4072-B2A5-2F4A10EE7FD9}" name="Match Lvl"/>
    <tableColumn id="4" xr3:uid="{08B5D5AD-7D00-4A09-BF0B-706684CBD2D7}" name="Match #"/>
    <tableColumn id="5" xr3:uid="{C13F1262-5096-430A-A422-A49F22A387E7}" name="Robot"/>
    <tableColumn id="6" xr3:uid="{7A3B1F6B-9ABB-45B5-9F6C-F30F224FBC94}" name="TeamNumber"/>
    <tableColumn id="7" xr3:uid="{D32FB422-47AF-4203-B6E5-9B273E606AD4}" name="Position"/>
    <tableColumn id="8" xr3:uid="{864EC252-FA40-4A82-9081-3EE40819FEF1}" name="Direction"/>
    <tableColumn id="9" xr3:uid="{6351C85D-8093-4573-B4B0-A2C2E1926F6D}" name="Leave Starting Zone"/>
    <tableColumn id="10" xr3:uid="{B9F2165B-07EA-4954-A0FC-3AA1A09343CB}" name="A.Amp Scores"/>
    <tableColumn id="11" xr3:uid="{769F72FB-9331-4DF0-A971-C9124294A627}" name="A.Speaker Scores"/>
    <tableColumn id="12" xr3:uid="{99764AD3-C113-4832-AC17-FDED4B1EF27C}" name="T.Amp Scores"/>
    <tableColumn id="13" xr3:uid="{AB1D89C2-6D7C-445F-A352-EF82C3296EF7}" name="T.Speaker Scores"/>
    <tableColumn id="14" xr3:uid="{8ED2BBA7-CE48-4A41-8F6E-C149150A02D0}" name="Times Amplified"/>
    <tableColumn id="15" xr3:uid="{F6519153-75F4-48E7-B9E0-19329084206C}" name="Pickup From"/>
    <tableColumn id="16" xr3:uid="{1DFEA3C9-7DFA-448C-9FD3-FC33CB47A430}" name="Stage Timer"/>
    <tableColumn id="17" xr3:uid="{80EFFEB1-0625-4F46-8179-A9CBE7822B73}" name="Final Status"/>
    <tableColumn id="18" xr3:uid="{4A708C85-2C85-440E-87A8-846425CAB55F}" name="Note in Trap"/>
    <tableColumn id="19" xr3:uid="{E1E7F1FA-1853-4AEE-B5C7-0B107A88B2CB}" name="Driver Skill"/>
    <tableColumn id="20" xr3:uid="{72A83595-F746-4128-BC03-D15709F06980}" name="Defense Rating"/>
    <tableColumn id="21" xr3:uid="{7DC1BCAE-C315-4D58-894F-602B8410B70B}" name="Speed Rating"/>
    <tableColumn id="22" xr3:uid="{A2FC5504-C071-403E-9B8F-42A28D13DCB5}" name="Died/Immobilized"/>
    <tableColumn id="23" xr3:uid="{74EAE74D-24AD-405B-956D-12D5A0CF23E9}" name="Tippy"/>
    <tableColumn id="24" xr3:uid="{6B833D83-1B46-464A-A601-75DE0E0DA2DF}" name="Dropped Notes (&gt;2)"/>
    <tableColumn id="25" xr3:uid="{BFCAF2E8-55F6-42F9-A93F-1674D7BF9B0A}" name="Good Alliance Partner?"/>
    <tableColumn id="26" xr3:uid="{F9756AAE-3D24-49AE-B3A6-1FFCA7FAAC3B}" name="Comments"/>
    <tableColumn id="27" xr3:uid="{9A800FE6-EB94-4740-8553-85357C1BF28E}" name="Column1"/>
    <tableColumn id="28" xr3:uid="{71048665-DE9A-4714-8397-F47F5CD40A2D}" name="Column2"/>
    <tableColumn id="29" xr3:uid="{F3B7A35F-1B71-4DEF-A49F-008A435CE3C7}" name="Column3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AC3015-26AC-4EEA-B24B-B993F6BB9C56}" name="Table10" displayName="Table10" ref="A1:R200" totalsRowShown="0">
  <autoFilter ref="A1:R200" xr:uid="{8FAC3015-26AC-4EEA-B24B-B993F6BB9C56}"/>
  <tableColumns count="18">
    <tableColumn id="1" xr3:uid="{CB5C95F5-8BF4-44D6-84B2-BE73CEC2DA36}" name="Team"/>
    <tableColumn id="14" xr3:uid="{E4BE0024-0764-4B72-8170-F7A7FE361548}" name="Robot Name"/>
    <tableColumn id="2" xr3:uid="{48097659-30D3-4698-9B9E-375AB0C9AB6F}" name="Width"/>
    <tableColumn id="3" xr3:uid="{B5418C97-D28D-4774-9966-07AE184208D2}" name="Weight"/>
    <tableColumn id="4" xr3:uid="{E141F694-537F-4D37-9A5A-B7417F29AF8A}" name="Drivetrain"/>
    <tableColumn id="5" xr3:uid="{C97EDDB7-9967-4B84-8C47-E86763622C38}" name="Input Gear Ratio"/>
    <tableColumn id="6" xr3:uid="{9B080551-11EE-404B-A38F-760718DE27CC}" name="Drivetrain Motor"/>
    <tableColumn id="13" xr3:uid="{2828D727-C30A-47DE-B74E-C6D1C57FDB9C}" name="# of Batteries"/>
    <tableColumn id="7" xr3:uid="{5CE45CFB-00AF-46C0-A180-41A2CC5518D7}" name="Floor pickup Notes"/>
    <tableColumn id="8" xr3:uid="{C6AE6529-E1F6-4A6C-8E2D-771B6AA50033}" name="Score Amp?"/>
    <tableColumn id="9" xr3:uid="{770F2367-A05A-445D-A275-84C2EEEE6C93}" name="Score Speaker?"/>
    <tableColumn id="10" xr3:uid="{E81C9E5B-2FBB-4A05-B31E-C18504A00973}" name="Good Defense?"/>
    <tableColumn id="17" xr3:uid="{404AA27C-09C8-44D2-B1D5-7DE9F82DF2AB}" name="Good Driver?"/>
    <tableColumn id="18" xr3:uid="{4A1DF88B-2CFE-46CD-BFE8-16503D15E24F}" name="Climbing"/>
    <tableColumn id="16" xr3:uid="{43140841-EBA5-4D42-A9BB-8AE1AD3A6F02}" name="Auto"/>
    <tableColumn id="15" xr3:uid="{EBF108D9-3FFD-4B95-9BAA-00FFAC9615D1}" name="Do They Scout"/>
    <tableColumn id="19" xr3:uid="{77C0C196-3F8C-4E50-89A4-F1B8B3E5267B}" name="Pit Location"/>
    <tableColumn id="11" xr3:uid="{EE96D582-4AC1-4998-8E6B-556D8B5AA4AD}" name="Comments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CBADCE-9773-49D8-935B-53284E7CAD28}" name="Table7" displayName="Table7" ref="A1:K15" totalsRowShown="0">
  <autoFilter ref="A1:K15" xr:uid="{07CBADCE-9773-49D8-935B-53284E7CAD28}"/>
  <tableColumns count="11">
    <tableColumn id="1" xr3:uid="{5E450454-0E28-474B-A870-F1F917F00EF6}" name="Team Number"/>
    <tableColumn id="2" xr3:uid="{209AB33C-0808-4A1C-BF92-66947C7CF7B0}" name="Team Name"/>
    <tableColumn id="3" xr3:uid="{7A41DE74-5761-4623-A16A-ADFCC5807B8D}" name="Team Logo" dataDxfId="22"/>
    <tableColumn id="12" xr3:uid="{E76F7542-1DBD-4966-B80A-3DBC967BA618}" name="Robot Image"/>
    <tableColumn id="13" xr3:uid="{66366A1D-6439-4046-9BAD-4EB71E8D3A54}" name="Column2"/>
    <tableColumn id="14" xr3:uid="{9F39BD3C-B601-4C0D-93F3-3EB0A825413C}" name="Column3"/>
    <tableColumn id="15" xr3:uid="{38647661-F63C-43D1-8AAD-72CAD407A7CB}" name="Column4"/>
    <tableColumn id="16" xr3:uid="{4FB73E99-2231-4B8C-8698-467A4AA1A593}" name="Column5"/>
    <tableColumn id="17" xr3:uid="{1AF72205-FA3B-4803-9FC9-492B37D4F042}" name="Column6"/>
    <tableColumn id="18" xr3:uid="{D0A17B40-397C-4E86-B81B-E9D61812E46D}" name="Column7"/>
    <tableColumn id="19" xr3:uid="{AE775A78-AB9D-4CDF-A9D2-CEF7EFBBEE35}" name="Column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648998-0D31-41EB-90D1-C587AB99C867}" name="Table3" displayName="Table3" ref="A1:O1000" totalsRowShown="0">
  <autoFilter ref="A1:O1000" xr:uid="{CC648998-0D31-41EB-90D1-C587AB99C867}"/>
  <tableColumns count="15">
    <tableColumn id="15" xr3:uid="{6563D894-5133-457C-94A7-EC56F61BA706}" name="Team" dataDxfId="18">
      <calculatedColumnFormula>ScoutingData!F2</calculatedColumnFormula>
    </tableColumn>
    <tableColumn id="1" xr3:uid="{FDE46A39-971E-47A3-8C70-5E0C1568271B}" name="Amp Points" dataDxfId="21">
      <calculatedColumnFormula>IF(ISBLANK(ScoutingData!J2),"null", ScoutingData!J2*2)</calculatedColumnFormula>
    </tableColumn>
    <tableColumn id="2" xr3:uid="{DBC5CCFC-1946-445E-B9FD-23900B7C17A4}" name="Speaker Points" dataDxfId="20">
      <calculatedColumnFormula>IF(ISBLANK(ScoutingData!K2),"null",ScoutingData!K2* 5)</calculatedColumnFormula>
    </tableColumn>
    <tableColumn id="3" xr3:uid="{E964669D-7C28-4317-9C8B-F15E5F6BB4DD}" name="Climbing Status" dataDxfId="19">
      <calculatedColumnFormula array="1">_xlfn.IFS(ScoutingData!Q2="h",1,   ScoutingData!Q2="o",1,   ScoutingData!Q2="s",1,   ScoutingData!Q2="a",0,   ScoutingData!Q2="x","x",ScoutingData!Q2="p","p",ISBLANK(ScoutingData!Q2),"null")</calculatedColumnFormula>
    </tableColumn>
    <tableColumn id="4" xr3:uid="{9FE5EFA3-E29D-4703-BAA6-2AEC5BD2245B}" name="Climb Time" dataDxfId="0">
      <calculatedColumnFormula array="1">IFERROR(_xlfn.IFS(D2 = 1, IF(ScoutingData!P2&gt;0, ScoutingData!P2,AVERAGE(stage_timer)),D2=0,MAX(stage_timer),D2="x","x"),"")</calculatedColumnFormula>
    </tableColumn>
    <tableColumn id="5" xr3:uid="{77FFBA03-4CB2-4570-B36F-94B51CA0653E}" name="Column1" dataDxfId="17"/>
    <tableColumn id="6" xr3:uid="{5E5E1E03-6439-417F-A444-107B4167D683}" name="Column6"/>
    <tableColumn id="7" xr3:uid="{7EAAD6C9-89B5-4355-A178-43BCD115CA9F}" name="Column7"/>
    <tableColumn id="8" xr3:uid="{32DDCB67-85D8-4D82-8A48-A5B1BDA274FA}" name="Column8"/>
    <tableColumn id="9" xr3:uid="{AA6D0800-32CE-42BB-BD32-62426E77B8CB}" name="Column9"/>
    <tableColumn id="10" xr3:uid="{980AA9E8-811F-4636-82AF-AB9E93805FF3}" name="Column10"/>
    <tableColumn id="11" xr3:uid="{D8EB880F-7977-4435-8618-56B4C2FA7B86}" name="Column11"/>
    <tableColumn id="12" xr3:uid="{3A863EFD-2E51-4BDB-B346-6C554640B8EC}" name="Column12"/>
    <tableColumn id="13" xr3:uid="{BA33E803-4B38-4D32-A065-E6E010D79314}" name="Column13"/>
    <tableColumn id="14" xr3:uid="{789ED946-03B7-4A0A-87B3-6B9A29E0D26A}" name="Column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930638-DB2E-4413-9A29-5403F85F9A74}" name="Table4" displayName="Table4" ref="A1:S500" totalsRowShown="0">
  <autoFilter ref="A1:S500" xr:uid="{66930638-DB2E-4413-9A29-5403F85F9A74}"/>
  <tableColumns count="19">
    <tableColumn id="1" xr3:uid="{511A24E8-D9AB-4036-8529-367020ABE9D5}" name="Team Number" dataDxfId="15">
      <calculatedColumnFormula>IF(ISBLANK(Teams!A2),"",Teams!A2)</calculatedColumnFormula>
    </tableColumn>
    <tableColumn id="2" xr3:uid="{7B9862D7-8512-469B-AA55-A43836CE6924}" name="Column2" dataDxfId="16">
      <calculatedColumnFormula>IFERROR(AVERAGEIFS(ScoutingData!defense_rating,ScoutingData!team,A2)/4,"")</calculatedColumnFormula>
    </tableColumn>
    <tableColumn id="3" xr3:uid="{9E78E611-8097-41B4-956F-0346D8595057}" name="Defense Rank" dataDxfId="12" dataCellStyle="Percent">
      <calculatedColumnFormula>IFERROR(_xlfn.RANK.EQ(B2,$B$2:$B$500,4),"")</calculatedColumnFormula>
    </tableColumn>
    <tableColumn id="4" xr3:uid="{D60F7F1B-A983-446B-AA5E-6F0B02862866}" name="Column4" dataDxfId="14" dataCellStyle="Percent">
      <calculatedColumnFormula>IFERROR(SUM(AVERAGEIFS((amp_points),ScoutingData!team,A2),AVERAGEIFS(speaker_points,ScoutingData!team,A2))/2,"")</calculatedColumnFormula>
    </tableColumn>
    <tableColumn id="5" xr3:uid="{6DB2DCF5-B2B5-4A75-A66B-B74767BDC841}" name="Auto Rank" dataDxfId="13">
      <calculatedColumnFormula>IFERROR(_xlfn.RANK.EQ(D2,$D$2:$D$500,4),"")</calculatedColumnFormula>
    </tableColumn>
    <tableColumn id="6" xr3:uid="{94C40FBA-363B-4D87-AE4A-36FA875813F0}" name="Column6" dataDxfId="1">
      <calculatedColumnFormula>IF(A2&lt;&gt;"",IFERROR(
AVERAGEIFS(climbing_status,ScoutingData!team,A2)/(
IF(
AVERAGEIFS(climb_time,ScoutingData!team,A2)&lt;&gt;0,AVERAGEIFS(climb_time,ScoutingData!team,A2),AVERAGE(climb_time)
)
),0),"")</calculatedColumnFormula>
    </tableColumn>
    <tableColumn id="7" xr3:uid="{CF86C5EC-E8E5-4CD4-8FBD-94F8AE1E3A7E}" name="Climbing Rank" dataDxfId="11">
      <calculatedColumnFormula>IFERROR(_xlfn.RANK.EQ(F2,$F$2:$F$500,4),"")</calculatedColumnFormula>
    </tableColumn>
    <tableColumn id="8" xr3:uid="{50F4E903-B5E7-46E0-91F0-4C633248238C}" name="Column3" dataDxfId="9">
      <calculatedColumnFormula>IFERROR(AVERAGEIFS(speed_rating,ScoutingData!team,A2)/5,"")</calculatedColumnFormula>
    </tableColumn>
    <tableColumn id="9" xr3:uid="{1C404AAE-E91F-4886-B161-3728847B4E3F}" name="Speed Rank" dataDxfId="8">
      <calculatedColumnFormula>IFERROR(_xlfn.RANK.EQ(H2,$H$2:$H$500,4),"")</calculatedColumnFormula>
    </tableColumn>
    <tableColumn id="10" xr3:uid="{4EB06435-224A-4C67-9E86-E7B281419139}" name="Column10" dataDxfId="10">
      <calculatedColumnFormula>IFERROR((AVERAGEIFS(driver_skill,ScoutingData!team,A2)/3),"")</calculatedColumnFormula>
    </tableColumn>
    <tableColumn id="11" xr3:uid="{85CEA1E2-167B-451C-AD0F-402ACDE7AB48}" name="Driver Rank" dataDxfId="7">
      <calculatedColumnFormula>IFERROR(_xlfn.RANK.EQ(J2,$J$2:$J$500,4),"")</calculatedColumnFormula>
    </tableColumn>
    <tableColumn id="12" xr3:uid="{9816771A-FE17-4B9C-86AD-C21181BEBD2C}" name="Column12"/>
    <tableColumn id="13" xr3:uid="{93708D3B-717E-409A-83E2-D3FEF961BB01}" name="Column13"/>
    <tableColumn id="14" xr3:uid="{05B89171-25D8-43A0-95ED-53E90EB36DC9}" name="Column14"/>
    <tableColumn id="15" xr3:uid="{CFF387B0-5BA8-4270-9E84-564917F6373C}" name="Column15"/>
    <tableColumn id="16" xr3:uid="{265FE31D-B79F-48E4-B785-D93AEFA7B64C}" name="Column16"/>
    <tableColumn id="17" xr3:uid="{15E8D4ED-605F-4EB1-BCE2-B452FDE92DBC}" name="Column17"/>
    <tableColumn id="18" xr3:uid="{43DE7A7D-7A1C-498D-9352-4C0831EA3DCF}" name="Column18"/>
    <tableColumn id="19" xr3:uid="{9B9FA263-03CC-4ECA-9FCA-7FB4579BD79F}" name="Column19"/>
  </tableColumns>
  <tableStyleInfo name="TableStyleMedium4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AC18"/>
  <sheetViews>
    <sheetView topLeftCell="M1" workbookViewId="0">
      <selection activeCell="A9" sqref="A9:XFD9"/>
    </sheetView>
  </sheetViews>
  <sheetFormatPr defaultRowHeight="16.5" x14ac:dyDescent="0.3"/>
  <cols>
    <col min="1" max="2" width="10.875" customWidth="1"/>
    <col min="3" max="3" width="11.5" customWidth="1"/>
    <col min="4" max="5" width="10.875" customWidth="1"/>
    <col min="6" max="6" width="15.125" customWidth="1"/>
    <col min="7" max="7" width="10.875" customWidth="1"/>
    <col min="8" max="8" width="11.125" customWidth="1"/>
    <col min="9" max="9" width="20.75" customWidth="1"/>
    <col min="10" max="10" width="13.75" customWidth="1"/>
    <col min="11" max="11" width="17.125" customWidth="1"/>
    <col min="12" max="12" width="20.75" customWidth="1"/>
    <col min="13" max="13" width="23.875" customWidth="1"/>
    <col min="14" max="14" width="17.125" customWidth="1"/>
    <col min="15" max="15" width="14" customWidth="1"/>
    <col min="16" max="16" width="13.375" customWidth="1"/>
    <col min="17" max="17" width="12.625" customWidth="1"/>
    <col min="18" max="18" width="13.625" customWidth="1"/>
    <col min="19" max="19" width="12.25" customWidth="1"/>
    <col min="20" max="20" width="16.5" customWidth="1"/>
    <col min="21" max="21" width="15" customWidth="1"/>
    <col min="22" max="22" width="19.375" customWidth="1"/>
    <col min="23" max="23" width="10.875" customWidth="1"/>
    <col min="24" max="24" width="20.75" customWidth="1"/>
    <col min="25" max="25" width="24.25" customWidth="1"/>
    <col min="26" max="26" width="12.625" customWidth="1"/>
    <col min="27" max="27" width="12.75" customWidth="1"/>
    <col min="28" max="28" width="15.625" customWidth="1"/>
    <col min="29" max="29" width="16.75" customWidth="1"/>
    <col min="30" max="30" width="10.375" customWidth="1"/>
  </cols>
  <sheetData>
    <row r="1" spans="1:29" x14ac:dyDescent="0.3">
      <c r="A1" t="s">
        <v>2</v>
      </c>
      <c r="B1" t="s">
        <v>3</v>
      </c>
      <c r="C1" t="s">
        <v>4</v>
      </c>
      <c r="D1" t="s">
        <v>6</v>
      </c>
      <c r="E1" t="s">
        <v>5</v>
      </c>
      <c r="F1" t="s">
        <v>55</v>
      </c>
      <c r="G1" t="s">
        <v>11</v>
      </c>
      <c r="H1" t="s">
        <v>12</v>
      </c>
      <c r="I1" t="s">
        <v>15</v>
      </c>
      <c r="J1" t="s">
        <v>131</v>
      </c>
      <c r="K1" t="s">
        <v>132</v>
      </c>
      <c r="L1" t="s">
        <v>133</v>
      </c>
      <c r="M1" t="s">
        <v>134</v>
      </c>
      <c r="N1" t="s">
        <v>29</v>
      </c>
      <c r="O1" t="s">
        <v>16</v>
      </c>
      <c r="P1" t="s">
        <v>19</v>
      </c>
      <c r="Q1" t="s">
        <v>20</v>
      </c>
      <c r="R1" t="s">
        <v>21</v>
      </c>
      <c r="S1" t="s">
        <v>17</v>
      </c>
      <c r="T1" t="s">
        <v>22</v>
      </c>
      <c r="U1" t="s">
        <v>18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48</v>
      </c>
      <c r="AB1" t="s">
        <v>49</v>
      </c>
      <c r="AC1" t="s">
        <v>56</v>
      </c>
    </row>
    <row r="2" spans="1:29" x14ac:dyDescent="0.3">
      <c r="A2" t="s">
        <v>88</v>
      </c>
      <c r="B2" t="s">
        <v>7</v>
      </c>
      <c r="C2" t="s">
        <v>78</v>
      </c>
      <c r="D2">
        <v>3</v>
      </c>
      <c r="E2" t="s">
        <v>1</v>
      </c>
      <c r="F2">
        <v>9876</v>
      </c>
      <c r="G2" t="s">
        <v>71</v>
      </c>
      <c r="H2" t="s">
        <v>28</v>
      </c>
      <c r="I2">
        <v>1</v>
      </c>
      <c r="J2">
        <v>6</v>
      </c>
      <c r="K2">
        <v>6</v>
      </c>
      <c r="L2">
        <v>3</v>
      </c>
      <c r="M2">
        <v>5</v>
      </c>
      <c r="N2">
        <v>6</v>
      </c>
      <c r="O2" t="s">
        <v>0</v>
      </c>
      <c r="P2">
        <v>0</v>
      </c>
      <c r="Q2" t="s">
        <v>35</v>
      </c>
      <c r="R2">
        <v>1</v>
      </c>
      <c r="S2">
        <v>3</v>
      </c>
      <c r="T2">
        <v>4</v>
      </c>
      <c r="U2">
        <v>4</v>
      </c>
      <c r="V2">
        <v>0</v>
      </c>
      <c r="W2">
        <v>1</v>
      </c>
      <c r="X2">
        <v>0</v>
      </c>
      <c r="Y2">
        <v>0</v>
      </c>
      <c r="Z2" t="s">
        <v>96</v>
      </c>
    </row>
    <row r="3" spans="1:29" x14ac:dyDescent="0.3">
      <c r="A3" t="s">
        <v>88</v>
      </c>
      <c r="B3" t="s">
        <v>7</v>
      </c>
      <c r="C3" t="s">
        <v>78</v>
      </c>
      <c r="D3">
        <v>65</v>
      </c>
      <c r="E3" t="s">
        <v>1</v>
      </c>
      <c r="F3">
        <v>9876</v>
      </c>
      <c r="G3" t="s">
        <v>71</v>
      </c>
      <c r="H3" t="s">
        <v>28</v>
      </c>
      <c r="I3">
        <v>1</v>
      </c>
      <c r="J3">
        <v>6</v>
      </c>
      <c r="K3">
        <v>11</v>
      </c>
      <c r="L3">
        <v>3</v>
      </c>
      <c r="M3">
        <v>3</v>
      </c>
      <c r="N3">
        <v>3</v>
      </c>
      <c r="O3" t="s">
        <v>10</v>
      </c>
      <c r="P3">
        <v>2</v>
      </c>
      <c r="Q3" t="s">
        <v>35</v>
      </c>
      <c r="R3">
        <v>0</v>
      </c>
      <c r="S3" t="s">
        <v>79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</row>
    <row r="4" spans="1:29" x14ac:dyDescent="0.3">
      <c r="A4" t="s">
        <v>41</v>
      </c>
      <c r="B4" t="s">
        <v>7</v>
      </c>
      <c r="C4" t="s">
        <v>8</v>
      </c>
      <c r="D4">
        <v>16</v>
      </c>
      <c r="E4" t="s">
        <v>42</v>
      </c>
      <c r="F4">
        <v>8765</v>
      </c>
      <c r="G4" t="s">
        <v>39</v>
      </c>
      <c r="H4" t="s">
        <v>28</v>
      </c>
      <c r="I4">
        <v>1</v>
      </c>
      <c r="J4">
        <v>4</v>
      </c>
      <c r="K4">
        <v>3</v>
      </c>
      <c r="L4">
        <v>4</v>
      </c>
      <c r="M4">
        <v>3</v>
      </c>
      <c r="N4">
        <v>3</v>
      </c>
      <c r="O4" t="s">
        <v>10</v>
      </c>
      <c r="P4">
        <v>2.2000000000000002</v>
      </c>
      <c r="Q4" t="s">
        <v>0</v>
      </c>
      <c r="R4">
        <v>1</v>
      </c>
      <c r="S4">
        <v>2</v>
      </c>
      <c r="T4">
        <v>4</v>
      </c>
      <c r="U4">
        <v>1</v>
      </c>
      <c r="V4">
        <v>0</v>
      </c>
      <c r="W4">
        <v>1</v>
      </c>
      <c r="X4">
        <v>0</v>
      </c>
      <c r="Y4">
        <v>1</v>
      </c>
      <c r="Z4" t="s">
        <v>43</v>
      </c>
    </row>
    <row r="5" spans="1:29" x14ac:dyDescent="0.3">
      <c r="A5" t="s">
        <v>45</v>
      </c>
      <c r="B5" t="s">
        <v>7</v>
      </c>
      <c r="C5" t="s">
        <v>8</v>
      </c>
      <c r="D5">
        <v>69</v>
      </c>
      <c r="E5" t="s">
        <v>46</v>
      </c>
      <c r="F5">
        <v>8396</v>
      </c>
      <c r="G5" t="s">
        <v>47</v>
      </c>
      <c r="H5" t="s">
        <v>9</v>
      </c>
      <c r="I5">
        <v>0</v>
      </c>
      <c r="J5">
        <v>2</v>
      </c>
      <c r="K5">
        <v>0</v>
      </c>
      <c r="L5">
        <v>5</v>
      </c>
      <c r="M5">
        <v>7</v>
      </c>
      <c r="N5">
        <v>4</v>
      </c>
      <c r="O5" t="s">
        <v>34</v>
      </c>
      <c r="P5">
        <v>0</v>
      </c>
      <c r="Q5" t="s">
        <v>0</v>
      </c>
      <c r="R5">
        <v>0</v>
      </c>
      <c r="S5">
        <v>1</v>
      </c>
      <c r="T5">
        <v>4</v>
      </c>
      <c r="U5">
        <v>3</v>
      </c>
      <c r="V5">
        <v>0</v>
      </c>
      <c r="W5">
        <v>1</v>
      </c>
      <c r="X5">
        <v>0</v>
      </c>
      <c r="Y5">
        <v>0</v>
      </c>
      <c r="Z5" t="s">
        <v>40</v>
      </c>
    </row>
    <row r="6" spans="1:29" x14ac:dyDescent="0.3">
      <c r="A6" t="s">
        <v>77</v>
      </c>
      <c r="B6" t="s">
        <v>7</v>
      </c>
      <c r="C6" t="s">
        <v>78</v>
      </c>
      <c r="D6">
        <v>314</v>
      </c>
      <c r="E6" t="s">
        <v>38</v>
      </c>
      <c r="F6">
        <v>6502</v>
      </c>
      <c r="G6" t="s">
        <v>71</v>
      </c>
      <c r="H6" t="s">
        <v>28</v>
      </c>
      <c r="I6">
        <v>1</v>
      </c>
      <c r="J6">
        <v>3</v>
      </c>
      <c r="K6">
        <v>5</v>
      </c>
      <c r="L6">
        <v>4</v>
      </c>
      <c r="M6">
        <v>2</v>
      </c>
      <c r="N6">
        <v>3</v>
      </c>
      <c r="O6" t="s">
        <v>34</v>
      </c>
      <c r="P6">
        <v>14</v>
      </c>
      <c r="Q6" t="s">
        <v>35</v>
      </c>
      <c r="R6">
        <v>0</v>
      </c>
      <c r="S6">
        <v>2</v>
      </c>
      <c r="T6">
        <v>3</v>
      </c>
      <c r="U6">
        <v>3</v>
      </c>
      <c r="V6">
        <v>0</v>
      </c>
      <c r="W6">
        <v>1</v>
      </c>
      <c r="X6">
        <v>0</v>
      </c>
      <c r="Y6">
        <v>0</v>
      </c>
      <c r="Z6" t="s">
        <v>36</v>
      </c>
    </row>
    <row r="7" spans="1:29" x14ac:dyDescent="0.3">
      <c r="A7" t="s">
        <v>86</v>
      </c>
      <c r="B7" t="s">
        <v>7</v>
      </c>
      <c r="C7" t="s">
        <v>32</v>
      </c>
      <c r="D7">
        <v>12</v>
      </c>
      <c r="E7" t="s">
        <v>1</v>
      </c>
      <c r="F7">
        <v>5782</v>
      </c>
      <c r="G7" t="s">
        <v>75</v>
      </c>
      <c r="H7" t="s">
        <v>28</v>
      </c>
      <c r="I7">
        <v>1</v>
      </c>
      <c r="J7">
        <v>12</v>
      </c>
      <c r="K7">
        <v>9</v>
      </c>
      <c r="L7">
        <v>3</v>
      </c>
      <c r="M7">
        <v>5</v>
      </c>
      <c r="N7">
        <v>6</v>
      </c>
      <c r="O7" t="s">
        <v>0</v>
      </c>
      <c r="P7">
        <v>0</v>
      </c>
      <c r="Q7" t="s">
        <v>89</v>
      </c>
      <c r="R7">
        <v>1</v>
      </c>
      <c r="S7">
        <v>2</v>
      </c>
      <c r="T7">
        <v>4</v>
      </c>
      <c r="U7">
        <v>4</v>
      </c>
      <c r="V7">
        <v>0</v>
      </c>
      <c r="W7">
        <v>1</v>
      </c>
      <c r="X7">
        <v>0</v>
      </c>
      <c r="Y7">
        <v>0</v>
      </c>
      <c r="Z7" t="s">
        <v>97</v>
      </c>
    </row>
    <row r="8" spans="1:29" x14ac:dyDescent="0.3">
      <c r="A8" t="s">
        <v>83</v>
      </c>
      <c r="B8" t="s">
        <v>7</v>
      </c>
      <c r="C8" t="s">
        <v>78</v>
      </c>
      <c r="D8">
        <v>25</v>
      </c>
      <c r="E8" t="s">
        <v>84</v>
      </c>
      <c r="F8">
        <v>4567</v>
      </c>
      <c r="G8" t="s">
        <v>75</v>
      </c>
      <c r="H8" t="s">
        <v>28</v>
      </c>
      <c r="I8">
        <v>1</v>
      </c>
      <c r="J8">
        <v>7</v>
      </c>
      <c r="K8">
        <v>14</v>
      </c>
      <c r="L8">
        <v>10</v>
      </c>
      <c r="M8">
        <v>3</v>
      </c>
      <c r="N8">
        <v>8</v>
      </c>
      <c r="O8" t="s">
        <v>34</v>
      </c>
      <c r="P8">
        <v>2.5</v>
      </c>
      <c r="Q8" t="s">
        <v>0</v>
      </c>
      <c r="R8">
        <v>0</v>
      </c>
      <c r="S8">
        <v>3</v>
      </c>
      <c r="T8">
        <v>2</v>
      </c>
      <c r="U8">
        <v>4</v>
      </c>
      <c r="V8">
        <v>1</v>
      </c>
      <c r="W8">
        <v>1</v>
      </c>
      <c r="X8">
        <v>0</v>
      </c>
      <c r="Y8">
        <v>1</v>
      </c>
      <c r="Z8" t="s">
        <v>73</v>
      </c>
    </row>
    <row r="9" spans="1:29" ht="15.75" customHeight="1" x14ac:dyDescent="0.3">
      <c r="A9" t="s">
        <v>37</v>
      </c>
      <c r="B9" t="s">
        <v>31</v>
      </c>
      <c r="C9" t="s">
        <v>32</v>
      </c>
      <c r="D9">
        <v>29</v>
      </c>
      <c r="E9" t="s">
        <v>38</v>
      </c>
      <c r="F9">
        <v>3646</v>
      </c>
      <c r="G9" t="s">
        <v>39</v>
      </c>
      <c r="H9" t="s">
        <v>28</v>
      </c>
      <c r="I9">
        <v>1</v>
      </c>
      <c r="J9">
        <v>9</v>
      </c>
      <c r="K9">
        <v>11</v>
      </c>
      <c r="L9">
        <v>9</v>
      </c>
      <c r="M9">
        <v>4</v>
      </c>
      <c r="N9">
        <v>9</v>
      </c>
      <c r="O9" t="s">
        <v>0</v>
      </c>
      <c r="P9">
        <v>2.5</v>
      </c>
      <c r="Q9" t="s">
        <v>72</v>
      </c>
      <c r="R9">
        <v>1</v>
      </c>
      <c r="S9">
        <v>3</v>
      </c>
      <c r="T9">
        <v>4</v>
      </c>
      <c r="U9">
        <v>2</v>
      </c>
      <c r="V9">
        <v>1</v>
      </c>
      <c r="W9">
        <v>0</v>
      </c>
      <c r="X9">
        <v>0</v>
      </c>
      <c r="Y9">
        <v>1</v>
      </c>
      <c r="Z9" t="s">
        <v>76</v>
      </c>
    </row>
    <row r="10" spans="1:29" x14ac:dyDescent="0.3">
      <c r="A10" t="s">
        <v>30</v>
      </c>
      <c r="B10" t="s">
        <v>31</v>
      </c>
      <c r="C10" t="s">
        <v>32</v>
      </c>
      <c r="D10">
        <v>62</v>
      </c>
      <c r="E10" t="s">
        <v>1</v>
      </c>
      <c r="F10">
        <v>2508</v>
      </c>
      <c r="G10" t="s">
        <v>33</v>
      </c>
      <c r="H10" t="s">
        <v>28</v>
      </c>
      <c r="I10">
        <v>0</v>
      </c>
      <c r="J10">
        <v>7</v>
      </c>
      <c r="K10">
        <v>12</v>
      </c>
      <c r="L10">
        <v>7</v>
      </c>
      <c r="M10">
        <v>5</v>
      </c>
      <c r="N10">
        <v>10</v>
      </c>
      <c r="O10" t="s">
        <v>10</v>
      </c>
      <c r="P10">
        <v>4</v>
      </c>
      <c r="Q10" t="s">
        <v>35</v>
      </c>
      <c r="R10">
        <v>0</v>
      </c>
      <c r="S10" t="s">
        <v>79</v>
      </c>
      <c r="T10">
        <v>2</v>
      </c>
      <c r="U10">
        <v>4</v>
      </c>
      <c r="V10">
        <v>0</v>
      </c>
      <c r="W10">
        <v>1</v>
      </c>
      <c r="X10">
        <v>0</v>
      </c>
      <c r="Y10">
        <v>0</v>
      </c>
      <c r="Z10" t="s">
        <v>80</v>
      </c>
    </row>
    <row r="11" spans="1:29" x14ac:dyDescent="0.3">
      <c r="A11" t="s">
        <v>30</v>
      </c>
      <c r="B11" t="s">
        <v>31</v>
      </c>
      <c r="C11" t="s">
        <v>32</v>
      </c>
      <c r="D11">
        <v>86</v>
      </c>
      <c r="E11" t="s">
        <v>1</v>
      </c>
      <c r="F11">
        <v>2508</v>
      </c>
      <c r="G11" t="s">
        <v>33</v>
      </c>
      <c r="H11" t="s">
        <v>28</v>
      </c>
      <c r="I11">
        <v>1</v>
      </c>
      <c r="J11">
        <v>6</v>
      </c>
      <c r="K11">
        <v>14</v>
      </c>
      <c r="L11">
        <v>8</v>
      </c>
      <c r="M11">
        <v>3</v>
      </c>
      <c r="N11">
        <v>10</v>
      </c>
      <c r="O11" t="s">
        <v>34</v>
      </c>
      <c r="P11">
        <v>4</v>
      </c>
      <c r="Q11" t="s">
        <v>35</v>
      </c>
      <c r="R11">
        <v>1</v>
      </c>
      <c r="S11">
        <v>2</v>
      </c>
      <c r="T11">
        <v>3</v>
      </c>
      <c r="U11">
        <v>2</v>
      </c>
      <c r="V11">
        <v>1</v>
      </c>
      <c r="W11">
        <v>0</v>
      </c>
      <c r="X11">
        <v>0</v>
      </c>
      <c r="Y11">
        <v>1</v>
      </c>
      <c r="Z11" t="s">
        <v>82</v>
      </c>
    </row>
    <row r="12" spans="1:29" x14ac:dyDescent="0.3">
      <c r="A12" t="s">
        <v>91</v>
      </c>
      <c r="B12" t="s">
        <v>7</v>
      </c>
      <c r="C12" t="s">
        <v>78</v>
      </c>
      <c r="D12">
        <v>4</v>
      </c>
      <c r="E12" t="s">
        <v>92</v>
      </c>
      <c r="F12">
        <v>1235</v>
      </c>
      <c r="G12" t="s">
        <v>39</v>
      </c>
      <c r="H12" t="s">
        <v>28</v>
      </c>
      <c r="I12">
        <v>1</v>
      </c>
      <c r="J12">
        <v>2</v>
      </c>
      <c r="K12">
        <v>2</v>
      </c>
      <c r="L12">
        <v>6</v>
      </c>
      <c r="M12">
        <v>4</v>
      </c>
      <c r="N12">
        <v>2</v>
      </c>
      <c r="O12" t="s">
        <v>79</v>
      </c>
      <c r="P12">
        <v>2.6</v>
      </c>
      <c r="Q12" t="s">
        <v>0</v>
      </c>
      <c r="R12">
        <v>0</v>
      </c>
      <c r="S12">
        <v>3</v>
      </c>
      <c r="T12">
        <v>4</v>
      </c>
      <c r="U12">
        <v>5</v>
      </c>
      <c r="V12">
        <v>0</v>
      </c>
      <c r="W12">
        <v>1</v>
      </c>
      <c r="X12">
        <v>1</v>
      </c>
      <c r="Y12">
        <v>0</v>
      </c>
      <c r="Z12" t="s">
        <v>90</v>
      </c>
    </row>
    <row r="13" spans="1:29" x14ac:dyDescent="0.3">
      <c r="A13" t="s">
        <v>81</v>
      </c>
      <c r="B13" t="s">
        <v>7</v>
      </c>
      <c r="C13" t="s">
        <v>32</v>
      </c>
      <c r="D13">
        <v>2930</v>
      </c>
      <c r="E13" t="s">
        <v>1</v>
      </c>
      <c r="F13">
        <v>789</v>
      </c>
      <c r="G13" t="s">
        <v>75</v>
      </c>
      <c r="H13" t="s">
        <v>28</v>
      </c>
      <c r="I13">
        <v>1</v>
      </c>
      <c r="J13">
        <v>2</v>
      </c>
      <c r="K13">
        <v>5</v>
      </c>
      <c r="L13">
        <v>4</v>
      </c>
      <c r="M13">
        <v>4</v>
      </c>
      <c r="N13">
        <v>3</v>
      </c>
      <c r="O13" t="s">
        <v>0</v>
      </c>
      <c r="P13">
        <v>4.3</v>
      </c>
      <c r="Q13" t="s">
        <v>79</v>
      </c>
      <c r="R13">
        <v>0</v>
      </c>
      <c r="S13">
        <v>3</v>
      </c>
      <c r="T13">
        <v>1</v>
      </c>
      <c r="U13">
        <v>1</v>
      </c>
      <c r="V13">
        <v>1</v>
      </c>
      <c r="W13">
        <v>0</v>
      </c>
      <c r="X13">
        <v>0</v>
      </c>
      <c r="Y13">
        <v>1</v>
      </c>
      <c r="Z13" t="s">
        <v>85</v>
      </c>
    </row>
    <row r="14" spans="1:29" x14ac:dyDescent="0.3">
      <c r="A14" t="s">
        <v>70</v>
      </c>
      <c r="B14" t="s">
        <v>7</v>
      </c>
      <c r="C14" t="s">
        <v>32</v>
      </c>
      <c r="D14">
        <v>6565</v>
      </c>
      <c r="E14" t="s">
        <v>1</v>
      </c>
      <c r="F14">
        <v>730</v>
      </c>
      <c r="G14" t="s">
        <v>71</v>
      </c>
      <c r="H14" t="s">
        <v>28</v>
      </c>
      <c r="I14">
        <v>1</v>
      </c>
      <c r="J14">
        <v>3</v>
      </c>
      <c r="K14">
        <v>8</v>
      </c>
      <c r="L14">
        <v>5</v>
      </c>
      <c r="M14">
        <v>6</v>
      </c>
      <c r="N14">
        <v>3</v>
      </c>
      <c r="O14" t="s">
        <v>10</v>
      </c>
      <c r="P14">
        <v>4.3</v>
      </c>
      <c r="Q14" t="s">
        <v>0</v>
      </c>
      <c r="R14">
        <v>1</v>
      </c>
      <c r="S14">
        <v>2</v>
      </c>
      <c r="T14">
        <v>4</v>
      </c>
      <c r="U14">
        <v>4</v>
      </c>
      <c r="V14">
        <v>0</v>
      </c>
      <c r="W14">
        <v>1</v>
      </c>
      <c r="X14">
        <v>0</v>
      </c>
      <c r="Y14">
        <v>1</v>
      </c>
      <c r="Z14" t="s">
        <v>87</v>
      </c>
    </row>
    <row r="15" spans="1:29" x14ac:dyDescent="0.3">
      <c r="A15" t="s">
        <v>93</v>
      </c>
      <c r="B15" t="s">
        <v>7</v>
      </c>
      <c r="C15" t="s">
        <v>8</v>
      </c>
      <c r="D15">
        <v>26</v>
      </c>
      <c r="E15" t="s">
        <v>1</v>
      </c>
      <c r="F15">
        <v>666</v>
      </c>
      <c r="G15" t="s">
        <v>47</v>
      </c>
      <c r="H15" t="s">
        <v>28</v>
      </c>
      <c r="I15">
        <v>1</v>
      </c>
      <c r="J15">
        <v>5</v>
      </c>
      <c r="K15">
        <v>8</v>
      </c>
      <c r="L15">
        <v>4</v>
      </c>
      <c r="M15">
        <v>5</v>
      </c>
      <c r="N15">
        <v>8</v>
      </c>
      <c r="O15" t="s">
        <v>34</v>
      </c>
      <c r="P15">
        <v>2.4</v>
      </c>
      <c r="Q15" t="s">
        <v>89</v>
      </c>
      <c r="R15">
        <v>1</v>
      </c>
      <c r="S15">
        <v>3</v>
      </c>
      <c r="T15">
        <v>1</v>
      </c>
      <c r="U15">
        <v>2</v>
      </c>
      <c r="V15">
        <v>1</v>
      </c>
      <c r="W15">
        <v>0</v>
      </c>
      <c r="X15">
        <v>1</v>
      </c>
      <c r="Y15">
        <v>0</v>
      </c>
      <c r="Z15" t="s">
        <v>90</v>
      </c>
    </row>
    <row r="16" spans="1:29" x14ac:dyDescent="0.3">
      <c r="A16" t="s">
        <v>44</v>
      </c>
      <c r="B16" t="s">
        <v>7</v>
      </c>
      <c r="C16" t="s">
        <v>32</v>
      </c>
      <c r="D16">
        <v>35</v>
      </c>
      <c r="E16" t="s">
        <v>38</v>
      </c>
      <c r="F16">
        <v>246</v>
      </c>
      <c r="G16" t="s">
        <v>39</v>
      </c>
      <c r="H16" t="s">
        <v>9</v>
      </c>
      <c r="I16">
        <v>0</v>
      </c>
      <c r="J16">
        <v>6</v>
      </c>
      <c r="K16">
        <v>9</v>
      </c>
      <c r="L16">
        <v>6</v>
      </c>
      <c r="M16">
        <v>6</v>
      </c>
      <c r="N16">
        <v>6</v>
      </c>
      <c r="O16" t="s">
        <v>34</v>
      </c>
      <c r="P16">
        <v>1.1000000000000001</v>
      </c>
      <c r="Q16" t="s">
        <v>35</v>
      </c>
      <c r="R16">
        <v>1</v>
      </c>
      <c r="S16">
        <v>2</v>
      </c>
      <c r="T16">
        <v>3</v>
      </c>
      <c r="U16">
        <v>4</v>
      </c>
      <c r="V16">
        <v>1</v>
      </c>
      <c r="W16">
        <v>1</v>
      </c>
      <c r="X16">
        <v>1</v>
      </c>
      <c r="Y16">
        <v>1</v>
      </c>
      <c r="Z16" t="s">
        <v>82</v>
      </c>
    </row>
    <row r="17" spans="1:26" x14ac:dyDescent="0.3">
      <c r="A17" t="s">
        <v>44</v>
      </c>
      <c r="B17" t="s">
        <v>7</v>
      </c>
      <c r="C17" t="s">
        <v>32</v>
      </c>
      <c r="D17">
        <v>42</v>
      </c>
      <c r="E17" t="s">
        <v>38</v>
      </c>
      <c r="F17">
        <v>246</v>
      </c>
      <c r="G17" t="s">
        <v>39</v>
      </c>
      <c r="H17" t="s">
        <v>9</v>
      </c>
      <c r="I17">
        <v>1</v>
      </c>
      <c r="J17">
        <v>9</v>
      </c>
      <c r="K17">
        <v>11</v>
      </c>
      <c r="L17">
        <v>9</v>
      </c>
      <c r="M17">
        <v>4</v>
      </c>
      <c r="N17">
        <v>9</v>
      </c>
      <c r="O17" t="s">
        <v>0</v>
      </c>
      <c r="P17">
        <v>2.5</v>
      </c>
      <c r="Q17" t="s">
        <v>72</v>
      </c>
      <c r="R17">
        <v>1</v>
      </c>
      <c r="S17">
        <v>3</v>
      </c>
      <c r="T17">
        <v>4</v>
      </c>
      <c r="U17">
        <v>2</v>
      </c>
      <c r="V17">
        <v>1</v>
      </c>
      <c r="W17">
        <v>0</v>
      </c>
      <c r="X17">
        <v>0</v>
      </c>
      <c r="Y17">
        <v>1</v>
      </c>
      <c r="Z17" t="s">
        <v>76</v>
      </c>
    </row>
    <row r="18" spans="1:26" x14ac:dyDescent="0.3">
      <c r="A18" t="s">
        <v>74</v>
      </c>
      <c r="B18" t="s">
        <v>7</v>
      </c>
      <c r="C18" t="s">
        <v>8</v>
      </c>
      <c r="D18">
        <v>4034</v>
      </c>
      <c r="E18" t="s">
        <v>1</v>
      </c>
      <c r="F18">
        <v>34</v>
      </c>
      <c r="G18" t="s">
        <v>75</v>
      </c>
      <c r="H18" t="s">
        <v>9</v>
      </c>
      <c r="I18">
        <v>1</v>
      </c>
      <c r="J18">
        <v>6</v>
      </c>
      <c r="K18">
        <v>6</v>
      </c>
      <c r="L18">
        <v>3</v>
      </c>
      <c r="M18">
        <v>5</v>
      </c>
      <c r="N18">
        <v>6</v>
      </c>
      <c r="O18" t="s">
        <v>0</v>
      </c>
      <c r="P18">
        <v>0</v>
      </c>
      <c r="Q18" t="s">
        <v>35</v>
      </c>
      <c r="R18">
        <v>1</v>
      </c>
      <c r="S18">
        <v>3</v>
      </c>
      <c r="T18">
        <v>4</v>
      </c>
      <c r="U18">
        <v>4</v>
      </c>
      <c r="V18">
        <v>0</v>
      </c>
      <c r="W18">
        <v>1</v>
      </c>
      <c r="X18">
        <v>0</v>
      </c>
      <c r="Y18">
        <v>0</v>
      </c>
      <c r="Z18" t="s">
        <v>96</v>
      </c>
    </row>
  </sheetData>
  <conditionalFormatting sqref="A5:G5">
    <cfRule type="expression" dxfId="6" priority="3">
      <formula>"L1 = TRUE"</formula>
    </cfRule>
  </conditionalFormatting>
  <conditionalFormatting sqref="J5 J6:L6">
    <cfRule type="expression" dxfId="5" priority="1">
      <formula>"L1 = TRUE"</formula>
    </cfRule>
  </conditionalFormatting>
  <dataValidations count="1">
    <dataValidation type="list" allowBlank="1" showInputMessage="1" showErrorMessage="1" errorTitle="Invalid Entry!" error="Please select initials" promptTitle="Initials" prompt="Please select the initials of the person" sqref="A3:A6 A19:A1048576 A10:A16" xr:uid="{6D3F4AEF-39C7-41BA-9E15-DBADAA285360}">
      <formula1>$A:$A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B7A1-4C0E-4639-BDFF-2BAA055CAF1D}">
  <sheetPr>
    <tabColor rgb="FF7030A0"/>
  </sheetPr>
  <dimension ref="A1:R2"/>
  <sheetViews>
    <sheetView workbookViewId="0">
      <selection activeCell="G26" sqref="G26"/>
    </sheetView>
  </sheetViews>
  <sheetFormatPr defaultRowHeight="16.5" x14ac:dyDescent="0.3"/>
  <cols>
    <col min="1" max="1" width="7.875" customWidth="1"/>
    <col min="2" max="2" width="14.5" customWidth="1"/>
    <col min="3" max="3" width="7.75" customWidth="1"/>
    <col min="4" max="4" width="9.5" customWidth="1"/>
    <col min="5" max="5" width="11.5" customWidth="1"/>
    <col min="6" max="6" width="17.5" customWidth="1"/>
    <col min="7" max="7" width="11.75" customWidth="1"/>
    <col min="8" max="8" width="14.875" customWidth="1"/>
    <col min="9" max="9" width="20.375" customWidth="1"/>
    <col min="10" max="10" width="19.75" customWidth="1"/>
    <col min="11" max="11" width="11" customWidth="1"/>
    <col min="12" max="12" width="16.5" customWidth="1"/>
    <col min="13" max="13" width="15.5" customWidth="1"/>
    <col min="14" max="14" width="12.625" customWidth="1"/>
    <col min="15" max="15" width="7.25" customWidth="1"/>
    <col min="16" max="17" width="17" customWidth="1"/>
    <col min="18" max="18" width="12" customWidth="1"/>
  </cols>
  <sheetData>
    <row r="1" spans="1:18" x14ac:dyDescent="0.3">
      <c r="A1" t="s">
        <v>98</v>
      </c>
      <c r="B1" t="s">
        <v>106</v>
      </c>
      <c r="C1" t="s">
        <v>99</v>
      </c>
      <c r="D1" t="s">
        <v>100</v>
      </c>
      <c r="E1" t="s">
        <v>101</v>
      </c>
      <c r="F1" t="s">
        <v>105</v>
      </c>
      <c r="G1" t="s">
        <v>102</v>
      </c>
      <c r="H1" t="s">
        <v>103</v>
      </c>
      <c r="I1" t="s">
        <v>104</v>
      </c>
      <c r="J1" t="s">
        <v>113</v>
      </c>
      <c r="K1" t="s">
        <v>114</v>
      </c>
      <c r="L1" t="s">
        <v>115</v>
      </c>
      <c r="M1" t="s">
        <v>107</v>
      </c>
      <c r="N1" t="s">
        <v>108</v>
      </c>
      <c r="O1" t="s">
        <v>53</v>
      </c>
      <c r="P1" t="s">
        <v>116</v>
      </c>
      <c r="Q1" t="s">
        <v>119</v>
      </c>
      <c r="R1" t="s">
        <v>27</v>
      </c>
    </row>
    <row r="2" spans="1:18" x14ac:dyDescent="0.3">
      <c r="A2">
        <v>2508</v>
      </c>
      <c r="B2" t="s">
        <v>118</v>
      </c>
      <c r="C2">
        <v>30</v>
      </c>
      <c r="D2">
        <v>162</v>
      </c>
      <c r="E2" t="s">
        <v>109</v>
      </c>
      <c r="F2">
        <v>2</v>
      </c>
      <c r="G2" t="s">
        <v>34</v>
      </c>
      <c r="H2">
        <v>4</v>
      </c>
      <c r="I2" t="s">
        <v>110</v>
      </c>
      <c r="J2" t="s">
        <v>110</v>
      </c>
      <c r="K2" t="s">
        <v>110</v>
      </c>
      <c r="L2" t="s">
        <v>110</v>
      </c>
      <c r="M2" t="s">
        <v>110</v>
      </c>
      <c r="N2" t="s">
        <v>117</v>
      </c>
      <c r="O2" t="s">
        <v>111</v>
      </c>
      <c r="P2">
        <v>2</v>
      </c>
      <c r="R2" t="s">
        <v>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D79F-6151-4C3C-A4EF-3143C630C872}">
  <sheetPr>
    <tabColor rgb="FFB10B0B"/>
  </sheetPr>
  <dimension ref="A1:N22"/>
  <sheetViews>
    <sheetView showGridLines="0" zoomScale="175" zoomScaleNormal="175" workbookViewId="0"/>
  </sheetViews>
  <sheetFormatPr defaultRowHeight="16.5" x14ac:dyDescent="0.3"/>
  <cols>
    <col min="1" max="1" width="13.625" style="5" customWidth="1"/>
    <col min="2" max="3" width="9.25" style="5" customWidth="1"/>
    <col min="4" max="4" width="8.625" style="5" customWidth="1"/>
    <col min="5" max="5" width="9.125" style="5" customWidth="1"/>
    <col min="6" max="6" width="17.5" style="5" customWidth="1"/>
    <col min="7" max="7" width="9" style="5"/>
    <col min="8" max="8" width="9.5" style="5" customWidth="1"/>
    <col min="9" max="9" width="9" style="5"/>
    <col min="10" max="10" width="9.75" style="5" customWidth="1"/>
    <col min="11" max="11" width="12" style="5" customWidth="1"/>
    <col min="12" max="12" width="8.5" style="5" customWidth="1"/>
    <col min="13" max="13" width="8" style="5" customWidth="1"/>
    <col min="14" max="14" width="1.75" style="5" customWidth="1"/>
    <col min="15" max="16384" width="9" style="5"/>
  </cols>
  <sheetData>
    <row r="1" spans="1:14" ht="42.75" customHeight="1" thickTop="1" thickBot="1" x14ac:dyDescent="0.85">
      <c r="A1" s="3">
        <v>9876</v>
      </c>
      <c r="B1" s="4" cm="1">
        <f t="array" ref="B1">ShowLogo</f>
        <v>0</v>
      </c>
      <c r="C1" s="8"/>
      <c r="D1" s="9"/>
      <c r="E1" s="9"/>
      <c r="F1" s="9"/>
      <c r="G1" s="10"/>
      <c r="K1" s="25"/>
      <c r="L1" s="29" t="s">
        <v>120</v>
      </c>
      <c r="M1" s="25"/>
      <c r="N1" s="5" t="e" cm="1">
        <f t="array" ref="N1">IF(team_number_scouting=team,match_number_scouting,"")</f>
        <v>#NAME?</v>
      </c>
    </row>
    <row r="2" spans="1:14" ht="114.75" customHeight="1" thickTop="1" thickBot="1" x14ac:dyDescent="0.45">
      <c r="A2" s="2">
        <f>INDEX(team_name,MATCH(team,Teams!team,0))</f>
        <v>0</v>
      </c>
      <c r="B2" s="1"/>
      <c r="C2" s="11"/>
      <c r="F2" s="15" cm="1">
        <f t="array" ref="F2">ShowRobot</f>
        <v>0</v>
      </c>
      <c r="G2" s="12"/>
      <c r="K2" s="25"/>
      <c r="L2" s="30">
        <v>1</v>
      </c>
      <c r="M2" s="25"/>
    </row>
    <row r="3" spans="1:14" ht="30" customHeight="1" thickTop="1" thickBot="1" x14ac:dyDescent="0.35">
      <c r="A3" s="16" t="str" cm="1">
        <f t="array" ref="A3">_xlfn.TEXTJOIN(CHAR(10)&amp;"- ",TRUE, "Comments: ", IF(ScoutingData!team=team,comments,""))</f>
        <v>Comments: 
- pizzapizza
- 0</v>
      </c>
      <c r="C3" s="11"/>
      <c r="D3" s="27"/>
      <c r="E3" s="27"/>
      <c r="F3" s="13"/>
      <c r="G3" s="14"/>
      <c r="K3" s="25"/>
      <c r="L3" s="30">
        <v>1</v>
      </c>
      <c r="M3" s="26"/>
    </row>
    <row r="4" spans="1:14" ht="18" thickTop="1" thickBot="1" x14ac:dyDescent="0.35">
      <c r="C4" s="28"/>
      <c r="D4" s="28">
        <f>team</f>
        <v>9876</v>
      </c>
      <c r="K4" s="25"/>
      <c r="L4" s="30">
        <v>1</v>
      </c>
      <c r="M4" s="25"/>
    </row>
    <row r="5" spans="1:14" ht="18" thickTop="1" thickBot="1" x14ac:dyDescent="0.35">
      <c r="B5" s="13"/>
      <c r="C5" s="28" t="s">
        <v>52</v>
      </c>
      <c r="D5" s="30">
        <f>INDEX(Rankings!defense_rank,MATCH(team,Rankings!team,0))/MAX(Rankings!defense_rank)</f>
        <v>0.5</v>
      </c>
      <c r="K5" s="25"/>
      <c r="L5" s="30">
        <v>1</v>
      </c>
      <c r="M5" s="25"/>
    </row>
    <row r="6" spans="1:14" ht="18" thickTop="1" thickBot="1" x14ac:dyDescent="0.35">
      <c r="C6" s="28" t="s">
        <v>53</v>
      </c>
      <c r="D6" s="30">
        <f>INDEX(Rankings!auto_rank,MATCH(team,Rankings!team,0))/MAX(Rankings!auto_rank)</f>
        <v>0.6428571428571429</v>
      </c>
      <c r="K6" s="25"/>
      <c r="L6" s="30">
        <v>1</v>
      </c>
      <c r="M6" s="26"/>
    </row>
    <row r="7" spans="1:14" ht="18" thickTop="1" thickBot="1" x14ac:dyDescent="0.35">
      <c r="C7" s="28" t="s">
        <v>108</v>
      </c>
      <c r="D7" s="30">
        <f>INDEX(Rankings!climb_rank,MATCH(team,Rankings!team,0))/MAX(Rankings!climb_rank)</f>
        <v>0.8571428571428571</v>
      </c>
      <c r="K7" s="25"/>
      <c r="L7" s="30">
        <v>1</v>
      </c>
      <c r="M7" s="26"/>
    </row>
    <row r="8" spans="1:14" ht="18" thickTop="1" thickBot="1" x14ac:dyDescent="0.35">
      <c r="C8" s="28" t="s">
        <v>54</v>
      </c>
      <c r="D8" s="30">
        <f>1</f>
        <v>1</v>
      </c>
      <c r="K8" s="25"/>
      <c r="L8" s="26"/>
      <c r="M8" s="26"/>
    </row>
    <row r="9" spans="1:14" ht="18" thickTop="1" thickBot="1" x14ac:dyDescent="0.35">
      <c r="C9" s="28" t="s">
        <v>51</v>
      </c>
      <c r="D9" s="30">
        <f>INDEX(Rankings!speed_rank,MATCH(team,Rankings!team,0))/MAX(Rankings!speed_rank)</f>
        <v>0.35714285714285715</v>
      </c>
    </row>
    <row r="10" spans="1:14" ht="18" thickTop="1" thickBot="1" x14ac:dyDescent="0.35">
      <c r="C10" s="28" t="s">
        <v>17</v>
      </c>
      <c r="D10" s="30">
        <f>INDEX(Rankings!driver_rank,MATCH(team,Rankings!team,0))/MAX(Rankings!driver_rank)</f>
        <v>1</v>
      </c>
    </row>
    <row r="11" spans="1:14" ht="16.5" customHeight="1" thickTop="1" x14ac:dyDescent="0.3">
      <c r="H11" s="7"/>
    </row>
    <row r="12" spans="1:14" ht="33" customHeight="1" x14ac:dyDescent="0.3">
      <c r="A12" s="20">
        <v>86</v>
      </c>
    </row>
    <row r="13" spans="1:14" ht="17.25" customHeight="1" thickBot="1" x14ac:dyDescent="0.35">
      <c r="A13" s="17" t="s">
        <v>121</v>
      </c>
      <c r="B13" s="20" t="str">
        <f>IF(INDEX(leave_starting_zone,MATCH($A$12,match_number_scouting,0)),"YES","NO")</f>
        <v>YES</v>
      </c>
      <c r="E13" s="5" t="e" cm="1">
        <f t="array" ref="E13">RANK</f>
        <v>#NAME?</v>
      </c>
      <c r="K13" s="6" t="e">
        <f>1-(RANK($K$17*4,defense_rating_scouting,0)/COUNT(defense_rating_scouting))</f>
        <v>#NAME?</v>
      </c>
    </row>
    <row r="14" spans="1:14" ht="20.25" thickTop="1" thickBot="1" x14ac:dyDescent="0.35">
      <c r="A14" s="18" t="s">
        <v>13</v>
      </c>
      <c r="B14" s="20">
        <f>INDEX(auton_amp_score,MATCH($A$12,match_number_scouting,0))</f>
        <v>6</v>
      </c>
    </row>
    <row r="15" spans="1:14" ht="20.25" thickTop="1" thickBot="1" x14ac:dyDescent="0.35">
      <c r="A15" s="19" t="s">
        <v>14</v>
      </c>
      <c r="B15" s="20">
        <f>INDEX(auton_speaker_score,MATCH($A$12,match_number_scouting,0))</f>
        <v>14</v>
      </c>
    </row>
    <row r="16" spans="1:14" ht="17.25" thickTop="1" x14ac:dyDescent="0.3"/>
    <row r="17" spans="11:11" x14ac:dyDescent="0.3">
      <c r="K17" s="6"/>
    </row>
    <row r="20" spans="11:11" x14ac:dyDescent="0.3">
      <c r="K20" s="6"/>
    </row>
    <row r="21" spans="11:11" x14ac:dyDescent="0.3">
      <c r="K21" s="6"/>
    </row>
    <row r="22" spans="11:11" x14ac:dyDescent="0.3">
      <c r="K22" s="6"/>
    </row>
  </sheetData>
  <dataValidations count="1">
    <dataValidation type="list" allowBlank="1" showInputMessage="1" showErrorMessage="1" promptTitle="Match #" prompt="Individual Match Data" sqref="A12" xr:uid="{581E7DDA-0EE4-459D-867D-F63DB778F707}">
      <formula1>_xlfn.ANCHORARRAY($N$1)</formula1>
    </dataValidation>
  </dataValidations>
  <pageMargins left="0.7" right="0.7" top="0.75" bottom="0.75" header="0.3" footer="0.3"/>
  <pageSetup orientation="portrait" r:id="rId1"/>
  <drawing r:id="rId2"/>
  <picture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Team #" prompt="Individual Team Data" xr:uid="{74B1DDDF-2819-400A-A0B2-655D78B3D708}">
          <x14:formula1>
            <xm:f>ScoutingData!$F$2:$F$1000</xm:f>
          </x14:formula1>
          <xm:sqref>A1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2591-06E1-454B-8BB8-204B9B89C991}">
  <sheetPr>
    <tabColor rgb="FFB10B0B"/>
  </sheetPr>
  <dimension ref="A1:A12"/>
  <sheetViews>
    <sheetView workbookViewId="0">
      <selection activeCell="J6" sqref="J6"/>
    </sheetView>
  </sheetViews>
  <sheetFormatPr defaultRowHeight="16.5" x14ac:dyDescent="0.3"/>
  <cols>
    <col min="1" max="9" width="16.125" customWidth="1"/>
    <col min="10" max="16" width="20.625" customWidth="1"/>
  </cols>
  <sheetData>
    <row r="1" ht="74.099999999999994" customHeight="1" x14ac:dyDescent="0.3"/>
    <row r="2" ht="74.099999999999994" customHeight="1" x14ac:dyDescent="0.3"/>
    <row r="3" ht="74.099999999999994" customHeight="1" x14ac:dyDescent="0.3"/>
    <row r="4" ht="74.099999999999994" customHeight="1" x14ac:dyDescent="0.3"/>
    <row r="5" ht="74.099999999999994" customHeight="1" x14ac:dyDescent="0.3"/>
    <row r="6" ht="74.099999999999994" customHeight="1" x14ac:dyDescent="0.3"/>
    <row r="7" ht="36.950000000000003" customHeight="1" x14ac:dyDescent="0.3"/>
    <row r="8" ht="36.950000000000003" customHeight="1" x14ac:dyDescent="0.3"/>
    <row r="9" ht="36.950000000000003" customHeight="1" x14ac:dyDescent="0.3"/>
    <row r="10" ht="36.950000000000003" customHeight="1" x14ac:dyDescent="0.3"/>
    <row r="11" ht="36.950000000000003" customHeight="1" x14ac:dyDescent="0.3"/>
    <row r="12" ht="36.950000000000003" customHeight="1" x14ac:dyDescent="0.3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B6BF2-D43C-4EBF-94EB-C75CB495F12E}">
  <dimension ref="A1:K15"/>
  <sheetViews>
    <sheetView topLeftCell="A2" workbookViewId="0">
      <selection activeCell="A13" sqref="A13"/>
    </sheetView>
  </sheetViews>
  <sheetFormatPr defaultRowHeight="50.1" customHeight="1" x14ac:dyDescent="0.3"/>
  <cols>
    <col min="1" max="1" width="10.875" customWidth="1"/>
    <col min="2" max="2" width="18.75" customWidth="1"/>
    <col min="3" max="3" width="21.25" customWidth="1"/>
    <col min="4" max="4" width="12.875" customWidth="1"/>
    <col min="5" max="9" width="10.875" customWidth="1"/>
    <col min="10" max="11" width="11.875" customWidth="1"/>
  </cols>
  <sheetData>
    <row r="1" spans="1:11" ht="19.5" customHeight="1" x14ac:dyDescent="0.3">
      <c r="A1" t="s">
        <v>63</v>
      </c>
      <c r="B1" t="s">
        <v>64</v>
      </c>
      <c r="C1" t="s">
        <v>95</v>
      </c>
      <c r="D1" t="s">
        <v>62</v>
      </c>
      <c r="E1" t="s">
        <v>49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</row>
    <row r="2" spans="1:11" ht="50.1" customHeight="1" x14ac:dyDescent="0.3">
      <c r="A2">
        <v>2508</v>
      </c>
      <c r="B2" t="s">
        <v>65</v>
      </c>
      <c r="C2" t="e" vm="1">
        <v>#VALUE!</v>
      </c>
      <c r="D2" t="e" vm="2">
        <v>#VALUE!</v>
      </c>
    </row>
    <row r="3" spans="1:11" ht="50.1" customHeight="1" x14ac:dyDescent="0.3">
      <c r="A3">
        <v>246</v>
      </c>
      <c r="B3" t="s">
        <v>69</v>
      </c>
      <c r="C3" t="e" vm="3">
        <v>#VALUE!</v>
      </c>
      <c r="D3" t="e" vm="4">
        <v>#VALUE!</v>
      </c>
    </row>
    <row r="4" spans="1:11" ht="50.1" customHeight="1" x14ac:dyDescent="0.3">
      <c r="A4">
        <v>8396</v>
      </c>
      <c r="B4" t="s">
        <v>66</v>
      </c>
      <c r="D4" t="e" vm="5">
        <v>#VALUE!</v>
      </c>
    </row>
    <row r="5" spans="1:11" ht="50.1" customHeight="1" x14ac:dyDescent="0.3">
      <c r="A5">
        <v>8765</v>
      </c>
      <c r="B5" t="s">
        <v>67</v>
      </c>
    </row>
    <row r="6" spans="1:11" ht="50.1" customHeight="1" x14ac:dyDescent="0.3">
      <c r="A6">
        <v>3646</v>
      </c>
      <c r="B6" t="s">
        <v>68</v>
      </c>
    </row>
    <row r="7" spans="1:11" ht="50.1" customHeight="1" x14ac:dyDescent="0.3">
      <c r="A7">
        <v>9876</v>
      </c>
    </row>
    <row r="8" spans="1:11" ht="50.1" customHeight="1" x14ac:dyDescent="0.3">
      <c r="A8">
        <v>6502</v>
      </c>
    </row>
    <row r="9" spans="1:11" ht="50.1" customHeight="1" x14ac:dyDescent="0.3">
      <c r="A9">
        <v>5782</v>
      </c>
    </row>
    <row r="10" spans="1:11" ht="50.1" customHeight="1" x14ac:dyDescent="0.3">
      <c r="A10">
        <v>4567</v>
      </c>
    </row>
    <row r="11" spans="1:11" ht="50.1" customHeight="1" x14ac:dyDescent="0.3">
      <c r="A11">
        <v>1235</v>
      </c>
    </row>
    <row r="12" spans="1:11" ht="50.1" customHeight="1" x14ac:dyDescent="0.3">
      <c r="A12">
        <v>789</v>
      </c>
    </row>
    <row r="13" spans="1:11" ht="50.1" customHeight="1" x14ac:dyDescent="0.3">
      <c r="A13">
        <v>730</v>
      </c>
    </row>
    <row r="14" spans="1:11" ht="50.1" customHeight="1" x14ac:dyDescent="0.3">
      <c r="A14">
        <v>666</v>
      </c>
    </row>
    <row r="15" spans="1:11" ht="50.1" customHeight="1" x14ac:dyDescent="0.3">
      <c r="A15">
        <v>34</v>
      </c>
    </row>
  </sheetData>
  <phoneticPr fontId="2" type="noConversion"/>
  <conditionalFormatting sqref="A6">
    <cfRule type="expression" dxfId="4" priority="3">
      <formula>"L1 = TRUE"</formula>
    </cfRule>
  </conditionalFormatting>
  <conditionalFormatting sqref="F7">
    <cfRule type="expression" dxfId="3" priority="2">
      <formula>"L1 = TRUE"</formula>
    </cfRule>
  </conditionalFormatting>
  <conditionalFormatting sqref="A10">
    <cfRule type="expression" dxfId="2" priority="1">
      <formula>"L1 = TRUE"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8FCA-0253-400A-93B7-D97894C4DCEF}">
  <dimension ref="A1"/>
  <sheetViews>
    <sheetView workbookViewId="0"/>
  </sheetViews>
  <sheetFormatPr defaultRowHeight="16.5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83825-330B-405A-AE69-AA76CB2FF340}">
  <dimension ref="A1:T1000"/>
  <sheetViews>
    <sheetView workbookViewId="0">
      <selection activeCell="E2" sqref="E2"/>
    </sheetView>
  </sheetViews>
  <sheetFormatPr defaultRowHeight="16.5" x14ac:dyDescent="0.3"/>
  <cols>
    <col min="2" max="2" width="17.75" customWidth="1"/>
    <col min="3" max="3" width="15.625" customWidth="1"/>
    <col min="4" max="4" width="16.75" customWidth="1"/>
    <col min="5" max="5" width="14.5" customWidth="1"/>
    <col min="6" max="6" width="19.375" customWidth="1"/>
    <col min="7" max="10" width="11" customWidth="1"/>
    <col min="11" max="17" width="12" customWidth="1"/>
  </cols>
  <sheetData>
    <row r="1" spans="1:20" x14ac:dyDescent="0.3">
      <c r="A1" t="s">
        <v>98</v>
      </c>
      <c r="B1" t="s">
        <v>50</v>
      </c>
      <c r="C1" t="s">
        <v>130</v>
      </c>
      <c r="D1" t="s">
        <v>94</v>
      </c>
      <c r="E1" t="s">
        <v>135</v>
      </c>
      <c r="F1" t="s">
        <v>48</v>
      </c>
      <c r="G1" t="s">
        <v>59</v>
      </c>
      <c r="H1" t="s">
        <v>60</v>
      </c>
      <c r="I1" t="s">
        <v>61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</row>
    <row r="2" spans="1:20" x14ac:dyDescent="0.3">
      <c r="A2">
        <f>ScoutingData!F2</f>
        <v>9876</v>
      </c>
      <c r="B2">
        <f>IF(ISBLANK(ScoutingData!J2),"null", ScoutingData!J2*2)</f>
        <v>12</v>
      </c>
      <c r="C2">
        <f>IF(ISBLANK(ScoutingData!K2),"null",ScoutingData!K2* 5)</f>
        <v>30</v>
      </c>
      <c r="D2" cm="1">
        <f t="array" ref="D2">_xlfn.IFS(ScoutingData!Q2="h",1,   ScoutingData!Q2="o",1,   ScoutingData!Q2="s",1,   ScoutingData!Q2="a",0,   ScoutingData!Q2="x","x",ScoutingData!Q2="p","p",ISBLANK(ScoutingData!Q2),"null")</f>
        <v>1</v>
      </c>
      <c r="E2" cm="1">
        <f t="array" ref="E2">IFERROR(_xlfn.IFS(D2 = 1, IF(ScoutingData!P2&gt;0, ScoutingData!P2,AVERAGE(stage_timer)),D2=0,MAX(stage_timer),D2="x","x"),"")</f>
        <v>2.8470588235294114</v>
      </c>
      <c r="S2" s="21"/>
      <c r="T2" s="21"/>
    </row>
    <row r="3" spans="1:20" x14ac:dyDescent="0.3">
      <c r="A3">
        <f>ScoutingData!F3</f>
        <v>9876</v>
      </c>
      <c r="B3">
        <f>IF(ISBLANK(ScoutingData!J3),"null", ScoutingData!J3*2)</f>
        <v>12</v>
      </c>
      <c r="C3">
        <f>IF(ISBLANK(ScoutingData!K3),"null",ScoutingData!K3* 5)</f>
        <v>55</v>
      </c>
      <c r="D3" cm="1">
        <f t="array" ref="D3">_xlfn.IFS(ScoutingData!Q3="h",1,   ScoutingData!Q3="o",1,   ScoutingData!Q3="s",1,   ScoutingData!Q3="a",0,   ScoutingData!Q3="x","x",ScoutingData!Q3="p","p",ISBLANK(ScoutingData!Q3),"null")</f>
        <v>1</v>
      </c>
      <c r="E3" cm="1">
        <f t="array" ref="E3">IFERROR(_xlfn.IFS(D3 = 1, IF(ScoutingData!P3&gt;0, ScoutingData!P3,AVERAGE(stage_timer)),D3=0,MAX(stage_timer),D3="x","x"),"")</f>
        <v>2</v>
      </c>
      <c r="S3" s="21"/>
      <c r="T3" s="21"/>
    </row>
    <row r="4" spans="1:20" x14ac:dyDescent="0.3">
      <c r="A4">
        <f>ScoutingData!F4</f>
        <v>8765</v>
      </c>
      <c r="B4">
        <f>IF(ISBLANK(ScoutingData!J4),"null", ScoutingData!J4*2)</f>
        <v>8</v>
      </c>
      <c r="C4">
        <f>IF(ISBLANK(ScoutingData!K4),"null",ScoutingData!K4* 5)</f>
        <v>15</v>
      </c>
      <c r="D4" cm="1">
        <f t="array" ref="D4">_xlfn.IFS(ScoutingData!Q4="h",1,   ScoutingData!Q4="o",1,   ScoutingData!Q4="s",1,   ScoutingData!Q4="a",0,   ScoutingData!Q4="x","x",ScoutingData!Q4="p","p",ISBLANK(ScoutingData!Q4),"null")</f>
        <v>1</v>
      </c>
      <c r="E4" cm="1">
        <f t="array" ref="E4">IFERROR(_xlfn.IFS(D4 = 1, IF(ScoutingData!P4&gt;0, ScoutingData!P4,AVERAGE(stage_timer)),D4=0,MAX(stage_timer),D4="x","x"),"")</f>
        <v>2.2000000000000002</v>
      </c>
      <c r="S4" s="21"/>
      <c r="T4" s="21"/>
    </row>
    <row r="5" spans="1:20" x14ac:dyDescent="0.3">
      <c r="A5">
        <f>ScoutingData!F5</f>
        <v>8396</v>
      </c>
      <c r="B5">
        <f>IF(ISBLANK(ScoutingData!J5),"null", ScoutingData!J5*2)</f>
        <v>4</v>
      </c>
      <c r="C5">
        <f>IF(ISBLANK(ScoutingData!K5),"null",ScoutingData!K5* 5)</f>
        <v>0</v>
      </c>
      <c r="D5" cm="1">
        <f t="array" ref="D5">_xlfn.IFS(ScoutingData!Q5="h",1,   ScoutingData!Q5="o",1,   ScoutingData!Q5="s",1,   ScoutingData!Q5="a",0,   ScoutingData!Q5="x","x",ScoutingData!Q5="p","p",ISBLANK(ScoutingData!Q5),"null")</f>
        <v>1</v>
      </c>
      <c r="E5" cm="1">
        <f t="array" ref="E5">IFERROR(_xlfn.IFS(D5 = 1, IF(ScoutingData!P5&gt;0, ScoutingData!P5,AVERAGE(stage_timer)),D5=0,MAX(stage_timer),D5="x","x"),"")</f>
        <v>2.8470588235294114</v>
      </c>
      <c r="S5" s="21"/>
      <c r="T5" s="21"/>
    </row>
    <row r="6" spans="1:20" x14ac:dyDescent="0.3">
      <c r="A6">
        <f>ScoutingData!F6</f>
        <v>6502</v>
      </c>
      <c r="B6">
        <f>IF(ISBLANK(ScoutingData!J6),"null", ScoutingData!J6*2)</f>
        <v>6</v>
      </c>
      <c r="C6">
        <f>IF(ISBLANK(ScoutingData!K6),"null",ScoutingData!K6* 5)</f>
        <v>25</v>
      </c>
      <c r="D6" cm="1">
        <f t="array" ref="D6">_xlfn.IFS(ScoutingData!Q6="h",1,   ScoutingData!Q6="o",1,   ScoutingData!Q6="s",1,   ScoutingData!Q6="a",0,   ScoutingData!Q6="x","x",ScoutingData!Q6="p","p",ISBLANK(ScoutingData!Q6),"null")</f>
        <v>1</v>
      </c>
      <c r="E6" cm="1">
        <f t="array" ref="E6">IFERROR(_xlfn.IFS(D6 = 1, IF(ScoutingData!P6&gt;0, ScoutingData!P6,AVERAGE(stage_timer)),D6=0,MAX(stage_timer),D6="x","x"),"")</f>
        <v>14</v>
      </c>
      <c r="S6" s="21"/>
      <c r="T6" s="21"/>
    </row>
    <row r="7" spans="1:20" x14ac:dyDescent="0.3">
      <c r="A7">
        <f>ScoutingData!F7</f>
        <v>5782</v>
      </c>
      <c r="B7">
        <f>IF(ISBLANK(ScoutingData!J7),"null", ScoutingData!J7*2)</f>
        <v>24</v>
      </c>
      <c r="C7">
        <f>IF(ISBLANK(ScoutingData!K7),"null",ScoutingData!K7* 5)</f>
        <v>45</v>
      </c>
      <c r="D7" cm="1">
        <f t="array" ref="D7">_xlfn.IFS(ScoutingData!Q7="h",1,   ScoutingData!Q7="o",1,   ScoutingData!Q7="s",1,   ScoutingData!Q7="a",0,   ScoutingData!Q7="x","x",ScoutingData!Q7="p","p",ISBLANK(ScoutingData!Q7),"null")</f>
        <v>1</v>
      </c>
      <c r="E7" cm="1">
        <f t="array" ref="E7">IFERROR(_xlfn.IFS(D7 = 1, IF(ScoutingData!P7&gt;0, ScoutingData!P7,AVERAGE(stage_timer)),D7=0,MAX(stage_timer),D7="x","x"),"")</f>
        <v>2.8470588235294114</v>
      </c>
      <c r="S7" s="21"/>
      <c r="T7" s="21"/>
    </row>
    <row r="8" spans="1:20" x14ac:dyDescent="0.3">
      <c r="A8">
        <f>ScoutingData!F8</f>
        <v>4567</v>
      </c>
      <c r="B8">
        <f>IF(ISBLANK(ScoutingData!J8),"null", ScoutingData!J8*2)</f>
        <v>14</v>
      </c>
      <c r="C8">
        <f>IF(ISBLANK(ScoutingData!K8),"null",ScoutingData!K8* 5)</f>
        <v>70</v>
      </c>
      <c r="D8" cm="1">
        <f t="array" ref="D8">_xlfn.IFS(ScoutingData!Q8="h",1,   ScoutingData!Q8="o",1,   ScoutingData!Q8="s",1,   ScoutingData!Q8="a",0,   ScoutingData!Q8="x","x",ScoutingData!Q8="p","p",ISBLANK(ScoutingData!Q8),"null")</f>
        <v>1</v>
      </c>
      <c r="E8" cm="1">
        <f t="array" ref="E8">IFERROR(_xlfn.IFS(D8 = 1, IF(ScoutingData!P8&gt;0, ScoutingData!P8,AVERAGE(stage_timer)),D8=0,MAX(stage_timer),D8="x","x"),"")</f>
        <v>2.5</v>
      </c>
      <c r="S8" s="21"/>
      <c r="T8" s="21"/>
    </row>
    <row r="9" spans="1:20" x14ac:dyDescent="0.3">
      <c r="A9">
        <f>ScoutingData!F9</f>
        <v>3646</v>
      </c>
      <c r="B9">
        <f>IF(ISBLANK(ScoutingData!J9),"null", ScoutingData!J9*2)</f>
        <v>18</v>
      </c>
      <c r="C9">
        <f>IF(ISBLANK(ScoutingData!K9),"null",ScoutingData!K9* 5)</f>
        <v>55</v>
      </c>
      <c r="D9" cm="1">
        <f t="array" ref="D9">_xlfn.IFS(ScoutingData!Q9="h",1,   ScoutingData!Q9="o",1,   ScoutingData!Q9="s",1,   ScoutingData!Q9="a",0,   ScoutingData!Q9="x","x",ScoutingData!Q9="p","p",ISBLANK(ScoutingData!Q9),"null")</f>
        <v>0</v>
      </c>
      <c r="E9" cm="1">
        <f t="array" ref="E9">IFERROR(_xlfn.IFS(D9 = 1, IF(ScoutingData!P9&gt;0, ScoutingData!P9,AVERAGE(stage_timer)),D9=0,MAX(stage_timer),D9="x","x"),"")</f>
        <v>14</v>
      </c>
      <c r="S9" s="21"/>
      <c r="T9" s="21"/>
    </row>
    <row r="10" spans="1:20" x14ac:dyDescent="0.3">
      <c r="A10">
        <f>ScoutingData!F10</f>
        <v>2508</v>
      </c>
      <c r="B10">
        <f>IF(ISBLANK(ScoutingData!J10),"null", ScoutingData!J10*2)</f>
        <v>14</v>
      </c>
      <c r="C10">
        <f>IF(ISBLANK(ScoutingData!K10),"null",ScoutingData!K10* 5)</f>
        <v>60</v>
      </c>
      <c r="D10" cm="1">
        <f t="array" ref="D10">_xlfn.IFS(ScoutingData!Q10="h",1,   ScoutingData!Q10="o",1,   ScoutingData!Q10="s",1,   ScoutingData!Q10="a",0,   ScoutingData!Q10="x","x",ScoutingData!Q10="p","p",ISBLANK(ScoutingData!Q10),"null")</f>
        <v>1</v>
      </c>
      <c r="E10" cm="1">
        <f t="array" ref="E10">IFERROR(_xlfn.IFS(D10 = 1, IF(ScoutingData!P10&gt;0, ScoutingData!P10,AVERAGE(stage_timer)),D10=0,MAX(stage_timer),D10="x","x"),"")</f>
        <v>4</v>
      </c>
      <c r="S10" s="21"/>
      <c r="T10" s="21"/>
    </row>
    <row r="11" spans="1:20" x14ac:dyDescent="0.3">
      <c r="A11">
        <f>ScoutingData!F11</f>
        <v>2508</v>
      </c>
      <c r="B11">
        <f>IF(ISBLANK(ScoutingData!J11),"null", ScoutingData!J11*2)</f>
        <v>12</v>
      </c>
      <c r="C11">
        <f>IF(ISBLANK(ScoutingData!K11),"null",ScoutingData!K11* 5)</f>
        <v>70</v>
      </c>
      <c r="D11" cm="1">
        <f t="array" ref="D11">_xlfn.IFS(ScoutingData!Q11="h",1,   ScoutingData!Q11="o",1,   ScoutingData!Q11="s",1,   ScoutingData!Q11="a",0,   ScoutingData!Q11="x","x",ScoutingData!Q11="p","p",ISBLANK(ScoutingData!Q11),"null")</f>
        <v>1</v>
      </c>
      <c r="E11" cm="1">
        <f t="array" ref="E11">IFERROR(_xlfn.IFS(D11 = 1, IF(ScoutingData!P11&gt;0, ScoutingData!P11,AVERAGE(stage_timer)),D11=0,MAX(stage_timer),D11="x","x"),"")</f>
        <v>4</v>
      </c>
      <c r="S11" s="21"/>
      <c r="T11" s="21"/>
    </row>
    <row r="12" spans="1:20" x14ac:dyDescent="0.3">
      <c r="A12">
        <f>ScoutingData!F12</f>
        <v>1235</v>
      </c>
      <c r="B12">
        <f>IF(ISBLANK(ScoutingData!J12),"null", ScoutingData!J12*2)</f>
        <v>4</v>
      </c>
      <c r="C12">
        <f>IF(ISBLANK(ScoutingData!K12),"null",ScoutingData!K12* 5)</f>
        <v>10</v>
      </c>
      <c r="D12" cm="1">
        <f t="array" ref="D12">_xlfn.IFS(ScoutingData!Q12="h",1,   ScoutingData!Q12="o",1,   ScoutingData!Q12="s",1,   ScoutingData!Q12="a",0,   ScoutingData!Q12="x","x",ScoutingData!Q12="p","p",ISBLANK(ScoutingData!Q12),"null")</f>
        <v>1</v>
      </c>
      <c r="E12" cm="1">
        <f t="array" ref="E12">IFERROR(_xlfn.IFS(D12 = 1, IF(ScoutingData!P12&gt;0, ScoutingData!P12,AVERAGE(stage_timer)),D12=0,MAX(stage_timer),D12="x","x"),"")</f>
        <v>2.6</v>
      </c>
      <c r="S12" s="21"/>
      <c r="T12" s="21"/>
    </row>
    <row r="13" spans="1:20" x14ac:dyDescent="0.3">
      <c r="A13">
        <f>ScoutingData!F13</f>
        <v>789</v>
      </c>
      <c r="B13">
        <f>IF(ISBLANK(ScoutingData!J13),"null", ScoutingData!J13*2)</f>
        <v>4</v>
      </c>
      <c r="C13">
        <f>IF(ISBLANK(ScoutingData!K13),"null",ScoutingData!K13* 5)</f>
        <v>25</v>
      </c>
      <c r="D13" t="str" cm="1">
        <f t="array" ref="D13">_xlfn.IFS(ScoutingData!Q13="h",1,   ScoutingData!Q13="o",1,   ScoutingData!Q13="s",1,   ScoutingData!Q13="a",0,   ScoutingData!Q13="x","x",ScoutingData!Q13="p","p",ISBLANK(ScoutingData!Q13),"null")</f>
        <v>x</v>
      </c>
      <c r="E13" t="str" cm="1">
        <f t="array" ref="E13">IFERROR(_xlfn.IFS(D13 = 1, IF(ScoutingData!P13&gt;0, ScoutingData!P13,AVERAGE(stage_timer)),D13=0,MAX(stage_timer),D13="x","x"),"")</f>
        <v>x</v>
      </c>
      <c r="S13" s="21"/>
      <c r="T13" s="21"/>
    </row>
    <row r="14" spans="1:20" x14ac:dyDescent="0.3">
      <c r="A14">
        <f>ScoutingData!F14</f>
        <v>730</v>
      </c>
      <c r="B14">
        <f>IF(ISBLANK(ScoutingData!J14),"null", ScoutingData!J14*2)</f>
        <v>6</v>
      </c>
      <c r="C14">
        <f>IF(ISBLANK(ScoutingData!K14),"null",ScoutingData!K14* 5)</f>
        <v>40</v>
      </c>
      <c r="D14" cm="1">
        <f t="array" ref="D14">_xlfn.IFS(ScoutingData!Q14="h",1,   ScoutingData!Q14="o",1,   ScoutingData!Q14="s",1,   ScoutingData!Q14="a",0,   ScoutingData!Q14="x","x",ScoutingData!Q14="p","p",ISBLANK(ScoutingData!Q14),"null")</f>
        <v>1</v>
      </c>
      <c r="E14" cm="1">
        <f t="array" ref="E14">IFERROR(_xlfn.IFS(D14 = 1, IF(ScoutingData!P14&gt;0, ScoutingData!P14,AVERAGE(stage_timer)),D14=0,MAX(stage_timer),D14="x","x"),"")</f>
        <v>4.3</v>
      </c>
      <c r="S14" s="21"/>
      <c r="T14" s="21"/>
    </row>
    <row r="15" spans="1:20" x14ac:dyDescent="0.3">
      <c r="A15">
        <f>ScoutingData!F15</f>
        <v>666</v>
      </c>
      <c r="B15">
        <f>IF(ISBLANK(ScoutingData!J15),"null", ScoutingData!J15*2)</f>
        <v>10</v>
      </c>
      <c r="C15">
        <f>IF(ISBLANK(ScoutingData!K15),"null",ScoutingData!K15* 5)</f>
        <v>40</v>
      </c>
      <c r="D15" cm="1">
        <f t="array" ref="D15">_xlfn.IFS(ScoutingData!Q15="h",1,   ScoutingData!Q15="o",1,   ScoutingData!Q15="s",1,   ScoutingData!Q15="a",0,   ScoutingData!Q15="x","x",ScoutingData!Q15="p","p",ISBLANK(ScoutingData!Q15),"null")</f>
        <v>1</v>
      </c>
      <c r="E15" cm="1">
        <f t="array" ref="E15">IFERROR(_xlfn.IFS(D15 = 1, IF(ScoutingData!P15&gt;0, ScoutingData!P15,AVERAGE(stage_timer)),D15=0,MAX(stage_timer),D15="x","x"),"")</f>
        <v>2.4</v>
      </c>
      <c r="S15" s="21"/>
      <c r="T15" s="21"/>
    </row>
    <row r="16" spans="1:20" x14ac:dyDescent="0.3">
      <c r="A16">
        <f>ScoutingData!F16</f>
        <v>246</v>
      </c>
      <c r="B16">
        <f>IF(ISBLANK(ScoutingData!J16),"null", ScoutingData!J16*2)</f>
        <v>12</v>
      </c>
      <c r="C16">
        <f>IF(ISBLANK(ScoutingData!K16),"null",ScoutingData!K16* 5)</f>
        <v>45</v>
      </c>
      <c r="D16" cm="1">
        <f t="array" ref="D16">_xlfn.IFS(ScoutingData!Q16="h",1,   ScoutingData!Q16="o",1,   ScoutingData!Q16="s",1,   ScoutingData!Q16="a",0,   ScoutingData!Q16="x","x",ScoutingData!Q16="p","p",ISBLANK(ScoutingData!Q16),"null")</f>
        <v>1</v>
      </c>
      <c r="E16" cm="1">
        <f t="array" ref="E16">IFERROR(_xlfn.IFS(D16 = 1, IF(ScoutingData!P16&gt;0, ScoutingData!P16,AVERAGE(stage_timer)),D16=0,MAX(stage_timer),D16="x","x"),"")</f>
        <v>1.1000000000000001</v>
      </c>
      <c r="S16" s="21"/>
      <c r="T16" s="21"/>
    </row>
    <row r="17" spans="1:20" x14ac:dyDescent="0.3">
      <c r="A17">
        <f>ScoutingData!F17</f>
        <v>246</v>
      </c>
      <c r="B17">
        <f>IF(ISBLANK(ScoutingData!J17),"null", ScoutingData!J17*2)</f>
        <v>18</v>
      </c>
      <c r="C17">
        <f>IF(ISBLANK(ScoutingData!K17),"null",ScoutingData!K17* 5)</f>
        <v>55</v>
      </c>
      <c r="D17" cm="1">
        <f t="array" ref="D17">_xlfn.IFS(ScoutingData!Q17="h",1,   ScoutingData!Q17="o",1,   ScoutingData!Q17="s",1,   ScoutingData!Q17="a",0,   ScoutingData!Q17="x","x",ScoutingData!Q17="p","p",ISBLANK(ScoutingData!Q17),"null")</f>
        <v>0</v>
      </c>
      <c r="E17" cm="1">
        <f t="array" ref="E17">IFERROR(_xlfn.IFS(D17 = 1, IF(ScoutingData!P17&gt;0, ScoutingData!P17,AVERAGE(stage_timer)),D17=0,MAX(stage_timer),D17="x","x"),"")</f>
        <v>14</v>
      </c>
      <c r="S17" s="21"/>
      <c r="T17" s="21"/>
    </row>
    <row r="18" spans="1:20" x14ac:dyDescent="0.3">
      <c r="A18">
        <f>ScoutingData!F18</f>
        <v>34</v>
      </c>
      <c r="B18">
        <f>IF(ISBLANK(ScoutingData!J18),"null", ScoutingData!J18*2)</f>
        <v>12</v>
      </c>
      <c r="C18">
        <f>IF(ISBLANK(ScoutingData!K18),"null",ScoutingData!K18* 5)</f>
        <v>30</v>
      </c>
      <c r="D18" cm="1">
        <f t="array" ref="D18">_xlfn.IFS(ScoutingData!Q18="h",1,   ScoutingData!Q18="o",1,   ScoutingData!Q18="s",1,   ScoutingData!Q18="a",0,   ScoutingData!Q18="x","x",ScoutingData!Q18="p","p",ISBLANK(ScoutingData!Q18),"null")</f>
        <v>1</v>
      </c>
      <c r="E18" cm="1">
        <f t="array" ref="E18">IFERROR(_xlfn.IFS(D18 = 1, IF(ScoutingData!P18&gt;0, ScoutingData!P18,AVERAGE(stage_timer)),D18=0,MAX(stage_timer),D18="x","x"),"")</f>
        <v>2.8470588235294114</v>
      </c>
      <c r="S18" s="21"/>
      <c r="T18" s="21"/>
    </row>
    <row r="19" spans="1:20" x14ac:dyDescent="0.3">
      <c r="A19">
        <f>ScoutingData!F19</f>
        <v>0</v>
      </c>
      <c r="B19" t="str">
        <f>IF(ISBLANK(ScoutingData!J19),"null", ScoutingData!J19*2)</f>
        <v>null</v>
      </c>
      <c r="C19" t="str">
        <f>IF(ISBLANK(ScoutingData!K19),"null",ScoutingData!K19* 5)</f>
        <v>null</v>
      </c>
      <c r="D19" t="str" cm="1">
        <f t="array" ref="D19">_xlfn.IFS(ScoutingData!Q19="h",1,   ScoutingData!Q19="o",1,   ScoutingData!Q19="s",1,   ScoutingData!Q19="a",0,   ScoutingData!Q19="x","x",ScoutingData!Q19="p","p",ISBLANK(ScoutingData!Q19),"null")</f>
        <v>null</v>
      </c>
      <c r="E19" t="str" cm="1">
        <f t="array" ref="E19">IFERROR(_xlfn.IFS(D19 = 1, IF(ScoutingData!P19&gt;0, ScoutingData!P19,AVERAGE(stage_timer)),D19=0,MAX(stage_timer),D19="x","x"),"")</f>
        <v/>
      </c>
    </row>
    <row r="20" spans="1:20" x14ac:dyDescent="0.3">
      <c r="A20">
        <f>ScoutingData!F20</f>
        <v>0</v>
      </c>
      <c r="B20" t="str">
        <f>IF(ISBLANK(ScoutingData!J20),"null", ScoutingData!J20*2)</f>
        <v>null</v>
      </c>
      <c r="C20" t="str">
        <f>IF(ISBLANK(ScoutingData!K20),"null",ScoutingData!K20* 5)</f>
        <v>null</v>
      </c>
      <c r="D20" t="str" cm="1">
        <f t="array" ref="D20">_xlfn.IFS(ScoutingData!Q20="h",1,   ScoutingData!Q20="o",1,   ScoutingData!Q20="s",1,   ScoutingData!Q20="a",0,   ScoutingData!Q20="x","x",ScoutingData!Q20="p","p",ISBLANK(ScoutingData!Q20),"null")</f>
        <v>null</v>
      </c>
      <c r="E20" t="str" cm="1">
        <f t="array" ref="E20">IFERROR(_xlfn.IFS(D20 = 1, IF(ScoutingData!P20&gt;0, ScoutingData!P20,AVERAGE(stage_timer)),D20=0,MAX(stage_timer),D20="x","x"),"")</f>
        <v/>
      </c>
    </row>
    <row r="21" spans="1:20" x14ac:dyDescent="0.3">
      <c r="A21">
        <f>ScoutingData!F21</f>
        <v>0</v>
      </c>
      <c r="B21" t="str">
        <f>IF(ISBLANK(ScoutingData!J21),"null", ScoutingData!J21*2)</f>
        <v>null</v>
      </c>
      <c r="C21" t="str">
        <f>IF(ISBLANK(ScoutingData!K21),"null",ScoutingData!K21* 5)</f>
        <v>null</v>
      </c>
      <c r="D21" t="str" cm="1">
        <f t="array" ref="D21">_xlfn.IFS(ScoutingData!Q21="h",1,   ScoutingData!Q21="o",1,   ScoutingData!Q21="s",1,   ScoutingData!Q21="a",0,   ScoutingData!Q21="x","x",ScoutingData!Q21="p","p",ISBLANK(ScoutingData!Q21),"null")</f>
        <v>null</v>
      </c>
      <c r="E21" t="str" cm="1">
        <f t="array" ref="E21">IFERROR(_xlfn.IFS(D21 = 1, IF(ScoutingData!P21&gt;0, ScoutingData!P21,AVERAGE(stage_timer)),D21=0,MAX(stage_timer),D21="x","x"),"")</f>
        <v/>
      </c>
    </row>
    <row r="22" spans="1:20" x14ac:dyDescent="0.3">
      <c r="A22">
        <f>ScoutingData!F22</f>
        <v>0</v>
      </c>
      <c r="B22" t="str">
        <f>IF(ISBLANK(ScoutingData!J22),"null", ScoutingData!J22*2)</f>
        <v>null</v>
      </c>
      <c r="C22" t="str">
        <f>IF(ISBLANK(ScoutingData!K22),"null",ScoutingData!K22* 5)</f>
        <v>null</v>
      </c>
      <c r="D22" t="str" cm="1">
        <f t="array" ref="D22">_xlfn.IFS(ScoutingData!Q22="h",1,   ScoutingData!Q22="o",1,   ScoutingData!Q22="s",1,   ScoutingData!Q22="a",0,   ScoutingData!Q22="x","x",ScoutingData!Q22="p","p",ISBLANK(ScoutingData!Q22),"null")</f>
        <v>null</v>
      </c>
      <c r="E22" t="str" cm="1">
        <f t="array" ref="E22">IFERROR(_xlfn.IFS(D22 = 1, IF(ScoutingData!P22&gt;0, ScoutingData!P22,AVERAGE(stage_timer)),D22=0,MAX(stage_timer),D22="x","x"),"")</f>
        <v/>
      </c>
    </row>
    <row r="23" spans="1:20" x14ac:dyDescent="0.3">
      <c r="A23">
        <f>ScoutingData!F23</f>
        <v>0</v>
      </c>
      <c r="B23" t="str">
        <f>IF(ISBLANK(ScoutingData!J23),"null", ScoutingData!J23*2)</f>
        <v>null</v>
      </c>
      <c r="C23" t="str">
        <f>IF(ISBLANK(ScoutingData!K23),"null",ScoutingData!K23* 5)</f>
        <v>null</v>
      </c>
      <c r="D23" t="str" cm="1">
        <f t="array" ref="D23">_xlfn.IFS(ScoutingData!Q23="h",1,   ScoutingData!Q23="o",1,   ScoutingData!Q23="s",1,   ScoutingData!Q23="a",0,   ScoutingData!Q23="x","x",ScoutingData!Q23="p","p",ISBLANK(ScoutingData!Q23),"null")</f>
        <v>null</v>
      </c>
      <c r="E23" t="str" cm="1">
        <f t="array" ref="E23">IFERROR(_xlfn.IFS(D23 = 1, IF(ScoutingData!P23&gt;0, ScoutingData!P23,AVERAGE(stage_timer)),D23=0,MAX(stage_timer),D23="x","x"),"")</f>
        <v/>
      </c>
    </row>
    <row r="24" spans="1:20" x14ac:dyDescent="0.3">
      <c r="A24">
        <f>ScoutingData!F24</f>
        <v>0</v>
      </c>
      <c r="B24" t="str">
        <f>IF(ISBLANK(ScoutingData!J24),"null", ScoutingData!J24*2)</f>
        <v>null</v>
      </c>
      <c r="C24" t="str">
        <f>IF(ISBLANK(ScoutingData!K24),"null",ScoutingData!K24* 5)</f>
        <v>null</v>
      </c>
      <c r="D24" t="str" cm="1">
        <f t="array" ref="D24">_xlfn.IFS(ScoutingData!Q24="h",1,   ScoutingData!Q24="o",1,   ScoutingData!Q24="s",1,   ScoutingData!Q24="a",0,   ScoutingData!Q24="x","x",ScoutingData!Q24="p","p",ISBLANK(ScoutingData!Q24),"null")</f>
        <v>null</v>
      </c>
      <c r="E24" t="str" cm="1">
        <f t="array" ref="E24">IFERROR(_xlfn.IFS(D24 = 1, IF(ScoutingData!P24&gt;0, ScoutingData!P24,AVERAGE(stage_timer)),D24=0,MAX(stage_timer),D24="x","x"),"")</f>
        <v/>
      </c>
    </row>
    <row r="25" spans="1:20" x14ac:dyDescent="0.3">
      <c r="A25">
        <f>ScoutingData!F25</f>
        <v>0</v>
      </c>
      <c r="B25" t="str">
        <f>IF(ISBLANK(ScoutingData!J25),"null", ScoutingData!J25*2)</f>
        <v>null</v>
      </c>
      <c r="C25" t="str">
        <f>IF(ISBLANK(ScoutingData!K25),"null",ScoutingData!K25* 5)</f>
        <v>null</v>
      </c>
      <c r="D25" t="str" cm="1">
        <f t="array" ref="D25">_xlfn.IFS(ScoutingData!Q25="h",1,   ScoutingData!Q25="o",1,   ScoutingData!Q25="s",1,   ScoutingData!Q25="a",0,   ScoutingData!Q25="x","x",ScoutingData!Q25="p","p",ISBLANK(ScoutingData!Q25),"null")</f>
        <v>null</v>
      </c>
      <c r="E25" t="str" cm="1">
        <f t="array" ref="E25">IFERROR(_xlfn.IFS(D25 = 1, IF(ScoutingData!P25&gt;0, ScoutingData!P25,AVERAGE(stage_timer)),D25=0,MAX(stage_timer),D25="x","x"),"")</f>
        <v/>
      </c>
    </row>
    <row r="26" spans="1:20" x14ac:dyDescent="0.3">
      <c r="A26">
        <f>ScoutingData!F26</f>
        <v>0</v>
      </c>
      <c r="B26" t="str">
        <f>IF(ISBLANK(ScoutingData!J26),"null", ScoutingData!J26*2)</f>
        <v>null</v>
      </c>
      <c r="C26" t="str">
        <f>IF(ISBLANK(ScoutingData!K26),"null",ScoutingData!K26* 5)</f>
        <v>null</v>
      </c>
      <c r="D26" t="str" cm="1">
        <f t="array" ref="D26">_xlfn.IFS(ScoutingData!Q26="h",1,   ScoutingData!Q26="o",1,   ScoutingData!Q26="s",1,   ScoutingData!Q26="a",0,   ScoutingData!Q26="x","x",ScoutingData!Q26="p","p",ISBLANK(ScoutingData!Q26),"null")</f>
        <v>null</v>
      </c>
      <c r="E26" t="str" cm="1">
        <f t="array" ref="E26">IFERROR(_xlfn.IFS(D26 = 1, IF(ScoutingData!P26&gt;0, ScoutingData!P26,AVERAGE(stage_timer)),D26=0,MAX(stage_timer),D26="x","x"),"")</f>
        <v/>
      </c>
    </row>
    <row r="27" spans="1:20" x14ac:dyDescent="0.3">
      <c r="A27">
        <f>ScoutingData!F27</f>
        <v>0</v>
      </c>
      <c r="B27" t="str">
        <f>IF(ISBLANK(ScoutingData!J27),"null", ScoutingData!J27*2)</f>
        <v>null</v>
      </c>
      <c r="C27" t="str">
        <f>IF(ISBLANK(ScoutingData!K27),"null",ScoutingData!K27* 5)</f>
        <v>null</v>
      </c>
      <c r="D27" t="str" cm="1">
        <f t="array" ref="D27">_xlfn.IFS(ScoutingData!Q27="h",1,   ScoutingData!Q27="o",1,   ScoutingData!Q27="s",1,   ScoutingData!Q27="a",0,   ScoutingData!Q27="x","x",ScoutingData!Q27="p","p",ISBLANK(ScoutingData!Q27),"null")</f>
        <v>null</v>
      </c>
      <c r="E27" t="str" cm="1">
        <f t="array" ref="E27">IFERROR(_xlfn.IFS(D27 = 1, IF(ScoutingData!P27&gt;0, ScoutingData!P27,AVERAGE(stage_timer)),D27=0,MAX(stage_timer),D27="x","x"),"")</f>
        <v/>
      </c>
    </row>
    <row r="28" spans="1:20" x14ac:dyDescent="0.3">
      <c r="A28">
        <f>ScoutingData!F28</f>
        <v>0</v>
      </c>
      <c r="B28" t="str">
        <f>IF(ISBLANK(ScoutingData!J28),"null", ScoutingData!J28*2)</f>
        <v>null</v>
      </c>
      <c r="C28" t="str">
        <f>IF(ISBLANK(ScoutingData!K28),"null",ScoutingData!K28* 5)</f>
        <v>null</v>
      </c>
      <c r="D28" t="str" cm="1">
        <f t="array" ref="D28">_xlfn.IFS(ScoutingData!Q28="h",1,   ScoutingData!Q28="o",1,   ScoutingData!Q28="s",1,   ScoutingData!Q28="a",0,   ScoutingData!Q28="x","x",ScoutingData!Q28="p","p",ISBLANK(ScoutingData!Q28),"null")</f>
        <v>null</v>
      </c>
      <c r="E28" t="str" cm="1">
        <f t="array" ref="E28">IFERROR(_xlfn.IFS(D28 = 1, IF(ScoutingData!P28&gt;0, ScoutingData!P28,AVERAGE(stage_timer)),D28=0,MAX(stage_timer),D28="x","x"),"")</f>
        <v/>
      </c>
    </row>
    <row r="29" spans="1:20" x14ac:dyDescent="0.3">
      <c r="A29">
        <f>ScoutingData!F29</f>
        <v>0</v>
      </c>
      <c r="B29" t="str">
        <f>IF(ISBLANK(ScoutingData!J29),"null", ScoutingData!J29*2)</f>
        <v>null</v>
      </c>
      <c r="C29" t="str">
        <f>IF(ISBLANK(ScoutingData!K29),"null",ScoutingData!K29* 5)</f>
        <v>null</v>
      </c>
      <c r="D29" t="str" cm="1">
        <f t="array" ref="D29">_xlfn.IFS(ScoutingData!Q29="h",1,   ScoutingData!Q29="o",1,   ScoutingData!Q29="s",1,   ScoutingData!Q29="a",0,   ScoutingData!Q29="x","x",ScoutingData!Q29="p","p",ISBLANK(ScoutingData!Q29),"null")</f>
        <v>null</v>
      </c>
      <c r="E29" t="str" cm="1">
        <f t="array" ref="E29">IFERROR(_xlfn.IFS(D29 = 1, IF(ScoutingData!P29&gt;0, ScoutingData!P29,AVERAGE(stage_timer)),D29=0,MAX(stage_timer),D29="x","x"),"")</f>
        <v/>
      </c>
    </row>
    <row r="30" spans="1:20" x14ac:dyDescent="0.3">
      <c r="A30">
        <f>ScoutingData!F30</f>
        <v>0</v>
      </c>
      <c r="B30" t="str">
        <f>IF(ISBLANK(ScoutingData!J30),"null", ScoutingData!J30*2)</f>
        <v>null</v>
      </c>
      <c r="C30" t="str">
        <f>IF(ISBLANK(ScoutingData!K30),"null",ScoutingData!K30* 5)</f>
        <v>null</v>
      </c>
      <c r="D30" t="str" cm="1">
        <f t="array" ref="D30">_xlfn.IFS(ScoutingData!Q30="h",1,   ScoutingData!Q30="o",1,   ScoutingData!Q30="s",1,   ScoutingData!Q30="a",0,   ScoutingData!Q30="x","x",ScoutingData!Q30="p","p",ISBLANK(ScoutingData!Q30),"null")</f>
        <v>null</v>
      </c>
      <c r="E30" t="str" cm="1">
        <f t="array" ref="E30">IFERROR(_xlfn.IFS(D30 = 1, IF(ScoutingData!P30&gt;0, ScoutingData!P30,AVERAGE(stage_timer)),D30=0,MAX(stage_timer),D30="x","x"),"")</f>
        <v/>
      </c>
    </row>
    <row r="31" spans="1:20" x14ac:dyDescent="0.3">
      <c r="A31">
        <f>ScoutingData!F31</f>
        <v>0</v>
      </c>
      <c r="B31" t="str">
        <f>IF(ISBLANK(ScoutingData!J31),"null", ScoutingData!J31*2)</f>
        <v>null</v>
      </c>
      <c r="C31" t="str">
        <f>IF(ISBLANK(ScoutingData!K31),"null",ScoutingData!K31* 5)</f>
        <v>null</v>
      </c>
      <c r="D31" t="str" cm="1">
        <f t="array" ref="D31">_xlfn.IFS(ScoutingData!Q31="h",1,   ScoutingData!Q31="o",1,   ScoutingData!Q31="s",1,   ScoutingData!Q31="a",0,   ScoutingData!Q31="x","x",ScoutingData!Q31="p","p",ISBLANK(ScoutingData!Q31),"null")</f>
        <v>null</v>
      </c>
      <c r="E31" t="str" cm="1">
        <f t="array" ref="E31">IFERROR(_xlfn.IFS(D31 = 1, IF(ScoutingData!P31&gt;0, ScoutingData!P31,AVERAGE(stage_timer)),D31=0,MAX(stage_timer),D31="x","x"),"")</f>
        <v/>
      </c>
    </row>
    <row r="32" spans="1:20" x14ac:dyDescent="0.3">
      <c r="A32">
        <f>ScoutingData!F32</f>
        <v>0</v>
      </c>
      <c r="B32" t="str">
        <f>IF(ISBLANK(ScoutingData!J32),"null", ScoutingData!J32*2)</f>
        <v>null</v>
      </c>
      <c r="C32" t="str">
        <f>IF(ISBLANK(ScoutingData!K32),"null",ScoutingData!K32* 5)</f>
        <v>null</v>
      </c>
      <c r="D32" t="str" cm="1">
        <f t="array" ref="D32">_xlfn.IFS(ScoutingData!Q32="h",1,   ScoutingData!Q32="o",1,   ScoutingData!Q32="s",1,   ScoutingData!Q32="a",0,   ScoutingData!Q32="x","x",ScoutingData!Q32="p","p",ISBLANK(ScoutingData!Q32),"null")</f>
        <v>null</v>
      </c>
      <c r="E32" t="str" cm="1">
        <f t="array" ref="E32">IFERROR(_xlfn.IFS(D32 = 1, IF(ScoutingData!P32&gt;0, ScoutingData!P32,AVERAGE(stage_timer)),D32=0,MAX(stage_timer),D32="x","x"),"")</f>
        <v/>
      </c>
    </row>
    <row r="33" spans="1:5" x14ac:dyDescent="0.3">
      <c r="A33">
        <f>ScoutingData!F33</f>
        <v>0</v>
      </c>
      <c r="B33" t="str">
        <f>IF(ISBLANK(ScoutingData!J33),"null", ScoutingData!J33*2)</f>
        <v>null</v>
      </c>
      <c r="C33" t="str">
        <f>IF(ISBLANK(ScoutingData!K33),"null",ScoutingData!K33* 5)</f>
        <v>null</v>
      </c>
      <c r="D33" t="str" cm="1">
        <f t="array" ref="D33">_xlfn.IFS(ScoutingData!Q33="h",1,   ScoutingData!Q33="o",1,   ScoutingData!Q33="s",1,   ScoutingData!Q33="a",0,   ScoutingData!Q33="x","x",ScoutingData!Q33="p","p",ISBLANK(ScoutingData!Q33),"null")</f>
        <v>null</v>
      </c>
      <c r="E33" t="str" cm="1">
        <f t="array" ref="E33">IFERROR(_xlfn.IFS(D33 = 1, IF(ScoutingData!P33&gt;0, ScoutingData!P33,AVERAGE(stage_timer)),D33=0,MAX(stage_timer),D33="x","x"),"")</f>
        <v/>
      </c>
    </row>
    <row r="34" spans="1:5" x14ac:dyDescent="0.3">
      <c r="A34">
        <f>ScoutingData!F34</f>
        <v>0</v>
      </c>
      <c r="B34" t="str">
        <f>IF(ISBLANK(ScoutingData!J34),"null", ScoutingData!J34*2)</f>
        <v>null</v>
      </c>
      <c r="C34" t="str">
        <f>IF(ISBLANK(ScoutingData!K34),"null",ScoutingData!K34* 5)</f>
        <v>null</v>
      </c>
      <c r="D34" t="str" cm="1">
        <f t="array" ref="D34">_xlfn.IFS(ScoutingData!Q34="h",1,   ScoutingData!Q34="o",1,   ScoutingData!Q34="s",1,   ScoutingData!Q34="a",0,   ScoutingData!Q34="x","x",ScoutingData!Q34="p","p",ISBLANK(ScoutingData!Q34),"null")</f>
        <v>null</v>
      </c>
      <c r="E34" t="str" cm="1">
        <f t="array" ref="E34">IFERROR(_xlfn.IFS(D34 = 1, IF(ScoutingData!P34&gt;0, ScoutingData!P34,AVERAGE(stage_timer)),D34=0,MAX(stage_timer),D34="x","x"),"")</f>
        <v/>
      </c>
    </row>
    <row r="35" spans="1:5" x14ac:dyDescent="0.3">
      <c r="A35">
        <f>ScoutingData!F35</f>
        <v>0</v>
      </c>
      <c r="B35" t="str">
        <f>IF(ISBLANK(ScoutingData!J35),"null", ScoutingData!J35*2)</f>
        <v>null</v>
      </c>
      <c r="C35" t="str">
        <f>IF(ISBLANK(ScoutingData!K35),"null",ScoutingData!K35* 5)</f>
        <v>null</v>
      </c>
      <c r="D35" t="str" cm="1">
        <f t="array" ref="D35">_xlfn.IFS(ScoutingData!Q35="h",1,   ScoutingData!Q35="o",1,   ScoutingData!Q35="s",1,   ScoutingData!Q35="a",0,   ScoutingData!Q35="x","x",ScoutingData!Q35="p","p",ISBLANK(ScoutingData!Q35),"null")</f>
        <v>null</v>
      </c>
      <c r="E35" t="str" cm="1">
        <f t="array" ref="E35">IFERROR(_xlfn.IFS(D35 = 1, IF(ScoutingData!P35&gt;0, ScoutingData!P35,AVERAGE(stage_timer)),D35=0,MAX(stage_timer),D35="x","x"),"")</f>
        <v/>
      </c>
    </row>
    <row r="36" spans="1:5" x14ac:dyDescent="0.3">
      <c r="A36">
        <f>ScoutingData!F36</f>
        <v>0</v>
      </c>
      <c r="B36" t="str">
        <f>IF(ISBLANK(ScoutingData!J36),"null", ScoutingData!J36*2)</f>
        <v>null</v>
      </c>
      <c r="C36" t="str">
        <f>IF(ISBLANK(ScoutingData!K36),"null",ScoutingData!K36* 5)</f>
        <v>null</v>
      </c>
      <c r="D36" t="str" cm="1">
        <f t="array" ref="D36">_xlfn.IFS(ScoutingData!Q36="h",1,   ScoutingData!Q36="o",1,   ScoutingData!Q36="s",1,   ScoutingData!Q36="a",0,   ScoutingData!Q36="x","x",ScoutingData!Q36="p","p",ISBLANK(ScoutingData!Q36),"null")</f>
        <v>null</v>
      </c>
      <c r="E36" t="str" cm="1">
        <f t="array" ref="E36">IFERROR(_xlfn.IFS(D36 = 1, IF(ScoutingData!P36&gt;0, ScoutingData!P36,AVERAGE(stage_timer)),D36=0,MAX(stage_timer),D36="x","x"),"")</f>
        <v/>
      </c>
    </row>
    <row r="37" spans="1:5" x14ac:dyDescent="0.3">
      <c r="A37">
        <f>ScoutingData!F37</f>
        <v>0</v>
      </c>
      <c r="B37" t="str">
        <f>IF(ISBLANK(ScoutingData!J37),"null", ScoutingData!J37*2)</f>
        <v>null</v>
      </c>
      <c r="C37" t="str">
        <f>IF(ISBLANK(ScoutingData!K37),"null",ScoutingData!K37* 5)</f>
        <v>null</v>
      </c>
      <c r="D37" t="str" cm="1">
        <f t="array" ref="D37">_xlfn.IFS(ScoutingData!Q37="h",1,   ScoutingData!Q37="o",1,   ScoutingData!Q37="s",1,   ScoutingData!Q37="a",0,   ScoutingData!Q37="x","x",ScoutingData!Q37="p","p",ISBLANK(ScoutingData!Q37),"null")</f>
        <v>null</v>
      </c>
      <c r="E37" t="str" cm="1">
        <f t="array" ref="E37">IFERROR(_xlfn.IFS(D37 = 1, IF(ScoutingData!P37&gt;0, ScoutingData!P37,AVERAGE(stage_timer)),D37=0,MAX(stage_timer),D37="x","x"),"")</f>
        <v/>
      </c>
    </row>
    <row r="38" spans="1:5" x14ac:dyDescent="0.3">
      <c r="A38">
        <f>ScoutingData!F38</f>
        <v>0</v>
      </c>
      <c r="B38" t="str">
        <f>IF(ISBLANK(ScoutingData!J38),"null", ScoutingData!J38*2)</f>
        <v>null</v>
      </c>
      <c r="C38" t="str">
        <f>IF(ISBLANK(ScoutingData!K38),"null",ScoutingData!K38* 5)</f>
        <v>null</v>
      </c>
      <c r="D38" t="str" cm="1">
        <f t="array" ref="D38">_xlfn.IFS(ScoutingData!Q38="h",1,   ScoutingData!Q38="o",1,   ScoutingData!Q38="s",1,   ScoutingData!Q38="a",0,   ScoutingData!Q38="x","x",ScoutingData!Q38="p","p",ISBLANK(ScoutingData!Q38),"null")</f>
        <v>null</v>
      </c>
      <c r="E38" t="str" cm="1">
        <f t="array" ref="E38">IFERROR(_xlfn.IFS(D38 = 1, IF(ScoutingData!P38&gt;0, ScoutingData!P38,AVERAGE(stage_timer)),D38=0,MAX(stage_timer),D38="x","x"),"")</f>
        <v/>
      </c>
    </row>
    <row r="39" spans="1:5" x14ac:dyDescent="0.3">
      <c r="A39">
        <f>ScoutingData!F39</f>
        <v>0</v>
      </c>
      <c r="B39" t="str">
        <f>IF(ISBLANK(ScoutingData!J39),"null", ScoutingData!J39*2)</f>
        <v>null</v>
      </c>
      <c r="C39" t="str">
        <f>IF(ISBLANK(ScoutingData!K39),"null",ScoutingData!K39* 5)</f>
        <v>null</v>
      </c>
      <c r="D39" t="str" cm="1">
        <f t="array" ref="D39">_xlfn.IFS(ScoutingData!Q39="h",1,   ScoutingData!Q39="o",1,   ScoutingData!Q39="s",1,   ScoutingData!Q39="a",0,   ScoutingData!Q39="x","x",ScoutingData!Q39="p","p",ISBLANK(ScoutingData!Q39),"null")</f>
        <v>null</v>
      </c>
      <c r="E39" t="str" cm="1">
        <f t="array" ref="E39">IFERROR(_xlfn.IFS(D39 = 1, IF(ScoutingData!P39&gt;0, ScoutingData!P39,AVERAGE(stage_timer)),D39=0,MAX(stage_timer),D39="x","x"),"")</f>
        <v/>
      </c>
    </row>
    <row r="40" spans="1:5" x14ac:dyDescent="0.3">
      <c r="A40">
        <f>ScoutingData!F40</f>
        <v>0</v>
      </c>
      <c r="B40" t="str">
        <f>IF(ISBLANK(ScoutingData!J40),"null", ScoutingData!J40*2)</f>
        <v>null</v>
      </c>
      <c r="C40" t="str">
        <f>IF(ISBLANK(ScoutingData!K40),"null",ScoutingData!K40* 5)</f>
        <v>null</v>
      </c>
      <c r="D40" t="str" cm="1">
        <f t="array" ref="D40">_xlfn.IFS(ScoutingData!Q40="h",1,   ScoutingData!Q40="o",1,   ScoutingData!Q40="s",1,   ScoutingData!Q40="a",0,   ScoutingData!Q40="x","x",ScoutingData!Q40="p","p",ISBLANK(ScoutingData!Q40),"null")</f>
        <v>null</v>
      </c>
      <c r="E40" t="str" cm="1">
        <f t="array" ref="E40">IFERROR(_xlfn.IFS(D40 = 1, IF(ScoutingData!P40&gt;0, ScoutingData!P40,AVERAGE(stage_timer)),D40=0,MAX(stage_timer),D40="x","x"),"")</f>
        <v/>
      </c>
    </row>
    <row r="41" spans="1:5" x14ac:dyDescent="0.3">
      <c r="A41">
        <f>ScoutingData!F41</f>
        <v>0</v>
      </c>
      <c r="B41" t="str">
        <f>IF(ISBLANK(ScoutingData!J41),"null", ScoutingData!J41*2)</f>
        <v>null</v>
      </c>
      <c r="C41" t="str">
        <f>IF(ISBLANK(ScoutingData!K41),"null",ScoutingData!K41* 5)</f>
        <v>null</v>
      </c>
      <c r="D41" t="str" cm="1">
        <f t="array" ref="D41">_xlfn.IFS(ScoutingData!Q41="h",1,   ScoutingData!Q41="o",1,   ScoutingData!Q41="s",1,   ScoutingData!Q41="a",0,   ScoutingData!Q41="x","x",ScoutingData!Q41="p","p",ISBLANK(ScoutingData!Q41),"null")</f>
        <v>null</v>
      </c>
      <c r="E41" t="str" cm="1">
        <f t="array" ref="E41">IFERROR(_xlfn.IFS(D41 = 1, IF(ScoutingData!P41&gt;0, ScoutingData!P41,AVERAGE(stage_timer)),D41=0,MAX(stage_timer),D41="x","x"),"")</f>
        <v/>
      </c>
    </row>
    <row r="42" spans="1:5" x14ac:dyDescent="0.3">
      <c r="A42">
        <f>ScoutingData!F42</f>
        <v>0</v>
      </c>
      <c r="B42" t="str">
        <f>IF(ISBLANK(ScoutingData!J42),"null", ScoutingData!J42*2)</f>
        <v>null</v>
      </c>
      <c r="C42" t="str">
        <f>IF(ISBLANK(ScoutingData!K42),"null",ScoutingData!K42* 5)</f>
        <v>null</v>
      </c>
      <c r="D42" t="str" cm="1">
        <f t="array" ref="D42">_xlfn.IFS(ScoutingData!Q42="h",1,   ScoutingData!Q42="o",1,   ScoutingData!Q42="s",1,   ScoutingData!Q42="a",0,   ScoutingData!Q42="x","x",ScoutingData!Q42="p","p",ISBLANK(ScoutingData!Q42),"null")</f>
        <v>null</v>
      </c>
      <c r="E42" t="str" cm="1">
        <f t="array" ref="E42">IFERROR(_xlfn.IFS(D42 = 1, IF(ScoutingData!P42&gt;0, ScoutingData!P42,AVERAGE(stage_timer)),D42=0,MAX(stage_timer),D42="x","x"),"")</f>
        <v/>
      </c>
    </row>
    <row r="43" spans="1:5" x14ac:dyDescent="0.3">
      <c r="A43">
        <f>ScoutingData!F43</f>
        <v>0</v>
      </c>
      <c r="B43" t="str">
        <f>IF(ISBLANK(ScoutingData!J43),"null", ScoutingData!J43*2)</f>
        <v>null</v>
      </c>
      <c r="C43" t="str">
        <f>IF(ISBLANK(ScoutingData!K43),"null",ScoutingData!K43* 5)</f>
        <v>null</v>
      </c>
      <c r="D43" t="str" cm="1">
        <f t="array" ref="D43">_xlfn.IFS(ScoutingData!Q43="h",1,   ScoutingData!Q43="o",1,   ScoutingData!Q43="s",1,   ScoutingData!Q43="a",0,   ScoutingData!Q43="x","x",ScoutingData!Q43="p","p",ISBLANK(ScoutingData!Q43),"null")</f>
        <v>null</v>
      </c>
      <c r="E43" t="str" cm="1">
        <f t="array" ref="E43">IFERROR(_xlfn.IFS(D43 = 1, IF(ScoutingData!P43&gt;0, ScoutingData!P43,AVERAGE(stage_timer)),D43=0,MAX(stage_timer),D43="x","x"),"")</f>
        <v/>
      </c>
    </row>
    <row r="44" spans="1:5" x14ac:dyDescent="0.3">
      <c r="A44">
        <f>ScoutingData!F44</f>
        <v>0</v>
      </c>
      <c r="B44" t="str">
        <f>IF(ISBLANK(ScoutingData!J44),"null", ScoutingData!J44*2)</f>
        <v>null</v>
      </c>
      <c r="C44" t="str">
        <f>IF(ISBLANK(ScoutingData!K44),"null",ScoutingData!K44* 5)</f>
        <v>null</v>
      </c>
      <c r="D44" t="str" cm="1">
        <f t="array" ref="D44">_xlfn.IFS(ScoutingData!Q44="h",1,   ScoutingData!Q44="o",1,   ScoutingData!Q44="s",1,   ScoutingData!Q44="a",0,   ScoutingData!Q44="x","x",ScoutingData!Q44="p","p",ISBLANK(ScoutingData!Q44),"null")</f>
        <v>null</v>
      </c>
      <c r="E44" t="str" cm="1">
        <f t="array" ref="E44">IFERROR(_xlfn.IFS(D44 = 1, IF(ScoutingData!P44&gt;0, ScoutingData!P44,AVERAGE(stage_timer)),D44=0,MAX(stage_timer),D44="x","x"),"")</f>
        <v/>
      </c>
    </row>
    <row r="45" spans="1:5" x14ac:dyDescent="0.3">
      <c r="A45">
        <f>ScoutingData!F45</f>
        <v>0</v>
      </c>
      <c r="B45" t="str">
        <f>IF(ISBLANK(ScoutingData!J45),"null", ScoutingData!J45*2)</f>
        <v>null</v>
      </c>
      <c r="C45" t="str">
        <f>IF(ISBLANK(ScoutingData!K45),"null",ScoutingData!K45* 5)</f>
        <v>null</v>
      </c>
      <c r="D45" t="str" cm="1">
        <f t="array" ref="D45">_xlfn.IFS(ScoutingData!Q45="h",1,   ScoutingData!Q45="o",1,   ScoutingData!Q45="s",1,   ScoutingData!Q45="a",0,   ScoutingData!Q45="x","x",ScoutingData!Q45="p","p",ISBLANK(ScoutingData!Q45),"null")</f>
        <v>null</v>
      </c>
      <c r="E45" t="str" cm="1">
        <f t="array" ref="E45">IFERROR(_xlfn.IFS(D45 = 1, IF(ScoutingData!P45&gt;0, ScoutingData!P45,AVERAGE(stage_timer)),D45=0,MAX(stage_timer),D45="x","x"),"")</f>
        <v/>
      </c>
    </row>
    <row r="46" spans="1:5" x14ac:dyDescent="0.3">
      <c r="A46">
        <f>ScoutingData!F46</f>
        <v>0</v>
      </c>
      <c r="B46" t="str">
        <f>IF(ISBLANK(ScoutingData!J46),"null", ScoutingData!J46*2)</f>
        <v>null</v>
      </c>
      <c r="C46" t="str">
        <f>IF(ISBLANK(ScoutingData!K46),"null",ScoutingData!K46* 5)</f>
        <v>null</v>
      </c>
      <c r="D46" t="str" cm="1">
        <f t="array" ref="D46">_xlfn.IFS(ScoutingData!Q46="h",1,   ScoutingData!Q46="o",1,   ScoutingData!Q46="s",1,   ScoutingData!Q46="a",0,   ScoutingData!Q46="x","x",ScoutingData!Q46="p","p",ISBLANK(ScoutingData!Q46),"null")</f>
        <v>null</v>
      </c>
      <c r="E46" t="str" cm="1">
        <f t="array" ref="E46">IFERROR(_xlfn.IFS(D46 = 1, IF(ScoutingData!P46&gt;0, ScoutingData!P46,AVERAGE(stage_timer)),D46=0,MAX(stage_timer),D46="x","x"),"")</f>
        <v/>
      </c>
    </row>
    <row r="47" spans="1:5" x14ac:dyDescent="0.3">
      <c r="A47">
        <f>ScoutingData!F47</f>
        <v>0</v>
      </c>
      <c r="B47" t="str">
        <f>IF(ISBLANK(ScoutingData!J47),"null", ScoutingData!J47*2)</f>
        <v>null</v>
      </c>
      <c r="C47" t="str">
        <f>IF(ISBLANK(ScoutingData!K47),"null",ScoutingData!K47* 5)</f>
        <v>null</v>
      </c>
      <c r="D47" t="str" cm="1">
        <f t="array" ref="D47">_xlfn.IFS(ScoutingData!Q47="h",1,   ScoutingData!Q47="o",1,   ScoutingData!Q47="s",1,   ScoutingData!Q47="a",0,   ScoutingData!Q47="x","x",ScoutingData!Q47="p","p",ISBLANK(ScoutingData!Q47),"null")</f>
        <v>null</v>
      </c>
      <c r="E47" t="str" cm="1">
        <f t="array" ref="E47">IFERROR(_xlfn.IFS(D47 = 1, IF(ScoutingData!P47&gt;0, ScoutingData!P47,AVERAGE(stage_timer)),D47=0,MAX(stage_timer),D47="x","x"),"")</f>
        <v/>
      </c>
    </row>
    <row r="48" spans="1:5" x14ac:dyDescent="0.3">
      <c r="A48">
        <f>ScoutingData!F48</f>
        <v>0</v>
      </c>
      <c r="B48" t="str">
        <f>IF(ISBLANK(ScoutingData!J48),"null", ScoutingData!J48*2)</f>
        <v>null</v>
      </c>
      <c r="C48" t="str">
        <f>IF(ISBLANK(ScoutingData!K48),"null",ScoutingData!K48* 5)</f>
        <v>null</v>
      </c>
      <c r="D48" t="str" cm="1">
        <f t="array" ref="D48">_xlfn.IFS(ScoutingData!Q48="h",1,   ScoutingData!Q48="o",1,   ScoutingData!Q48="s",1,   ScoutingData!Q48="a",0,   ScoutingData!Q48="x","x",ScoutingData!Q48="p","p",ISBLANK(ScoutingData!Q48),"null")</f>
        <v>null</v>
      </c>
      <c r="E48" t="str" cm="1">
        <f t="array" ref="E48">IFERROR(_xlfn.IFS(D48 = 1, IF(ScoutingData!P48&gt;0, ScoutingData!P48,AVERAGE(stage_timer)),D48=0,MAX(stage_timer),D48="x","x"),"")</f>
        <v/>
      </c>
    </row>
    <row r="49" spans="1:5" x14ac:dyDescent="0.3">
      <c r="A49">
        <f>ScoutingData!F49</f>
        <v>0</v>
      </c>
      <c r="B49" t="str">
        <f>IF(ISBLANK(ScoutingData!J49),"null", ScoutingData!J49*2)</f>
        <v>null</v>
      </c>
      <c r="C49" t="str">
        <f>IF(ISBLANK(ScoutingData!K49),"null",ScoutingData!K49* 5)</f>
        <v>null</v>
      </c>
      <c r="D49" t="str" cm="1">
        <f t="array" ref="D49">_xlfn.IFS(ScoutingData!Q49="h",1,   ScoutingData!Q49="o",1,   ScoutingData!Q49="s",1,   ScoutingData!Q49="a",0,   ScoutingData!Q49="x","x",ScoutingData!Q49="p","p",ISBLANK(ScoutingData!Q49),"null")</f>
        <v>null</v>
      </c>
      <c r="E49" t="str" cm="1">
        <f t="array" ref="E49">IFERROR(_xlfn.IFS(D49 = 1, IF(ScoutingData!P49&gt;0, ScoutingData!P49,AVERAGE(stage_timer)),D49=0,MAX(stage_timer),D49="x","x"),"")</f>
        <v/>
      </c>
    </row>
    <row r="50" spans="1:5" x14ac:dyDescent="0.3">
      <c r="A50">
        <f>ScoutingData!F50</f>
        <v>0</v>
      </c>
      <c r="B50" t="str">
        <f>IF(ISBLANK(ScoutingData!J50),"null", ScoutingData!J50*2)</f>
        <v>null</v>
      </c>
      <c r="C50" t="str">
        <f>IF(ISBLANK(ScoutingData!K50),"null",ScoutingData!K50* 5)</f>
        <v>null</v>
      </c>
      <c r="D50" t="str" cm="1">
        <f t="array" ref="D50">_xlfn.IFS(ScoutingData!Q50="h",1,   ScoutingData!Q50="o",1,   ScoutingData!Q50="s",1,   ScoutingData!Q50="a",0,   ScoutingData!Q50="x","x",ScoutingData!Q50="p","p",ISBLANK(ScoutingData!Q50),"null")</f>
        <v>null</v>
      </c>
      <c r="E50" t="str" cm="1">
        <f t="array" ref="E50">IFERROR(_xlfn.IFS(D50 = 1, IF(ScoutingData!P50&gt;0, ScoutingData!P50,AVERAGE(stage_timer)),D50=0,MAX(stage_timer),D50="x","x"),"")</f>
        <v/>
      </c>
    </row>
    <row r="51" spans="1:5" x14ac:dyDescent="0.3">
      <c r="A51">
        <f>ScoutingData!F51</f>
        <v>0</v>
      </c>
      <c r="B51" t="str">
        <f>IF(ISBLANK(ScoutingData!J51),"null", ScoutingData!J51*2)</f>
        <v>null</v>
      </c>
      <c r="C51" t="str">
        <f>IF(ISBLANK(ScoutingData!K51),"null",ScoutingData!K51* 5)</f>
        <v>null</v>
      </c>
      <c r="D51" t="str" cm="1">
        <f t="array" ref="D51">_xlfn.IFS(ScoutingData!Q51="h",1,   ScoutingData!Q51="o",1,   ScoutingData!Q51="s",1,   ScoutingData!Q51="a",0,   ScoutingData!Q51="x","x",ScoutingData!Q51="p","p",ISBLANK(ScoutingData!Q51),"null")</f>
        <v>null</v>
      </c>
      <c r="E51" t="str" cm="1">
        <f t="array" ref="E51">IFERROR(_xlfn.IFS(D51 = 1, IF(ScoutingData!P51&gt;0, ScoutingData!P51,AVERAGE(stage_timer)),D51=0,MAX(stage_timer),D51="x","x"),"")</f>
        <v/>
      </c>
    </row>
    <row r="52" spans="1:5" x14ac:dyDescent="0.3">
      <c r="A52">
        <f>ScoutingData!F52</f>
        <v>0</v>
      </c>
      <c r="B52" t="str">
        <f>IF(ISBLANK(ScoutingData!J52),"null", ScoutingData!J52*2)</f>
        <v>null</v>
      </c>
      <c r="C52" t="str">
        <f>IF(ISBLANK(ScoutingData!K52),"null",ScoutingData!K52* 5)</f>
        <v>null</v>
      </c>
      <c r="D52" t="str" cm="1">
        <f t="array" ref="D52">_xlfn.IFS(ScoutingData!Q52="h",1,   ScoutingData!Q52="o",1,   ScoutingData!Q52="s",1,   ScoutingData!Q52="a",0,   ScoutingData!Q52="x","x",ScoutingData!Q52="p","p",ISBLANK(ScoutingData!Q52),"null")</f>
        <v>null</v>
      </c>
      <c r="E52" t="str" cm="1">
        <f t="array" ref="E52">IFERROR(_xlfn.IFS(D52 = 1, IF(ScoutingData!P52&gt;0, ScoutingData!P52,AVERAGE(stage_timer)),D52=0,MAX(stage_timer),D52="x","x"),"")</f>
        <v/>
      </c>
    </row>
    <row r="53" spans="1:5" x14ac:dyDescent="0.3">
      <c r="A53">
        <f>ScoutingData!F53</f>
        <v>0</v>
      </c>
      <c r="B53" t="str">
        <f>IF(ISBLANK(ScoutingData!J53),"null", ScoutingData!J53*2)</f>
        <v>null</v>
      </c>
      <c r="C53" t="str">
        <f>IF(ISBLANK(ScoutingData!K53),"null",ScoutingData!K53* 5)</f>
        <v>null</v>
      </c>
      <c r="D53" t="str" cm="1">
        <f t="array" ref="D53">_xlfn.IFS(ScoutingData!Q53="h",1,   ScoutingData!Q53="o",1,   ScoutingData!Q53="s",1,   ScoutingData!Q53="a",0,   ScoutingData!Q53="x","x",ScoutingData!Q53="p","p",ISBLANK(ScoutingData!Q53),"null")</f>
        <v>null</v>
      </c>
      <c r="E53" t="str" cm="1">
        <f t="array" ref="E53">IFERROR(_xlfn.IFS(D53 = 1, IF(ScoutingData!P53&gt;0, ScoutingData!P53,AVERAGE(stage_timer)),D53=0,MAX(stage_timer),D53="x","x"),"")</f>
        <v/>
      </c>
    </row>
    <row r="54" spans="1:5" x14ac:dyDescent="0.3">
      <c r="A54">
        <f>ScoutingData!F54</f>
        <v>0</v>
      </c>
      <c r="B54" t="str">
        <f>IF(ISBLANK(ScoutingData!J54),"null", ScoutingData!J54*2)</f>
        <v>null</v>
      </c>
      <c r="C54" t="str">
        <f>IF(ISBLANK(ScoutingData!K54),"null",ScoutingData!K54* 5)</f>
        <v>null</v>
      </c>
      <c r="D54" t="str" cm="1">
        <f t="array" ref="D54">_xlfn.IFS(ScoutingData!Q54="h",1,   ScoutingData!Q54="o",1,   ScoutingData!Q54="s",1,   ScoutingData!Q54="a",0,   ScoutingData!Q54="x","x",ScoutingData!Q54="p","p",ISBLANK(ScoutingData!Q54),"null")</f>
        <v>null</v>
      </c>
      <c r="E54" t="str" cm="1">
        <f t="array" ref="E54">IFERROR(_xlfn.IFS(D54 = 1, IF(ScoutingData!P54&gt;0, ScoutingData!P54,AVERAGE(stage_timer)),D54=0,MAX(stage_timer),D54="x","x"),"")</f>
        <v/>
      </c>
    </row>
    <row r="55" spans="1:5" x14ac:dyDescent="0.3">
      <c r="A55">
        <f>ScoutingData!F55</f>
        <v>0</v>
      </c>
      <c r="B55" t="str">
        <f>IF(ISBLANK(ScoutingData!J55),"null", ScoutingData!J55*2)</f>
        <v>null</v>
      </c>
      <c r="C55" t="str">
        <f>IF(ISBLANK(ScoutingData!K55),"null",ScoutingData!K55* 5)</f>
        <v>null</v>
      </c>
      <c r="D55" t="str" cm="1">
        <f t="array" ref="D55">_xlfn.IFS(ScoutingData!Q55="h",1,   ScoutingData!Q55="o",1,   ScoutingData!Q55="s",1,   ScoutingData!Q55="a",0,   ScoutingData!Q55="x","x",ScoutingData!Q55="p","p",ISBLANK(ScoutingData!Q55),"null")</f>
        <v>null</v>
      </c>
      <c r="E55" t="str" cm="1">
        <f t="array" ref="E55">IFERROR(_xlfn.IFS(D55 = 1, IF(ScoutingData!P55&gt;0, ScoutingData!P55,AVERAGE(stage_timer)),D55=0,MAX(stage_timer),D55="x","x"),"")</f>
        <v/>
      </c>
    </row>
    <row r="56" spans="1:5" x14ac:dyDescent="0.3">
      <c r="A56">
        <f>ScoutingData!F56</f>
        <v>0</v>
      </c>
      <c r="B56" t="str">
        <f>IF(ISBLANK(ScoutingData!J56),"null", ScoutingData!J56*2)</f>
        <v>null</v>
      </c>
      <c r="C56" t="str">
        <f>IF(ISBLANK(ScoutingData!K56),"null",ScoutingData!K56* 5)</f>
        <v>null</v>
      </c>
      <c r="D56" t="str" cm="1">
        <f t="array" ref="D56">_xlfn.IFS(ScoutingData!Q56="h",1,   ScoutingData!Q56="o",1,   ScoutingData!Q56="s",1,   ScoutingData!Q56="a",0,   ScoutingData!Q56="x","x",ScoutingData!Q56="p","p",ISBLANK(ScoutingData!Q56),"null")</f>
        <v>null</v>
      </c>
      <c r="E56" t="str" cm="1">
        <f t="array" ref="E56">IFERROR(_xlfn.IFS(D56 = 1, IF(ScoutingData!P56&gt;0, ScoutingData!P56,AVERAGE(stage_timer)),D56=0,MAX(stage_timer),D56="x","x"),"")</f>
        <v/>
      </c>
    </row>
    <row r="57" spans="1:5" x14ac:dyDescent="0.3">
      <c r="A57">
        <f>ScoutingData!F57</f>
        <v>0</v>
      </c>
      <c r="B57" t="str">
        <f>IF(ISBLANK(ScoutingData!J57),"null", ScoutingData!J57*2)</f>
        <v>null</v>
      </c>
      <c r="C57" t="str">
        <f>IF(ISBLANK(ScoutingData!K57),"null",ScoutingData!K57* 5)</f>
        <v>null</v>
      </c>
      <c r="D57" t="str" cm="1">
        <f t="array" ref="D57">_xlfn.IFS(ScoutingData!Q57="h",1,   ScoutingData!Q57="o",1,   ScoutingData!Q57="s",1,   ScoutingData!Q57="a",0,   ScoutingData!Q57="x","x",ScoutingData!Q57="p","p",ISBLANK(ScoutingData!Q57),"null")</f>
        <v>null</v>
      </c>
      <c r="E57" t="str" cm="1">
        <f t="array" ref="E57">IFERROR(_xlfn.IFS(D57 = 1, IF(ScoutingData!P57&gt;0, ScoutingData!P57,AVERAGE(stage_timer)),D57=0,MAX(stage_timer),D57="x","x"),"")</f>
        <v/>
      </c>
    </row>
    <row r="58" spans="1:5" x14ac:dyDescent="0.3">
      <c r="A58">
        <f>ScoutingData!F58</f>
        <v>0</v>
      </c>
      <c r="B58" t="str">
        <f>IF(ISBLANK(ScoutingData!J58),"null", ScoutingData!J58*2)</f>
        <v>null</v>
      </c>
      <c r="C58" t="str">
        <f>IF(ISBLANK(ScoutingData!K58),"null",ScoutingData!K58* 5)</f>
        <v>null</v>
      </c>
      <c r="D58" t="str" cm="1">
        <f t="array" ref="D58">_xlfn.IFS(ScoutingData!Q58="h",1,   ScoutingData!Q58="o",1,   ScoutingData!Q58="s",1,   ScoutingData!Q58="a",0,   ScoutingData!Q58="x","x",ScoutingData!Q58="p","p",ISBLANK(ScoutingData!Q58),"null")</f>
        <v>null</v>
      </c>
      <c r="E58" t="str" cm="1">
        <f t="array" ref="E58">IFERROR(_xlfn.IFS(D58 = 1, IF(ScoutingData!P58&gt;0, ScoutingData!P58,AVERAGE(stage_timer)),D58=0,MAX(stage_timer),D58="x","x"),"")</f>
        <v/>
      </c>
    </row>
    <row r="59" spans="1:5" x14ac:dyDescent="0.3">
      <c r="A59">
        <f>ScoutingData!F59</f>
        <v>0</v>
      </c>
      <c r="B59" t="str">
        <f>IF(ISBLANK(ScoutingData!J59),"null", ScoutingData!J59*2)</f>
        <v>null</v>
      </c>
      <c r="C59" t="str">
        <f>IF(ISBLANK(ScoutingData!K59),"null",ScoutingData!K59* 5)</f>
        <v>null</v>
      </c>
      <c r="D59" t="str" cm="1">
        <f t="array" ref="D59">_xlfn.IFS(ScoutingData!Q59="h",1,   ScoutingData!Q59="o",1,   ScoutingData!Q59="s",1,   ScoutingData!Q59="a",0,   ScoutingData!Q59="x","x",ScoutingData!Q59="p","p",ISBLANK(ScoutingData!Q59),"null")</f>
        <v>null</v>
      </c>
      <c r="E59" t="str" cm="1">
        <f t="array" ref="E59">IFERROR(_xlfn.IFS(D59 = 1, IF(ScoutingData!P59&gt;0, ScoutingData!P59,AVERAGE(stage_timer)),D59=0,MAX(stage_timer),D59="x","x"),"")</f>
        <v/>
      </c>
    </row>
    <row r="60" spans="1:5" x14ac:dyDescent="0.3">
      <c r="A60">
        <f>ScoutingData!F60</f>
        <v>0</v>
      </c>
      <c r="B60" t="str">
        <f>IF(ISBLANK(ScoutingData!J60),"null", ScoutingData!J60*2)</f>
        <v>null</v>
      </c>
      <c r="C60" t="str">
        <f>IF(ISBLANK(ScoutingData!K60),"null",ScoutingData!K60* 5)</f>
        <v>null</v>
      </c>
      <c r="D60" t="str" cm="1">
        <f t="array" ref="D60">_xlfn.IFS(ScoutingData!Q60="h",1,   ScoutingData!Q60="o",1,   ScoutingData!Q60="s",1,   ScoutingData!Q60="a",0,   ScoutingData!Q60="x","x",ScoutingData!Q60="p","p",ISBLANK(ScoutingData!Q60),"null")</f>
        <v>null</v>
      </c>
      <c r="E60" t="str" cm="1">
        <f t="array" ref="E60">IFERROR(_xlfn.IFS(D60 = 1, IF(ScoutingData!P60&gt;0, ScoutingData!P60,AVERAGE(stage_timer)),D60=0,MAX(stage_timer),D60="x","x"),"")</f>
        <v/>
      </c>
    </row>
    <row r="61" spans="1:5" x14ac:dyDescent="0.3">
      <c r="A61">
        <f>ScoutingData!F61</f>
        <v>0</v>
      </c>
      <c r="B61" t="str">
        <f>IF(ISBLANK(ScoutingData!J61),"null", ScoutingData!J61*2)</f>
        <v>null</v>
      </c>
      <c r="C61" t="str">
        <f>IF(ISBLANK(ScoutingData!K61),"null",ScoutingData!K61* 5)</f>
        <v>null</v>
      </c>
      <c r="D61" t="str" cm="1">
        <f t="array" ref="D61">_xlfn.IFS(ScoutingData!Q61="h",1,   ScoutingData!Q61="o",1,   ScoutingData!Q61="s",1,   ScoutingData!Q61="a",0,   ScoutingData!Q61="x","x",ScoutingData!Q61="p","p",ISBLANK(ScoutingData!Q61),"null")</f>
        <v>null</v>
      </c>
      <c r="E61" t="str" cm="1">
        <f t="array" ref="E61">IFERROR(_xlfn.IFS(D61 = 1, IF(ScoutingData!P61&gt;0, ScoutingData!P61,AVERAGE(stage_timer)),D61=0,MAX(stage_timer),D61="x","x"),"")</f>
        <v/>
      </c>
    </row>
    <row r="62" spans="1:5" x14ac:dyDescent="0.3">
      <c r="A62">
        <f>ScoutingData!F62</f>
        <v>0</v>
      </c>
      <c r="B62" t="str">
        <f>IF(ISBLANK(ScoutingData!J62),"null", ScoutingData!J62*2)</f>
        <v>null</v>
      </c>
      <c r="C62" t="str">
        <f>IF(ISBLANK(ScoutingData!K62),"null",ScoutingData!K62* 5)</f>
        <v>null</v>
      </c>
      <c r="D62" t="str" cm="1">
        <f t="array" ref="D62">_xlfn.IFS(ScoutingData!Q62="h",1,   ScoutingData!Q62="o",1,   ScoutingData!Q62="s",1,   ScoutingData!Q62="a",0,   ScoutingData!Q62="x","x",ScoutingData!Q62="p","p",ISBLANK(ScoutingData!Q62),"null")</f>
        <v>null</v>
      </c>
      <c r="E62" t="str" cm="1">
        <f t="array" ref="E62">IFERROR(_xlfn.IFS(D62 = 1, IF(ScoutingData!P62&gt;0, ScoutingData!P62,AVERAGE(stage_timer)),D62=0,MAX(stage_timer),D62="x","x"),"")</f>
        <v/>
      </c>
    </row>
    <row r="63" spans="1:5" x14ac:dyDescent="0.3">
      <c r="A63">
        <f>ScoutingData!F63</f>
        <v>0</v>
      </c>
      <c r="B63" t="str">
        <f>IF(ISBLANK(ScoutingData!J63),"null", ScoutingData!J63*2)</f>
        <v>null</v>
      </c>
      <c r="C63" t="str">
        <f>IF(ISBLANK(ScoutingData!K63),"null",ScoutingData!K63* 5)</f>
        <v>null</v>
      </c>
      <c r="D63" t="str" cm="1">
        <f t="array" ref="D63">_xlfn.IFS(ScoutingData!Q63="h",1,   ScoutingData!Q63="o",1,   ScoutingData!Q63="s",1,   ScoutingData!Q63="a",0,   ScoutingData!Q63="x","x",ScoutingData!Q63="p","p",ISBLANK(ScoutingData!Q63),"null")</f>
        <v>null</v>
      </c>
      <c r="E63" t="str" cm="1">
        <f t="array" ref="E63">IFERROR(_xlfn.IFS(D63 = 1, IF(ScoutingData!P63&gt;0, ScoutingData!P63,AVERAGE(stage_timer)),D63=0,MAX(stage_timer),D63="x","x"),"")</f>
        <v/>
      </c>
    </row>
    <row r="64" spans="1:5" x14ac:dyDescent="0.3">
      <c r="A64">
        <f>ScoutingData!F64</f>
        <v>0</v>
      </c>
      <c r="B64" t="str">
        <f>IF(ISBLANK(ScoutingData!J64),"null", ScoutingData!J64*2)</f>
        <v>null</v>
      </c>
      <c r="C64" t="str">
        <f>IF(ISBLANK(ScoutingData!K64),"null",ScoutingData!K64* 5)</f>
        <v>null</v>
      </c>
      <c r="D64" t="str" cm="1">
        <f t="array" ref="D64">_xlfn.IFS(ScoutingData!Q64="h",1,   ScoutingData!Q64="o",1,   ScoutingData!Q64="s",1,   ScoutingData!Q64="a",0,   ScoutingData!Q64="x","x",ScoutingData!Q64="p","p",ISBLANK(ScoutingData!Q64),"null")</f>
        <v>null</v>
      </c>
      <c r="E64" t="str" cm="1">
        <f t="array" ref="E64">IFERROR(_xlfn.IFS(D64 = 1, IF(ScoutingData!P64&gt;0, ScoutingData!P64,AVERAGE(stage_timer)),D64=0,MAX(stage_timer),D64="x","x"),"")</f>
        <v/>
      </c>
    </row>
    <row r="65" spans="1:5" x14ac:dyDescent="0.3">
      <c r="A65">
        <f>ScoutingData!F65</f>
        <v>0</v>
      </c>
      <c r="B65" t="str">
        <f>IF(ISBLANK(ScoutingData!J65),"null", ScoutingData!J65*2)</f>
        <v>null</v>
      </c>
      <c r="C65" t="str">
        <f>IF(ISBLANK(ScoutingData!K65),"null",ScoutingData!K65* 5)</f>
        <v>null</v>
      </c>
      <c r="D65" t="str" cm="1">
        <f t="array" ref="D65">_xlfn.IFS(ScoutingData!Q65="h",1,   ScoutingData!Q65="o",1,   ScoutingData!Q65="s",1,   ScoutingData!Q65="a",0,   ScoutingData!Q65="x","x",ScoutingData!Q65="p","p",ISBLANK(ScoutingData!Q65),"null")</f>
        <v>null</v>
      </c>
      <c r="E65" t="str" cm="1">
        <f t="array" ref="E65">IFERROR(_xlfn.IFS(D65 = 1, IF(ScoutingData!P65&gt;0, ScoutingData!P65,AVERAGE(stage_timer)),D65=0,MAX(stage_timer),D65="x","x"),"")</f>
        <v/>
      </c>
    </row>
    <row r="66" spans="1:5" x14ac:dyDescent="0.3">
      <c r="A66">
        <f>ScoutingData!F66</f>
        <v>0</v>
      </c>
      <c r="B66" t="str">
        <f>IF(ISBLANK(ScoutingData!J66),"null", ScoutingData!J66*2)</f>
        <v>null</v>
      </c>
      <c r="C66" t="str">
        <f>IF(ISBLANK(ScoutingData!K66),"null",ScoutingData!K66* 5)</f>
        <v>null</v>
      </c>
      <c r="D66" t="str" cm="1">
        <f t="array" ref="D66">_xlfn.IFS(ScoutingData!Q66="h",1,   ScoutingData!Q66="o",1,   ScoutingData!Q66="s",1,   ScoutingData!Q66="a",0,   ScoutingData!Q66="x","x",ScoutingData!Q66="p","p",ISBLANK(ScoutingData!Q66),"null")</f>
        <v>null</v>
      </c>
      <c r="E66" t="str" cm="1">
        <f t="array" ref="E66">IFERROR(_xlfn.IFS(D66 = 1, IF(ScoutingData!P66&gt;0, ScoutingData!P66,AVERAGE(stage_timer)),D66=0,MAX(stage_timer),D66="x","x"),"")</f>
        <v/>
      </c>
    </row>
    <row r="67" spans="1:5" x14ac:dyDescent="0.3">
      <c r="A67">
        <f>ScoutingData!F67</f>
        <v>0</v>
      </c>
      <c r="B67" t="str">
        <f>IF(ISBLANK(ScoutingData!J67),"null", ScoutingData!J67*2)</f>
        <v>null</v>
      </c>
      <c r="C67" t="str">
        <f>IF(ISBLANK(ScoutingData!K67),"null",ScoutingData!K67* 5)</f>
        <v>null</v>
      </c>
      <c r="D67" t="str" cm="1">
        <f t="array" ref="D67">_xlfn.IFS(ScoutingData!Q67="h",1,   ScoutingData!Q67="o",1,   ScoutingData!Q67="s",1,   ScoutingData!Q67="a",0,   ScoutingData!Q67="x","x",ScoutingData!Q67="p","p",ISBLANK(ScoutingData!Q67),"null")</f>
        <v>null</v>
      </c>
      <c r="E67" t="str" cm="1">
        <f t="array" ref="E67">IFERROR(_xlfn.IFS(D67 = 1, IF(ScoutingData!P67&gt;0, ScoutingData!P67,AVERAGE(stage_timer)),D67=0,MAX(stage_timer),D67="x","x"),"")</f>
        <v/>
      </c>
    </row>
    <row r="68" spans="1:5" x14ac:dyDescent="0.3">
      <c r="A68">
        <f>ScoutingData!F68</f>
        <v>0</v>
      </c>
      <c r="B68" t="str">
        <f>IF(ISBLANK(ScoutingData!J68),"null", ScoutingData!J68*2)</f>
        <v>null</v>
      </c>
      <c r="C68" t="str">
        <f>IF(ISBLANK(ScoutingData!K68),"null",ScoutingData!K68* 5)</f>
        <v>null</v>
      </c>
      <c r="D68" t="str" cm="1">
        <f t="array" ref="D68">_xlfn.IFS(ScoutingData!Q68="h",1,   ScoutingData!Q68="o",1,   ScoutingData!Q68="s",1,   ScoutingData!Q68="a",0,   ScoutingData!Q68="x","x",ScoutingData!Q68="p","p",ISBLANK(ScoutingData!Q68),"null")</f>
        <v>null</v>
      </c>
      <c r="E68" t="str" cm="1">
        <f t="array" ref="E68">IFERROR(_xlfn.IFS(D68 = 1, IF(ScoutingData!P68&gt;0, ScoutingData!P68,AVERAGE(stage_timer)),D68=0,MAX(stage_timer),D68="x","x"),"")</f>
        <v/>
      </c>
    </row>
    <row r="69" spans="1:5" x14ac:dyDescent="0.3">
      <c r="A69">
        <f>ScoutingData!F69</f>
        <v>0</v>
      </c>
      <c r="B69" t="str">
        <f>IF(ISBLANK(ScoutingData!J69),"null", ScoutingData!J69*2)</f>
        <v>null</v>
      </c>
      <c r="C69" t="str">
        <f>IF(ISBLANK(ScoutingData!K69),"null",ScoutingData!K69* 5)</f>
        <v>null</v>
      </c>
      <c r="D69" t="str" cm="1">
        <f t="array" ref="D69">_xlfn.IFS(ScoutingData!Q69="h",1,   ScoutingData!Q69="o",1,   ScoutingData!Q69="s",1,   ScoutingData!Q69="a",0,   ScoutingData!Q69="x","x",ScoutingData!Q69="p","p",ISBLANK(ScoutingData!Q69),"null")</f>
        <v>null</v>
      </c>
      <c r="E69" t="str" cm="1">
        <f t="array" ref="E69">IFERROR(_xlfn.IFS(D69 = 1, IF(ScoutingData!P69&gt;0, ScoutingData!P69,AVERAGE(stage_timer)),D69=0,MAX(stage_timer),D69="x","x"),"")</f>
        <v/>
      </c>
    </row>
    <row r="70" spans="1:5" x14ac:dyDescent="0.3">
      <c r="A70">
        <f>ScoutingData!F70</f>
        <v>0</v>
      </c>
      <c r="B70" t="str">
        <f>IF(ISBLANK(ScoutingData!J70),"null", ScoutingData!J70*2)</f>
        <v>null</v>
      </c>
      <c r="C70" t="str">
        <f>IF(ISBLANK(ScoutingData!K70),"null",ScoutingData!K70* 5)</f>
        <v>null</v>
      </c>
      <c r="D70" t="str" cm="1">
        <f t="array" ref="D70">_xlfn.IFS(ScoutingData!Q70="h",1,   ScoutingData!Q70="o",1,   ScoutingData!Q70="s",1,   ScoutingData!Q70="a",0,   ScoutingData!Q70="x","x",ScoutingData!Q70="p","p",ISBLANK(ScoutingData!Q70),"null")</f>
        <v>null</v>
      </c>
      <c r="E70" t="str" cm="1">
        <f t="array" ref="E70">IFERROR(_xlfn.IFS(D70 = 1, IF(ScoutingData!P70&gt;0, ScoutingData!P70,AVERAGE(stage_timer)),D70=0,MAX(stage_timer),D70="x","x"),"")</f>
        <v/>
      </c>
    </row>
    <row r="71" spans="1:5" x14ac:dyDescent="0.3">
      <c r="A71">
        <f>ScoutingData!F71</f>
        <v>0</v>
      </c>
      <c r="B71" t="str">
        <f>IF(ISBLANK(ScoutingData!J71),"null", ScoutingData!J71*2)</f>
        <v>null</v>
      </c>
      <c r="C71" t="str">
        <f>IF(ISBLANK(ScoutingData!K71),"null",ScoutingData!K71* 5)</f>
        <v>null</v>
      </c>
      <c r="D71" t="str" cm="1">
        <f t="array" ref="D71">_xlfn.IFS(ScoutingData!Q71="h",1,   ScoutingData!Q71="o",1,   ScoutingData!Q71="s",1,   ScoutingData!Q71="a",0,   ScoutingData!Q71="x","x",ScoutingData!Q71="p","p",ISBLANK(ScoutingData!Q71),"null")</f>
        <v>null</v>
      </c>
      <c r="E71" t="str" cm="1">
        <f t="array" ref="E71">IFERROR(_xlfn.IFS(D71 = 1, IF(ScoutingData!P71&gt;0, ScoutingData!P71,AVERAGE(stage_timer)),D71=0,MAX(stage_timer),D71="x","x"),"")</f>
        <v/>
      </c>
    </row>
    <row r="72" spans="1:5" x14ac:dyDescent="0.3">
      <c r="A72">
        <f>ScoutingData!F72</f>
        <v>0</v>
      </c>
      <c r="B72" t="str">
        <f>IF(ISBLANK(ScoutingData!J72),"null", ScoutingData!J72*2)</f>
        <v>null</v>
      </c>
      <c r="C72" t="str">
        <f>IF(ISBLANK(ScoutingData!K72),"null",ScoutingData!K72* 5)</f>
        <v>null</v>
      </c>
      <c r="D72" t="str" cm="1">
        <f t="array" ref="D72">_xlfn.IFS(ScoutingData!Q72="h",1,   ScoutingData!Q72="o",1,   ScoutingData!Q72="s",1,   ScoutingData!Q72="a",0,   ScoutingData!Q72="x","x",ScoutingData!Q72="p","p",ISBLANK(ScoutingData!Q72),"null")</f>
        <v>null</v>
      </c>
      <c r="E72" t="str" cm="1">
        <f t="array" ref="E72">IFERROR(_xlfn.IFS(D72 = 1, IF(ScoutingData!P72&gt;0, ScoutingData!P72,AVERAGE(stage_timer)),D72=0,MAX(stage_timer),D72="x","x"),"")</f>
        <v/>
      </c>
    </row>
    <row r="73" spans="1:5" x14ac:dyDescent="0.3">
      <c r="A73">
        <f>ScoutingData!F73</f>
        <v>0</v>
      </c>
      <c r="B73" t="str">
        <f>IF(ISBLANK(ScoutingData!J73),"null", ScoutingData!J73*2)</f>
        <v>null</v>
      </c>
      <c r="C73" t="str">
        <f>IF(ISBLANK(ScoutingData!K73),"null",ScoutingData!K73* 5)</f>
        <v>null</v>
      </c>
      <c r="D73" t="str" cm="1">
        <f t="array" ref="D73">_xlfn.IFS(ScoutingData!Q73="h",1,   ScoutingData!Q73="o",1,   ScoutingData!Q73="s",1,   ScoutingData!Q73="a",0,   ScoutingData!Q73="x","x",ScoutingData!Q73="p","p",ISBLANK(ScoutingData!Q73),"null")</f>
        <v>null</v>
      </c>
      <c r="E73" t="str" cm="1">
        <f t="array" ref="E73">IFERROR(_xlfn.IFS(D73 = 1, IF(ScoutingData!P73&gt;0, ScoutingData!P73,AVERAGE(stage_timer)),D73=0,MAX(stage_timer),D73="x","x"),"")</f>
        <v/>
      </c>
    </row>
    <row r="74" spans="1:5" x14ac:dyDescent="0.3">
      <c r="A74">
        <f>ScoutingData!F74</f>
        <v>0</v>
      </c>
      <c r="B74" t="str">
        <f>IF(ISBLANK(ScoutingData!J74),"null", ScoutingData!J74*2)</f>
        <v>null</v>
      </c>
      <c r="C74" t="str">
        <f>IF(ISBLANK(ScoutingData!K74),"null",ScoutingData!K74* 5)</f>
        <v>null</v>
      </c>
      <c r="D74" t="str" cm="1">
        <f t="array" ref="D74">_xlfn.IFS(ScoutingData!Q74="h",1,   ScoutingData!Q74="o",1,   ScoutingData!Q74="s",1,   ScoutingData!Q74="a",0,   ScoutingData!Q74="x","x",ScoutingData!Q74="p","p",ISBLANK(ScoutingData!Q74),"null")</f>
        <v>null</v>
      </c>
      <c r="E74" t="str" cm="1">
        <f t="array" ref="E74">IFERROR(_xlfn.IFS(D74 = 1, IF(ScoutingData!P74&gt;0, ScoutingData!P74,AVERAGE(stage_timer)),D74=0,MAX(stage_timer),D74="x","x"),"")</f>
        <v/>
      </c>
    </row>
    <row r="75" spans="1:5" x14ac:dyDescent="0.3">
      <c r="A75">
        <f>ScoutingData!F75</f>
        <v>0</v>
      </c>
      <c r="B75" t="str">
        <f>IF(ISBLANK(ScoutingData!J75),"null", ScoutingData!J75*2)</f>
        <v>null</v>
      </c>
      <c r="C75" t="str">
        <f>IF(ISBLANK(ScoutingData!K75),"null",ScoutingData!K75* 5)</f>
        <v>null</v>
      </c>
      <c r="D75" t="str" cm="1">
        <f t="array" ref="D75">_xlfn.IFS(ScoutingData!Q75="h",1,   ScoutingData!Q75="o",1,   ScoutingData!Q75="s",1,   ScoutingData!Q75="a",0,   ScoutingData!Q75="x","x",ScoutingData!Q75="p","p",ISBLANK(ScoutingData!Q75),"null")</f>
        <v>null</v>
      </c>
      <c r="E75" t="str" cm="1">
        <f t="array" ref="E75">IFERROR(_xlfn.IFS(D75 = 1, IF(ScoutingData!P75&gt;0, ScoutingData!P75,AVERAGE(stage_timer)),D75=0,MAX(stage_timer),D75="x","x"),"")</f>
        <v/>
      </c>
    </row>
    <row r="76" spans="1:5" x14ac:dyDescent="0.3">
      <c r="A76">
        <f>ScoutingData!F76</f>
        <v>0</v>
      </c>
      <c r="B76" t="str">
        <f>IF(ISBLANK(ScoutingData!J76),"null", ScoutingData!J76*2)</f>
        <v>null</v>
      </c>
      <c r="C76" t="str">
        <f>IF(ISBLANK(ScoutingData!K76),"null",ScoutingData!K76* 5)</f>
        <v>null</v>
      </c>
      <c r="D76" t="str" cm="1">
        <f t="array" ref="D76">_xlfn.IFS(ScoutingData!Q76="h",1,   ScoutingData!Q76="o",1,   ScoutingData!Q76="s",1,   ScoutingData!Q76="a",0,   ScoutingData!Q76="x","x",ScoutingData!Q76="p","p",ISBLANK(ScoutingData!Q76),"null")</f>
        <v>null</v>
      </c>
      <c r="E76" t="str" cm="1">
        <f t="array" ref="E76">IFERROR(_xlfn.IFS(D76 = 1, IF(ScoutingData!P76&gt;0, ScoutingData!P76,AVERAGE(stage_timer)),D76=0,MAX(stage_timer),D76="x","x"),"")</f>
        <v/>
      </c>
    </row>
    <row r="77" spans="1:5" x14ac:dyDescent="0.3">
      <c r="A77">
        <f>ScoutingData!F77</f>
        <v>0</v>
      </c>
      <c r="B77" t="str">
        <f>IF(ISBLANK(ScoutingData!J77),"null", ScoutingData!J77*2)</f>
        <v>null</v>
      </c>
      <c r="C77" t="str">
        <f>IF(ISBLANK(ScoutingData!K77),"null",ScoutingData!K77* 5)</f>
        <v>null</v>
      </c>
      <c r="D77" t="str" cm="1">
        <f t="array" ref="D77">_xlfn.IFS(ScoutingData!Q77="h",1,   ScoutingData!Q77="o",1,   ScoutingData!Q77="s",1,   ScoutingData!Q77="a",0,   ScoutingData!Q77="x","x",ScoutingData!Q77="p","p",ISBLANK(ScoutingData!Q77),"null")</f>
        <v>null</v>
      </c>
      <c r="E77" t="str" cm="1">
        <f t="array" ref="E77">IFERROR(_xlfn.IFS(D77 = 1, IF(ScoutingData!P77&gt;0, ScoutingData!P77,AVERAGE(stage_timer)),D77=0,MAX(stage_timer),D77="x","x"),"")</f>
        <v/>
      </c>
    </row>
    <row r="78" spans="1:5" x14ac:dyDescent="0.3">
      <c r="A78">
        <f>ScoutingData!F78</f>
        <v>0</v>
      </c>
      <c r="B78" t="str">
        <f>IF(ISBLANK(ScoutingData!J78),"null", ScoutingData!J78*2)</f>
        <v>null</v>
      </c>
      <c r="C78" t="str">
        <f>IF(ISBLANK(ScoutingData!K78),"null",ScoutingData!K78* 5)</f>
        <v>null</v>
      </c>
      <c r="D78" t="str" cm="1">
        <f t="array" ref="D78">_xlfn.IFS(ScoutingData!Q78="h",1,   ScoutingData!Q78="o",1,   ScoutingData!Q78="s",1,   ScoutingData!Q78="a",0,   ScoutingData!Q78="x","x",ScoutingData!Q78="p","p",ISBLANK(ScoutingData!Q78),"null")</f>
        <v>null</v>
      </c>
      <c r="E78" t="str" cm="1">
        <f t="array" ref="E78">IFERROR(_xlfn.IFS(D78 = 1, IF(ScoutingData!P78&gt;0, ScoutingData!P78,AVERAGE(stage_timer)),D78=0,MAX(stage_timer),D78="x","x"),"")</f>
        <v/>
      </c>
    </row>
    <row r="79" spans="1:5" x14ac:dyDescent="0.3">
      <c r="A79">
        <f>ScoutingData!F79</f>
        <v>0</v>
      </c>
      <c r="B79" t="str">
        <f>IF(ISBLANK(ScoutingData!J79),"null", ScoutingData!J79*2)</f>
        <v>null</v>
      </c>
      <c r="C79" t="str">
        <f>IF(ISBLANK(ScoutingData!K79),"null",ScoutingData!K79* 5)</f>
        <v>null</v>
      </c>
      <c r="D79" t="str" cm="1">
        <f t="array" ref="D79">_xlfn.IFS(ScoutingData!Q79="h",1,   ScoutingData!Q79="o",1,   ScoutingData!Q79="s",1,   ScoutingData!Q79="a",0,   ScoutingData!Q79="x","x",ScoutingData!Q79="p","p",ISBLANK(ScoutingData!Q79),"null")</f>
        <v>null</v>
      </c>
      <c r="E79" t="str" cm="1">
        <f t="array" ref="E79">IFERROR(_xlfn.IFS(D79 = 1, IF(ScoutingData!P79&gt;0, ScoutingData!P79,AVERAGE(stage_timer)),D79=0,MAX(stage_timer),D79="x","x"),"")</f>
        <v/>
      </c>
    </row>
    <row r="80" spans="1:5" x14ac:dyDescent="0.3">
      <c r="A80">
        <f>ScoutingData!F80</f>
        <v>0</v>
      </c>
      <c r="B80" t="str">
        <f>IF(ISBLANK(ScoutingData!J80),"null", ScoutingData!J80*2)</f>
        <v>null</v>
      </c>
      <c r="C80" t="str">
        <f>IF(ISBLANK(ScoutingData!K80),"null",ScoutingData!K80* 5)</f>
        <v>null</v>
      </c>
      <c r="D80" t="str" cm="1">
        <f t="array" ref="D80">_xlfn.IFS(ScoutingData!Q80="h",1,   ScoutingData!Q80="o",1,   ScoutingData!Q80="s",1,   ScoutingData!Q80="a",0,   ScoutingData!Q80="x","x",ScoutingData!Q80="p","p",ISBLANK(ScoutingData!Q80),"null")</f>
        <v>null</v>
      </c>
      <c r="E80" t="str" cm="1">
        <f t="array" ref="E80">IFERROR(_xlfn.IFS(D80 = 1, IF(ScoutingData!P80&gt;0, ScoutingData!P80,AVERAGE(stage_timer)),D80=0,MAX(stage_timer),D80="x","x"),"")</f>
        <v/>
      </c>
    </row>
    <row r="81" spans="1:5" x14ac:dyDescent="0.3">
      <c r="A81">
        <f>ScoutingData!F81</f>
        <v>0</v>
      </c>
      <c r="B81" t="str">
        <f>IF(ISBLANK(ScoutingData!J81),"null", ScoutingData!J81*2)</f>
        <v>null</v>
      </c>
      <c r="C81" t="str">
        <f>IF(ISBLANK(ScoutingData!K81),"null",ScoutingData!K81* 5)</f>
        <v>null</v>
      </c>
      <c r="D81" t="str" cm="1">
        <f t="array" ref="D81">_xlfn.IFS(ScoutingData!Q81="h",1,   ScoutingData!Q81="o",1,   ScoutingData!Q81="s",1,   ScoutingData!Q81="a",0,   ScoutingData!Q81="x","x",ScoutingData!Q81="p","p",ISBLANK(ScoutingData!Q81),"null")</f>
        <v>null</v>
      </c>
      <c r="E81" t="str" cm="1">
        <f t="array" ref="E81">IFERROR(_xlfn.IFS(D81 = 1, IF(ScoutingData!P81&gt;0, ScoutingData!P81,AVERAGE(stage_timer)),D81=0,MAX(stage_timer),D81="x","x"),"")</f>
        <v/>
      </c>
    </row>
    <row r="82" spans="1:5" x14ac:dyDescent="0.3">
      <c r="A82">
        <f>ScoutingData!F82</f>
        <v>0</v>
      </c>
      <c r="B82" t="str">
        <f>IF(ISBLANK(ScoutingData!J82),"null", ScoutingData!J82*2)</f>
        <v>null</v>
      </c>
      <c r="C82" t="str">
        <f>IF(ISBLANK(ScoutingData!K82),"null",ScoutingData!K82* 5)</f>
        <v>null</v>
      </c>
      <c r="D82" t="str" cm="1">
        <f t="array" ref="D82">_xlfn.IFS(ScoutingData!Q82="h",1,   ScoutingData!Q82="o",1,   ScoutingData!Q82="s",1,   ScoutingData!Q82="a",0,   ScoutingData!Q82="x","x",ScoutingData!Q82="p","p",ISBLANK(ScoutingData!Q82),"null")</f>
        <v>null</v>
      </c>
      <c r="E82" t="str" cm="1">
        <f t="array" ref="E82">IFERROR(_xlfn.IFS(D82 = 1, IF(ScoutingData!P82&gt;0, ScoutingData!P82,AVERAGE(stage_timer)),D82=0,MAX(stage_timer),D82="x","x"),"")</f>
        <v/>
      </c>
    </row>
    <row r="83" spans="1:5" x14ac:dyDescent="0.3">
      <c r="A83">
        <f>ScoutingData!F83</f>
        <v>0</v>
      </c>
      <c r="B83" t="str">
        <f>IF(ISBLANK(ScoutingData!J83),"null", ScoutingData!J83*2)</f>
        <v>null</v>
      </c>
      <c r="C83" t="str">
        <f>IF(ISBLANK(ScoutingData!K83),"null",ScoutingData!K83* 5)</f>
        <v>null</v>
      </c>
      <c r="D83" t="str" cm="1">
        <f t="array" ref="D83">_xlfn.IFS(ScoutingData!Q83="h",1,   ScoutingData!Q83="o",1,   ScoutingData!Q83="s",1,   ScoutingData!Q83="a",0,   ScoutingData!Q83="x","x",ScoutingData!Q83="p","p",ISBLANK(ScoutingData!Q83),"null")</f>
        <v>null</v>
      </c>
      <c r="E83" t="str" cm="1">
        <f t="array" ref="E83">IFERROR(_xlfn.IFS(D83 = 1, IF(ScoutingData!P83&gt;0, ScoutingData!P83,AVERAGE(stage_timer)),D83=0,MAX(stage_timer),D83="x","x"),"")</f>
        <v/>
      </c>
    </row>
    <row r="84" spans="1:5" x14ac:dyDescent="0.3">
      <c r="A84">
        <f>ScoutingData!F84</f>
        <v>0</v>
      </c>
      <c r="B84" t="str">
        <f>IF(ISBLANK(ScoutingData!J84),"null", ScoutingData!J84*2)</f>
        <v>null</v>
      </c>
      <c r="C84" t="str">
        <f>IF(ISBLANK(ScoutingData!K84),"null",ScoutingData!K84* 5)</f>
        <v>null</v>
      </c>
      <c r="D84" t="str" cm="1">
        <f t="array" ref="D84">_xlfn.IFS(ScoutingData!Q84="h",1,   ScoutingData!Q84="o",1,   ScoutingData!Q84="s",1,   ScoutingData!Q84="a",0,   ScoutingData!Q84="x","x",ScoutingData!Q84="p","p",ISBLANK(ScoutingData!Q84),"null")</f>
        <v>null</v>
      </c>
      <c r="E84" t="str" cm="1">
        <f t="array" ref="E84">IFERROR(_xlfn.IFS(D84 = 1, IF(ScoutingData!P84&gt;0, ScoutingData!P84,AVERAGE(stage_timer)),D84=0,MAX(stage_timer),D84="x","x"),"")</f>
        <v/>
      </c>
    </row>
    <row r="85" spans="1:5" x14ac:dyDescent="0.3">
      <c r="A85">
        <f>ScoutingData!F85</f>
        <v>0</v>
      </c>
      <c r="B85" t="str">
        <f>IF(ISBLANK(ScoutingData!J85),"null", ScoutingData!J85*2)</f>
        <v>null</v>
      </c>
      <c r="C85" t="str">
        <f>IF(ISBLANK(ScoutingData!K85),"null",ScoutingData!K85* 5)</f>
        <v>null</v>
      </c>
      <c r="D85" t="str" cm="1">
        <f t="array" ref="D85">_xlfn.IFS(ScoutingData!Q85="h",1,   ScoutingData!Q85="o",1,   ScoutingData!Q85="s",1,   ScoutingData!Q85="a",0,   ScoutingData!Q85="x","x",ScoutingData!Q85="p","p",ISBLANK(ScoutingData!Q85),"null")</f>
        <v>null</v>
      </c>
      <c r="E85" t="str" cm="1">
        <f t="array" ref="E85">IFERROR(_xlfn.IFS(D85 = 1, IF(ScoutingData!P85&gt;0, ScoutingData!P85,AVERAGE(stage_timer)),D85=0,MAX(stage_timer),D85="x","x"),"")</f>
        <v/>
      </c>
    </row>
    <row r="86" spans="1:5" x14ac:dyDescent="0.3">
      <c r="A86">
        <f>ScoutingData!F86</f>
        <v>0</v>
      </c>
      <c r="B86" t="str">
        <f>IF(ISBLANK(ScoutingData!J86),"null", ScoutingData!J86*2)</f>
        <v>null</v>
      </c>
      <c r="C86" t="str">
        <f>IF(ISBLANK(ScoutingData!K86),"null",ScoutingData!K86* 5)</f>
        <v>null</v>
      </c>
      <c r="D86" t="str" cm="1">
        <f t="array" ref="D86">_xlfn.IFS(ScoutingData!Q86="h",1,   ScoutingData!Q86="o",1,   ScoutingData!Q86="s",1,   ScoutingData!Q86="a",0,   ScoutingData!Q86="x","x",ScoutingData!Q86="p","p",ISBLANK(ScoutingData!Q86),"null")</f>
        <v>null</v>
      </c>
      <c r="E86" t="str" cm="1">
        <f t="array" ref="E86">IFERROR(_xlfn.IFS(D86 = 1, IF(ScoutingData!P86&gt;0, ScoutingData!P86,AVERAGE(stage_timer)),D86=0,MAX(stage_timer),D86="x","x"),"")</f>
        <v/>
      </c>
    </row>
    <row r="87" spans="1:5" x14ac:dyDescent="0.3">
      <c r="A87">
        <f>ScoutingData!F87</f>
        <v>0</v>
      </c>
      <c r="B87" t="str">
        <f>IF(ISBLANK(ScoutingData!J87),"null", ScoutingData!J87*2)</f>
        <v>null</v>
      </c>
      <c r="C87" t="str">
        <f>IF(ISBLANK(ScoutingData!K87),"null",ScoutingData!K87* 5)</f>
        <v>null</v>
      </c>
      <c r="D87" t="str" cm="1">
        <f t="array" ref="D87">_xlfn.IFS(ScoutingData!Q87="h",1,   ScoutingData!Q87="o",1,   ScoutingData!Q87="s",1,   ScoutingData!Q87="a",0,   ScoutingData!Q87="x","x",ScoutingData!Q87="p","p",ISBLANK(ScoutingData!Q87),"null")</f>
        <v>null</v>
      </c>
      <c r="E87" t="str" cm="1">
        <f t="array" ref="E87">IFERROR(_xlfn.IFS(D87 = 1, IF(ScoutingData!P87&gt;0, ScoutingData!P87,AVERAGE(stage_timer)),D87=0,MAX(stage_timer),D87="x","x"),"")</f>
        <v/>
      </c>
    </row>
    <row r="88" spans="1:5" x14ac:dyDescent="0.3">
      <c r="A88">
        <f>ScoutingData!F88</f>
        <v>0</v>
      </c>
      <c r="B88" t="str">
        <f>IF(ISBLANK(ScoutingData!J88),"null", ScoutingData!J88*2)</f>
        <v>null</v>
      </c>
      <c r="C88" t="str">
        <f>IF(ISBLANK(ScoutingData!K88),"null",ScoutingData!K88* 5)</f>
        <v>null</v>
      </c>
      <c r="D88" t="str" cm="1">
        <f t="array" ref="D88">_xlfn.IFS(ScoutingData!Q88="h",1,   ScoutingData!Q88="o",1,   ScoutingData!Q88="s",1,   ScoutingData!Q88="a",0,   ScoutingData!Q88="x","x",ScoutingData!Q88="p","p",ISBLANK(ScoutingData!Q88),"null")</f>
        <v>null</v>
      </c>
      <c r="E88" t="str" cm="1">
        <f t="array" ref="E88">IFERROR(_xlfn.IFS(D88 = 1, IF(ScoutingData!P88&gt;0, ScoutingData!P88,AVERAGE(stage_timer)),D88=0,MAX(stage_timer),D88="x","x"),"")</f>
        <v/>
      </c>
    </row>
    <row r="89" spans="1:5" x14ac:dyDescent="0.3">
      <c r="A89">
        <f>ScoutingData!F89</f>
        <v>0</v>
      </c>
      <c r="B89" t="str">
        <f>IF(ISBLANK(ScoutingData!J89),"null", ScoutingData!J89*2)</f>
        <v>null</v>
      </c>
      <c r="C89" t="str">
        <f>IF(ISBLANK(ScoutingData!K89),"null",ScoutingData!K89* 5)</f>
        <v>null</v>
      </c>
      <c r="D89" t="str" cm="1">
        <f t="array" ref="D89">_xlfn.IFS(ScoutingData!Q89="h",1,   ScoutingData!Q89="o",1,   ScoutingData!Q89="s",1,   ScoutingData!Q89="a",0,   ScoutingData!Q89="x","x",ScoutingData!Q89="p","p",ISBLANK(ScoutingData!Q89),"null")</f>
        <v>null</v>
      </c>
      <c r="E89" t="str" cm="1">
        <f t="array" ref="E89">IFERROR(_xlfn.IFS(D89 = 1, IF(ScoutingData!P89&gt;0, ScoutingData!P89,AVERAGE(stage_timer)),D89=0,MAX(stage_timer),D89="x","x"),"")</f>
        <v/>
      </c>
    </row>
    <row r="90" spans="1:5" x14ac:dyDescent="0.3">
      <c r="A90">
        <f>ScoutingData!F90</f>
        <v>0</v>
      </c>
      <c r="B90" t="str">
        <f>IF(ISBLANK(ScoutingData!J90),"null", ScoutingData!J90*2)</f>
        <v>null</v>
      </c>
      <c r="C90" t="str">
        <f>IF(ISBLANK(ScoutingData!K90),"null",ScoutingData!K90* 5)</f>
        <v>null</v>
      </c>
      <c r="D90" t="str" cm="1">
        <f t="array" ref="D90">_xlfn.IFS(ScoutingData!Q90="h",1,   ScoutingData!Q90="o",1,   ScoutingData!Q90="s",1,   ScoutingData!Q90="a",0,   ScoutingData!Q90="x","x",ScoutingData!Q90="p","p",ISBLANK(ScoutingData!Q90),"null")</f>
        <v>null</v>
      </c>
      <c r="E90" t="str" cm="1">
        <f t="array" ref="E90">IFERROR(_xlfn.IFS(D90 = 1, IF(ScoutingData!P90&gt;0, ScoutingData!P90,AVERAGE(stage_timer)),D90=0,MAX(stage_timer),D90="x","x"),"")</f>
        <v/>
      </c>
    </row>
    <row r="91" spans="1:5" x14ac:dyDescent="0.3">
      <c r="A91">
        <f>ScoutingData!F91</f>
        <v>0</v>
      </c>
      <c r="B91" t="str">
        <f>IF(ISBLANK(ScoutingData!J91),"null", ScoutingData!J91*2)</f>
        <v>null</v>
      </c>
      <c r="C91" t="str">
        <f>IF(ISBLANK(ScoutingData!K91),"null",ScoutingData!K91* 5)</f>
        <v>null</v>
      </c>
      <c r="D91" t="str" cm="1">
        <f t="array" ref="D91">_xlfn.IFS(ScoutingData!Q91="h",1,   ScoutingData!Q91="o",1,   ScoutingData!Q91="s",1,   ScoutingData!Q91="a",0,   ScoutingData!Q91="x","x",ScoutingData!Q91="p","p",ISBLANK(ScoutingData!Q91),"null")</f>
        <v>null</v>
      </c>
      <c r="E91" t="str" cm="1">
        <f t="array" ref="E91">IFERROR(_xlfn.IFS(D91 = 1, IF(ScoutingData!P91&gt;0, ScoutingData!P91,AVERAGE(stage_timer)),D91=0,MAX(stage_timer),D91="x","x"),"")</f>
        <v/>
      </c>
    </row>
    <row r="92" spans="1:5" x14ac:dyDescent="0.3">
      <c r="A92">
        <f>ScoutingData!F92</f>
        <v>0</v>
      </c>
      <c r="B92" t="str">
        <f>IF(ISBLANK(ScoutingData!J92),"null", ScoutingData!J92*2)</f>
        <v>null</v>
      </c>
      <c r="C92" t="str">
        <f>IF(ISBLANK(ScoutingData!K92),"null",ScoutingData!K92* 5)</f>
        <v>null</v>
      </c>
      <c r="D92" t="str" cm="1">
        <f t="array" ref="D92">_xlfn.IFS(ScoutingData!Q92="h",1,   ScoutingData!Q92="o",1,   ScoutingData!Q92="s",1,   ScoutingData!Q92="a",0,   ScoutingData!Q92="x","x",ScoutingData!Q92="p","p",ISBLANK(ScoutingData!Q92),"null")</f>
        <v>null</v>
      </c>
      <c r="E92" t="str" cm="1">
        <f t="array" ref="E92">IFERROR(_xlfn.IFS(D92 = 1, IF(ScoutingData!P92&gt;0, ScoutingData!P92,AVERAGE(stage_timer)),D92=0,MAX(stage_timer),D92="x","x"),"")</f>
        <v/>
      </c>
    </row>
    <row r="93" spans="1:5" x14ac:dyDescent="0.3">
      <c r="A93">
        <f>ScoutingData!F93</f>
        <v>0</v>
      </c>
      <c r="B93" t="str">
        <f>IF(ISBLANK(ScoutingData!J93),"null", ScoutingData!J93*2)</f>
        <v>null</v>
      </c>
      <c r="C93" t="str">
        <f>IF(ISBLANK(ScoutingData!K93),"null",ScoutingData!K93* 5)</f>
        <v>null</v>
      </c>
      <c r="D93" t="str" cm="1">
        <f t="array" ref="D93">_xlfn.IFS(ScoutingData!Q93="h",1,   ScoutingData!Q93="o",1,   ScoutingData!Q93="s",1,   ScoutingData!Q93="a",0,   ScoutingData!Q93="x","x",ScoutingData!Q93="p","p",ISBLANK(ScoutingData!Q93),"null")</f>
        <v>null</v>
      </c>
      <c r="E93" t="str" cm="1">
        <f t="array" ref="E93">IFERROR(_xlfn.IFS(D93 = 1, IF(ScoutingData!P93&gt;0, ScoutingData!P93,AVERAGE(stage_timer)),D93=0,MAX(stage_timer),D93="x","x"),"")</f>
        <v/>
      </c>
    </row>
    <row r="94" spans="1:5" x14ac:dyDescent="0.3">
      <c r="A94">
        <f>ScoutingData!F94</f>
        <v>0</v>
      </c>
      <c r="B94" t="str">
        <f>IF(ISBLANK(ScoutingData!J94),"null", ScoutingData!J94*2)</f>
        <v>null</v>
      </c>
      <c r="C94" t="str">
        <f>IF(ISBLANK(ScoutingData!K94),"null",ScoutingData!K94* 5)</f>
        <v>null</v>
      </c>
      <c r="D94" t="str" cm="1">
        <f t="array" ref="D94">_xlfn.IFS(ScoutingData!Q94="h",1,   ScoutingData!Q94="o",1,   ScoutingData!Q94="s",1,   ScoutingData!Q94="a",0,   ScoutingData!Q94="x","x",ScoutingData!Q94="p","p",ISBLANK(ScoutingData!Q94),"null")</f>
        <v>null</v>
      </c>
      <c r="E94" t="str" cm="1">
        <f t="array" ref="E94">IFERROR(_xlfn.IFS(D94 = 1, IF(ScoutingData!P94&gt;0, ScoutingData!P94,AVERAGE(stage_timer)),D94=0,MAX(stage_timer),D94="x","x"),"")</f>
        <v/>
      </c>
    </row>
    <row r="95" spans="1:5" x14ac:dyDescent="0.3">
      <c r="A95">
        <f>ScoutingData!F95</f>
        <v>0</v>
      </c>
      <c r="B95" t="str">
        <f>IF(ISBLANK(ScoutingData!J95),"null", ScoutingData!J95*2)</f>
        <v>null</v>
      </c>
      <c r="C95" t="str">
        <f>IF(ISBLANK(ScoutingData!K95),"null",ScoutingData!K95* 5)</f>
        <v>null</v>
      </c>
      <c r="D95" t="str" cm="1">
        <f t="array" ref="D95">_xlfn.IFS(ScoutingData!Q95="h",1,   ScoutingData!Q95="o",1,   ScoutingData!Q95="s",1,   ScoutingData!Q95="a",0,   ScoutingData!Q95="x","x",ScoutingData!Q95="p","p",ISBLANK(ScoutingData!Q95),"null")</f>
        <v>null</v>
      </c>
      <c r="E95" t="str" cm="1">
        <f t="array" ref="E95">IFERROR(_xlfn.IFS(D95 = 1, IF(ScoutingData!P95&gt;0, ScoutingData!P95,AVERAGE(stage_timer)),D95=0,MAX(stage_timer),D95="x","x"),"")</f>
        <v/>
      </c>
    </row>
    <row r="96" spans="1:5" x14ac:dyDescent="0.3">
      <c r="A96">
        <f>ScoutingData!F96</f>
        <v>0</v>
      </c>
      <c r="B96" t="str">
        <f>IF(ISBLANK(ScoutingData!J96),"null", ScoutingData!J96*2)</f>
        <v>null</v>
      </c>
      <c r="C96" t="str">
        <f>IF(ISBLANK(ScoutingData!K96),"null",ScoutingData!K96* 5)</f>
        <v>null</v>
      </c>
      <c r="D96" t="str" cm="1">
        <f t="array" ref="D96">_xlfn.IFS(ScoutingData!Q96="h",1,   ScoutingData!Q96="o",1,   ScoutingData!Q96="s",1,   ScoutingData!Q96="a",0,   ScoutingData!Q96="x","x",ScoutingData!Q96="p","p",ISBLANK(ScoutingData!Q96),"null")</f>
        <v>null</v>
      </c>
      <c r="E96" t="str" cm="1">
        <f t="array" ref="E96">IFERROR(_xlfn.IFS(D96 = 1, IF(ScoutingData!P96&gt;0, ScoutingData!P96,AVERAGE(stage_timer)),D96=0,MAX(stage_timer),D96="x","x"),"")</f>
        <v/>
      </c>
    </row>
    <row r="97" spans="1:5" x14ac:dyDescent="0.3">
      <c r="A97">
        <f>ScoutingData!F97</f>
        <v>0</v>
      </c>
      <c r="B97" t="str">
        <f>IF(ISBLANK(ScoutingData!J97),"null", ScoutingData!J97*2)</f>
        <v>null</v>
      </c>
      <c r="C97" t="str">
        <f>IF(ISBLANK(ScoutingData!K97),"null",ScoutingData!K97* 5)</f>
        <v>null</v>
      </c>
      <c r="D97" t="str" cm="1">
        <f t="array" ref="D97">_xlfn.IFS(ScoutingData!Q97="h",1,   ScoutingData!Q97="o",1,   ScoutingData!Q97="s",1,   ScoutingData!Q97="a",0,   ScoutingData!Q97="x","x",ScoutingData!Q97="p","p",ISBLANK(ScoutingData!Q97),"null")</f>
        <v>null</v>
      </c>
      <c r="E97" t="str" cm="1">
        <f t="array" ref="E97">IFERROR(_xlfn.IFS(D97 = 1, IF(ScoutingData!P97&gt;0, ScoutingData!P97,AVERAGE(stage_timer)),D97=0,MAX(stage_timer),D97="x","x"),"")</f>
        <v/>
      </c>
    </row>
    <row r="98" spans="1:5" x14ac:dyDescent="0.3">
      <c r="A98">
        <f>ScoutingData!F98</f>
        <v>0</v>
      </c>
      <c r="B98" t="str">
        <f>IF(ISBLANK(ScoutingData!J98),"null", ScoutingData!J98*2)</f>
        <v>null</v>
      </c>
      <c r="C98" t="str">
        <f>IF(ISBLANK(ScoutingData!K98),"null",ScoutingData!K98* 5)</f>
        <v>null</v>
      </c>
      <c r="D98" t="str" cm="1">
        <f t="array" ref="D98">_xlfn.IFS(ScoutingData!Q98="h",1,   ScoutingData!Q98="o",1,   ScoutingData!Q98="s",1,   ScoutingData!Q98="a",0,   ScoutingData!Q98="x","x",ScoutingData!Q98="p","p",ISBLANK(ScoutingData!Q98),"null")</f>
        <v>null</v>
      </c>
      <c r="E98" t="str" cm="1">
        <f t="array" ref="E98">IFERROR(_xlfn.IFS(D98 = 1, IF(ScoutingData!P98&gt;0, ScoutingData!P98,AVERAGE(stage_timer)),D98=0,MAX(stage_timer),D98="x","x"),"")</f>
        <v/>
      </c>
    </row>
    <row r="99" spans="1:5" x14ac:dyDescent="0.3">
      <c r="A99">
        <f>ScoutingData!F99</f>
        <v>0</v>
      </c>
      <c r="B99" t="str">
        <f>IF(ISBLANK(ScoutingData!J99),"null", ScoutingData!J99*2)</f>
        <v>null</v>
      </c>
      <c r="C99" t="str">
        <f>IF(ISBLANK(ScoutingData!K99),"null",ScoutingData!K99* 5)</f>
        <v>null</v>
      </c>
      <c r="D99" t="str" cm="1">
        <f t="array" ref="D99">_xlfn.IFS(ScoutingData!Q99="h",1,   ScoutingData!Q99="o",1,   ScoutingData!Q99="s",1,   ScoutingData!Q99="a",0,   ScoutingData!Q99="x","x",ScoutingData!Q99="p","p",ISBLANK(ScoutingData!Q99),"null")</f>
        <v>null</v>
      </c>
      <c r="E99" t="str" cm="1">
        <f t="array" ref="E99">IFERROR(_xlfn.IFS(D99 = 1, IF(ScoutingData!P99&gt;0, ScoutingData!P99,AVERAGE(stage_timer)),D99=0,MAX(stage_timer),D99="x","x"),"")</f>
        <v/>
      </c>
    </row>
    <row r="100" spans="1:5" x14ac:dyDescent="0.3">
      <c r="A100">
        <f>ScoutingData!F100</f>
        <v>0</v>
      </c>
      <c r="B100" t="str">
        <f>IF(ISBLANK(ScoutingData!J100),"null", ScoutingData!J100*2)</f>
        <v>null</v>
      </c>
      <c r="C100" t="str">
        <f>IF(ISBLANK(ScoutingData!K100),"null",ScoutingData!K100* 5)</f>
        <v>null</v>
      </c>
      <c r="D100" t="str" cm="1">
        <f t="array" ref="D100">_xlfn.IFS(ScoutingData!Q100="h",1,   ScoutingData!Q100="o",1,   ScoutingData!Q100="s",1,   ScoutingData!Q100="a",0,   ScoutingData!Q100="x","x",ScoutingData!Q100="p","p",ISBLANK(ScoutingData!Q100),"null")</f>
        <v>null</v>
      </c>
      <c r="E100" t="str" cm="1">
        <f t="array" ref="E100">IFERROR(_xlfn.IFS(D100 = 1, IF(ScoutingData!P100&gt;0, ScoutingData!P100,AVERAGE(stage_timer)),D100=0,MAX(stage_timer),D100="x","x"),"")</f>
        <v/>
      </c>
    </row>
    <row r="101" spans="1:5" x14ac:dyDescent="0.3">
      <c r="A101">
        <f>ScoutingData!F101</f>
        <v>0</v>
      </c>
      <c r="B101" t="str">
        <f>IF(ISBLANK(ScoutingData!J101),"null", ScoutingData!J101*2)</f>
        <v>null</v>
      </c>
      <c r="C101" t="str">
        <f>IF(ISBLANK(ScoutingData!K101),"null",ScoutingData!K101* 5)</f>
        <v>null</v>
      </c>
      <c r="D101" t="str" cm="1">
        <f t="array" ref="D101">_xlfn.IFS(ScoutingData!Q101="h",1,   ScoutingData!Q101="o",1,   ScoutingData!Q101="s",1,   ScoutingData!Q101="a",0,   ScoutingData!Q101="x","x",ScoutingData!Q101="p","p",ISBLANK(ScoutingData!Q101),"null")</f>
        <v>null</v>
      </c>
      <c r="E101" t="str" cm="1">
        <f t="array" ref="E101">IFERROR(_xlfn.IFS(D101 = 1, IF(ScoutingData!P101&gt;0, ScoutingData!P101,AVERAGE(stage_timer)),D101=0,MAX(stage_timer),D101="x","x"),"")</f>
        <v/>
      </c>
    </row>
    <row r="102" spans="1:5" x14ac:dyDescent="0.3">
      <c r="A102">
        <f>ScoutingData!F102</f>
        <v>0</v>
      </c>
      <c r="B102" t="str">
        <f>IF(ISBLANK(ScoutingData!J102),"null", ScoutingData!J102*2)</f>
        <v>null</v>
      </c>
      <c r="C102" t="str">
        <f>IF(ISBLANK(ScoutingData!K102),"null",ScoutingData!K102* 5)</f>
        <v>null</v>
      </c>
      <c r="D102" t="str" cm="1">
        <f t="array" ref="D102">_xlfn.IFS(ScoutingData!Q102="h",1,   ScoutingData!Q102="o",1,   ScoutingData!Q102="s",1,   ScoutingData!Q102="a",0,   ScoutingData!Q102="x","x",ScoutingData!Q102="p","p",ISBLANK(ScoutingData!Q102),"null")</f>
        <v>null</v>
      </c>
      <c r="E102" t="str" cm="1">
        <f t="array" ref="E102">IFERROR(_xlfn.IFS(D102 = 1, IF(ScoutingData!P102&gt;0, ScoutingData!P102,AVERAGE(stage_timer)),D102=0,MAX(stage_timer),D102="x","x"),"")</f>
        <v/>
      </c>
    </row>
    <row r="103" spans="1:5" x14ac:dyDescent="0.3">
      <c r="A103">
        <f>ScoutingData!F103</f>
        <v>0</v>
      </c>
      <c r="B103" t="str">
        <f>IF(ISBLANK(ScoutingData!J103),"null", ScoutingData!J103*2)</f>
        <v>null</v>
      </c>
      <c r="C103" t="str">
        <f>IF(ISBLANK(ScoutingData!K103),"null",ScoutingData!K103* 5)</f>
        <v>null</v>
      </c>
      <c r="D103" t="str" cm="1">
        <f t="array" ref="D103">_xlfn.IFS(ScoutingData!Q103="h",1,   ScoutingData!Q103="o",1,   ScoutingData!Q103="s",1,   ScoutingData!Q103="a",0,   ScoutingData!Q103="x","x",ScoutingData!Q103="p","p",ISBLANK(ScoutingData!Q103),"null")</f>
        <v>null</v>
      </c>
      <c r="E103" t="str" cm="1">
        <f t="array" ref="E103">IFERROR(_xlfn.IFS(D103 = 1, IF(ScoutingData!P103&gt;0, ScoutingData!P103,AVERAGE(stage_timer)),D103=0,MAX(stage_timer),D103="x","x"),"")</f>
        <v/>
      </c>
    </row>
    <row r="104" spans="1:5" x14ac:dyDescent="0.3">
      <c r="A104">
        <f>ScoutingData!F104</f>
        <v>0</v>
      </c>
      <c r="B104" t="str">
        <f>IF(ISBLANK(ScoutingData!J104),"null", ScoutingData!J104*2)</f>
        <v>null</v>
      </c>
      <c r="C104" t="str">
        <f>IF(ISBLANK(ScoutingData!K104),"null",ScoutingData!K104* 5)</f>
        <v>null</v>
      </c>
      <c r="D104" t="str" cm="1">
        <f t="array" ref="D104">_xlfn.IFS(ScoutingData!Q104="h",1,   ScoutingData!Q104="o",1,   ScoutingData!Q104="s",1,   ScoutingData!Q104="a",0,   ScoutingData!Q104="x","x",ScoutingData!Q104="p","p",ISBLANK(ScoutingData!Q104),"null")</f>
        <v>null</v>
      </c>
      <c r="E104" t="str" cm="1">
        <f t="array" ref="E104">IFERROR(_xlfn.IFS(D104 = 1, IF(ScoutingData!P104&gt;0, ScoutingData!P104,AVERAGE(stage_timer)),D104=0,MAX(stage_timer),D104="x","x"),"")</f>
        <v/>
      </c>
    </row>
    <row r="105" spans="1:5" x14ac:dyDescent="0.3">
      <c r="A105">
        <f>ScoutingData!F105</f>
        <v>0</v>
      </c>
      <c r="B105" t="str">
        <f>IF(ISBLANK(ScoutingData!J105),"null", ScoutingData!J105*2)</f>
        <v>null</v>
      </c>
      <c r="C105" t="str">
        <f>IF(ISBLANK(ScoutingData!K105),"null",ScoutingData!K105* 5)</f>
        <v>null</v>
      </c>
      <c r="D105" t="str" cm="1">
        <f t="array" ref="D105">_xlfn.IFS(ScoutingData!Q105="h",1,   ScoutingData!Q105="o",1,   ScoutingData!Q105="s",1,   ScoutingData!Q105="a",0,   ScoutingData!Q105="x","x",ScoutingData!Q105="p","p",ISBLANK(ScoutingData!Q105),"null")</f>
        <v>null</v>
      </c>
      <c r="E105" t="str" cm="1">
        <f t="array" ref="E105">IFERROR(_xlfn.IFS(D105 = 1, IF(ScoutingData!P105&gt;0, ScoutingData!P105,AVERAGE(stage_timer)),D105=0,MAX(stage_timer),D105="x","x"),"")</f>
        <v/>
      </c>
    </row>
    <row r="106" spans="1:5" x14ac:dyDescent="0.3">
      <c r="A106">
        <f>ScoutingData!F106</f>
        <v>0</v>
      </c>
      <c r="B106" t="str">
        <f>IF(ISBLANK(ScoutingData!J106),"null", ScoutingData!J106*2)</f>
        <v>null</v>
      </c>
      <c r="C106" t="str">
        <f>IF(ISBLANK(ScoutingData!K106),"null",ScoutingData!K106* 5)</f>
        <v>null</v>
      </c>
      <c r="D106" t="str" cm="1">
        <f t="array" ref="D106">_xlfn.IFS(ScoutingData!Q106="h",1,   ScoutingData!Q106="o",1,   ScoutingData!Q106="s",1,   ScoutingData!Q106="a",0,   ScoutingData!Q106="x","x",ScoutingData!Q106="p","p",ISBLANK(ScoutingData!Q106),"null")</f>
        <v>null</v>
      </c>
      <c r="E106" t="str" cm="1">
        <f t="array" ref="E106">IFERROR(_xlfn.IFS(D106 = 1, IF(ScoutingData!P106&gt;0, ScoutingData!P106,AVERAGE(stage_timer)),D106=0,MAX(stage_timer),D106="x","x"),"")</f>
        <v/>
      </c>
    </row>
    <row r="107" spans="1:5" x14ac:dyDescent="0.3">
      <c r="A107">
        <f>ScoutingData!F107</f>
        <v>0</v>
      </c>
      <c r="B107" t="str">
        <f>IF(ISBLANK(ScoutingData!J107),"null", ScoutingData!J107*2)</f>
        <v>null</v>
      </c>
      <c r="C107" t="str">
        <f>IF(ISBLANK(ScoutingData!K107),"null",ScoutingData!K107* 5)</f>
        <v>null</v>
      </c>
      <c r="D107" t="str" cm="1">
        <f t="array" ref="D107">_xlfn.IFS(ScoutingData!Q107="h",1,   ScoutingData!Q107="o",1,   ScoutingData!Q107="s",1,   ScoutingData!Q107="a",0,   ScoutingData!Q107="x","x",ScoutingData!Q107="p","p",ISBLANK(ScoutingData!Q107),"null")</f>
        <v>null</v>
      </c>
      <c r="E107" t="str" cm="1">
        <f t="array" ref="E107">IFERROR(_xlfn.IFS(D107 = 1, IF(ScoutingData!P107&gt;0, ScoutingData!P107,AVERAGE(stage_timer)),D107=0,MAX(stage_timer),D107="x","x"),"")</f>
        <v/>
      </c>
    </row>
    <row r="108" spans="1:5" x14ac:dyDescent="0.3">
      <c r="A108">
        <f>ScoutingData!F108</f>
        <v>0</v>
      </c>
      <c r="B108" t="str">
        <f>IF(ISBLANK(ScoutingData!J108),"null", ScoutingData!J108*2)</f>
        <v>null</v>
      </c>
      <c r="C108" t="str">
        <f>IF(ISBLANK(ScoutingData!K108),"null",ScoutingData!K108* 5)</f>
        <v>null</v>
      </c>
      <c r="D108" t="str" cm="1">
        <f t="array" ref="D108">_xlfn.IFS(ScoutingData!Q108="h",1,   ScoutingData!Q108="o",1,   ScoutingData!Q108="s",1,   ScoutingData!Q108="a",0,   ScoutingData!Q108="x","x",ScoutingData!Q108="p","p",ISBLANK(ScoutingData!Q108),"null")</f>
        <v>null</v>
      </c>
      <c r="E108" t="str" cm="1">
        <f t="array" ref="E108">IFERROR(_xlfn.IFS(D108 = 1, IF(ScoutingData!P108&gt;0, ScoutingData!P108,AVERAGE(stage_timer)),D108=0,MAX(stage_timer),D108="x","x"),"")</f>
        <v/>
      </c>
    </row>
    <row r="109" spans="1:5" x14ac:dyDescent="0.3">
      <c r="A109">
        <f>ScoutingData!F109</f>
        <v>0</v>
      </c>
      <c r="B109" t="str">
        <f>IF(ISBLANK(ScoutingData!J109),"null", ScoutingData!J109*2)</f>
        <v>null</v>
      </c>
      <c r="C109" t="str">
        <f>IF(ISBLANK(ScoutingData!K109),"null",ScoutingData!K109* 5)</f>
        <v>null</v>
      </c>
      <c r="D109" t="str" cm="1">
        <f t="array" ref="D109">_xlfn.IFS(ScoutingData!Q109="h",1,   ScoutingData!Q109="o",1,   ScoutingData!Q109="s",1,   ScoutingData!Q109="a",0,   ScoutingData!Q109="x","x",ScoutingData!Q109="p","p",ISBLANK(ScoutingData!Q109),"null")</f>
        <v>null</v>
      </c>
      <c r="E109" t="str" cm="1">
        <f t="array" ref="E109">IFERROR(_xlfn.IFS(D109 = 1, IF(ScoutingData!P109&gt;0, ScoutingData!P109,AVERAGE(stage_timer)),D109=0,MAX(stage_timer),D109="x","x"),"")</f>
        <v/>
      </c>
    </row>
    <row r="110" spans="1:5" x14ac:dyDescent="0.3">
      <c r="A110">
        <f>ScoutingData!F110</f>
        <v>0</v>
      </c>
      <c r="B110" t="str">
        <f>IF(ISBLANK(ScoutingData!J110),"null", ScoutingData!J110*2)</f>
        <v>null</v>
      </c>
      <c r="C110" t="str">
        <f>IF(ISBLANK(ScoutingData!K110),"null",ScoutingData!K110* 5)</f>
        <v>null</v>
      </c>
      <c r="D110" t="str" cm="1">
        <f t="array" ref="D110">_xlfn.IFS(ScoutingData!Q110="h",1,   ScoutingData!Q110="o",1,   ScoutingData!Q110="s",1,   ScoutingData!Q110="a",0,   ScoutingData!Q110="x","x",ScoutingData!Q110="p","p",ISBLANK(ScoutingData!Q110),"null")</f>
        <v>null</v>
      </c>
      <c r="E110" t="str" cm="1">
        <f t="array" ref="E110">IFERROR(_xlfn.IFS(D110 = 1, IF(ScoutingData!P110&gt;0, ScoutingData!P110,AVERAGE(stage_timer)),D110=0,MAX(stage_timer),D110="x","x"),"")</f>
        <v/>
      </c>
    </row>
    <row r="111" spans="1:5" x14ac:dyDescent="0.3">
      <c r="A111">
        <f>ScoutingData!F111</f>
        <v>0</v>
      </c>
      <c r="B111" t="str">
        <f>IF(ISBLANK(ScoutingData!J111),"null", ScoutingData!J111*2)</f>
        <v>null</v>
      </c>
      <c r="C111" t="str">
        <f>IF(ISBLANK(ScoutingData!K111),"null",ScoutingData!K111* 5)</f>
        <v>null</v>
      </c>
      <c r="D111" t="str" cm="1">
        <f t="array" ref="D111">_xlfn.IFS(ScoutingData!Q111="h",1,   ScoutingData!Q111="o",1,   ScoutingData!Q111="s",1,   ScoutingData!Q111="a",0,   ScoutingData!Q111="x","x",ScoutingData!Q111="p","p",ISBLANK(ScoutingData!Q111),"null")</f>
        <v>null</v>
      </c>
      <c r="E111" t="str" cm="1">
        <f t="array" ref="E111">IFERROR(_xlfn.IFS(D111 = 1, IF(ScoutingData!P111&gt;0, ScoutingData!P111,AVERAGE(stage_timer)),D111=0,MAX(stage_timer),D111="x","x"),"")</f>
        <v/>
      </c>
    </row>
    <row r="112" spans="1:5" x14ac:dyDescent="0.3">
      <c r="A112">
        <f>ScoutingData!F112</f>
        <v>0</v>
      </c>
      <c r="B112" t="str">
        <f>IF(ISBLANK(ScoutingData!J112),"null", ScoutingData!J112*2)</f>
        <v>null</v>
      </c>
      <c r="C112" t="str">
        <f>IF(ISBLANK(ScoutingData!K112),"null",ScoutingData!K112* 5)</f>
        <v>null</v>
      </c>
      <c r="D112" t="str" cm="1">
        <f t="array" ref="D112">_xlfn.IFS(ScoutingData!Q112="h",1,   ScoutingData!Q112="o",1,   ScoutingData!Q112="s",1,   ScoutingData!Q112="a",0,   ScoutingData!Q112="x","x",ScoutingData!Q112="p","p",ISBLANK(ScoutingData!Q112),"null")</f>
        <v>null</v>
      </c>
      <c r="E112" t="str" cm="1">
        <f t="array" ref="E112">IFERROR(_xlfn.IFS(D112 = 1, IF(ScoutingData!P112&gt;0, ScoutingData!P112,AVERAGE(stage_timer)),D112=0,MAX(stage_timer),D112="x","x"),"")</f>
        <v/>
      </c>
    </row>
    <row r="113" spans="1:5" x14ac:dyDescent="0.3">
      <c r="A113">
        <f>ScoutingData!F113</f>
        <v>0</v>
      </c>
      <c r="B113" t="str">
        <f>IF(ISBLANK(ScoutingData!J113),"null", ScoutingData!J113*2)</f>
        <v>null</v>
      </c>
      <c r="C113" t="str">
        <f>IF(ISBLANK(ScoutingData!K113),"null",ScoutingData!K113* 5)</f>
        <v>null</v>
      </c>
      <c r="D113" t="str" cm="1">
        <f t="array" ref="D113">_xlfn.IFS(ScoutingData!Q113="h",1,   ScoutingData!Q113="o",1,   ScoutingData!Q113="s",1,   ScoutingData!Q113="a",0,   ScoutingData!Q113="x","x",ScoutingData!Q113="p","p",ISBLANK(ScoutingData!Q113),"null")</f>
        <v>null</v>
      </c>
      <c r="E113" t="str" cm="1">
        <f t="array" ref="E113">IFERROR(_xlfn.IFS(D113 = 1, IF(ScoutingData!P113&gt;0, ScoutingData!P113,AVERAGE(stage_timer)),D113=0,MAX(stage_timer),D113="x","x"),"")</f>
        <v/>
      </c>
    </row>
    <row r="114" spans="1:5" x14ac:dyDescent="0.3">
      <c r="A114">
        <f>ScoutingData!F114</f>
        <v>0</v>
      </c>
      <c r="B114" t="str">
        <f>IF(ISBLANK(ScoutingData!J114),"null", ScoutingData!J114*2)</f>
        <v>null</v>
      </c>
      <c r="C114" t="str">
        <f>IF(ISBLANK(ScoutingData!K114),"null",ScoutingData!K114* 5)</f>
        <v>null</v>
      </c>
      <c r="D114" t="str" cm="1">
        <f t="array" ref="D114">_xlfn.IFS(ScoutingData!Q114="h",1,   ScoutingData!Q114="o",1,   ScoutingData!Q114="s",1,   ScoutingData!Q114="a",0,   ScoutingData!Q114="x","x",ScoutingData!Q114="p","p",ISBLANK(ScoutingData!Q114),"null")</f>
        <v>null</v>
      </c>
      <c r="E114" t="str" cm="1">
        <f t="array" ref="E114">IFERROR(_xlfn.IFS(D114 = 1, IF(ScoutingData!P114&gt;0, ScoutingData!P114,AVERAGE(stage_timer)),D114=0,MAX(stage_timer),D114="x","x"),"")</f>
        <v/>
      </c>
    </row>
    <row r="115" spans="1:5" x14ac:dyDescent="0.3">
      <c r="A115">
        <f>ScoutingData!F115</f>
        <v>0</v>
      </c>
      <c r="B115" t="str">
        <f>IF(ISBLANK(ScoutingData!J115),"null", ScoutingData!J115*2)</f>
        <v>null</v>
      </c>
      <c r="C115" t="str">
        <f>IF(ISBLANK(ScoutingData!K115),"null",ScoutingData!K115* 5)</f>
        <v>null</v>
      </c>
      <c r="D115" t="str" cm="1">
        <f t="array" ref="D115">_xlfn.IFS(ScoutingData!Q115="h",1,   ScoutingData!Q115="o",1,   ScoutingData!Q115="s",1,   ScoutingData!Q115="a",0,   ScoutingData!Q115="x","x",ScoutingData!Q115="p","p",ISBLANK(ScoutingData!Q115),"null")</f>
        <v>null</v>
      </c>
      <c r="E115" t="str" cm="1">
        <f t="array" ref="E115">IFERROR(_xlfn.IFS(D115 = 1, IF(ScoutingData!P115&gt;0, ScoutingData!P115,AVERAGE(stage_timer)),D115=0,MAX(stage_timer),D115="x","x"),"")</f>
        <v/>
      </c>
    </row>
    <row r="116" spans="1:5" x14ac:dyDescent="0.3">
      <c r="A116">
        <f>ScoutingData!F116</f>
        <v>0</v>
      </c>
      <c r="B116" t="str">
        <f>IF(ISBLANK(ScoutingData!J116),"null", ScoutingData!J116*2)</f>
        <v>null</v>
      </c>
      <c r="C116" t="str">
        <f>IF(ISBLANK(ScoutingData!K116),"null",ScoutingData!K116* 5)</f>
        <v>null</v>
      </c>
      <c r="D116" t="str" cm="1">
        <f t="array" ref="D116">_xlfn.IFS(ScoutingData!Q116="h",1,   ScoutingData!Q116="o",1,   ScoutingData!Q116="s",1,   ScoutingData!Q116="a",0,   ScoutingData!Q116="x","x",ScoutingData!Q116="p","p",ISBLANK(ScoutingData!Q116),"null")</f>
        <v>null</v>
      </c>
      <c r="E116" t="str" cm="1">
        <f t="array" ref="E116">IFERROR(_xlfn.IFS(D116 = 1, IF(ScoutingData!P116&gt;0, ScoutingData!P116,AVERAGE(stage_timer)),D116=0,MAX(stage_timer),D116="x","x"),"")</f>
        <v/>
      </c>
    </row>
    <row r="117" spans="1:5" x14ac:dyDescent="0.3">
      <c r="A117">
        <f>ScoutingData!F117</f>
        <v>0</v>
      </c>
      <c r="B117" t="str">
        <f>IF(ISBLANK(ScoutingData!J117),"null", ScoutingData!J117*2)</f>
        <v>null</v>
      </c>
      <c r="C117" t="str">
        <f>IF(ISBLANK(ScoutingData!K117),"null",ScoutingData!K117* 5)</f>
        <v>null</v>
      </c>
      <c r="D117" t="str" cm="1">
        <f t="array" ref="D117">_xlfn.IFS(ScoutingData!Q117="h",1,   ScoutingData!Q117="o",1,   ScoutingData!Q117="s",1,   ScoutingData!Q117="a",0,   ScoutingData!Q117="x","x",ScoutingData!Q117="p","p",ISBLANK(ScoutingData!Q117),"null")</f>
        <v>null</v>
      </c>
      <c r="E117" t="str" cm="1">
        <f t="array" ref="E117">IFERROR(_xlfn.IFS(D117 = 1, IF(ScoutingData!P117&gt;0, ScoutingData!P117,AVERAGE(stage_timer)),D117=0,MAX(stage_timer),D117="x","x"),"")</f>
        <v/>
      </c>
    </row>
    <row r="118" spans="1:5" x14ac:dyDescent="0.3">
      <c r="A118">
        <f>ScoutingData!F118</f>
        <v>0</v>
      </c>
      <c r="B118" t="str">
        <f>IF(ISBLANK(ScoutingData!J118),"null", ScoutingData!J118*2)</f>
        <v>null</v>
      </c>
      <c r="C118" t="str">
        <f>IF(ISBLANK(ScoutingData!K118),"null",ScoutingData!K118* 5)</f>
        <v>null</v>
      </c>
      <c r="D118" t="str" cm="1">
        <f t="array" ref="D118">_xlfn.IFS(ScoutingData!Q118="h",1,   ScoutingData!Q118="o",1,   ScoutingData!Q118="s",1,   ScoutingData!Q118="a",0,   ScoutingData!Q118="x","x",ScoutingData!Q118="p","p",ISBLANK(ScoutingData!Q118),"null")</f>
        <v>null</v>
      </c>
      <c r="E118" t="str" cm="1">
        <f t="array" ref="E118">IFERROR(_xlfn.IFS(D118 = 1, IF(ScoutingData!P118&gt;0, ScoutingData!P118,AVERAGE(stage_timer)),D118=0,MAX(stage_timer),D118="x","x"),"")</f>
        <v/>
      </c>
    </row>
    <row r="119" spans="1:5" x14ac:dyDescent="0.3">
      <c r="A119">
        <f>ScoutingData!F119</f>
        <v>0</v>
      </c>
      <c r="B119" t="str">
        <f>IF(ISBLANK(ScoutingData!J119),"null", ScoutingData!J119*2)</f>
        <v>null</v>
      </c>
      <c r="C119" t="str">
        <f>IF(ISBLANK(ScoutingData!K119),"null",ScoutingData!K119* 5)</f>
        <v>null</v>
      </c>
      <c r="D119" t="str" cm="1">
        <f t="array" ref="D119">_xlfn.IFS(ScoutingData!Q119="h",1,   ScoutingData!Q119="o",1,   ScoutingData!Q119="s",1,   ScoutingData!Q119="a",0,   ScoutingData!Q119="x","x",ScoutingData!Q119="p","p",ISBLANK(ScoutingData!Q119),"null")</f>
        <v>null</v>
      </c>
      <c r="E119" t="str" cm="1">
        <f t="array" ref="E119">IFERROR(_xlfn.IFS(D119 = 1, IF(ScoutingData!P119&gt;0, ScoutingData!P119,AVERAGE(stage_timer)),D119=0,MAX(stage_timer),D119="x","x"),"")</f>
        <v/>
      </c>
    </row>
    <row r="120" spans="1:5" x14ac:dyDescent="0.3">
      <c r="A120">
        <f>ScoutingData!F120</f>
        <v>0</v>
      </c>
      <c r="B120" t="str">
        <f>IF(ISBLANK(ScoutingData!J120),"null", ScoutingData!J120*2)</f>
        <v>null</v>
      </c>
      <c r="C120" t="str">
        <f>IF(ISBLANK(ScoutingData!K120),"null",ScoutingData!K120* 5)</f>
        <v>null</v>
      </c>
      <c r="D120" t="str" cm="1">
        <f t="array" ref="D120">_xlfn.IFS(ScoutingData!Q120="h",1,   ScoutingData!Q120="o",1,   ScoutingData!Q120="s",1,   ScoutingData!Q120="a",0,   ScoutingData!Q120="x","x",ScoutingData!Q120="p","p",ISBLANK(ScoutingData!Q120),"null")</f>
        <v>null</v>
      </c>
      <c r="E120" t="str" cm="1">
        <f t="array" ref="E120">IFERROR(_xlfn.IFS(D120 = 1, IF(ScoutingData!P120&gt;0, ScoutingData!P120,AVERAGE(stage_timer)),D120=0,MAX(stage_timer),D120="x","x"),"")</f>
        <v/>
      </c>
    </row>
    <row r="121" spans="1:5" x14ac:dyDescent="0.3">
      <c r="A121">
        <f>ScoutingData!F121</f>
        <v>0</v>
      </c>
      <c r="B121" t="str">
        <f>IF(ISBLANK(ScoutingData!J121),"null", ScoutingData!J121*2)</f>
        <v>null</v>
      </c>
      <c r="C121" t="str">
        <f>IF(ISBLANK(ScoutingData!K121),"null",ScoutingData!K121* 5)</f>
        <v>null</v>
      </c>
      <c r="D121" t="str" cm="1">
        <f t="array" ref="D121">_xlfn.IFS(ScoutingData!Q121="h",1,   ScoutingData!Q121="o",1,   ScoutingData!Q121="s",1,   ScoutingData!Q121="a",0,   ScoutingData!Q121="x","x",ScoutingData!Q121="p","p",ISBLANK(ScoutingData!Q121),"null")</f>
        <v>null</v>
      </c>
      <c r="E121" t="str" cm="1">
        <f t="array" ref="E121">IFERROR(_xlfn.IFS(D121 = 1, IF(ScoutingData!P121&gt;0, ScoutingData!P121,AVERAGE(stage_timer)),D121=0,MAX(stage_timer),D121="x","x"),"")</f>
        <v/>
      </c>
    </row>
    <row r="122" spans="1:5" x14ac:dyDescent="0.3">
      <c r="A122">
        <f>ScoutingData!F122</f>
        <v>0</v>
      </c>
      <c r="B122" t="str">
        <f>IF(ISBLANK(ScoutingData!J122),"null", ScoutingData!J122*2)</f>
        <v>null</v>
      </c>
      <c r="C122" t="str">
        <f>IF(ISBLANK(ScoutingData!K122),"null",ScoutingData!K122* 5)</f>
        <v>null</v>
      </c>
      <c r="D122" t="str" cm="1">
        <f t="array" ref="D122">_xlfn.IFS(ScoutingData!Q122="h",1,   ScoutingData!Q122="o",1,   ScoutingData!Q122="s",1,   ScoutingData!Q122="a",0,   ScoutingData!Q122="x","x",ScoutingData!Q122="p","p",ISBLANK(ScoutingData!Q122),"null")</f>
        <v>null</v>
      </c>
      <c r="E122" t="str" cm="1">
        <f t="array" ref="E122">IFERROR(_xlfn.IFS(D122 = 1, IF(ScoutingData!P122&gt;0, ScoutingData!P122,AVERAGE(stage_timer)),D122=0,MAX(stage_timer),D122="x","x"),"")</f>
        <v/>
      </c>
    </row>
    <row r="123" spans="1:5" x14ac:dyDescent="0.3">
      <c r="A123">
        <f>ScoutingData!F123</f>
        <v>0</v>
      </c>
      <c r="B123" t="str">
        <f>IF(ISBLANK(ScoutingData!J123),"null", ScoutingData!J123*2)</f>
        <v>null</v>
      </c>
      <c r="C123" t="str">
        <f>IF(ISBLANK(ScoutingData!K123),"null",ScoutingData!K123* 5)</f>
        <v>null</v>
      </c>
      <c r="D123" t="str" cm="1">
        <f t="array" ref="D123">_xlfn.IFS(ScoutingData!Q123="h",1,   ScoutingData!Q123="o",1,   ScoutingData!Q123="s",1,   ScoutingData!Q123="a",0,   ScoutingData!Q123="x","x",ScoutingData!Q123="p","p",ISBLANK(ScoutingData!Q123),"null")</f>
        <v>null</v>
      </c>
      <c r="E123" t="str" cm="1">
        <f t="array" ref="E123">IFERROR(_xlfn.IFS(D123 = 1, IF(ScoutingData!P123&gt;0, ScoutingData!P123,AVERAGE(stage_timer)),D123=0,MAX(stage_timer),D123="x","x"),"")</f>
        <v/>
      </c>
    </row>
    <row r="124" spans="1:5" x14ac:dyDescent="0.3">
      <c r="A124">
        <f>ScoutingData!F124</f>
        <v>0</v>
      </c>
      <c r="B124" t="str">
        <f>IF(ISBLANK(ScoutingData!J124),"null", ScoutingData!J124*2)</f>
        <v>null</v>
      </c>
      <c r="C124" t="str">
        <f>IF(ISBLANK(ScoutingData!K124),"null",ScoutingData!K124* 5)</f>
        <v>null</v>
      </c>
      <c r="D124" t="str" cm="1">
        <f t="array" ref="D124">_xlfn.IFS(ScoutingData!Q124="h",1,   ScoutingData!Q124="o",1,   ScoutingData!Q124="s",1,   ScoutingData!Q124="a",0,   ScoutingData!Q124="x","x",ScoutingData!Q124="p","p",ISBLANK(ScoutingData!Q124),"null")</f>
        <v>null</v>
      </c>
      <c r="E124" t="str" cm="1">
        <f t="array" ref="E124">IFERROR(_xlfn.IFS(D124 = 1, IF(ScoutingData!P124&gt;0, ScoutingData!P124,AVERAGE(stage_timer)),D124=0,MAX(stage_timer),D124="x","x"),"")</f>
        <v/>
      </c>
    </row>
    <row r="125" spans="1:5" x14ac:dyDescent="0.3">
      <c r="A125">
        <f>ScoutingData!F125</f>
        <v>0</v>
      </c>
      <c r="B125" t="str">
        <f>IF(ISBLANK(ScoutingData!J125),"null", ScoutingData!J125*2)</f>
        <v>null</v>
      </c>
      <c r="C125" t="str">
        <f>IF(ISBLANK(ScoutingData!K125),"null",ScoutingData!K125* 5)</f>
        <v>null</v>
      </c>
      <c r="D125" t="str" cm="1">
        <f t="array" ref="D125">_xlfn.IFS(ScoutingData!Q125="h",1,   ScoutingData!Q125="o",1,   ScoutingData!Q125="s",1,   ScoutingData!Q125="a",0,   ScoutingData!Q125="x","x",ScoutingData!Q125="p","p",ISBLANK(ScoutingData!Q125),"null")</f>
        <v>null</v>
      </c>
      <c r="E125" t="str" cm="1">
        <f t="array" ref="E125">IFERROR(_xlfn.IFS(D125 = 1, IF(ScoutingData!P125&gt;0, ScoutingData!P125,AVERAGE(stage_timer)),D125=0,MAX(stage_timer),D125="x","x"),"")</f>
        <v/>
      </c>
    </row>
    <row r="126" spans="1:5" x14ac:dyDescent="0.3">
      <c r="A126">
        <f>ScoutingData!F126</f>
        <v>0</v>
      </c>
      <c r="B126" t="str">
        <f>IF(ISBLANK(ScoutingData!J126),"null", ScoutingData!J126*2)</f>
        <v>null</v>
      </c>
      <c r="C126" t="str">
        <f>IF(ISBLANK(ScoutingData!K126),"null",ScoutingData!K126* 5)</f>
        <v>null</v>
      </c>
      <c r="D126" t="str" cm="1">
        <f t="array" ref="D126">_xlfn.IFS(ScoutingData!Q126="h",1,   ScoutingData!Q126="o",1,   ScoutingData!Q126="s",1,   ScoutingData!Q126="a",0,   ScoutingData!Q126="x","x",ScoutingData!Q126="p","p",ISBLANK(ScoutingData!Q126),"null")</f>
        <v>null</v>
      </c>
      <c r="E126" t="str" cm="1">
        <f t="array" ref="E126">IFERROR(_xlfn.IFS(D126 = 1, IF(ScoutingData!P126&gt;0, ScoutingData!P126,AVERAGE(stage_timer)),D126=0,MAX(stage_timer),D126="x","x"),"")</f>
        <v/>
      </c>
    </row>
    <row r="127" spans="1:5" x14ac:dyDescent="0.3">
      <c r="A127">
        <f>ScoutingData!F127</f>
        <v>0</v>
      </c>
      <c r="B127" t="str">
        <f>IF(ISBLANK(ScoutingData!J127),"null", ScoutingData!J127*2)</f>
        <v>null</v>
      </c>
      <c r="C127" t="str">
        <f>IF(ISBLANK(ScoutingData!K127),"null",ScoutingData!K127* 5)</f>
        <v>null</v>
      </c>
      <c r="D127" t="str" cm="1">
        <f t="array" ref="D127">_xlfn.IFS(ScoutingData!Q127="h",1,   ScoutingData!Q127="o",1,   ScoutingData!Q127="s",1,   ScoutingData!Q127="a",0,   ScoutingData!Q127="x","x",ScoutingData!Q127="p","p",ISBLANK(ScoutingData!Q127),"null")</f>
        <v>null</v>
      </c>
      <c r="E127" t="str" cm="1">
        <f t="array" ref="E127">IFERROR(_xlfn.IFS(D127 = 1, IF(ScoutingData!P127&gt;0, ScoutingData!P127,AVERAGE(stage_timer)),D127=0,MAX(stage_timer),D127="x","x"),"")</f>
        <v/>
      </c>
    </row>
    <row r="128" spans="1:5" x14ac:dyDescent="0.3">
      <c r="A128">
        <f>ScoutingData!F128</f>
        <v>0</v>
      </c>
      <c r="B128" t="str">
        <f>IF(ISBLANK(ScoutingData!J128),"null", ScoutingData!J128*2)</f>
        <v>null</v>
      </c>
      <c r="C128" t="str">
        <f>IF(ISBLANK(ScoutingData!K128),"null",ScoutingData!K128* 5)</f>
        <v>null</v>
      </c>
      <c r="D128" t="str" cm="1">
        <f t="array" ref="D128">_xlfn.IFS(ScoutingData!Q128="h",1,   ScoutingData!Q128="o",1,   ScoutingData!Q128="s",1,   ScoutingData!Q128="a",0,   ScoutingData!Q128="x","x",ScoutingData!Q128="p","p",ISBLANK(ScoutingData!Q128),"null")</f>
        <v>null</v>
      </c>
      <c r="E128" t="str" cm="1">
        <f t="array" ref="E128">IFERROR(_xlfn.IFS(D128 = 1, IF(ScoutingData!P128&gt;0, ScoutingData!P128,AVERAGE(stage_timer)),D128=0,MAX(stage_timer),D128="x","x"),"")</f>
        <v/>
      </c>
    </row>
    <row r="129" spans="1:5" x14ac:dyDescent="0.3">
      <c r="A129">
        <f>ScoutingData!F129</f>
        <v>0</v>
      </c>
      <c r="B129" t="str">
        <f>IF(ISBLANK(ScoutingData!J129),"null", ScoutingData!J129*2)</f>
        <v>null</v>
      </c>
      <c r="C129" t="str">
        <f>IF(ISBLANK(ScoutingData!K129),"null",ScoutingData!K129* 5)</f>
        <v>null</v>
      </c>
      <c r="D129" t="str" cm="1">
        <f t="array" ref="D129">_xlfn.IFS(ScoutingData!Q129="h",1,   ScoutingData!Q129="o",1,   ScoutingData!Q129="s",1,   ScoutingData!Q129="a",0,   ScoutingData!Q129="x","x",ScoutingData!Q129="p","p",ISBLANK(ScoutingData!Q129),"null")</f>
        <v>null</v>
      </c>
      <c r="E129" t="str" cm="1">
        <f t="array" ref="E129">IFERROR(_xlfn.IFS(D129 = 1, IF(ScoutingData!P129&gt;0, ScoutingData!P129,AVERAGE(stage_timer)),D129=0,MAX(stage_timer),D129="x","x"),"")</f>
        <v/>
      </c>
    </row>
    <row r="130" spans="1:5" x14ac:dyDescent="0.3">
      <c r="A130">
        <f>ScoutingData!F130</f>
        <v>0</v>
      </c>
      <c r="B130" t="str">
        <f>IF(ISBLANK(ScoutingData!J130),"null", ScoutingData!J130*2)</f>
        <v>null</v>
      </c>
      <c r="C130" t="str">
        <f>IF(ISBLANK(ScoutingData!K130),"null",ScoutingData!K130* 5)</f>
        <v>null</v>
      </c>
      <c r="D130" t="str" cm="1">
        <f t="array" ref="D130">_xlfn.IFS(ScoutingData!Q130="h",1,   ScoutingData!Q130="o",1,   ScoutingData!Q130="s",1,   ScoutingData!Q130="a",0,   ScoutingData!Q130="x","x",ScoutingData!Q130="p","p",ISBLANK(ScoutingData!Q130),"null")</f>
        <v>null</v>
      </c>
      <c r="E130" t="str" cm="1">
        <f t="array" ref="E130">IFERROR(_xlfn.IFS(D130 = 1, IF(ScoutingData!P130&gt;0, ScoutingData!P130,AVERAGE(stage_timer)),D130=0,MAX(stage_timer),D130="x","x"),"")</f>
        <v/>
      </c>
    </row>
    <row r="131" spans="1:5" x14ac:dyDescent="0.3">
      <c r="A131">
        <f>ScoutingData!F131</f>
        <v>0</v>
      </c>
      <c r="B131" t="str">
        <f>IF(ISBLANK(ScoutingData!J131),"null", ScoutingData!J131*2)</f>
        <v>null</v>
      </c>
      <c r="C131" t="str">
        <f>IF(ISBLANK(ScoutingData!K131),"null",ScoutingData!K131* 5)</f>
        <v>null</v>
      </c>
      <c r="D131" t="str" cm="1">
        <f t="array" ref="D131">_xlfn.IFS(ScoutingData!Q131="h",1,   ScoutingData!Q131="o",1,   ScoutingData!Q131="s",1,   ScoutingData!Q131="a",0,   ScoutingData!Q131="x","x",ScoutingData!Q131="p","p",ISBLANK(ScoutingData!Q131),"null")</f>
        <v>null</v>
      </c>
      <c r="E131" t="str" cm="1">
        <f t="array" ref="E131">IFERROR(_xlfn.IFS(D131 = 1, IF(ScoutingData!P131&gt;0, ScoutingData!P131,AVERAGE(stage_timer)),D131=0,MAX(stage_timer),D131="x","x"),"")</f>
        <v/>
      </c>
    </row>
    <row r="132" spans="1:5" x14ac:dyDescent="0.3">
      <c r="A132">
        <f>ScoutingData!F132</f>
        <v>0</v>
      </c>
      <c r="B132" t="str">
        <f>IF(ISBLANK(ScoutingData!J132),"null", ScoutingData!J132*2)</f>
        <v>null</v>
      </c>
      <c r="C132" t="str">
        <f>IF(ISBLANK(ScoutingData!K132),"null",ScoutingData!K132* 5)</f>
        <v>null</v>
      </c>
      <c r="D132" t="str" cm="1">
        <f t="array" ref="D132">_xlfn.IFS(ScoutingData!Q132="h",1,   ScoutingData!Q132="o",1,   ScoutingData!Q132="s",1,   ScoutingData!Q132="a",0,   ScoutingData!Q132="x","x",ScoutingData!Q132="p","p",ISBLANK(ScoutingData!Q132),"null")</f>
        <v>null</v>
      </c>
      <c r="E132" t="str" cm="1">
        <f t="array" ref="E132">IFERROR(_xlfn.IFS(D132 = 1, IF(ScoutingData!P132&gt;0, ScoutingData!P132,AVERAGE(stage_timer)),D132=0,MAX(stage_timer),D132="x","x"),"")</f>
        <v/>
      </c>
    </row>
    <row r="133" spans="1:5" x14ac:dyDescent="0.3">
      <c r="A133">
        <f>ScoutingData!F133</f>
        <v>0</v>
      </c>
      <c r="B133" t="str">
        <f>IF(ISBLANK(ScoutingData!J133),"null", ScoutingData!J133*2)</f>
        <v>null</v>
      </c>
      <c r="C133" t="str">
        <f>IF(ISBLANK(ScoutingData!K133),"null",ScoutingData!K133* 5)</f>
        <v>null</v>
      </c>
      <c r="D133" t="str" cm="1">
        <f t="array" ref="D133">_xlfn.IFS(ScoutingData!Q133="h",1,   ScoutingData!Q133="o",1,   ScoutingData!Q133="s",1,   ScoutingData!Q133="a",0,   ScoutingData!Q133="x","x",ScoutingData!Q133="p","p",ISBLANK(ScoutingData!Q133),"null")</f>
        <v>null</v>
      </c>
      <c r="E133" t="str" cm="1">
        <f t="array" ref="E133">IFERROR(_xlfn.IFS(D133 = 1, IF(ScoutingData!P133&gt;0, ScoutingData!P133,AVERAGE(stage_timer)),D133=0,MAX(stage_timer),D133="x","x"),"")</f>
        <v/>
      </c>
    </row>
    <row r="134" spans="1:5" x14ac:dyDescent="0.3">
      <c r="A134">
        <f>ScoutingData!F134</f>
        <v>0</v>
      </c>
      <c r="B134" t="str">
        <f>IF(ISBLANK(ScoutingData!J134),"null", ScoutingData!J134*2)</f>
        <v>null</v>
      </c>
      <c r="C134" t="str">
        <f>IF(ISBLANK(ScoutingData!K134),"null",ScoutingData!K134* 5)</f>
        <v>null</v>
      </c>
      <c r="D134" t="str" cm="1">
        <f t="array" ref="D134">_xlfn.IFS(ScoutingData!Q134="h",1,   ScoutingData!Q134="o",1,   ScoutingData!Q134="s",1,   ScoutingData!Q134="a",0,   ScoutingData!Q134="x","x",ScoutingData!Q134="p","p",ISBLANK(ScoutingData!Q134),"null")</f>
        <v>null</v>
      </c>
      <c r="E134" t="str" cm="1">
        <f t="array" ref="E134">IFERROR(_xlfn.IFS(D134 = 1, IF(ScoutingData!P134&gt;0, ScoutingData!P134,AVERAGE(stage_timer)),D134=0,MAX(stage_timer),D134="x","x"),"")</f>
        <v/>
      </c>
    </row>
    <row r="135" spans="1:5" x14ac:dyDescent="0.3">
      <c r="A135">
        <f>ScoutingData!F135</f>
        <v>0</v>
      </c>
      <c r="B135" t="str">
        <f>IF(ISBLANK(ScoutingData!J135),"null", ScoutingData!J135*2)</f>
        <v>null</v>
      </c>
      <c r="C135" t="str">
        <f>IF(ISBLANK(ScoutingData!K135),"null",ScoutingData!K135* 5)</f>
        <v>null</v>
      </c>
      <c r="D135" t="str" cm="1">
        <f t="array" ref="D135">_xlfn.IFS(ScoutingData!Q135="h",1,   ScoutingData!Q135="o",1,   ScoutingData!Q135="s",1,   ScoutingData!Q135="a",0,   ScoutingData!Q135="x","x",ScoutingData!Q135="p","p",ISBLANK(ScoutingData!Q135),"null")</f>
        <v>null</v>
      </c>
      <c r="E135" t="str" cm="1">
        <f t="array" ref="E135">IFERROR(_xlfn.IFS(D135 = 1, IF(ScoutingData!P135&gt;0, ScoutingData!P135,AVERAGE(stage_timer)),D135=0,MAX(stage_timer),D135="x","x"),"")</f>
        <v/>
      </c>
    </row>
    <row r="136" spans="1:5" x14ac:dyDescent="0.3">
      <c r="A136">
        <f>ScoutingData!F136</f>
        <v>0</v>
      </c>
      <c r="B136" t="str">
        <f>IF(ISBLANK(ScoutingData!J136),"null", ScoutingData!J136*2)</f>
        <v>null</v>
      </c>
      <c r="C136" t="str">
        <f>IF(ISBLANK(ScoutingData!K136),"null",ScoutingData!K136* 5)</f>
        <v>null</v>
      </c>
      <c r="D136" t="str" cm="1">
        <f t="array" ref="D136">_xlfn.IFS(ScoutingData!Q136="h",1,   ScoutingData!Q136="o",1,   ScoutingData!Q136="s",1,   ScoutingData!Q136="a",0,   ScoutingData!Q136="x","x",ScoutingData!Q136="p","p",ISBLANK(ScoutingData!Q136),"null")</f>
        <v>null</v>
      </c>
      <c r="E136" t="str" cm="1">
        <f t="array" ref="E136">IFERROR(_xlfn.IFS(D136 = 1, IF(ScoutingData!P136&gt;0, ScoutingData!P136,AVERAGE(stage_timer)),D136=0,MAX(stage_timer),D136="x","x"),"")</f>
        <v/>
      </c>
    </row>
    <row r="137" spans="1:5" x14ac:dyDescent="0.3">
      <c r="A137">
        <f>ScoutingData!F137</f>
        <v>0</v>
      </c>
      <c r="B137" t="str">
        <f>IF(ISBLANK(ScoutingData!J137),"null", ScoutingData!J137*2)</f>
        <v>null</v>
      </c>
      <c r="C137" t="str">
        <f>IF(ISBLANK(ScoutingData!K137),"null",ScoutingData!K137* 5)</f>
        <v>null</v>
      </c>
      <c r="D137" t="str" cm="1">
        <f t="array" ref="D137">_xlfn.IFS(ScoutingData!Q137="h",1,   ScoutingData!Q137="o",1,   ScoutingData!Q137="s",1,   ScoutingData!Q137="a",0,   ScoutingData!Q137="x","x",ScoutingData!Q137="p","p",ISBLANK(ScoutingData!Q137),"null")</f>
        <v>null</v>
      </c>
      <c r="E137" t="str" cm="1">
        <f t="array" ref="E137">IFERROR(_xlfn.IFS(D137 = 1, IF(ScoutingData!P137&gt;0, ScoutingData!P137,AVERAGE(stage_timer)),D137=0,MAX(stage_timer),D137="x","x"),"")</f>
        <v/>
      </c>
    </row>
    <row r="138" spans="1:5" x14ac:dyDescent="0.3">
      <c r="A138">
        <f>ScoutingData!F138</f>
        <v>0</v>
      </c>
      <c r="B138" t="str">
        <f>IF(ISBLANK(ScoutingData!J138),"null", ScoutingData!J138*2)</f>
        <v>null</v>
      </c>
      <c r="C138" t="str">
        <f>IF(ISBLANK(ScoutingData!K138),"null",ScoutingData!K138* 5)</f>
        <v>null</v>
      </c>
      <c r="D138" t="str" cm="1">
        <f t="array" ref="D138">_xlfn.IFS(ScoutingData!Q138="h",1,   ScoutingData!Q138="o",1,   ScoutingData!Q138="s",1,   ScoutingData!Q138="a",0,   ScoutingData!Q138="x","x",ScoutingData!Q138="p","p",ISBLANK(ScoutingData!Q138),"null")</f>
        <v>null</v>
      </c>
      <c r="E138" t="str" cm="1">
        <f t="array" ref="E138">IFERROR(_xlfn.IFS(D138 = 1, IF(ScoutingData!P138&gt;0, ScoutingData!P138,AVERAGE(stage_timer)),D138=0,MAX(stage_timer),D138="x","x"),"")</f>
        <v/>
      </c>
    </row>
    <row r="139" spans="1:5" x14ac:dyDescent="0.3">
      <c r="A139">
        <f>ScoutingData!F139</f>
        <v>0</v>
      </c>
      <c r="B139" t="str">
        <f>IF(ISBLANK(ScoutingData!J139),"null", ScoutingData!J139*2)</f>
        <v>null</v>
      </c>
      <c r="C139" t="str">
        <f>IF(ISBLANK(ScoutingData!K139),"null",ScoutingData!K139* 5)</f>
        <v>null</v>
      </c>
      <c r="D139" t="str" cm="1">
        <f t="array" ref="D139">_xlfn.IFS(ScoutingData!Q139="h",1,   ScoutingData!Q139="o",1,   ScoutingData!Q139="s",1,   ScoutingData!Q139="a",0,   ScoutingData!Q139="x","x",ScoutingData!Q139="p","p",ISBLANK(ScoutingData!Q139),"null")</f>
        <v>null</v>
      </c>
      <c r="E139" t="str" cm="1">
        <f t="array" ref="E139">IFERROR(_xlfn.IFS(D139 = 1, IF(ScoutingData!P139&gt;0, ScoutingData!P139,AVERAGE(stage_timer)),D139=0,MAX(stage_timer),D139="x","x"),"")</f>
        <v/>
      </c>
    </row>
    <row r="140" spans="1:5" x14ac:dyDescent="0.3">
      <c r="A140">
        <f>ScoutingData!F140</f>
        <v>0</v>
      </c>
      <c r="B140" t="str">
        <f>IF(ISBLANK(ScoutingData!J140),"null", ScoutingData!J140*2)</f>
        <v>null</v>
      </c>
      <c r="C140" t="str">
        <f>IF(ISBLANK(ScoutingData!K140),"null",ScoutingData!K140* 5)</f>
        <v>null</v>
      </c>
      <c r="D140" t="str" cm="1">
        <f t="array" ref="D140">_xlfn.IFS(ScoutingData!Q140="h",1,   ScoutingData!Q140="o",1,   ScoutingData!Q140="s",1,   ScoutingData!Q140="a",0,   ScoutingData!Q140="x","x",ScoutingData!Q140="p","p",ISBLANK(ScoutingData!Q140),"null")</f>
        <v>null</v>
      </c>
      <c r="E140" t="str" cm="1">
        <f t="array" ref="E140">IFERROR(_xlfn.IFS(D140 = 1, IF(ScoutingData!P140&gt;0, ScoutingData!P140,AVERAGE(stage_timer)),D140=0,MAX(stage_timer),D140="x","x"),"")</f>
        <v/>
      </c>
    </row>
    <row r="141" spans="1:5" x14ac:dyDescent="0.3">
      <c r="A141">
        <f>ScoutingData!F141</f>
        <v>0</v>
      </c>
      <c r="B141" t="str">
        <f>IF(ISBLANK(ScoutingData!J141),"null", ScoutingData!J141*2)</f>
        <v>null</v>
      </c>
      <c r="C141" t="str">
        <f>IF(ISBLANK(ScoutingData!K141),"null",ScoutingData!K141* 5)</f>
        <v>null</v>
      </c>
      <c r="D141" t="str" cm="1">
        <f t="array" ref="D141">_xlfn.IFS(ScoutingData!Q141="h",1,   ScoutingData!Q141="o",1,   ScoutingData!Q141="s",1,   ScoutingData!Q141="a",0,   ScoutingData!Q141="x","x",ScoutingData!Q141="p","p",ISBLANK(ScoutingData!Q141),"null")</f>
        <v>null</v>
      </c>
      <c r="E141" t="str" cm="1">
        <f t="array" ref="E141">IFERROR(_xlfn.IFS(D141 = 1, IF(ScoutingData!P141&gt;0, ScoutingData!P141,AVERAGE(stage_timer)),D141=0,MAX(stage_timer),D141="x","x"),"")</f>
        <v/>
      </c>
    </row>
    <row r="142" spans="1:5" x14ac:dyDescent="0.3">
      <c r="A142">
        <f>ScoutingData!F142</f>
        <v>0</v>
      </c>
      <c r="B142" t="str">
        <f>IF(ISBLANK(ScoutingData!J142),"null", ScoutingData!J142*2)</f>
        <v>null</v>
      </c>
      <c r="C142" t="str">
        <f>IF(ISBLANK(ScoutingData!K142),"null",ScoutingData!K142* 5)</f>
        <v>null</v>
      </c>
      <c r="D142" t="str" cm="1">
        <f t="array" ref="D142">_xlfn.IFS(ScoutingData!Q142="h",1,   ScoutingData!Q142="o",1,   ScoutingData!Q142="s",1,   ScoutingData!Q142="a",0,   ScoutingData!Q142="x","x",ScoutingData!Q142="p","p",ISBLANK(ScoutingData!Q142),"null")</f>
        <v>null</v>
      </c>
      <c r="E142" t="str" cm="1">
        <f t="array" ref="E142">IFERROR(_xlfn.IFS(D142 = 1, IF(ScoutingData!P142&gt;0, ScoutingData!P142,AVERAGE(stage_timer)),D142=0,MAX(stage_timer),D142="x","x"),"")</f>
        <v/>
      </c>
    </row>
    <row r="143" spans="1:5" x14ac:dyDescent="0.3">
      <c r="A143">
        <f>ScoutingData!F143</f>
        <v>0</v>
      </c>
      <c r="B143" t="str">
        <f>IF(ISBLANK(ScoutingData!J143),"null", ScoutingData!J143*2)</f>
        <v>null</v>
      </c>
      <c r="C143" t="str">
        <f>IF(ISBLANK(ScoutingData!K143),"null",ScoutingData!K143* 5)</f>
        <v>null</v>
      </c>
      <c r="D143" t="str" cm="1">
        <f t="array" ref="D143">_xlfn.IFS(ScoutingData!Q143="h",1,   ScoutingData!Q143="o",1,   ScoutingData!Q143="s",1,   ScoutingData!Q143="a",0,   ScoutingData!Q143="x","x",ScoutingData!Q143="p","p",ISBLANK(ScoutingData!Q143),"null")</f>
        <v>null</v>
      </c>
      <c r="E143" t="str" cm="1">
        <f t="array" ref="E143">IFERROR(_xlfn.IFS(D143 = 1, IF(ScoutingData!P143&gt;0, ScoutingData!P143,AVERAGE(stage_timer)),D143=0,MAX(stage_timer),D143="x","x"),"")</f>
        <v/>
      </c>
    </row>
    <row r="144" spans="1:5" x14ac:dyDescent="0.3">
      <c r="A144">
        <f>ScoutingData!F144</f>
        <v>0</v>
      </c>
      <c r="B144" t="str">
        <f>IF(ISBLANK(ScoutingData!J144),"null", ScoutingData!J144*2)</f>
        <v>null</v>
      </c>
      <c r="C144" t="str">
        <f>IF(ISBLANK(ScoutingData!K144),"null",ScoutingData!K144* 5)</f>
        <v>null</v>
      </c>
      <c r="D144" t="str" cm="1">
        <f t="array" ref="D144">_xlfn.IFS(ScoutingData!Q144="h",1,   ScoutingData!Q144="o",1,   ScoutingData!Q144="s",1,   ScoutingData!Q144="a",0,   ScoutingData!Q144="x","x",ScoutingData!Q144="p","p",ISBLANK(ScoutingData!Q144),"null")</f>
        <v>null</v>
      </c>
      <c r="E144" t="str" cm="1">
        <f t="array" ref="E144">IFERROR(_xlfn.IFS(D144 = 1, IF(ScoutingData!P144&gt;0, ScoutingData!P144,AVERAGE(stage_timer)),D144=0,MAX(stage_timer),D144="x","x"),"")</f>
        <v/>
      </c>
    </row>
    <row r="145" spans="1:5" x14ac:dyDescent="0.3">
      <c r="A145">
        <f>ScoutingData!F145</f>
        <v>0</v>
      </c>
      <c r="B145" t="str">
        <f>IF(ISBLANK(ScoutingData!J145),"null", ScoutingData!J145*2)</f>
        <v>null</v>
      </c>
      <c r="C145" t="str">
        <f>IF(ISBLANK(ScoutingData!K145),"null",ScoutingData!K145* 5)</f>
        <v>null</v>
      </c>
      <c r="D145" t="str" cm="1">
        <f t="array" ref="D145">_xlfn.IFS(ScoutingData!Q145="h",1,   ScoutingData!Q145="o",1,   ScoutingData!Q145="s",1,   ScoutingData!Q145="a",0,   ScoutingData!Q145="x","x",ScoutingData!Q145="p","p",ISBLANK(ScoutingData!Q145),"null")</f>
        <v>null</v>
      </c>
      <c r="E145" t="str" cm="1">
        <f t="array" ref="E145">IFERROR(_xlfn.IFS(D145 = 1, IF(ScoutingData!P145&gt;0, ScoutingData!P145,AVERAGE(stage_timer)),D145=0,MAX(stage_timer),D145="x","x"),"")</f>
        <v/>
      </c>
    </row>
    <row r="146" spans="1:5" x14ac:dyDescent="0.3">
      <c r="A146">
        <f>ScoutingData!F146</f>
        <v>0</v>
      </c>
      <c r="B146" t="str">
        <f>IF(ISBLANK(ScoutingData!J146),"null", ScoutingData!J146*2)</f>
        <v>null</v>
      </c>
      <c r="C146" t="str">
        <f>IF(ISBLANK(ScoutingData!K146),"null",ScoutingData!K146* 5)</f>
        <v>null</v>
      </c>
      <c r="D146" t="str" cm="1">
        <f t="array" ref="D146">_xlfn.IFS(ScoutingData!Q146="h",1,   ScoutingData!Q146="o",1,   ScoutingData!Q146="s",1,   ScoutingData!Q146="a",0,   ScoutingData!Q146="x","x",ScoutingData!Q146="p","p",ISBLANK(ScoutingData!Q146),"null")</f>
        <v>null</v>
      </c>
      <c r="E146" t="str" cm="1">
        <f t="array" ref="E146">IFERROR(_xlfn.IFS(D146 = 1, IF(ScoutingData!P146&gt;0, ScoutingData!P146,AVERAGE(stage_timer)),D146=0,MAX(stage_timer),D146="x","x"),"")</f>
        <v/>
      </c>
    </row>
    <row r="147" spans="1:5" x14ac:dyDescent="0.3">
      <c r="A147">
        <f>ScoutingData!F147</f>
        <v>0</v>
      </c>
      <c r="B147" t="str">
        <f>IF(ISBLANK(ScoutingData!J147),"null", ScoutingData!J147*2)</f>
        <v>null</v>
      </c>
      <c r="C147" t="str">
        <f>IF(ISBLANK(ScoutingData!K147),"null",ScoutingData!K147* 5)</f>
        <v>null</v>
      </c>
      <c r="D147" t="str" cm="1">
        <f t="array" ref="D147">_xlfn.IFS(ScoutingData!Q147="h",1,   ScoutingData!Q147="o",1,   ScoutingData!Q147="s",1,   ScoutingData!Q147="a",0,   ScoutingData!Q147="x","x",ScoutingData!Q147="p","p",ISBLANK(ScoutingData!Q147),"null")</f>
        <v>null</v>
      </c>
      <c r="E147" t="str" cm="1">
        <f t="array" ref="E147">IFERROR(_xlfn.IFS(D147 = 1, IF(ScoutingData!P147&gt;0, ScoutingData!P147,AVERAGE(stage_timer)),D147=0,MAX(stage_timer),D147="x","x"),"")</f>
        <v/>
      </c>
    </row>
    <row r="148" spans="1:5" x14ac:dyDescent="0.3">
      <c r="A148">
        <f>ScoutingData!F148</f>
        <v>0</v>
      </c>
      <c r="B148" t="str">
        <f>IF(ISBLANK(ScoutingData!J148),"null", ScoutingData!J148*2)</f>
        <v>null</v>
      </c>
      <c r="C148" t="str">
        <f>IF(ISBLANK(ScoutingData!K148),"null",ScoutingData!K148* 5)</f>
        <v>null</v>
      </c>
      <c r="D148" t="str" cm="1">
        <f t="array" ref="D148">_xlfn.IFS(ScoutingData!Q148="h",1,   ScoutingData!Q148="o",1,   ScoutingData!Q148="s",1,   ScoutingData!Q148="a",0,   ScoutingData!Q148="x","x",ScoutingData!Q148="p","p",ISBLANK(ScoutingData!Q148),"null")</f>
        <v>null</v>
      </c>
      <c r="E148" t="str" cm="1">
        <f t="array" ref="E148">IFERROR(_xlfn.IFS(D148 = 1, IF(ScoutingData!P148&gt;0, ScoutingData!P148,AVERAGE(stage_timer)),D148=0,MAX(stage_timer),D148="x","x"),"")</f>
        <v/>
      </c>
    </row>
    <row r="149" spans="1:5" x14ac:dyDescent="0.3">
      <c r="A149">
        <f>ScoutingData!F149</f>
        <v>0</v>
      </c>
      <c r="B149" t="str">
        <f>IF(ISBLANK(ScoutingData!J149),"null", ScoutingData!J149*2)</f>
        <v>null</v>
      </c>
      <c r="C149" t="str">
        <f>IF(ISBLANK(ScoutingData!K149),"null",ScoutingData!K149* 5)</f>
        <v>null</v>
      </c>
      <c r="D149" t="str" cm="1">
        <f t="array" ref="D149">_xlfn.IFS(ScoutingData!Q149="h",1,   ScoutingData!Q149="o",1,   ScoutingData!Q149="s",1,   ScoutingData!Q149="a",0,   ScoutingData!Q149="x","x",ScoutingData!Q149="p","p",ISBLANK(ScoutingData!Q149),"null")</f>
        <v>null</v>
      </c>
      <c r="E149" t="str" cm="1">
        <f t="array" ref="E149">IFERROR(_xlfn.IFS(D149 = 1, IF(ScoutingData!P149&gt;0, ScoutingData!P149,AVERAGE(stage_timer)),D149=0,MAX(stage_timer),D149="x","x"),"")</f>
        <v/>
      </c>
    </row>
    <row r="150" spans="1:5" x14ac:dyDescent="0.3">
      <c r="A150">
        <f>ScoutingData!F150</f>
        <v>0</v>
      </c>
      <c r="B150" t="str">
        <f>IF(ISBLANK(ScoutingData!J150),"null", ScoutingData!J150*2)</f>
        <v>null</v>
      </c>
      <c r="C150" t="str">
        <f>IF(ISBLANK(ScoutingData!K150),"null",ScoutingData!K150* 5)</f>
        <v>null</v>
      </c>
      <c r="D150" t="str" cm="1">
        <f t="array" ref="D150">_xlfn.IFS(ScoutingData!Q150="h",1,   ScoutingData!Q150="o",1,   ScoutingData!Q150="s",1,   ScoutingData!Q150="a",0,   ScoutingData!Q150="x","x",ScoutingData!Q150="p","p",ISBLANK(ScoutingData!Q150),"null")</f>
        <v>null</v>
      </c>
      <c r="E150" t="str" cm="1">
        <f t="array" ref="E150">IFERROR(_xlfn.IFS(D150 = 1, IF(ScoutingData!P150&gt;0, ScoutingData!P150,AVERAGE(stage_timer)),D150=0,MAX(stage_timer),D150="x","x"),"")</f>
        <v/>
      </c>
    </row>
    <row r="151" spans="1:5" x14ac:dyDescent="0.3">
      <c r="A151">
        <f>ScoutingData!F151</f>
        <v>0</v>
      </c>
      <c r="B151" t="str">
        <f>IF(ISBLANK(ScoutingData!J151),"null", ScoutingData!J151*2)</f>
        <v>null</v>
      </c>
      <c r="C151" t="str">
        <f>IF(ISBLANK(ScoutingData!K151),"null",ScoutingData!K151* 5)</f>
        <v>null</v>
      </c>
      <c r="D151" t="str" cm="1">
        <f t="array" ref="D151">_xlfn.IFS(ScoutingData!Q151="h",1,   ScoutingData!Q151="o",1,   ScoutingData!Q151="s",1,   ScoutingData!Q151="a",0,   ScoutingData!Q151="x","x",ScoutingData!Q151="p","p",ISBLANK(ScoutingData!Q151),"null")</f>
        <v>null</v>
      </c>
      <c r="E151" t="str" cm="1">
        <f t="array" ref="E151">IFERROR(_xlfn.IFS(D151 = 1, IF(ScoutingData!P151&gt;0, ScoutingData!P151,AVERAGE(stage_timer)),D151=0,MAX(stage_timer),D151="x","x"),"")</f>
        <v/>
      </c>
    </row>
    <row r="152" spans="1:5" x14ac:dyDescent="0.3">
      <c r="A152">
        <f>ScoutingData!F152</f>
        <v>0</v>
      </c>
      <c r="B152" t="str">
        <f>IF(ISBLANK(ScoutingData!J152),"null", ScoutingData!J152*2)</f>
        <v>null</v>
      </c>
      <c r="C152" t="str">
        <f>IF(ISBLANK(ScoutingData!K152),"null",ScoutingData!K152* 5)</f>
        <v>null</v>
      </c>
      <c r="D152" t="str" cm="1">
        <f t="array" ref="D152">_xlfn.IFS(ScoutingData!Q152="h",1,   ScoutingData!Q152="o",1,   ScoutingData!Q152="s",1,   ScoutingData!Q152="a",0,   ScoutingData!Q152="x","x",ScoutingData!Q152="p","p",ISBLANK(ScoutingData!Q152),"null")</f>
        <v>null</v>
      </c>
      <c r="E152" t="str" cm="1">
        <f t="array" ref="E152">IFERROR(_xlfn.IFS(D152 = 1, IF(ScoutingData!P152&gt;0, ScoutingData!P152,AVERAGE(stage_timer)),D152=0,MAX(stage_timer),D152="x","x"),"")</f>
        <v/>
      </c>
    </row>
    <row r="153" spans="1:5" x14ac:dyDescent="0.3">
      <c r="A153">
        <f>ScoutingData!F153</f>
        <v>0</v>
      </c>
      <c r="B153" t="str">
        <f>IF(ISBLANK(ScoutingData!J153),"null", ScoutingData!J153*2)</f>
        <v>null</v>
      </c>
      <c r="C153" t="str">
        <f>IF(ISBLANK(ScoutingData!K153),"null",ScoutingData!K153* 5)</f>
        <v>null</v>
      </c>
      <c r="D153" t="str" cm="1">
        <f t="array" ref="D153">_xlfn.IFS(ScoutingData!Q153="h",1,   ScoutingData!Q153="o",1,   ScoutingData!Q153="s",1,   ScoutingData!Q153="a",0,   ScoutingData!Q153="x","x",ScoutingData!Q153="p","p",ISBLANK(ScoutingData!Q153),"null")</f>
        <v>null</v>
      </c>
      <c r="E153" t="str" cm="1">
        <f t="array" ref="E153">IFERROR(_xlfn.IFS(D153 = 1, IF(ScoutingData!P153&gt;0, ScoutingData!P153,AVERAGE(stage_timer)),D153=0,MAX(stage_timer),D153="x","x"),"")</f>
        <v/>
      </c>
    </row>
    <row r="154" spans="1:5" x14ac:dyDescent="0.3">
      <c r="A154">
        <f>ScoutingData!F154</f>
        <v>0</v>
      </c>
      <c r="B154" t="str">
        <f>IF(ISBLANK(ScoutingData!J154),"null", ScoutingData!J154*2)</f>
        <v>null</v>
      </c>
      <c r="C154" t="str">
        <f>IF(ISBLANK(ScoutingData!K154),"null",ScoutingData!K154* 5)</f>
        <v>null</v>
      </c>
      <c r="D154" t="str" cm="1">
        <f t="array" ref="D154">_xlfn.IFS(ScoutingData!Q154="h",1,   ScoutingData!Q154="o",1,   ScoutingData!Q154="s",1,   ScoutingData!Q154="a",0,   ScoutingData!Q154="x","x",ScoutingData!Q154="p","p",ISBLANK(ScoutingData!Q154),"null")</f>
        <v>null</v>
      </c>
      <c r="E154" t="str" cm="1">
        <f t="array" ref="E154">IFERROR(_xlfn.IFS(D154 = 1, IF(ScoutingData!P154&gt;0, ScoutingData!P154,AVERAGE(stage_timer)),D154=0,MAX(stage_timer),D154="x","x"),"")</f>
        <v/>
      </c>
    </row>
    <row r="155" spans="1:5" x14ac:dyDescent="0.3">
      <c r="A155">
        <f>ScoutingData!F155</f>
        <v>0</v>
      </c>
      <c r="B155" t="str">
        <f>IF(ISBLANK(ScoutingData!J155),"null", ScoutingData!J155*2)</f>
        <v>null</v>
      </c>
      <c r="C155" t="str">
        <f>IF(ISBLANK(ScoutingData!K155),"null",ScoutingData!K155* 5)</f>
        <v>null</v>
      </c>
      <c r="D155" t="str" cm="1">
        <f t="array" ref="D155">_xlfn.IFS(ScoutingData!Q155="h",1,   ScoutingData!Q155="o",1,   ScoutingData!Q155="s",1,   ScoutingData!Q155="a",0,   ScoutingData!Q155="x","x",ScoutingData!Q155="p","p",ISBLANK(ScoutingData!Q155),"null")</f>
        <v>null</v>
      </c>
      <c r="E155" t="str" cm="1">
        <f t="array" ref="E155">IFERROR(_xlfn.IFS(D155 = 1, IF(ScoutingData!P155&gt;0, ScoutingData!P155,AVERAGE(stage_timer)),D155=0,MAX(stage_timer),D155="x","x"),"")</f>
        <v/>
      </c>
    </row>
    <row r="156" spans="1:5" x14ac:dyDescent="0.3">
      <c r="A156">
        <f>ScoutingData!F156</f>
        <v>0</v>
      </c>
      <c r="B156" t="str">
        <f>IF(ISBLANK(ScoutingData!J156),"null", ScoutingData!J156*2)</f>
        <v>null</v>
      </c>
      <c r="C156" t="str">
        <f>IF(ISBLANK(ScoutingData!K156),"null",ScoutingData!K156* 5)</f>
        <v>null</v>
      </c>
      <c r="D156" t="str" cm="1">
        <f t="array" ref="D156">_xlfn.IFS(ScoutingData!Q156="h",1,   ScoutingData!Q156="o",1,   ScoutingData!Q156="s",1,   ScoutingData!Q156="a",0,   ScoutingData!Q156="x","x",ScoutingData!Q156="p","p",ISBLANK(ScoutingData!Q156),"null")</f>
        <v>null</v>
      </c>
      <c r="E156" t="str" cm="1">
        <f t="array" ref="E156">IFERROR(_xlfn.IFS(D156 = 1, IF(ScoutingData!P156&gt;0, ScoutingData!P156,AVERAGE(stage_timer)),D156=0,MAX(stage_timer),D156="x","x"),"")</f>
        <v/>
      </c>
    </row>
    <row r="157" spans="1:5" x14ac:dyDescent="0.3">
      <c r="A157">
        <f>ScoutingData!F157</f>
        <v>0</v>
      </c>
      <c r="B157" t="str">
        <f>IF(ISBLANK(ScoutingData!J157),"null", ScoutingData!J157*2)</f>
        <v>null</v>
      </c>
      <c r="C157" t="str">
        <f>IF(ISBLANK(ScoutingData!K157),"null",ScoutingData!K157* 5)</f>
        <v>null</v>
      </c>
      <c r="D157" t="str" cm="1">
        <f t="array" ref="D157">_xlfn.IFS(ScoutingData!Q157="h",1,   ScoutingData!Q157="o",1,   ScoutingData!Q157="s",1,   ScoutingData!Q157="a",0,   ScoutingData!Q157="x","x",ScoutingData!Q157="p","p",ISBLANK(ScoutingData!Q157),"null")</f>
        <v>null</v>
      </c>
      <c r="E157" t="str" cm="1">
        <f t="array" ref="E157">IFERROR(_xlfn.IFS(D157 = 1, IF(ScoutingData!P157&gt;0, ScoutingData!P157,AVERAGE(stage_timer)),D157=0,MAX(stage_timer),D157="x","x"),"")</f>
        <v/>
      </c>
    </row>
    <row r="158" spans="1:5" x14ac:dyDescent="0.3">
      <c r="A158">
        <f>ScoutingData!F158</f>
        <v>0</v>
      </c>
      <c r="B158" t="str">
        <f>IF(ISBLANK(ScoutingData!J158),"null", ScoutingData!J158*2)</f>
        <v>null</v>
      </c>
      <c r="C158" t="str">
        <f>IF(ISBLANK(ScoutingData!K158),"null",ScoutingData!K158* 5)</f>
        <v>null</v>
      </c>
      <c r="D158" t="str" cm="1">
        <f t="array" ref="D158">_xlfn.IFS(ScoutingData!Q158="h",1,   ScoutingData!Q158="o",1,   ScoutingData!Q158="s",1,   ScoutingData!Q158="a",0,   ScoutingData!Q158="x","x",ScoutingData!Q158="p","p",ISBLANK(ScoutingData!Q158),"null")</f>
        <v>null</v>
      </c>
      <c r="E158" t="str" cm="1">
        <f t="array" ref="E158">IFERROR(_xlfn.IFS(D158 = 1, IF(ScoutingData!P158&gt;0, ScoutingData!P158,AVERAGE(stage_timer)),D158=0,MAX(stage_timer),D158="x","x"),"")</f>
        <v/>
      </c>
    </row>
    <row r="159" spans="1:5" x14ac:dyDescent="0.3">
      <c r="A159">
        <f>ScoutingData!F159</f>
        <v>0</v>
      </c>
      <c r="B159" t="str">
        <f>IF(ISBLANK(ScoutingData!J159),"null", ScoutingData!J159*2)</f>
        <v>null</v>
      </c>
      <c r="C159" t="str">
        <f>IF(ISBLANK(ScoutingData!K159),"null",ScoutingData!K159* 5)</f>
        <v>null</v>
      </c>
      <c r="D159" t="str" cm="1">
        <f t="array" ref="D159">_xlfn.IFS(ScoutingData!Q159="h",1,   ScoutingData!Q159="o",1,   ScoutingData!Q159="s",1,   ScoutingData!Q159="a",0,   ScoutingData!Q159="x","x",ScoutingData!Q159="p","p",ISBLANK(ScoutingData!Q159),"null")</f>
        <v>null</v>
      </c>
      <c r="E159" t="str" cm="1">
        <f t="array" ref="E159">IFERROR(_xlfn.IFS(D159 = 1, IF(ScoutingData!P159&gt;0, ScoutingData!P159,AVERAGE(stage_timer)),D159=0,MAX(stage_timer),D159="x","x"),"")</f>
        <v/>
      </c>
    </row>
    <row r="160" spans="1:5" x14ac:dyDescent="0.3">
      <c r="A160">
        <f>ScoutingData!F160</f>
        <v>0</v>
      </c>
      <c r="B160" t="str">
        <f>IF(ISBLANK(ScoutingData!J160),"null", ScoutingData!J160*2)</f>
        <v>null</v>
      </c>
      <c r="C160" t="str">
        <f>IF(ISBLANK(ScoutingData!K160),"null",ScoutingData!K160* 5)</f>
        <v>null</v>
      </c>
      <c r="D160" t="str" cm="1">
        <f t="array" ref="D160">_xlfn.IFS(ScoutingData!Q160="h",1,   ScoutingData!Q160="o",1,   ScoutingData!Q160="s",1,   ScoutingData!Q160="a",0,   ScoutingData!Q160="x","x",ScoutingData!Q160="p","p",ISBLANK(ScoutingData!Q160),"null")</f>
        <v>null</v>
      </c>
      <c r="E160" t="str" cm="1">
        <f t="array" ref="E160">IFERROR(_xlfn.IFS(D160 = 1, IF(ScoutingData!P160&gt;0, ScoutingData!P160,AVERAGE(stage_timer)),D160=0,MAX(stage_timer),D160="x","x"),"")</f>
        <v/>
      </c>
    </row>
    <row r="161" spans="1:5" x14ac:dyDescent="0.3">
      <c r="A161">
        <f>ScoutingData!F161</f>
        <v>0</v>
      </c>
      <c r="B161" t="str">
        <f>IF(ISBLANK(ScoutingData!J161),"null", ScoutingData!J161*2)</f>
        <v>null</v>
      </c>
      <c r="C161" t="str">
        <f>IF(ISBLANK(ScoutingData!K161),"null",ScoutingData!K161* 5)</f>
        <v>null</v>
      </c>
      <c r="D161" t="str" cm="1">
        <f t="array" ref="D161">_xlfn.IFS(ScoutingData!Q161="h",1,   ScoutingData!Q161="o",1,   ScoutingData!Q161="s",1,   ScoutingData!Q161="a",0,   ScoutingData!Q161="x","x",ScoutingData!Q161="p","p",ISBLANK(ScoutingData!Q161),"null")</f>
        <v>null</v>
      </c>
      <c r="E161" t="str" cm="1">
        <f t="array" ref="E161">IFERROR(_xlfn.IFS(D161 = 1, IF(ScoutingData!P161&gt;0, ScoutingData!P161,AVERAGE(stage_timer)),D161=0,MAX(stage_timer),D161="x","x"),"")</f>
        <v/>
      </c>
    </row>
    <row r="162" spans="1:5" x14ac:dyDescent="0.3">
      <c r="A162">
        <f>ScoutingData!F162</f>
        <v>0</v>
      </c>
      <c r="B162" t="str">
        <f>IF(ISBLANK(ScoutingData!J162),"null", ScoutingData!J162*2)</f>
        <v>null</v>
      </c>
      <c r="C162" t="str">
        <f>IF(ISBLANK(ScoutingData!K162),"null",ScoutingData!K162* 5)</f>
        <v>null</v>
      </c>
      <c r="D162" t="str" cm="1">
        <f t="array" ref="D162">_xlfn.IFS(ScoutingData!Q162="h",1,   ScoutingData!Q162="o",1,   ScoutingData!Q162="s",1,   ScoutingData!Q162="a",0,   ScoutingData!Q162="x","x",ScoutingData!Q162="p","p",ISBLANK(ScoutingData!Q162),"null")</f>
        <v>null</v>
      </c>
      <c r="E162" t="str" cm="1">
        <f t="array" ref="E162">IFERROR(_xlfn.IFS(D162 = 1, IF(ScoutingData!P162&gt;0, ScoutingData!P162,AVERAGE(stage_timer)),D162=0,MAX(stage_timer),D162="x","x"),"")</f>
        <v/>
      </c>
    </row>
    <row r="163" spans="1:5" x14ac:dyDescent="0.3">
      <c r="A163">
        <f>ScoutingData!F163</f>
        <v>0</v>
      </c>
      <c r="B163" t="str">
        <f>IF(ISBLANK(ScoutingData!J163),"null", ScoutingData!J163*2)</f>
        <v>null</v>
      </c>
      <c r="C163" t="str">
        <f>IF(ISBLANK(ScoutingData!K163),"null",ScoutingData!K163* 5)</f>
        <v>null</v>
      </c>
      <c r="D163" t="str" cm="1">
        <f t="array" ref="D163">_xlfn.IFS(ScoutingData!Q163="h",1,   ScoutingData!Q163="o",1,   ScoutingData!Q163="s",1,   ScoutingData!Q163="a",0,   ScoutingData!Q163="x","x",ScoutingData!Q163="p","p",ISBLANK(ScoutingData!Q163),"null")</f>
        <v>null</v>
      </c>
      <c r="E163" t="str" cm="1">
        <f t="array" ref="E163">IFERROR(_xlfn.IFS(D163 = 1, IF(ScoutingData!P163&gt;0, ScoutingData!P163,AVERAGE(stage_timer)),D163=0,MAX(stage_timer),D163="x","x"),"")</f>
        <v/>
      </c>
    </row>
    <row r="164" spans="1:5" x14ac:dyDescent="0.3">
      <c r="A164">
        <f>ScoutingData!F164</f>
        <v>0</v>
      </c>
      <c r="B164" t="str">
        <f>IF(ISBLANK(ScoutingData!J164),"null", ScoutingData!J164*2)</f>
        <v>null</v>
      </c>
      <c r="C164" t="str">
        <f>IF(ISBLANK(ScoutingData!K164),"null",ScoutingData!K164* 5)</f>
        <v>null</v>
      </c>
      <c r="D164" t="str" cm="1">
        <f t="array" ref="D164">_xlfn.IFS(ScoutingData!Q164="h",1,   ScoutingData!Q164="o",1,   ScoutingData!Q164="s",1,   ScoutingData!Q164="a",0,   ScoutingData!Q164="x","x",ScoutingData!Q164="p","p",ISBLANK(ScoutingData!Q164),"null")</f>
        <v>null</v>
      </c>
      <c r="E164" t="str" cm="1">
        <f t="array" ref="E164">IFERROR(_xlfn.IFS(D164 = 1, IF(ScoutingData!P164&gt;0, ScoutingData!P164,AVERAGE(stage_timer)),D164=0,MAX(stage_timer),D164="x","x"),"")</f>
        <v/>
      </c>
    </row>
    <row r="165" spans="1:5" x14ac:dyDescent="0.3">
      <c r="A165">
        <f>ScoutingData!F165</f>
        <v>0</v>
      </c>
      <c r="B165" t="str">
        <f>IF(ISBLANK(ScoutingData!J165),"null", ScoutingData!J165*2)</f>
        <v>null</v>
      </c>
      <c r="C165" t="str">
        <f>IF(ISBLANK(ScoutingData!K165),"null",ScoutingData!K165* 5)</f>
        <v>null</v>
      </c>
      <c r="D165" t="str" cm="1">
        <f t="array" ref="D165">_xlfn.IFS(ScoutingData!Q165="h",1,   ScoutingData!Q165="o",1,   ScoutingData!Q165="s",1,   ScoutingData!Q165="a",0,   ScoutingData!Q165="x","x",ScoutingData!Q165="p","p",ISBLANK(ScoutingData!Q165),"null")</f>
        <v>null</v>
      </c>
      <c r="E165" t="str" cm="1">
        <f t="array" ref="E165">IFERROR(_xlfn.IFS(D165 = 1, IF(ScoutingData!P165&gt;0, ScoutingData!P165,AVERAGE(stage_timer)),D165=0,MAX(stage_timer),D165="x","x"),"")</f>
        <v/>
      </c>
    </row>
    <row r="166" spans="1:5" x14ac:dyDescent="0.3">
      <c r="A166">
        <f>ScoutingData!F166</f>
        <v>0</v>
      </c>
      <c r="B166" t="str">
        <f>IF(ISBLANK(ScoutingData!J166),"null", ScoutingData!J166*2)</f>
        <v>null</v>
      </c>
      <c r="C166" t="str">
        <f>IF(ISBLANK(ScoutingData!K166),"null",ScoutingData!K166* 5)</f>
        <v>null</v>
      </c>
      <c r="D166" t="str" cm="1">
        <f t="array" ref="D166">_xlfn.IFS(ScoutingData!Q166="h",1,   ScoutingData!Q166="o",1,   ScoutingData!Q166="s",1,   ScoutingData!Q166="a",0,   ScoutingData!Q166="x","x",ScoutingData!Q166="p","p",ISBLANK(ScoutingData!Q166),"null")</f>
        <v>null</v>
      </c>
      <c r="E166" t="str" cm="1">
        <f t="array" ref="E166">IFERROR(_xlfn.IFS(D166 = 1, IF(ScoutingData!P166&gt;0, ScoutingData!P166,AVERAGE(stage_timer)),D166=0,MAX(stage_timer),D166="x","x"),"")</f>
        <v/>
      </c>
    </row>
    <row r="167" spans="1:5" x14ac:dyDescent="0.3">
      <c r="A167">
        <f>ScoutingData!F167</f>
        <v>0</v>
      </c>
      <c r="B167" t="str">
        <f>IF(ISBLANK(ScoutingData!J167),"null", ScoutingData!J167*2)</f>
        <v>null</v>
      </c>
      <c r="C167" t="str">
        <f>IF(ISBLANK(ScoutingData!K167),"null",ScoutingData!K167* 5)</f>
        <v>null</v>
      </c>
      <c r="D167" t="str" cm="1">
        <f t="array" ref="D167">_xlfn.IFS(ScoutingData!Q167="h",1,   ScoutingData!Q167="o",1,   ScoutingData!Q167="s",1,   ScoutingData!Q167="a",0,   ScoutingData!Q167="x","x",ScoutingData!Q167="p","p",ISBLANK(ScoutingData!Q167),"null")</f>
        <v>null</v>
      </c>
      <c r="E167" t="str" cm="1">
        <f t="array" ref="E167">IFERROR(_xlfn.IFS(D167 = 1, IF(ScoutingData!P167&gt;0, ScoutingData!P167,AVERAGE(stage_timer)),D167=0,MAX(stage_timer),D167="x","x"),"")</f>
        <v/>
      </c>
    </row>
    <row r="168" spans="1:5" x14ac:dyDescent="0.3">
      <c r="A168">
        <f>ScoutingData!F168</f>
        <v>0</v>
      </c>
      <c r="B168" t="str">
        <f>IF(ISBLANK(ScoutingData!J168),"null", ScoutingData!J168*2)</f>
        <v>null</v>
      </c>
      <c r="C168" t="str">
        <f>IF(ISBLANK(ScoutingData!K168),"null",ScoutingData!K168* 5)</f>
        <v>null</v>
      </c>
      <c r="D168" t="str" cm="1">
        <f t="array" ref="D168">_xlfn.IFS(ScoutingData!Q168="h",1,   ScoutingData!Q168="o",1,   ScoutingData!Q168="s",1,   ScoutingData!Q168="a",0,   ScoutingData!Q168="x","x",ScoutingData!Q168="p","p",ISBLANK(ScoutingData!Q168),"null")</f>
        <v>null</v>
      </c>
      <c r="E168" t="str" cm="1">
        <f t="array" ref="E168">IFERROR(_xlfn.IFS(D168 = 1, IF(ScoutingData!P168&gt;0, ScoutingData!P168,AVERAGE(stage_timer)),D168=0,MAX(stage_timer),D168="x","x"),"")</f>
        <v/>
      </c>
    </row>
    <row r="169" spans="1:5" x14ac:dyDescent="0.3">
      <c r="A169">
        <f>ScoutingData!F169</f>
        <v>0</v>
      </c>
      <c r="B169" t="str">
        <f>IF(ISBLANK(ScoutingData!J169),"null", ScoutingData!J169*2)</f>
        <v>null</v>
      </c>
      <c r="C169" t="str">
        <f>IF(ISBLANK(ScoutingData!K169),"null",ScoutingData!K169* 5)</f>
        <v>null</v>
      </c>
      <c r="D169" t="str" cm="1">
        <f t="array" ref="D169">_xlfn.IFS(ScoutingData!Q169="h",1,   ScoutingData!Q169="o",1,   ScoutingData!Q169="s",1,   ScoutingData!Q169="a",0,   ScoutingData!Q169="x","x",ScoutingData!Q169="p","p",ISBLANK(ScoutingData!Q169),"null")</f>
        <v>null</v>
      </c>
      <c r="E169" t="str" cm="1">
        <f t="array" ref="E169">IFERROR(_xlfn.IFS(D169 = 1, IF(ScoutingData!P169&gt;0, ScoutingData!P169,AVERAGE(stage_timer)),D169=0,MAX(stage_timer),D169="x","x"),"")</f>
        <v/>
      </c>
    </row>
    <row r="170" spans="1:5" x14ac:dyDescent="0.3">
      <c r="A170">
        <f>ScoutingData!F170</f>
        <v>0</v>
      </c>
      <c r="B170" t="str">
        <f>IF(ISBLANK(ScoutingData!J170),"null", ScoutingData!J170*2)</f>
        <v>null</v>
      </c>
      <c r="C170" t="str">
        <f>IF(ISBLANK(ScoutingData!K170),"null",ScoutingData!K170* 5)</f>
        <v>null</v>
      </c>
      <c r="D170" t="str" cm="1">
        <f t="array" ref="D170">_xlfn.IFS(ScoutingData!Q170="h",1,   ScoutingData!Q170="o",1,   ScoutingData!Q170="s",1,   ScoutingData!Q170="a",0,   ScoutingData!Q170="x","x",ScoutingData!Q170="p","p",ISBLANK(ScoutingData!Q170),"null")</f>
        <v>null</v>
      </c>
      <c r="E170" t="str" cm="1">
        <f t="array" ref="E170">IFERROR(_xlfn.IFS(D170 = 1, IF(ScoutingData!P170&gt;0, ScoutingData!P170,AVERAGE(stage_timer)),D170=0,MAX(stage_timer),D170="x","x"),"")</f>
        <v/>
      </c>
    </row>
    <row r="171" spans="1:5" x14ac:dyDescent="0.3">
      <c r="A171">
        <f>ScoutingData!F171</f>
        <v>0</v>
      </c>
      <c r="B171" t="str">
        <f>IF(ISBLANK(ScoutingData!J171),"null", ScoutingData!J171*2)</f>
        <v>null</v>
      </c>
      <c r="C171" t="str">
        <f>IF(ISBLANK(ScoutingData!K171),"null",ScoutingData!K171* 5)</f>
        <v>null</v>
      </c>
      <c r="D171" t="str" cm="1">
        <f t="array" ref="D171">_xlfn.IFS(ScoutingData!Q171="h",1,   ScoutingData!Q171="o",1,   ScoutingData!Q171="s",1,   ScoutingData!Q171="a",0,   ScoutingData!Q171="x","x",ScoutingData!Q171="p","p",ISBLANK(ScoutingData!Q171),"null")</f>
        <v>null</v>
      </c>
      <c r="E171" t="str" cm="1">
        <f t="array" ref="E171">IFERROR(_xlfn.IFS(D171 = 1, IF(ScoutingData!P171&gt;0, ScoutingData!P171,AVERAGE(stage_timer)),D171=0,MAX(stage_timer),D171="x","x"),"")</f>
        <v/>
      </c>
    </row>
    <row r="172" spans="1:5" x14ac:dyDescent="0.3">
      <c r="A172">
        <f>ScoutingData!F172</f>
        <v>0</v>
      </c>
      <c r="B172" t="str">
        <f>IF(ISBLANK(ScoutingData!J172),"null", ScoutingData!J172*2)</f>
        <v>null</v>
      </c>
      <c r="C172" t="str">
        <f>IF(ISBLANK(ScoutingData!K172),"null",ScoutingData!K172* 5)</f>
        <v>null</v>
      </c>
      <c r="D172" t="str" cm="1">
        <f t="array" ref="D172">_xlfn.IFS(ScoutingData!Q172="h",1,   ScoutingData!Q172="o",1,   ScoutingData!Q172="s",1,   ScoutingData!Q172="a",0,   ScoutingData!Q172="x","x",ScoutingData!Q172="p","p",ISBLANK(ScoutingData!Q172),"null")</f>
        <v>null</v>
      </c>
      <c r="E172" t="str" cm="1">
        <f t="array" ref="E172">IFERROR(_xlfn.IFS(D172 = 1, IF(ScoutingData!P172&gt;0, ScoutingData!P172,AVERAGE(stage_timer)),D172=0,MAX(stage_timer),D172="x","x"),"")</f>
        <v/>
      </c>
    </row>
    <row r="173" spans="1:5" x14ac:dyDescent="0.3">
      <c r="A173">
        <f>ScoutingData!F173</f>
        <v>0</v>
      </c>
      <c r="B173" t="str">
        <f>IF(ISBLANK(ScoutingData!J173),"null", ScoutingData!J173*2)</f>
        <v>null</v>
      </c>
      <c r="C173" t="str">
        <f>IF(ISBLANK(ScoutingData!K173),"null",ScoutingData!K173* 5)</f>
        <v>null</v>
      </c>
      <c r="D173" t="str" cm="1">
        <f t="array" ref="D173">_xlfn.IFS(ScoutingData!Q173="h",1,   ScoutingData!Q173="o",1,   ScoutingData!Q173="s",1,   ScoutingData!Q173="a",0,   ScoutingData!Q173="x","x",ScoutingData!Q173="p","p",ISBLANK(ScoutingData!Q173),"null")</f>
        <v>null</v>
      </c>
      <c r="E173" t="str" cm="1">
        <f t="array" ref="E173">IFERROR(_xlfn.IFS(D173 = 1, IF(ScoutingData!P173&gt;0, ScoutingData!P173,AVERAGE(stage_timer)),D173=0,MAX(stage_timer),D173="x","x"),"")</f>
        <v/>
      </c>
    </row>
    <row r="174" spans="1:5" x14ac:dyDescent="0.3">
      <c r="A174">
        <f>ScoutingData!F174</f>
        <v>0</v>
      </c>
      <c r="B174" t="str">
        <f>IF(ISBLANK(ScoutingData!J174),"null", ScoutingData!J174*2)</f>
        <v>null</v>
      </c>
      <c r="C174" t="str">
        <f>IF(ISBLANK(ScoutingData!K174),"null",ScoutingData!K174* 5)</f>
        <v>null</v>
      </c>
      <c r="D174" t="str" cm="1">
        <f t="array" ref="D174">_xlfn.IFS(ScoutingData!Q174="h",1,   ScoutingData!Q174="o",1,   ScoutingData!Q174="s",1,   ScoutingData!Q174="a",0,   ScoutingData!Q174="x","x",ScoutingData!Q174="p","p",ISBLANK(ScoutingData!Q174),"null")</f>
        <v>null</v>
      </c>
      <c r="E174" t="str" cm="1">
        <f t="array" ref="E174">IFERROR(_xlfn.IFS(D174 = 1, IF(ScoutingData!P174&gt;0, ScoutingData!P174,AVERAGE(stage_timer)),D174=0,MAX(stage_timer),D174="x","x"),"")</f>
        <v/>
      </c>
    </row>
    <row r="175" spans="1:5" x14ac:dyDescent="0.3">
      <c r="A175">
        <f>ScoutingData!F175</f>
        <v>0</v>
      </c>
      <c r="B175" t="str">
        <f>IF(ISBLANK(ScoutingData!J175),"null", ScoutingData!J175*2)</f>
        <v>null</v>
      </c>
      <c r="C175" t="str">
        <f>IF(ISBLANK(ScoutingData!K175),"null",ScoutingData!K175* 5)</f>
        <v>null</v>
      </c>
      <c r="D175" t="str" cm="1">
        <f t="array" ref="D175">_xlfn.IFS(ScoutingData!Q175="h",1,   ScoutingData!Q175="o",1,   ScoutingData!Q175="s",1,   ScoutingData!Q175="a",0,   ScoutingData!Q175="x","x",ScoutingData!Q175="p","p",ISBLANK(ScoutingData!Q175),"null")</f>
        <v>null</v>
      </c>
      <c r="E175" t="str" cm="1">
        <f t="array" ref="E175">IFERROR(_xlfn.IFS(D175 = 1, IF(ScoutingData!P175&gt;0, ScoutingData!P175,AVERAGE(stage_timer)),D175=0,MAX(stage_timer),D175="x","x"),"")</f>
        <v/>
      </c>
    </row>
    <row r="176" spans="1:5" x14ac:dyDescent="0.3">
      <c r="A176">
        <f>ScoutingData!F176</f>
        <v>0</v>
      </c>
      <c r="B176" t="str">
        <f>IF(ISBLANK(ScoutingData!J176),"null", ScoutingData!J176*2)</f>
        <v>null</v>
      </c>
      <c r="C176" t="str">
        <f>IF(ISBLANK(ScoutingData!K176),"null",ScoutingData!K176* 5)</f>
        <v>null</v>
      </c>
      <c r="D176" t="str" cm="1">
        <f t="array" ref="D176">_xlfn.IFS(ScoutingData!Q176="h",1,   ScoutingData!Q176="o",1,   ScoutingData!Q176="s",1,   ScoutingData!Q176="a",0,   ScoutingData!Q176="x","x",ScoutingData!Q176="p","p",ISBLANK(ScoutingData!Q176),"null")</f>
        <v>null</v>
      </c>
      <c r="E176" t="str" cm="1">
        <f t="array" ref="E176">IFERROR(_xlfn.IFS(D176 = 1, IF(ScoutingData!P176&gt;0, ScoutingData!P176,AVERAGE(stage_timer)),D176=0,MAX(stage_timer),D176="x","x"),"")</f>
        <v/>
      </c>
    </row>
    <row r="177" spans="1:5" x14ac:dyDescent="0.3">
      <c r="A177">
        <f>ScoutingData!F177</f>
        <v>0</v>
      </c>
      <c r="B177" t="str">
        <f>IF(ISBLANK(ScoutingData!J177),"null", ScoutingData!J177*2)</f>
        <v>null</v>
      </c>
      <c r="C177" t="str">
        <f>IF(ISBLANK(ScoutingData!K177),"null",ScoutingData!K177* 5)</f>
        <v>null</v>
      </c>
      <c r="D177" t="str" cm="1">
        <f t="array" ref="D177">_xlfn.IFS(ScoutingData!Q177="h",1,   ScoutingData!Q177="o",1,   ScoutingData!Q177="s",1,   ScoutingData!Q177="a",0,   ScoutingData!Q177="x","x",ScoutingData!Q177="p","p",ISBLANK(ScoutingData!Q177),"null")</f>
        <v>null</v>
      </c>
      <c r="E177" t="str" cm="1">
        <f t="array" ref="E177">IFERROR(_xlfn.IFS(D177 = 1, IF(ScoutingData!P177&gt;0, ScoutingData!P177,AVERAGE(stage_timer)),D177=0,MAX(stage_timer),D177="x","x"),"")</f>
        <v/>
      </c>
    </row>
    <row r="178" spans="1:5" x14ac:dyDescent="0.3">
      <c r="A178">
        <f>ScoutingData!F178</f>
        <v>0</v>
      </c>
      <c r="B178" t="str">
        <f>IF(ISBLANK(ScoutingData!J178),"null", ScoutingData!J178*2)</f>
        <v>null</v>
      </c>
      <c r="C178" t="str">
        <f>IF(ISBLANK(ScoutingData!K178),"null",ScoutingData!K178* 5)</f>
        <v>null</v>
      </c>
      <c r="D178" t="str" cm="1">
        <f t="array" ref="D178">_xlfn.IFS(ScoutingData!Q178="h",1,   ScoutingData!Q178="o",1,   ScoutingData!Q178="s",1,   ScoutingData!Q178="a",0,   ScoutingData!Q178="x","x",ScoutingData!Q178="p","p",ISBLANK(ScoutingData!Q178),"null")</f>
        <v>null</v>
      </c>
      <c r="E178" t="str" cm="1">
        <f t="array" ref="E178">IFERROR(_xlfn.IFS(D178 = 1, IF(ScoutingData!P178&gt;0, ScoutingData!P178,AVERAGE(stage_timer)),D178=0,MAX(stage_timer),D178="x","x"),"")</f>
        <v/>
      </c>
    </row>
    <row r="179" spans="1:5" x14ac:dyDescent="0.3">
      <c r="A179">
        <f>ScoutingData!F179</f>
        <v>0</v>
      </c>
      <c r="B179" t="str">
        <f>IF(ISBLANK(ScoutingData!J179),"null", ScoutingData!J179*2)</f>
        <v>null</v>
      </c>
      <c r="C179" t="str">
        <f>IF(ISBLANK(ScoutingData!K179),"null",ScoutingData!K179* 5)</f>
        <v>null</v>
      </c>
      <c r="D179" t="str" cm="1">
        <f t="array" ref="D179">_xlfn.IFS(ScoutingData!Q179="h",1,   ScoutingData!Q179="o",1,   ScoutingData!Q179="s",1,   ScoutingData!Q179="a",0,   ScoutingData!Q179="x","x",ScoutingData!Q179="p","p",ISBLANK(ScoutingData!Q179),"null")</f>
        <v>null</v>
      </c>
      <c r="E179" t="str" cm="1">
        <f t="array" ref="E179">IFERROR(_xlfn.IFS(D179 = 1, IF(ScoutingData!P179&gt;0, ScoutingData!P179,AVERAGE(stage_timer)),D179=0,MAX(stage_timer),D179="x","x"),"")</f>
        <v/>
      </c>
    </row>
    <row r="180" spans="1:5" x14ac:dyDescent="0.3">
      <c r="A180">
        <f>ScoutingData!F180</f>
        <v>0</v>
      </c>
      <c r="B180" t="str">
        <f>IF(ISBLANK(ScoutingData!J180),"null", ScoutingData!J180*2)</f>
        <v>null</v>
      </c>
      <c r="C180" t="str">
        <f>IF(ISBLANK(ScoutingData!K180),"null",ScoutingData!K180* 5)</f>
        <v>null</v>
      </c>
      <c r="D180" t="str" cm="1">
        <f t="array" ref="D180">_xlfn.IFS(ScoutingData!Q180="h",1,   ScoutingData!Q180="o",1,   ScoutingData!Q180="s",1,   ScoutingData!Q180="a",0,   ScoutingData!Q180="x","x",ScoutingData!Q180="p","p",ISBLANK(ScoutingData!Q180),"null")</f>
        <v>null</v>
      </c>
      <c r="E180" t="str" cm="1">
        <f t="array" ref="E180">IFERROR(_xlfn.IFS(D180 = 1, IF(ScoutingData!P180&gt;0, ScoutingData!P180,AVERAGE(stage_timer)),D180=0,MAX(stage_timer),D180="x","x"),"")</f>
        <v/>
      </c>
    </row>
    <row r="181" spans="1:5" x14ac:dyDescent="0.3">
      <c r="A181">
        <f>ScoutingData!F181</f>
        <v>0</v>
      </c>
      <c r="B181" t="str">
        <f>IF(ISBLANK(ScoutingData!J181),"null", ScoutingData!J181*2)</f>
        <v>null</v>
      </c>
      <c r="C181" t="str">
        <f>IF(ISBLANK(ScoutingData!K181),"null",ScoutingData!K181* 5)</f>
        <v>null</v>
      </c>
      <c r="D181" t="str" cm="1">
        <f t="array" ref="D181">_xlfn.IFS(ScoutingData!Q181="h",1,   ScoutingData!Q181="o",1,   ScoutingData!Q181="s",1,   ScoutingData!Q181="a",0,   ScoutingData!Q181="x","x",ScoutingData!Q181="p","p",ISBLANK(ScoutingData!Q181),"null")</f>
        <v>null</v>
      </c>
      <c r="E181" t="str" cm="1">
        <f t="array" ref="E181">IFERROR(_xlfn.IFS(D181 = 1, IF(ScoutingData!P181&gt;0, ScoutingData!P181,AVERAGE(stage_timer)),D181=0,MAX(stage_timer),D181="x","x"),"")</f>
        <v/>
      </c>
    </row>
    <row r="182" spans="1:5" x14ac:dyDescent="0.3">
      <c r="A182">
        <f>ScoutingData!F182</f>
        <v>0</v>
      </c>
      <c r="B182" t="str">
        <f>IF(ISBLANK(ScoutingData!J182),"null", ScoutingData!J182*2)</f>
        <v>null</v>
      </c>
      <c r="C182" t="str">
        <f>IF(ISBLANK(ScoutingData!K182),"null",ScoutingData!K182* 5)</f>
        <v>null</v>
      </c>
      <c r="D182" t="str" cm="1">
        <f t="array" ref="D182">_xlfn.IFS(ScoutingData!Q182="h",1,   ScoutingData!Q182="o",1,   ScoutingData!Q182="s",1,   ScoutingData!Q182="a",0,   ScoutingData!Q182="x","x",ScoutingData!Q182="p","p",ISBLANK(ScoutingData!Q182),"null")</f>
        <v>null</v>
      </c>
      <c r="E182" t="str" cm="1">
        <f t="array" ref="E182">IFERROR(_xlfn.IFS(D182 = 1, IF(ScoutingData!P182&gt;0, ScoutingData!P182,AVERAGE(stage_timer)),D182=0,MAX(stage_timer),D182="x","x"),"")</f>
        <v/>
      </c>
    </row>
    <row r="183" spans="1:5" x14ac:dyDescent="0.3">
      <c r="A183">
        <f>ScoutingData!F183</f>
        <v>0</v>
      </c>
      <c r="B183" t="str">
        <f>IF(ISBLANK(ScoutingData!J183),"null", ScoutingData!J183*2)</f>
        <v>null</v>
      </c>
      <c r="C183" t="str">
        <f>IF(ISBLANK(ScoutingData!K183),"null",ScoutingData!K183* 5)</f>
        <v>null</v>
      </c>
      <c r="D183" t="str" cm="1">
        <f t="array" ref="D183">_xlfn.IFS(ScoutingData!Q183="h",1,   ScoutingData!Q183="o",1,   ScoutingData!Q183="s",1,   ScoutingData!Q183="a",0,   ScoutingData!Q183="x","x",ScoutingData!Q183="p","p",ISBLANK(ScoutingData!Q183),"null")</f>
        <v>null</v>
      </c>
      <c r="E183" t="str" cm="1">
        <f t="array" ref="E183">IFERROR(_xlfn.IFS(D183 = 1, IF(ScoutingData!P183&gt;0, ScoutingData!P183,AVERAGE(stage_timer)),D183=0,MAX(stage_timer),D183="x","x"),"")</f>
        <v/>
      </c>
    </row>
    <row r="184" spans="1:5" x14ac:dyDescent="0.3">
      <c r="A184">
        <f>ScoutingData!F184</f>
        <v>0</v>
      </c>
      <c r="B184" t="str">
        <f>IF(ISBLANK(ScoutingData!J184),"null", ScoutingData!J184*2)</f>
        <v>null</v>
      </c>
      <c r="C184" t="str">
        <f>IF(ISBLANK(ScoutingData!K184),"null",ScoutingData!K184* 5)</f>
        <v>null</v>
      </c>
      <c r="D184" t="str" cm="1">
        <f t="array" ref="D184">_xlfn.IFS(ScoutingData!Q184="h",1,   ScoutingData!Q184="o",1,   ScoutingData!Q184="s",1,   ScoutingData!Q184="a",0,   ScoutingData!Q184="x","x",ScoutingData!Q184="p","p",ISBLANK(ScoutingData!Q184),"null")</f>
        <v>null</v>
      </c>
      <c r="E184" t="str" cm="1">
        <f t="array" ref="E184">IFERROR(_xlfn.IFS(D184 = 1, IF(ScoutingData!P184&gt;0, ScoutingData!P184,AVERAGE(stage_timer)),D184=0,MAX(stage_timer),D184="x","x"),"")</f>
        <v/>
      </c>
    </row>
    <row r="185" spans="1:5" x14ac:dyDescent="0.3">
      <c r="A185">
        <f>ScoutingData!F185</f>
        <v>0</v>
      </c>
      <c r="B185" t="str">
        <f>IF(ISBLANK(ScoutingData!J185),"null", ScoutingData!J185*2)</f>
        <v>null</v>
      </c>
      <c r="C185" t="str">
        <f>IF(ISBLANK(ScoutingData!K185),"null",ScoutingData!K185* 5)</f>
        <v>null</v>
      </c>
      <c r="D185" t="str" cm="1">
        <f t="array" ref="D185">_xlfn.IFS(ScoutingData!Q185="h",1,   ScoutingData!Q185="o",1,   ScoutingData!Q185="s",1,   ScoutingData!Q185="a",0,   ScoutingData!Q185="x","x",ScoutingData!Q185="p","p",ISBLANK(ScoutingData!Q185),"null")</f>
        <v>null</v>
      </c>
      <c r="E185" t="str" cm="1">
        <f t="array" ref="E185">IFERROR(_xlfn.IFS(D185 = 1, IF(ScoutingData!P185&gt;0, ScoutingData!P185,AVERAGE(stage_timer)),D185=0,MAX(stage_timer),D185="x","x"),"")</f>
        <v/>
      </c>
    </row>
    <row r="186" spans="1:5" x14ac:dyDescent="0.3">
      <c r="A186">
        <f>ScoutingData!F186</f>
        <v>0</v>
      </c>
      <c r="B186" t="str">
        <f>IF(ISBLANK(ScoutingData!J186),"null", ScoutingData!J186*2)</f>
        <v>null</v>
      </c>
      <c r="C186" t="str">
        <f>IF(ISBLANK(ScoutingData!K186),"null",ScoutingData!K186* 5)</f>
        <v>null</v>
      </c>
      <c r="D186" t="str" cm="1">
        <f t="array" ref="D186">_xlfn.IFS(ScoutingData!Q186="h",1,   ScoutingData!Q186="o",1,   ScoutingData!Q186="s",1,   ScoutingData!Q186="a",0,   ScoutingData!Q186="x","x",ScoutingData!Q186="p","p",ISBLANK(ScoutingData!Q186),"null")</f>
        <v>null</v>
      </c>
      <c r="E186" t="str" cm="1">
        <f t="array" ref="E186">IFERROR(_xlfn.IFS(D186 = 1, IF(ScoutingData!P186&gt;0, ScoutingData!P186,AVERAGE(stage_timer)),D186=0,MAX(stage_timer),D186="x","x"),"")</f>
        <v/>
      </c>
    </row>
    <row r="187" spans="1:5" x14ac:dyDescent="0.3">
      <c r="A187">
        <f>ScoutingData!F187</f>
        <v>0</v>
      </c>
      <c r="B187" t="str">
        <f>IF(ISBLANK(ScoutingData!J187),"null", ScoutingData!J187*2)</f>
        <v>null</v>
      </c>
      <c r="C187" t="str">
        <f>IF(ISBLANK(ScoutingData!K187),"null",ScoutingData!K187* 5)</f>
        <v>null</v>
      </c>
      <c r="D187" t="str" cm="1">
        <f t="array" ref="D187">_xlfn.IFS(ScoutingData!Q187="h",1,   ScoutingData!Q187="o",1,   ScoutingData!Q187="s",1,   ScoutingData!Q187="a",0,   ScoutingData!Q187="x","x",ScoutingData!Q187="p","p",ISBLANK(ScoutingData!Q187),"null")</f>
        <v>null</v>
      </c>
      <c r="E187" t="str" cm="1">
        <f t="array" ref="E187">IFERROR(_xlfn.IFS(D187 = 1, IF(ScoutingData!P187&gt;0, ScoutingData!P187,AVERAGE(stage_timer)),D187=0,MAX(stage_timer),D187="x","x"),"")</f>
        <v/>
      </c>
    </row>
    <row r="188" spans="1:5" x14ac:dyDescent="0.3">
      <c r="A188">
        <f>ScoutingData!F188</f>
        <v>0</v>
      </c>
      <c r="B188" t="str">
        <f>IF(ISBLANK(ScoutingData!J188),"null", ScoutingData!J188*2)</f>
        <v>null</v>
      </c>
      <c r="C188" t="str">
        <f>IF(ISBLANK(ScoutingData!K188),"null",ScoutingData!K188* 5)</f>
        <v>null</v>
      </c>
      <c r="D188" t="str" cm="1">
        <f t="array" ref="D188">_xlfn.IFS(ScoutingData!Q188="h",1,   ScoutingData!Q188="o",1,   ScoutingData!Q188="s",1,   ScoutingData!Q188="a",0,   ScoutingData!Q188="x","x",ScoutingData!Q188="p","p",ISBLANK(ScoutingData!Q188),"null")</f>
        <v>null</v>
      </c>
      <c r="E188" t="str" cm="1">
        <f t="array" ref="E188">IFERROR(_xlfn.IFS(D188 = 1, IF(ScoutingData!P188&gt;0, ScoutingData!P188,AVERAGE(stage_timer)),D188=0,MAX(stage_timer),D188="x","x"),"")</f>
        <v/>
      </c>
    </row>
    <row r="189" spans="1:5" x14ac:dyDescent="0.3">
      <c r="A189">
        <f>ScoutingData!F189</f>
        <v>0</v>
      </c>
      <c r="B189" t="str">
        <f>IF(ISBLANK(ScoutingData!J189),"null", ScoutingData!J189*2)</f>
        <v>null</v>
      </c>
      <c r="C189" t="str">
        <f>IF(ISBLANK(ScoutingData!K189),"null",ScoutingData!K189* 5)</f>
        <v>null</v>
      </c>
      <c r="D189" t="str" cm="1">
        <f t="array" ref="D189">_xlfn.IFS(ScoutingData!Q189="h",1,   ScoutingData!Q189="o",1,   ScoutingData!Q189="s",1,   ScoutingData!Q189="a",0,   ScoutingData!Q189="x","x",ScoutingData!Q189="p","p",ISBLANK(ScoutingData!Q189),"null")</f>
        <v>null</v>
      </c>
      <c r="E189" t="str" cm="1">
        <f t="array" ref="E189">IFERROR(_xlfn.IFS(D189 = 1, IF(ScoutingData!P189&gt;0, ScoutingData!P189,AVERAGE(stage_timer)),D189=0,MAX(stage_timer),D189="x","x"),"")</f>
        <v/>
      </c>
    </row>
    <row r="190" spans="1:5" x14ac:dyDescent="0.3">
      <c r="A190">
        <f>ScoutingData!F190</f>
        <v>0</v>
      </c>
      <c r="B190" t="str">
        <f>IF(ISBLANK(ScoutingData!J190),"null", ScoutingData!J190*2)</f>
        <v>null</v>
      </c>
      <c r="C190" t="str">
        <f>IF(ISBLANK(ScoutingData!K190),"null",ScoutingData!K190* 5)</f>
        <v>null</v>
      </c>
      <c r="D190" t="str" cm="1">
        <f t="array" ref="D190">_xlfn.IFS(ScoutingData!Q190="h",1,   ScoutingData!Q190="o",1,   ScoutingData!Q190="s",1,   ScoutingData!Q190="a",0,   ScoutingData!Q190="x","x",ScoutingData!Q190="p","p",ISBLANK(ScoutingData!Q190),"null")</f>
        <v>null</v>
      </c>
      <c r="E190" t="str" cm="1">
        <f t="array" ref="E190">IFERROR(_xlfn.IFS(D190 = 1, IF(ScoutingData!P190&gt;0, ScoutingData!P190,AVERAGE(stage_timer)),D190=0,MAX(stage_timer),D190="x","x"),"")</f>
        <v/>
      </c>
    </row>
    <row r="191" spans="1:5" x14ac:dyDescent="0.3">
      <c r="A191">
        <f>ScoutingData!F191</f>
        <v>0</v>
      </c>
      <c r="B191" t="str">
        <f>IF(ISBLANK(ScoutingData!J191),"null", ScoutingData!J191*2)</f>
        <v>null</v>
      </c>
      <c r="C191" t="str">
        <f>IF(ISBLANK(ScoutingData!K191),"null",ScoutingData!K191* 5)</f>
        <v>null</v>
      </c>
      <c r="D191" t="str" cm="1">
        <f t="array" ref="D191">_xlfn.IFS(ScoutingData!Q191="h",1,   ScoutingData!Q191="o",1,   ScoutingData!Q191="s",1,   ScoutingData!Q191="a",0,   ScoutingData!Q191="x","x",ScoutingData!Q191="p","p",ISBLANK(ScoutingData!Q191),"null")</f>
        <v>null</v>
      </c>
      <c r="E191" t="str" cm="1">
        <f t="array" ref="E191">IFERROR(_xlfn.IFS(D191 = 1, IF(ScoutingData!P191&gt;0, ScoutingData!P191,AVERAGE(stage_timer)),D191=0,MAX(stage_timer),D191="x","x"),"")</f>
        <v/>
      </c>
    </row>
    <row r="192" spans="1:5" x14ac:dyDescent="0.3">
      <c r="A192">
        <f>ScoutingData!F192</f>
        <v>0</v>
      </c>
      <c r="B192" t="str">
        <f>IF(ISBLANK(ScoutingData!J192),"null", ScoutingData!J192*2)</f>
        <v>null</v>
      </c>
      <c r="C192" t="str">
        <f>IF(ISBLANK(ScoutingData!K192),"null",ScoutingData!K192* 5)</f>
        <v>null</v>
      </c>
      <c r="D192" t="str" cm="1">
        <f t="array" ref="D192">_xlfn.IFS(ScoutingData!Q192="h",1,   ScoutingData!Q192="o",1,   ScoutingData!Q192="s",1,   ScoutingData!Q192="a",0,   ScoutingData!Q192="x","x",ScoutingData!Q192="p","p",ISBLANK(ScoutingData!Q192),"null")</f>
        <v>null</v>
      </c>
      <c r="E192" t="str" cm="1">
        <f t="array" ref="E192">IFERROR(_xlfn.IFS(D192 = 1, IF(ScoutingData!P192&gt;0, ScoutingData!P192,AVERAGE(stage_timer)),D192=0,MAX(stage_timer),D192="x","x"),"")</f>
        <v/>
      </c>
    </row>
    <row r="193" spans="1:5" x14ac:dyDescent="0.3">
      <c r="A193">
        <f>ScoutingData!F193</f>
        <v>0</v>
      </c>
      <c r="B193" t="str">
        <f>IF(ISBLANK(ScoutingData!J193),"null", ScoutingData!J193*2)</f>
        <v>null</v>
      </c>
      <c r="C193" t="str">
        <f>IF(ISBLANK(ScoutingData!K193),"null",ScoutingData!K193* 5)</f>
        <v>null</v>
      </c>
      <c r="D193" t="str" cm="1">
        <f t="array" ref="D193">_xlfn.IFS(ScoutingData!Q193="h",1,   ScoutingData!Q193="o",1,   ScoutingData!Q193="s",1,   ScoutingData!Q193="a",0,   ScoutingData!Q193="x","x",ScoutingData!Q193="p","p",ISBLANK(ScoutingData!Q193),"null")</f>
        <v>null</v>
      </c>
      <c r="E193" t="str" cm="1">
        <f t="array" ref="E193">IFERROR(_xlfn.IFS(D193 = 1, IF(ScoutingData!P193&gt;0, ScoutingData!P193,AVERAGE(stage_timer)),D193=0,MAX(stage_timer),D193="x","x"),"")</f>
        <v/>
      </c>
    </row>
    <row r="194" spans="1:5" x14ac:dyDescent="0.3">
      <c r="A194">
        <f>ScoutingData!F194</f>
        <v>0</v>
      </c>
      <c r="B194" t="str">
        <f>IF(ISBLANK(ScoutingData!J194),"null", ScoutingData!J194*2)</f>
        <v>null</v>
      </c>
      <c r="C194" t="str">
        <f>IF(ISBLANK(ScoutingData!K194),"null",ScoutingData!K194* 5)</f>
        <v>null</v>
      </c>
      <c r="D194" t="str" cm="1">
        <f t="array" ref="D194">_xlfn.IFS(ScoutingData!Q194="h",1,   ScoutingData!Q194="o",1,   ScoutingData!Q194="s",1,   ScoutingData!Q194="a",0,   ScoutingData!Q194="x","x",ScoutingData!Q194="p","p",ISBLANK(ScoutingData!Q194),"null")</f>
        <v>null</v>
      </c>
      <c r="E194" t="str" cm="1">
        <f t="array" ref="E194">IFERROR(_xlfn.IFS(D194 = 1, IF(ScoutingData!P194&gt;0, ScoutingData!P194,AVERAGE(stage_timer)),D194=0,MAX(stage_timer),D194="x","x"),"")</f>
        <v/>
      </c>
    </row>
    <row r="195" spans="1:5" x14ac:dyDescent="0.3">
      <c r="A195">
        <f>ScoutingData!F195</f>
        <v>0</v>
      </c>
      <c r="B195" t="str">
        <f>IF(ISBLANK(ScoutingData!J195),"null", ScoutingData!J195*2)</f>
        <v>null</v>
      </c>
      <c r="C195" t="str">
        <f>IF(ISBLANK(ScoutingData!K195),"null",ScoutingData!K195* 5)</f>
        <v>null</v>
      </c>
      <c r="D195" t="str" cm="1">
        <f t="array" ref="D195">_xlfn.IFS(ScoutingData!Q195="h",1,   ScoutingData!Q195="o",1,   ScoutingData!Q195="s",1,   ScoutingData!Q195="a",0,   ScoutingData!Q195="x","x",ScoutingData!Q195="p","p",ISBLANK(ScoutingData!Q195),"null")</f>
        <v>null</v>
      </c>
      <c r="E195" t="str" cm="1">
        <f t="array" ref="E195">IFERROR(_xlfn.IFS(D195 = 1, IF(ScoutingData!P195&gt;0, ScoutingData!P195,AVERAGE(stage_timer)),D195=0,MAX(stage_timer),D195="x","x"),"")</f>
        <v/>
      </c>
    </row>
    <row r="196" spans="1:5" x14ac:dyDescent="0.3">
      <c r="A196">
        <f>ScoutingData!F196</f>
        <v>0</v>
      </c>
      <c r="B196" t="str">
        <f>IF(ISBLANK(ScoutingData!J196),"null", ScoutingData!J196*2)</f>
        <v>null</v>
      </c>
      <c r="C196" t="str">
        <f>IF(ISBLANK(ScoutingData!K196),"null",ScoutingData!K196* 5)</f>
        <v>null</v>
      </c>
      <c r="D196" t="str" cm="1">
        <f t="array" ref="D196">_xlfn.IFS(ScoutingData!Q196="h",1,   ScoutingData!Q196="o",1,   ScoutingData!Q196="s",1,   ScoutingData!Q196="a",0,   ScoutingData!Q196="x","x",ScoutingData!Q196="p","p",ISBLANK(ScoutingData!Q196),"null")</f>
        <v>null</v>
      </c>
      <c r="E196" t="str" cm="1">
        <f t="array" ref="E196">IFERROR(_xlfn.IFS(D196 = 1, IF(ScoutingData!P196&gt;0, ScoutingData!P196,AVERAGE(stage_timer)),D196=0,MAX(stage_timer),D196="x","x"),"")</f>
        <v/>
      </c>
    </row>
    <row r="197" spans="1:5" x14ac:dyDescent="0.3">
      <c r="A197">
        <f>ScoutingData!F197</f>
        <v>0</v>
      </c>
      <c r="B197" t="str">
        <f>IF(ISBLANK(ScoutingData!J197),"null", ScoutingData!J197*2)</f>
        <v>null</v>
      </c>
      <c r="C197" t="str">
        <f>IF(ISBLANK(ScoutingData!K197),"null",ScoutingData!K197* 5)</f>
        <v>null</v>
      </c>
      <c r="D197" t="str" cm="1">
        <f t="array" ref="D197">_xlfn.IFS(ScoutingData!Q197="h",1,   ScoutingData!Q197="o",1,   ScoutingData!Q197="s",1,   ScoutingData!Q197="a",0,   ScoutingData!Q197="x","x",ScoutingData!Q197="p","p",ISBLANK(ScoutingData!Q197),"null")</f>
        <v>null</v>
      </c>
      <c r="E197" t="str" cm="1">
        <f t="array" ref="E197">IFERROR(_xlfn.IFS(D197 = 1, IF(ScoutingData!P197&gt;0, ScoutingData!P197,AVERAGE(stage_timer)),D197=0,MAX(stage_timer),D197="x","x"),"")</f>
        <v/>
      </c>
    </row>
    <row r="198" spans="1:5" x14ac:dyDescent="0.3">
      <c r="A198">
        <f>ScoutingData!F198</f>
        <v>0</v>
      </c>
      <c r="B198" t="str">
        <f>IF(ISBLANK(ScoutingData!J198),"null", ScoutingData!J198*2)</f>
        <v>null</v>
      </c>
      <c r="C198" t="str">
        <f>IF(ISBLANK(ScoutingData!K198),"null",ScoutingData!K198* 5)</f>
        <v>null</v>
      </c>
      <c r="D198" t="str" cm="1">
        <f t="array" ref="D198">_xlfn.IFS(ScoutingData!Q198="h",1,   ScoutingData!Q198="o",1,   ScoutingData!Q198="s",1,   ScoutingData!Q198="a",0,   ScoutingData!Q198="x","x",ScoutingData!Q198="p","p",ISBLANK(ScoutingData!Q198),"null")</f>
        <v>null</v>
      </c>
      <c r="E198" t="str" cm="1">
        <f t="array" ref="E198">IFERROR(_xlfn.IFS(D198 = 1, IF(ScoutingData!P198&gt;0, ScoutingData!P198,AVERAGE(stage_timer)),D198=0,MAX(stage_timer),D198="x","x"),"")</f>
        <v/>
      </c>
    </row>
    <row r="199" spans="1:5" x14ac:dyDescent="0.3">
      <c r="A199">
        <f>ScoutingData!F199</f>
        <v>0</v>
      </c>
      <c r="B199" t="str">
        <f>IF(ISBLANK(ScoutingData!J199),"null", ScoutingData!J199*2)</f>
        <v>null</v>
      </c>
      <c r="C199" t="str">
        <f>IF(ISBLANK(ScoutingData!K199),"null",ScoutingData!K199* 5)</f>
        <v>null</v>
      </c>
      <c r="D199" t="str" cm="1">
        <f t="array" ref="D199">_xlfn.IFS(ScoutingData!Q199="h",1,   ScoutingData!Q199="o",1,   ScoutingData!Q199="s",1,   ScoutingData!Q199="a",0,   ScoutingData!Q199="x","x",ScoutingData!Q199="p","p",ISBLANK(ScoutingData!Q199),"null")</f>
        <v>null</v>
      </c>
      <c r="E199" t="str" cm="1">
        <f t="array" ref="E199">IFERROR(_xlfn.IFS(D199 = 1, IF(ScoutingData!P199&gt;0, ScoutingData!P199,AVERAGE(stage_timer)),D199=0,MAX(stage_timer),D199="x","x"),"")</f>
        <v/>
      </c>
    </row>
    <row r="200" spans="1:5" x14ac:dyDescent="0.3">
      <c r="A200">
        <f>ScoutingData!F200</f>
        <v>0</v>
      </c>
      <c r="B200" t="str">
        <f>IF(ISBLANK(ScoutingData!J200),"null", ScoutingData!J200*2)</f>
        <v>null</v>
      </c>
      <c r="C200" t="str">
        <f>IF(ISBLANK(ScoutingData!K200),"null",ScoutingData!K200* 5)</f>
        <v>null</v>
      </c>
      <c r="D200" t="str" cm="1">
        <f t="array" ref="D200">_xlfn.IFS(ScoutingData!Q200="h",1,   ScoutingData!Q200="o",1,   ScoutingData!Q200="s",1,   ScoutingData!Q200="a",0,   ScoutingData!Q200="x","x",ScoutingData!Q200="p","p",ISBLANK(ScoutingData!Q200),"null")</f>
        <v>null</v>
      </c>
      <c r="E200" t="str" cm="1">
        <f t="array" ref="E200">IFERROR(_xlfn.IFS(D200 = 1, IF(ScoutingData!P200&gt;0, ScoutingData!P200,AVERAGE(stage_timer)),D200=0,MAX(stage_timer),D200="x","x"),"")</f>
        <v/>
      </c>
    </row>
    <row r="201" spans="1:5" x14ac:dyDescent="0.3">
      <c r="A201">
        <f>ScoutingData!F201</f>
        <v>0</v>
      </c>
      <c r="B201" t="str">
        <f>IF(ISBLANK(ScoutingData!J201),"null", ScoutingData!J201*2)</f>
        <v>null</v>
      </c>
      <c r="C201" t="str">
        <f>IF(ISBLANK(ScoutingData!K201),"null",ScoutingData!K201* 5)</f>
        <v>null</v>
      </c>
      <c r="D201" t="str" cm="1">
        <f t="array" ref="D201">_xlfn.IFS(ScoutingData!Q201="h",1,   ScoutingData!Q201="o",1,   ScoutingData!Q201="s",1,   ScoutingData!Q201="a",0,   ScoutingData!Q201="x","x",ScoutingData!Q201="p","p",ISBLANK(ScoutingData!Q201),"null")</f>
        <v>null</v>
      </c>
      <c r="E201" t="str" cm="1">
        <f t="array" ref="E201">IFERROR(_xlfn.IFS(D201 = 1, IF(ScoutingData!P201&gt;0, ScoutingData!P201,AVERAGE(stage_timer)),D201=0,MAX(stage_timer),D201="x","x"),"")</f>
        <v/>
      </c>
    </row>
    <row r="202" spans="1:5" x14ac:dyDescent="0.3">
      <c r="A202">
        <f>ScoutingData!F202</f>
        <v>0</v>
      </c>
      <c r="B202" t="str">
        <f>IF(ISBLANK(ScoutingData!J202),"null", ScoutingData!J202*2)</f>
        <v>null</v>
      </c>
      <c r="C202" t="str">
        <f>IF(ISBLANK(ScoutingData!K202),"null",ScoutingData!K202* 5)</f>
        <v>null</v>
      </c>
      <c r="D202" t="str" cm="1">
        <f t="array" ref="D202">_xlfn.IFS(ScoutingData!Q202="h",1,   ScoutingData!Q202="o",1,   ScoutingData!Q202="s",1,   ScoutingData!Q202="a",0,   ScoutingData!Q202="x","x",ScoutingData!Q202="p","p",ISBLANK(ScoutingData!Q202),"null")</f>
        <v>null</v>
      </c>
      <c r="E202" t="str" cm="1">
        <f t="array" ref="E202">IFERROR(_xlfn.IFS(D202 = 1, IF(ScoutingData!P202&gt;0, ScoutingData!P202,AVERAGE(stage_timer)),D202=0,MAX(stage_timer),D202="x","x"),"")</f>
        <v/>
      </c>
    </row>
    <row r="203" spans="1:5" x14ac:dyDescent="0.3">
      <c r="A203">
        <f>ScoutingData!F203</f>
        <v>0</v>
      </c>
      <c r="B203" t="str">
        <f>IF(ISBLANK(ScoutingData!J203),"null", ScoutingData!J203*2)</f>
        <v>null</v>
      </c>
      <c r="C203" t="str">
        <f>IF(ISBLANK(ScoutingData!K203),"null",ScoutingData!K203* 5)</f>
        <v>null</v>
      </c>
      <c r="D203" t="str" cm="1">
        <f t="array" ref="D203">_xlfn.IFS(ScoutingData!Q203="h",1,   ScoutingData!Q203="o",1,   ScoutingData!Q203="s",1,   ScoutingData!Q203="a",0,   ScoutingData!Q203="x","x",ScoutingData!Q203="p","p",ISBLANK(ScoutingData!Q203),"null")</f>
        <v>null</v>
      </c>
      <c r="E203" t="str" cm="1">
        <f t="array" ref="E203">IFERROR(_xlfn.IFS(D203 = 1, IF(ScoutingData!P203&gt;0, ScoutingData!P203,AVERAGE(stage_timer)),D203=0,MAX(stage_timer),D203="x","x"),"")</f>
        <v/>
      </c>
    </row>
    <row r="204" spans="1:5" x14ac:dyDescent="0.3">
      <c r="A204">
        <f>ScoutingData!F204</f>
        <v>0</v>
      </c>
      <c r="B204" t="str">
        <f>IF(ISBLANK(ScoutingData!J204),"null", ScoutingData!J204*2)</f>
        <v>null</v>
      </c>
      <c r="C204" t="str">
        <f>IF(ISBLANK(ScoutingData!K204),"null",ScoutingData!K204* 5)</f>
        <v>null</v>
      </c>
      <c r="D204" t="str" cm="1">
        <f t="array" ref="D204">_xlfn.IFS(ScoutingData!Q204="h",1,   ScoutingData!Q204="o",1,   ScoutingData!Q204="s",1,   ScoutingData!Q204="a",0,   ScoutingData!Q204="x","x",ScoutingData!Q204="p","p",ISBLANK(ScoutingData!Q204),"null")</f>
        <v>null</v>
      </c>
      <c r="E204" t="str" cm="1">
        <f t="array" ref="E204">IFERROR(_xlfn.IFS(D204 = 1, IF(ScoutingData!P204&gt;0, ScoutingData!P204,AVERAGE(stage_timer)),D204=0,MAX(stage_timer),D204="x","x"),"")</f>
        <v/>
      </c>
    </row>
    <row r="205" spans="1:5" x14ac:dyDescent="0.3">
      <c r="A205">
        <f>ScoutingData!F205</f>
        <v>0</v>
      </c>
      <c r="B205" t="str">
        <f>IF(ISBLANK(ScoutingData!J205),"null", ScoutingData!J205*2)</f>
        <v>null</v>
      </c>
      <c r="C205" t="str">
        <f>IF(ISBLANK(ScoutingData!K205),"null",ScoutingData!K205* 5)</f>
        <v>null</v>
      </c>
      <c r="D205" t="str" cm="1">
        <f t="array" ref="D205">_xlfn.IFS(ScoutingData!Q205="h",1,   ScoutingData!Q205="o",1,   ScoutingData!Q205="s",1,   ScoutingData!Q205="a",0,   ScoutingData!Q205="x","x",ScoutingData!Q205="p","p",ISBLANK(ScoutingData!Q205),"null")</f>
        <v>null</v>
      </c>
      <c r="E205" t="str" cm="1">
        <f t="array" ref="E205">IFERROR(_xlfn.IFS(D205 = 1, IF(ScoutingData!P205&gt;0, ScoutingData!P205,AVERAGE(stage_timer)),D205=0,MAX(stage_timer),D205="x","x"),"")</f>
        <v/>
      </c>
    </row>
    <row r="206" spans="1:5" x14ac:dyDescent="0.3">
      <c r="A206">
        <f>ScoutingData!F206</f>
        <v>0</v>
      </c>
      <c r="B206" t="str">
        <f>IF(ISBLANK(ScoutingData!J206),"null", ScoutingData!J206*2)</f>
        <v>null</v>
      </c>
      <c r="C206" t="str">
        <f>IF(ISBLANK(ScoutingData!K206),"null",ScoutingData!K206* 5)</f>
        <v>null</v>
      </c>
      <c r="D206" t="str" cm="1">
        <f t="array" ref="D206">_xlfn.IFS(ScoutingData!Q206="h",1,   ScoutingData!Q206="o",1,   ScoutingData!Q206="s",1,   ScoutingData!Q206="a",0,   ScoutingData!Q206="x","x",ScoutingData!Q206="p","p",ISBLANK(ScoutingData!Q206),"null")</f>
        <v>null</v>
      </c>
      <c r="E206" t="str" cm="1">
        <f t="array" ref="E206">IFERROR(_xlfn.IFS(D206 = 1, IF(ScoutingData!P206&gt;0, ScoutingData!P206,AVERAGE(stage_timer)),D206=0,MAX(stage_timer),D206="x","x"),"")</f>
        <v/>
      </c>
    </row>
    <row r="207" spans="1:5" x14ac:dyDescent="0.3">
      <c r="A207">
        <f>ScoutingData!F207</f>
        <v>0</v>
      </c>
      <c r="B207" t="str">
        <f>IF(ISBLANK(ScoutingData!J207),"null", ScoutingData!J207*2)</f>
        <v>null</v>
      </c>
      <c r="C207" t="str">
        <f>IF(ISBLANK(ScoutingData!K207),"null",ScoutingData!K207* 5)</f>
        <v>null</v>
      </c>
      <c r="D207" t="str" cm="1">
        <f t="array" ref="D207">_xlfn.IFS(ScoutingData!Q207="h",1,   ScoutingData!Q207="o",1,   ScoutingData!Q207="s",1,   ScoutingData!Q207="a",0,   ScoutingData!Q207="x","x",ScoutingData!Q207="p","p",ISBLANK(ScoutingData!Q207),"null")</f>
        <v>null</v>
      </c>
      <c r="E207" t="str" cm="1">
        <f t="array" ref="E207">IFERROR(_xlfn.IFS(D207 = 1, IF(ScoutingData!P207&gt;0, ScoutingData!P207,AVERAGE(stage_timer)),D207=0,MAX(stage_timer),D207="x","x"),"")</f>
        <v/>
      </c>
    </row>
    <row r="208" spans="1:5" x14ac:dyDescent="0.3">
      <c r="A208">
        <f>ScoutingData!F208</f>
        <v>0</v>
      </c>
      <c r="B208" t="str">
        <f>IF(ISBLANK(ScoutingData!J208),"null", ScoutingData!J208*2)</f>
        <v>null</v>
      </c>
      <c r="C208" t="str">
        <f>IF(ISBLANK(ScoutingData!K208),"null",ScoutingData!K208* 5)</f>
        <v>null</v>
      </c>
      <c r="D208" t="str" cm="1">
        <f t="array" ref="D208">_xlfn.IFS(ScoutingData!Q208="h",1,   ScoutingData!Q208="o",1,   ScoutingData!Q208="s",1,   ScoutingData!Q208="a",0,   ScoutingData!Q208="x","x",ScoutingData!Q208="p","p",ISBLANK(ScoutingData!Q208),"null")</f>
        <v>null</v>
      </c>
      <c r="E208" t="str" cm="1">
        <f t="array" ref="E208">IFERROR(_xlfn.IFS(D208 = 1, IF(ScoutingData!P208&gt;0, ScoutingData!P208,AVERAGE(stage_timer)),D208=0,MAX(stage_timer),D208="x","x"),"")</f>
        <v/>
      </c>
    </row>
    <row r="209" spans="1:5" x14ac:dyDescent="0.3">
      <c r="A209">
        <f>ScoutingData!F209</f>
        <v>0</v>
      </c>
      <c r="B209" t="str">
        <f>IF(ISBLANK(ScoutingData!J209),"null", ScoutingData!J209*2)</f>
        <v>null</v>
      </c>
      <c r="C209" t="str">
        <f>IF(ISBLANK(ScoutingData!K209),"null",ScoutingData!K209* 5)</f>
        <v>null</v>
      </c>
      <c r="D209" t="str" cm="1">
        <f t="array" ref="D209">_xlfn.IFS(ScoutingData!Q209="h",1,   ScoutingData!Q209="o",1,   ScoutingData!Q209="s",1,   ScoutingData!Q209="a",0,   ScoutingData!Q209="x","x",ScoutingData!Q209="p","p",ISBLANK(ScoutingData!Q209),"null")</f>
        <v>null</v>
      </c>
      <c r="E209" t="str" cm="1">
        <f t="array" ref="E209">IFERROR(_xlfn.IFS(D209 = 1, IF(ScoutingData!P209&gt;0, ScoutingData!P209,AVERAGE(stage_timer)),D209=0,MAX(stage_timer),D209="x","x"),"")</f>
        <v/>
      </c>
    </row>
    <row r="210" spans="1:5" x14ac:dyDescent="0.3">
      <c r="A210">
        <f>ScoutingData!F210</f>
        <v>0</v>
      </c>
      <c r="B210" t="str">
        <f>IF(ISBLANK(ScoutingData!J210),"null", ScoutingData!J210*2)</f>
        <v>null</v>
      </c>
      <c r="C210" t="str">
        <f>IF(ISBLANK(ScoutingData!K210),"null",ScoutingData!K210* 5)</f>
        <v>null</v>
      </c>
      <c r="D210" t="str" cm="1">
        <f t="array" ref="D210">_xlfn.IFS(ScoutingData!Q210="h",1,   ScoutingData!Q210="o",1,   ScoutingData!Q210="s",1,   ScoutingData!Q210="a",0,   ScoutingData!Q210="x","x",ScoutingData!Q210="p","p",ISBLANK(ScoutingData!Q210),"null")</f>
        <v>null</v>
      </c>
      <c r="E210" t="str" cm="1">
        <f t="array" ref="E210">IFERROR(_xlfn.IFS(D210 = 1, IF(ScoutingData!P210&gt;0, ScoutingData!P210,AVERAGE(stage_timer)),D210=0,MAX(stage_timer),D210="x","x"),"")</f>
        <v/>
      </c>
    </row>
    <row r="211" spans="1:5" x14ac:dyDescent="0.3">
      <c r="A211">
        <f>ScoutingData!F211</f>
        <v>0</v>
      </c>
      <c r="B211" t="str">
        <f>IF(ISBLANK(ScoutingData!J211),"null", ScoutingData!J211*2)</f>
        <v>null</v>
      </c>
      <c r="C211" t="str">
        <f>IF(ISBLANK(ScoutingData!K211),"null",ScoutingData!K211* 5)</f>
        <v>null</v>
      </c>
      <c r="D211" t="str" cm="1">
        <f t="array" ref="D211">_xlfn.IFS(ScoutingData!Q211="h",1,   ScoutingData!Q211="o",1,   ScoutingData!Q211="s",1,   ScoutingData!Q211="a",0,   ScoutingData!Q211="x","x",ScoutingData!Q211="p","p",ISBLANK(ScoutingData!Q211),"null")</f>
        <v>null</v>
      </c>
      <c r="E211" t="str" cm="1">
        <f t="array" ref="E211">IFERROR(_xlfn.IFS(D211 = 1, IF(ScoutingData!P211&gt;0, ScoutingData!P211,AVERAGE(stage_timer)),D211=0,MAX(stage_timer),D211="x","x"),"")</f>
        <v/>
      </c>
    </row>
    <row r="212" spans="1:5" x14ac:dyDescent="0.3">
      <c r="A212">
        <f>ScoutingData!F212</f>
        <v>0</v>
      </c>
      <c r="B212" t="str">
        <f>IF(ISBLANK(ScoutingData!J212),"null", ScoutingData!J212*2)</f>
        <v>null</v>
      </c>
      <c r="C212" t="str">
        <f>IF(ISBLANK(ScoutingData!K212),"null",ScoutingData!K212* 5)</f>
        <v>null</v>
      </c>
      <c r="D212" t="str" cm="1">
        <f t="array" ref="D212">_xlfn.IFS(ScoutingData!Q212="h",1,   ScoutingData!Q212="o",1,   ScoutingData!Q212="s",1,   ScoutingData!Q212="a",0,   ScoutingData!Q212="x","x",ScoutingData!Q212="p","p",ISBLANK(ScoutingData!Q212),"null")</f>
        <v>null</v>
      </c>
      <c r="E212" t="str" cm="1">
        <f t="array" ref="E212">IFERROR(_xlfn.IFS(D212 = 1, IF(ScoutingData!P212&gt;0, ScoutingData!P212,AVERAGE(stage_timer)),D212=0,MAX(stage_timer),D212="x","x"),"")</f>
        <v/>
      </c>
    </row>
    <row r="213" spans="1:5" x14ac:dyDescent="0.3">
      <c r="A213">
        <f>ScoutingData!F213</f>
        <v>0</v>
      </c>
      <c r="B213" t="str">
        <f>IF(ISBLANK(ScoutingData!J213),"null", ScoutingData!J213*2)</f>
        <v>null</v>
      </c>
      <c r="C213" t="str">
        <f>IF(ISBLANK(ScoutingData!K213),"null",ScoutingData!K213* 5)</f>
        <v>null</v>
      </c>
      <c r="D213" t="str" cm="1">
        <f t="array" ref="D213">_xlfn.IFS(ScoutingData!Q213="h",1,   ScoutingData!Q213="o",1,   ScoutingData!Q213="s",1,   ScoutingData!Q213="a",0,   ScoutingData!Q213="x","x",ScoutingData!Q213="p","p",ISBLANK(ScoutingData!Q213),"null")</f>
        <v>null</v>
      </c>
      <c r="E213" t="str" cm="1">
        <f t="array" ref="E213">IFERROR(_xlfn.IFS(D213 = 1, IF(ScoutingData!P213&gt;0, ScoutingData!P213,AVERAGE(stage_timer)),D213=0,MAX(stage_timer),D213="x","x"),"")</f>
        <v/>
      </c>
    </row>
    <row r="214" spans="1:5" x14ac:dyDescent="0.3">
      <c r="A214">
        <f>ScoutingData!F214</f>
        <v>0</v>
      </c>
      <c r="B214" t="str">
        <f>IF(ISBLANK(ScoutingData!J214),"null", ScoutingData!J214*2)</f>
        <v>null</v>
      </c>
      <c r="C214" t="str">
        <f>IF(ISBLANK(ScoutingData!K214),"null",ScoutingData!K214* 5)</f>
        <v>null</v>
      </c>
      <c r="D214" t="str" cm="1">
        <f t="array" ref="D214">_xlfn.IFS(ScoutingData!Q214="h",1,   ScoutingData!Q214="o",1,   ScoutingData!Q214="s",1,   ScoutingData!Q214="a",0,   ScoutingData!Q214="x","x",ScoutingData!Q214="p","p",ISBLANK(ScoutingData!Q214),"null")</f>
        <v>null</v>
      </c>
      <c r="E214" t="str" cm="1">
        <f t="array" ref="E214">IFERROR(_xlfn.IFS(D214 = 1, IF(ScoutingData!P214&gt;0, ScoutingData!P214,AVERAGE(stage_timer)),D214=0,MAX(stage_timer),D214="x","x"),"")</f>
        <v/>
      </c>
    </row>
    <row r="215" spans="1:5" x14ac:dyDescent="0.3">
      <c r="A215">
        <f>ScoutingData!F215</f>
        <v>0</v>
      </c>
      <c r="B215" t="str">
        <f>IF(ISBLANK(ScoutingData!J215),"null", ScoutingData!J215*2)</f>
        <v>null</v>
      </c>
      <c r="C215" t="str">
        <f>IF(ISBLANK(ScoutingData!K215),"null",ScoutingData!K215* 5)</f>
        <v>null</v>
      </c>
      <c r="D215" t="str" cm="1">
        <f t="array" ref="D215">_xlfn.IFS(ScoutingData!Q215="h",1,   ScoutingData!Q215="o",1,   ScoutingData!Q215="s",1,   ScoutingData!Q215="a",0,   ScoutingData!Q215="x","x",ScoutingData!Q215="p","p",ISBLANK(ScoutingData!Q215),"null")</f>
        <v>null</v>
      </c>
      <c r="E215" t="str" cm="1">
        <f t="array" ref="E215">IFERROR(_xlfn.IFS(D215 = 1, IF(ScoutingData!P215&gt;0, ScoutingData!P215,AVERAGE(stage_timer)),D215=0,MAX(stage_timer),D215="x","x"),"")</f>
        <v/>
      </c>
    </row>
    <row r="216" spans="1:5" x14ac:dyDescent="0.3">
      <c r="A216">
        <f>ScoutingData!F216</f>
        <v>0</v>
      </c>
      <c r="B216" t="str">
        <f>IF(ISBLANK(ScoutingData!J216),"null", ScoutingData!J216*2)</f>
        <v>null</v>
      </c>
      <c r="C216" t="str">
        <f>IF(ISBLANK(ScoutingData!K216),"null",ScoutingData!K216* 5)</f>
        <v>null</v>
      </c>
      <c r="D216" t="str" cm="1">
        <f t="array" ref="D216">_xlfn.IFS(ScoutingData!Q216="h",1,   ScoutingData!Q216="o",1,   ScoutingData!Q216="s",1,   ScoutingData!Q216="a",0,   ScoutingData!Q216="x","x",ScoutingData!Q216="p","p",ISBLANK(ScoutingData!Q216),"null")</f>
        <v>null</v>
      </c>
      <c r="E216" t="str" cm="1">
        <f t="array" ref="E216">IFERROR(_xlfn.IFS(D216 = 1, IF(ScoutingData!P216&gt;0, ScoutingData!P216,AVERAGE(stage_timer)),D216=0,MAX(stage_timer),D216="x","x"),"")</f>
        <v/>
      </c>
    </row>
    <row r="217" spans="1:5" x14ac:dyDescent="0.3">
      <c r="A217">
        <f>ScoutingData!F217</f>
        <v>0</v>
      </c>
      <c r="B217" t="str">
        <f>IF(ISBLANK(ScoutingData!J217),"null", ScoutingData!J217*2)</f>
        <v>null</v>
      </c>
      <c r="C217" t="str">
        <f>IF(ISBLANK(ScoutingData!K217),"null",ScoutingData!K217* 5)</f>
        <v>null</v>
      </c>
      <c r="D217" t="str" cm="1">
        <f t="array" ref="D217">_xlfn.IFS(ScoutingData!Q217="h",1,   ScoutingData!Q217="o",1,   ScoutingData!Q217="s",1,   ScoutingData!Q217="a",0,   ScoutingData!Q217="x","x",ScoutingData!Q217="p","p",ISBLANK(ScoutingData!Q217),"null")</f>
        <v>null</v>
      </c>
      <c r="E217" t="str" cm="1">
        <f t="array" ref="E217">IFERROR(_xlfn.IFS(D217 = 1, IF(ScoutingData!P217&gt;0, ScoutingData!P217,AVERAGE(stage_timer)),D217=0,MAX(stage_timer),D217="x","x"),"")</f>
        <v/>
      </c>
    </row>
    <row r="218" spans="1:5" x14ac:dyDescent="0.3">
      <c r="A218">
        <f>ScoutingData!F218</f>
        <v>0</v>
      </c>
      <c r="B218" t="str">
        <f>IF(ISBLANK(ScoutingData!J218),"null", ScoutingData!J218*2)</f>
        <v>null</v>
      </c>
      <c r="C218" t="str">
        <f>IF(ISBLANK(ScoutingData!K218),"null",ScoutingData!K218* 5)</f>
        <v>null</v>
      </c>
      <c r="D218" t="str" cm="1">
        <f t="array" ref="D218">_xlfn.IFS(ScoutingData!Q218="h",1,   ScoutingData!Q218="o",1,   ScoutingData!Q218="s",1,   ScoutingData!Q218="a",0,   ScoutingData!Q218="x","x",ScoutingData!Q218="p","p",ISBLANK(ScoutingData!Q218),"null")</f>
        <v>null</v>
      </c>
      <c r="E218" t="str" cm="1">
        <f t="array" ref="E218">IFERROR(_xlfn.IFS(D218 = 1, IF(ScoutingData!P218&gt;0, ScoutingData!P218,AVERAGE(stage_timer)),D218=0,MAX(stage_timer),D218="x","x"),"")</f>
        <v/>
      </c>
    </row>
    <row r="219" spans="1:5" x14ac:dyDescent="0.3">
      <c r="A219">
        <f>ScoutingData!F219</f>
        <v>0</v>
      </c>
      <c r="B219" t="str">
        <f>IF(ISBLANK(ScoutingData!J219),"null", ScoutingData!J219*2)</f>
        <v>null</v>
      </c>
      <c r="C219" t="str">
        <f>IF(ISBLANK(ScoutingData!K219),"null",ScoutingData!K219* 5)</f>
        <v>null</v>
      </c>
      <c r="D219" t="str" cm="1">
        <f t="array" ref="D219">_xlfn.IFS(ScoutingData!Q219="h",1,   ScoutingData!Q219="o",1,   ScoutingData!Q219="s",1,   ScoutingData!Q219="a",0,   ScoutingData!Q219="x","x",ScoutingData!Q219="p","p",ISBLANK(ScoutingData!Q219),"null")</f>
        <v>null</v>
      </c>
      <c r="E219" t="str" cm="1">
        <f t="array" ref="E219">IFERROR(_xlfn.IFS(D219 = 1, IF(ScoutingData!P219&gt;0, ScoutingData!P219,AVERAGE(stage_timer)),D219=0,MAX(stage_timer),D219="x","x"),"")</f>
        <v/>
      </c>
    </row>
    <row r="220" spans="1:5" x14ac:dyDescent="0.3">
      <c r="A220">
        <f>ScoutingData!F220</f>
        <v>0</v>
      </c>
      <c r="B220" t="str">
        <f>IF(ISBLANK(ScoutingData!J220),"null", ScoutingData!J220*2)</f>
        <v>null</v>
      </c>
      <c r="C220" t="str">
        <f>IF(ISBLANK(ScoutingData!K220),"null",ScoutingData!K220* 5)</f>
        <v>null</v>
      </c>
      <c r="D220" t="str" cm="1">
        <f t="array" ref="D220">_xlfn.IFS(ScoutingData!Q220="h",1,   ScoutingData!Q220="o",1,   ScoutingData!Q220="s",1,   ScoutingData!Q220="a",0,   ScoutingData!Q220="x","x",ScoutingData!Q220="p","p",ISBLANK(ScoutingData!Q220),"null")</f>
        <v>null</v>
      </c>
      <c r="E220" t="str" cm="1">
        <f t="array" ref="E220">IFERROR(_xlfn.IFS(D220 = 1, IF(ScoutingData!P220&gt;0, ScoutingData!P220,AVERAGE(stage_timer)),D220=0,MAX(stage_timer),D220="x","x"),"")</f>
        <v/>
      </c>
    </row>
    <row r="221" spans="1:5" x14ac:dyDescent="0.3">
      <c r="A221">
        <f>ScoutingData!F221</f>
        <v>0</v>
      </c>
      <c r="B221" t="str">
        <f>IF(ISBLANK(ScoutingData!J221),"null", ScoutingData!J221*2)</f>
        <v>null</v>
      </c>
      <c r="C221" t="str">
        <f>IF(ISBLANK(ScoutingData!K221),"null",ScoutingData!K221* 5)</f>
        <v>null</v>
      </c>
      <c r="D221" t="str" cm="1">
        <f t="array" ref="D221">_xlfn.IFS(ScoutingData!Q221="h",1,   ScoutingData!Q221="o",1,   ScoutingData!Q221="s",1,   ScoutingData!Q221="a",0,   ScoutingData!Q221="x","x",ScoutingData!Q221="p","p",ISBLANK(ScoutingData!Q221),"null")</f>
        <v>null</v>
      </c>
      <c r="E221" t="str" cm="1">
        <f t="array" ref="E221">IFERROR(_xlfn.IFS(D221 = 1, IF(ScoutingData!P221&gt;0, ScoutingData!P221,AVERAGE(stage_timer)),D221=0,MAX(stage_timer),D221="x","x"),"")</f>
        <v/>
      </c>
    </row>
    <row r="222" spans="1:5" x14ac:dyDescent="0.3">
      <c r="A222">
        <f>ScoutingData!F222</f>
        <v>0</v>
      </c>
      <c r="B222" t="str">
        <f>IF(ISBLANK(ScoutingData!J222),"null", ScoutingData!J222*2)</f>
        <v>null</v>
      </c>
      <c r="C222" t="str">
        <f>IF(ISBLANK(ScoutingData!K222),"null",ScoutingData!K222* 5)</f>
        <v>null</v>
      </c>
      <c r="D222" t="str" cm="1">
        <f t="array" ref="D222">_xlfn.IFS(ScoutingData!Q222="h",1,   ScoutingData!Q222="o",1,   ScoutingData!Q222="s",1,   ScoutingData!Q222="a",0,   ScoutingData!Q222="x","x",ScoutingData!Q222="p","p",ISBLANK(ScoutingData!Q222),"null")</f>
        <v>null</v>
      </c>
      <c r="E222" t="str" cm="1">
        <f t="array" ref="E222">IFERROR(_xlfn.IFS(D222 = 1, IF(ScoutingData!P222&gt;0, ScoutingData!P222,AVERAGE(stage_timer)),D222=0,MAX(stage_timer),D222="x","x"),"")</f>
        <v/>
      </c>
    </row>
    <row r="223" spans="1:5" x14ac:dyDescent="0.3">
      <c r="A223">
        <f>ScoutingData!F223</f>
        <v>0</v>
      </c>
      <c r="B223" t="str">
        <f>IF(ISBLANK(ScoutingData!J223),"null", ScoutingData!J223*2)</f>
        <v>null</v>
      </c>
      <c r="C223" t="str">
        <f>IF(ISBLANK(ScoutingData!K223),"null",ScoutingData!K223* 5)</f>
        <v>null</v>
      </c>
      <c r="D223" t="str" cm="1">
        <f t="array" ref="D223">_xlfn.IFS(ScoutingData!Q223="h",1,   ScoutingData!Q223="o",1,   ScoutingData!Q223="s",1,   ScoutingData!Q223="a",0,   ScoutingData!Q223="x","x",ScoutingData!Q223="p","p",ISBLANK(ScoutingData!Q223),"null")</f>
        <v>null</v>
      </c>
      <c r="E223" t="str" cm="1">
        <f t="array" ref="E223">IFERROR(_xlfn.IFS(D223 = 1, IF(ScoutingData!P223&gt;0, ScoutingData!P223,AVERAGE(stage_timer)),D223=0,MAX(stage_timer),D223="x","x"),"")</f>
        <v/>
      </c>
    </row>
    <row r="224" spans="1:5" x14ac:dyDescent="0.3">
      <c r="A224">
        <f>ScoutingData!F224</f>
        <v>0</v>
      </c>
      <c r="B224" t="str">
        <f>IF(ISBLANK(ScoutingData!J224),"null", ScoutingData!J224*2)</f>
        <v>null</v>
      </c>
      <c r="C224" t="str">
        <f>IF(ISBLANK(ScoutingData!K224),"null",ScoutingData!K224* 5)</f>
        <v>null</v>
      </c>
      <c r="D224" t="str" cm="1">
        <f t="array" ref="D224">_xlfn.IFS(ScoutingData!Q224="h",1,   ScoutingData!Q224="o",1,   ScoutingData!Q224="s",1,   ScoutingData!Q224="a",0,   ScoutingData!Q224="x","x",ScoutingData!Q224="p","p",ISBLANK(ScoutingData!Q224),"null")</f>
        <v>null</v>
      </c>
      <c r="E224" t="str" cm="1">
        <f t="array" ref="E224">IFERROR(_xlfn.IFS(D224 = 1, IF(ScoutingData!P224&gt;0, ScoutingData!P224,AVERAGE(stage_timer)),D224=0,MAX(stage_timer),D224="x","x"),"")</f>
        <v/>
      </c>
    </row>
    <row r="225" spans="1:5" x14ac:dyDescent="0.3">
      <c r="A225">
        <f>ScoutingData!F225</f>
        <v>0</v>
      </c>
      <c r="B225" t="str">
        <f>IF(ISBLANK(ScoutingData!J225),"null", ScoutingData!J225*2)</f>
        <v>null</v>
      </c>
      <c r="C225" t="str">
        <f>IF(ISBLANK(ScoutingData!K225),"null",ScoutingData!K225* 5)</f>
        <v>null</v>
      </c>
      <c r="D225" t="str" cm="1">
        <f t="array" ref="D225">_xlfn.IFS(ScoutingData!Q225="h",1,   ScoutingData!Q225="o",1,   ScoutingData!Q225="s",1,   ScoutingData!Q225="a",0,   ScoutingData!Q225="x","x",ScoutingData!Q225="p","p",ISBLANK(ScoutingData!Q225),"null")</f>
        <v>null</v>
      </c>
      <c r="E225" t="str" cm="1">
        <f t="array" ref="E225">IFERROR(_xlfn.IFS(D225 = 1, IF(ScoutingData!P225&gt;0, ScoutingData!P225,AVERAGE(stage_timer)),D225=0,MAX(stage_timer),D225="x","x"),"")</f>
        <v/>
      </c>
    </row>
    <row r="226" spans="1:5" x14ac:dyDescent="0.3">
      <c r="A226">
        <f>ScoutingData!F226</f>
        <v>0</v>
      </c>
      <c r="B226" t="str">
        <f>IF(ISBLANK(ScoutingData!J226),"null", ScoutingData!J226*2)</f>
        <v>null</v>
      </c>
      <c r="C226" t="str">
        <f>IF(ISBLANK(ScoutingData!K226),"null",ScoutingData!K226* 5)</f>
        <v>null</v>
      </c>
      <c r="D226" t="str" cm="1">
        <f t="array" ref="D226">_xlfn.IFS(ScoutingData!Q226="h",1,   ScoutingData!Q226="o",1,   ScoutingData!Q226="s",1,   ScoutingData!Q226="a",0,   ScoutingData!Q226="x","x",ScoutingData!Q226="p","p",ISBLANK(ScoutingData!Q226),"null")</f>
        <v>null</v>
      </c>
      <c r="E226" t="str" cm="1">
        <f t="array" ref="E226">IFERROR(_xlfn.IFS(D226 = 1, IF(ScoutingData!P226&gt;0, ScoutingData!P226,AVERAGE(stage_timer)),D226=0,MAX(stage_timer),D226="x","x"),"")</f>
        <v/>
      </c>
    </row>
    <row r="227" spans="1:5" x14ac:dyDescent="0.3">
      <c r="A227">
        <f>ScoutingData!F227</f>
        <v>0</v>
      </c>
      <c r="B227" t="str">
        <f>IF(ISBLANK(ScoutingData!J227),"null", ScoutingData!J227*2)</f>
        <v>null</v>
      </c>
      <c r="C227" t="str">
        <f>IF(ISBLANK(ScoutingData!K227),"null",ScoutingData!K227* 5)</f>
        <v>null</v>
      </c>
      <c r="D227" t="str" cm="1">
        <f t="array" ref="D227">_xlfn.IFS(ScoutingData!Q227="h",1,   ScoutingData!Q227="o",1,   ScoutingData!Q227="s",1,   ScoutingData!Q227="a",0,   ScoutingData!Q227="x","x",ScoutingData!Q227="p","p",ISBLANK(ScoutingData!Q227),"null")</f>
        <v>null</v>
      </c>
      <c r="E227" t="str" cm="1">
        <f t="array" ref="E227">IFERROR(_xlfn.IFS(D227 = 1, IF(ScoutingData!P227&gt;0, ScoutingData!P227,AVERAGE(stage_timer)),D227=0,MAX(stage_timer),D227="x","x"),"")</f>
        <v/>
      </c>
    </row>
    <row r="228" spans="1:5" x14ac:dyDescent="0.3">
      <c r="A228">
        <f>ScoutingData!F228</f>
        <v>0</v>
      </c>
      <c r="B228" t="str">
        <f>IF(ISBLANK(ScoutingData!J228),"null", ScoutingData!J228*2)</f>
        <v>null</v>
      </c>
      <c r="C228" t="str">
        <f>IF(ISBLANK(ScoutingData!K228),"null",ScoutingData!K228* 5)</f>
        <v>null</v>
      </c>
      <c r="D228" t="str" cm="1">
        <f t="array" ref="D228">_xlfn.IFS(ScoutingData!Q228="h",1,   ScoutingData!Q228="o",1,   ScoutingData!Q228="s",1,   ScoutingData!Q228="a",0,   ScoutingData!Q228="x","x",ScoutingData!Q228="p","p",ISBLANK(ScoutingData!Q228),"null")</f>
        <v>null</v>
      </c>
      <c r="E228" t="str" cm="1">
        <f t="array" ref="E228">IFERROR(_xlfn.IFS(D228 = 1, IF(ScoutingData!P228&gt;0, ScoutingData!P228,AVERAGE(stage_timer)),D228=0,MAX(stage_timer),D228="x","x"),"")</f>
        <v/>
      </c>
    </row>
    <row r="229" spans="1:5" x14ac:dyDescent="0.3">
      <c r="A229">
        <f>ScoutingData!F229</f>
        <v>0</v>
      </c>
      <c r="B229" t="str">
        <f>IF(ISBLANK(ScoutingData!J229),"null", ScoutingData!J229*2)</f>
        <v>null</v>
      </c>
      <c r="C229" t="str">
        <f>IF(ISBLANK(ScoutingData!K229),"null",ScoutingData!K229* 5)</f>
        <v>null</v>
      </c>
      <c r="D229" t="str" cm="1">
        <f t="array" ref="D229">_xlfn.IFS(ScoutingData!Q229="h",1,   ScoutingData!Q229="o",1,   ScoutingData!Q229="s",1,   ScoutingData!Q229="a",0,   ScoutingData!Q229="x","x",ScoutingData!Q229="p","p",ISBLANK(ScoutingData!Q229),"null")</f>
        <v>null</v>
      </c>
      <c r="E229" t="str" cm="1">
        <f t="array" ref="E229">IFERROR(_xlfn.IFS(D229 = 1, IF(ScoutingData!P229&gt;0, ScoutingData!P229,AVERAGE(stage_timer)),D229=0,MAX(stage_timer),D229="x","x"),"")</f>
        <v/>
      </c>
    </row>
    <row r="230" spans="1:5" x14ac:dyDescent="0.3">
      <c r="A230">
        <f>ScoutingData!F230</f>
        <v>0</v>
      </c>
      <c r="B230" t="str">
        <f>IF(ISBLANK(ScoutingData!J230),"null", ScoutingData!J230*2)</f>
        <v>null</v>
      </c>
      <c r="C230" t="str">
        <f>IF(ISBLANK(ScoutingData!K230),"null",ScoutingData!K230* 5)</f>
        <v>null</v>
      </c>
      <c r="D230" t="str" cm="1">
        <f t="array" ref="D230">_xlfn.IFS(ScoutingData!Q230="h",1,   ScoutingData!Q230="o",1,   ScoutingData!Q230="s",1,   ScoutingData!Q230="a",0,   ScoutingData!Q230="x","x",ScoutingData!Q230="p","p",ISBLANK(ScoutingData!Q230),"null")</f>
        <v>null</v>
      </c>
      <c r="E230" t="str" cm="1">
        <f t="array" ref="E230">IFERROR(_xlfn.IFS(D230 = 1, IF(ScoutingData!P230&gt;0, ScoutingData!P230,AVERAGE(stage_timer)),D230=0,MAX(stage_timer),D230="x","x"),"")</f>
        <v/>
      </c>
    </row>
    <row r="231" spans="1:5" x14ac:dyDescent="0.3">
      <c r="A231">
        <f>ScoutingData!F231</f>
        <v>0</v>
      </c>
      <c r="B231" t="str">
        <f>IF(ISBLANK(ScoutingData!J231),"null", ScoutingData!J231*2)</f>
        <v>null</v>
      </c>
      <c r="C231" t="str">
        <f>IF(ISBLANK(ScoutingData!K231),"null",ScoutingData!K231* 5)</f>
        <v>null</v>
      </c>
      <c r="D231" t="str" cm="1">
        <f t="array" ref="D231">_xlfn.IFS(ScoutingData!Q231="h",1,   ScoutingData!Q231="o",1,   ScoutingData!Q231="s",1,   ScoutingData!Q231="a",0,   ScoutingData!Q231="x","x",ScoutingData!Q231="p","p",ISBLANK(ScoutingData!Q231),"null")</f>
        <v>null</v>
      </c>
      <c r="E231" t="str" cm="1">
        <f t="array" ref="E231">IFERROR(_xlfn.IFS(D231 = 1, IF(ScoutingData!P231&gt;0, ScoutingData!P231,AVERAGE(stage_timer)),D231=0,MAX(stage_timer),D231="x","x"),"")</f>
        <v/>
      </c>
    </row>
    <row r="232" spans="1:5" x14ac:dyDescent="0.3">
      <c r="A232">
        <f>ScoutingData!F232</f>
        <v>0</v>
      </c>
      <c r="B232" t="str">
        <f>IF(ISBLANK(ScoutingData!J232),"null", ScoutingData!J232*2)</f>
        <v>null</v>
      </c>
      <c r="C232" t="str">
        <f>IF(ISBLANK(ScoutingData!K232),"null",ScoutingData!K232* 5)</f>
        <v>null</v>
      </c>
      <c r="D232" t="str" cm="1">
        <f t="array" ref="D232">_xlfn.IFS(ScoutingData!Q232="h",1,   ScoutingData!Q232="o",1,   ScoutingData!Q232="s",1,   ScoutingData!Q232="a",0,   ScoutingData!Q232="x","x",ScoutingData!Q232="p","p",ISBLANK(ScoutingData!Q232),"null")</f>
        <v>null</v>
      </c>
      <c r="E232" t="str" cm="1">
        <f t="array" ref="E232">IFERROR(_xlfn.IFS(D232 = 1, IF(ScoutingData!P232&gt;0, ScoutingData!P232,AVERAGE(stage_timer)),D232=0,MAX(stage_timer),D232="x","x"),"")</f>
        <v/>
      </c>
    </row>
    <row r="233" spans="1:5" x14ac:dyDescent="0.3">
      <c r="A233">
        <f>ScoutingData!F233</f>
        <v>0</v>
      </c>
      <c r="B233" t="str">
        <f>IF(ISBLANK(ScoutingData!J233),"null", ScoutingData!J233*2)</f>
        <v>null</v>
      </c>
      <c r="C233" t="str">
        <f>IF(ISBLANK(ScoutingData!K233),"null",ScoutingData!K233* 5)</f>
        <v>null</v>
      </c>
      <c r="D233" t="str" cm="1">
        <f t="array" ref="D233">_xlfn.IFS(ScoutingData!Q233="h",1,   ScoutingData!Q233="o",1,   ScoutingData!Q233="s",1,   ScoutingData!Q233="a",0,   ScoutingData!Q233="x","x",ScoutingData!Q233="p","p",ISBLANK(ScoutingData!Q233),"null")</f>
        <v>null</v>
      </c>
      <c r="E233" t="str" cm="1">
        <f t="array" ref="E233">IFERROR(_xlfn.IFS(D233 = 1, IF(ScoutingData!P233&gt;0, ScoutingData!P233,AVERAGE(stage_timer)),D233=0,MAX(stage_timer),D233="x","x"),"")</f>
        <v/>
      </c>
    </row>
    <row r="234" spans="1:5" x14ac:dyDescent="0.3">
      <c r="A234">
        <f>ScoutingData!F234</f>
        <v>0</v>
      </c>
      <c r="B234" t="str">
        <f>IF(ISBLANK(ScoutingData!J234),"null", ScoutingData!J234*2)</f>
        <v>null</v>
      </c>
      <c r="C234" t="str">
        <f>IF(ISBLANK(ScoutingData!K234),"null",ScoutingData!K234* 5)</f>
        <v>null</v>
      </c>
      <c r="D234" t="str" cm="1">
        <f t="array" ref="D234">_xlfn.IFS(ScoutingData!Q234="h",1,   ScoutingData!Q234="o",1,   ScoutingData!Q234="s",1,   ScoutingData!Q234="a",0,   ScoutingData!Q234="x","x",ScoutingData!Q234="p","p",ISBLANK(ScoutingData!Q234),"null")</f>
        <v>null</v>
      </c>
      <c r="E234" t="str" cm="1">
        <f t="array" ref="E234">IFERROR(_xlfn.IFS(D234 = 1, IF(ScoutingData!P234&gt;0, ScoutingData!P234,AVERAGE(stage_timer)),D234=0,MAX(stage_timer),D234="x","x"),"")</f>
        <v/>
      </c>
    </row>
    <row r="235" spans="1:5" x14ac:dyDescent="0.3">
      <c r="A235">
        <f>ScoutingData!F235</f>
        <v>0</v>
      </c>
      <c r="B235" t="str">
        <f>IF(ISBLANK(ScoutingData!J235),"null", ScoutingData!J235*2)</f>
        <v>null</v>
      </c>
      <c r="C235" t="str">
        <f>IF(ISBLANK(ScoutingData!K235),"null",ScoutingData!K235* 5)</f>
        <v>null</v>
      </c>
      <c r="D235" t="str" cm="1">
        <f t="array" ref="D235">_xlfn.IFS(ScoutingData!Q235="h",1,   ScoutingData!Q235="o",1,   ScoutingData!Q235="s",1,   ScoutingData!Q235="a",0,   ScoutingData!Q235="x","x",ScoutingData!Q235="p","p",ISBLANK(ScoutingData!Q235),"null")</f>
        <v>null</v>
      </c>
      <c r="E235" t="str" cm="1">
        <f t="array" ref="E235">IFERROR(_xlfn.IFS(D235 = 1, IF(ScoutingData!P235&gt;0, ScoutingData!P235,AVERAGE(stage_timer)),D235=0,MAX(stage_timer),D235="x","x"),"")</f>
        <v/>
      </c>
    </row>
    <row r="236" spans="1:5" x14ac:dyDescent="0.3">
      <c r="A236">
        <f>ScoutingData!F236</f>
        <v>0</v>
      </c>
      <c r="B236" t="str">
        <f>IF(ISBLANK(ScoutingData!J236),"null", ScoutingData!J236*2)</f>
        <v>null</v>
      </c>
      <c r="C236" t="str">
        <f>IF(ISBLANK(ScoutingData!K236),"null",ScoutingData!K236* 5)</f>
        <v>null</v>
      </c>
      <c r="D236" t="str" cm="1">
        <f t="array" ref="D236">_xlfn.IFS(ScoutingData!Q236="h",1,   ScoutingData!Q236="o",1,   ScoutingData!Q236="s",1,   ScoutingData!Q236="a",0,   ScoutingData!Q236="x","x",ScoutingData!Q236="p","p",ISBLANK(ScoutingData!Q236),"null")</f>
        <v>null</v>
      </c>
      <c r="E236" t="str" cm="1">
        <f t="array" ref="E236">IFERROR(_xlfn.IFS(D236 = 1, IF(ScoutingData!P236&gt;0, ScoutingData!P236,AVERAGE(stage_timer)),D236=0,MAX(stage_timer),D236="x","x"),"")</f>
        <v/>
      </c>
    </row>
    <row r="237" spans="1:5" x14ac:dyDescent="0.3">
      <c r="A237">
        <f>ScoutingData!F237</f>
        <v>0</v>
      </c>
      <c r="B237" t="str">
        <f>IF(ISBLANK(ScoutingData!J237),"null", ScoutingData!J237*2)</f>
        <v>null</v>
      </c>
      <c r="C237" t="str">
        <f>IF(ISBLANK(ScoutingData!K237),"null",ScoutingData!K237* 5)</f>
        <v>null</v>
      </c>
      <c r="D237" t="str" cm="1">
        <f t="array" ref="D237">_xlfn.IFS(ScoutingData!Q237="h",1,   ScoutingData!Q237="o",1,   ScoutingData!Q237="s",1,   ScoutingData!Q237="a",0,   ScoutingData!Q237="x","x",ScoutingData!Q237="p","p",ISBLANK(ScoutingData!Q237),"null")</f>
        <v>null</v>
      </c>
      <c r="E237" t="str" cm="1">
        <f t="array" ref="E237">IFERROR(_xlfn.IFS(D237 = 1, IF(ScoutingData!P237&gt;0, ScoutingData!P237,AVERAGE(stage_timer)),D237=0,MAX(stage_timer),D237="x","x"),"")</f>
        <v/>
      </c>
    </row>
    <row r="238" spans="1:5" x14ac:dyDescent="0.3">
      <c r="A238">
        <f>ScoutingData!F238</f>
        <v>0</v>
      </c>
      <c r="B238" t="str">
        <f>IF(ISBLANK(ScoutingData!J238),"null", ScoutingData!J238*2)</f>
        <v>null</v>
      </c>
      <c r="C238" t="str">
        <f>IF(ISBLANK(ScoutingData!K238),"null",ScoutingData!K238* 5)</f>
        <v>null</v>
      </c>
      <c r="D238" t="str" cm="1">
        <f t="array" ref="D238">_xlfn.IFS(ScoutingData!Q238="h",1,   ScoutingData!Q238="o",1,   ScoutingData!Q238="s",1,   ScoutingData!Q238="a",0,   ScoutingData!Q238="x","x",ScoutingData!Q238="p","p",ISBLANK(ScoutingData!Q238),"null")</f>
        <v>null</v>
      </c>
      <c r="E238" t="str" cm="1">
        <f t="array" ref="E238">IFERROR(_xlfn.IFS(D238 = 1, IF(ScoutingData!P238&gt;0, ScoutingData!P238,AVERAGE(stage_timer)),D238=0,MAX(stage_timer),D238="x","x"),"")</f>
        <v/>
      </c>
    </row>
    <row r="239" spans="1:5" x14ac:dyDescent="0.3">
      <c r="A239">
        <f>ScoutingData!F239</f>
        <v>0</v>
      </c>
      <c r="B239" t="str">
        <f>IF(ISBLANK(ScoutingData!J239),"null", ScoutingData!J239*2)</f>
        <v>null</v>
      </c>
      <c r="C239" t="str">
        <f>IF(ISBLANK(ScoutingData!K239),"null",ScoutingData!K239* 5)</f>
        <v>null</v>
      </c>
      <c r="D239" t="str" cm="1">
        <f t="array" ref="D239">_xlfn.IFS(ScoutingData!Q239="h",1,   ScoutingData!Q239="o",1,   ScoutingData!Q239="s",1,   ScoutingData!Q239="a",0,   ScoutingData!Q239="x","x",ScoutingData!Q239="p","p",ISBLANK(ScoutingData!Q239),"null")</f>
        <v>null</v>
      </c>
      <c r="E239" t="str" cm="1">
        <f t="array" ref="E239">IFERROR(_xlfn.IFS(D239 = 1, IF(ScoutingData!P239&gt;0, ScoutingData!P239,AVERAGE(stage_timer)),D239=0,MAX(stage_timer),D239="x","x"),"")</f>
        <v/>
      </c>
    </row>
    <row r="240" spans="1:5" x14ac:dyDescent="0.3">
      <c r="A240">
        <f>ScoutingData!F240</f>
        <v>0</v>
      </c>
      <c r="B240" t="str">
        <f>IF(ISBLANK(ScoutingData!J240),"null", ScoutingData!J240*2)</f>
        <v>null</v>
      </c>
      <c r="C240" t="str">
        <f>IF(ISBLANK(ScoutingData!K240),"null",ScoutingData!K240* 5)</f>
        <v>null</v>
      </c>
      <c r="D240" t="str" cm="1">
        <f t="array" ref="D240">_xlfn.IFS(ScoutingData!Q240="h",1,   ScoutingData!Q240="o",1,   ScoutingData!Q240="s",1,   ScoutingData!Q240="a",0,   ScoutingData!Q240="x","x",ScoutingData!Q240="p","p",ISBLANK(ScoutingData!Q240),"null")</f>
        <v>null</v>
      </c>
      <c r="E240" t="str" cm="1">
        <f t="array" ref="E240">IFERROR(_xlfn.IFS(D240 = 1, IF(ScoutingData!P240&gt;0, ScoutingData!P240,AVERAGE(stage_timer)),D240=0,MAX(stage_timer),D240="x","x"),"")</f>
        <v/>
      </c>
    </row>
    <row r="241" spans="1:5" x14ac:dyDescent="0.3">
      <c r="A241">
        <f>ScoutingData!F241</f>
        <v>0</v>
      </c>
      <c r="B241" t="str">
        <f>IF(ISBLANK(ScoutingData!J241),"null", ScoutingData!J241*2)</f>
        <v>null</v>
      </c>
      <c r="C241" t="str">
        <f>IF(ISBLANK(ScoutingData!K241),"null",ScoutingData!K241* 5)</f>
        <v>null</v>
      </c>
      <c r="D241" t="str" cm="1">
        <f t="array" ref="D241">_xlfn.IFS(ScoutingData!Q241="h",1,   ScoutingData!Q241="o",1,   ScoutingData!Q241="s",1,   ScoutingData!Q241="a",0,   ScoutingData!Q241="x","x",ScoutingData!Q241="p","p",ISBLANK(ScoutingData!Q241),"null")</f>
        <v>null</v>
      </c>
      <c r="E241" t="str" cm="1">
        <f t="array" ref="E241">IFERROR(_xlfn.IFS(D241 = 1, IF(ScoutingData!P241&gt;0, ScoutingData!P241,AVERAGE(stage_timer)),D241=0,MAX(stage_timer),D241="x","x"),"")</f>
        <v/>
      </c>
    </row>
    <row r="242" spans="1:5" x14ac:dyDescent="0.3">
      <c r="A242">
        <f>ScoutingData!F242</f>
        <v>0</v>
      </c>
      <c r="B242" t="str">
        <f>IF(ISBLANK(ScoutingData!J242),"null", ScoutingData!J242*2)</f>
        <v>null</v>
      </c>
      <c r="C242" t="str">
        <f>IF(ISBLANK(ScoutingData!K242),"null",ScoutingData!K242* 5)</f>
        <v>null</v>
      </c>
      <c r="D242" t="str" cm="1">
        <f t="array" ref="D242">_xlfn.IFS(ScoutingData!Q242="h",1,   ScoutingData!Q242="o",1,   ScoutingData!Q242="s",1,   ScoutingData!Q242="a",0,   ScoutingData!Q242="x","x",ScoutingData!Q242="p","p",ISBLANK(ScoutingData!Q242),"null")</f>
        <v>null</v>
      </c>
      <c r="E242" t="str" cm="1">
        <f t="array" ref="E242">IFERROR(_xlfn.IFS(D242 = 1, IF(ScoutingData!P242&gt;0, ScoutingData!P242,AVERAGE(stage_timer)),D242=0,MAX(stage_timer),D242="x","x"),"")</f>
        <v/>
      </c>
    </row>
    <row r="243" spans="1:5" x14ac:dyDescent="0.3">
      <c r="A243">
        <f>ScoutingData!F243</f>
        <v>0</v>
      </c>
      <c r="B243" t="str">
        <f>IF(ISBLANK(ScoutingData!J243),"null", ScoutingData!J243*2)</f>
        <v>null</v>
      </c>
      <c r="C243" t="str">
        <f>IF(ISBLANK(ScoutingData!K243),"null",ScoutingData!K243* 5)</f>
        <v>null</v>
      </c>
      <c r="D243" t="str" cm="1">
        <f t="array" ref="D243">_xlfn.IFS(ScoutingData!Q243="h",1,   ScoutingData!Q243="o",1,   ScoutingData!Q243="s",1,   ScoutingData!Q243="a",0,   ScoutingData!Q243="x","x",ScoutingData!Q243="p","p",ISBLANK(ScoutingData!Q243),"null")</f>
        <v>null</v>
      </c>
      <c r="E243" t="str" cm="1">
        <f t="array" ref="E243">IFERROR(_xlfn.IFS(D243 = 1, IF(ScoutingData!P243&gt;0, ScoutingData!P243,AVERAGE(stage_timer)),D243=0,MAX(stage_timer),D243="x","x"),"")</f>
        <v/>
      </c>
    </row>
    <row r="244" spans="1:5" x14ac:dyDescent="0.3">
      <c r="A244">
        <f>ScoutingData!F244</f>
        <v>0</v>
      </c>
      <c r="B244" t="str">
        <f>IF(ISBLANK(ScoutingData!J244),"null", ScoutingData!J244*2)</f>
        <v>null</v>
      </c>
      <c r="C244" t="str">
        <f>IF(ISBLANK(ScoutingData!K244),"null",ScoutingData!K244* 5)</f>
        <v>null</v>
      </c>
      <c r="D244" t="str" cm="1">
        <f t="array" ref="D244">_xlfn.IFS(ScoutingData!Q244="h",1,   ScoutingData!Q244="o",1,   ScoutingData!Q244="s",1,   ScoutingData!Q244="a",0,   ScoutingData!Q244="x","x",ScoutingData!Q244="p","p",ISBLANK(ScoutingData!Q244),"null")</f>
        <v>null</v>
      </c>
      <c r="E244" t="str" cm="1">
        <f t="array" ref="E244">IFERROR(_xlfn.IFS(D244 = 1, IF(ScoutingData!P244&gt;0, ScoutingData!P244,AVERAGE(stage_timer)),D244=0,MAX(stage_timer),D244="x","x"),"")</f>
        <v/>
      </c>
    </row>
    <row r="245" spans="1:5" x14ac:dyDescent="0.3">
      <c r="A245">
        <f>ScoutingData!F245</f>
        <v>0</v>
      </c>
      <c r="B245" t="str">
        <f>IF(ISBLANK(ScoutingData!J245),"null", ScoutingData!J245*2)</f>
        <v>null</v>
      </c>
      <c r="C245" t="str">
        <f>IF(ISBLANK(ScoutingData!K245),"null",ScoutingData!K245* 5)</f>
        <v>null</v>
      </c>
      <c r="D245" t="str" cm="1">
        <f t="array" ref="D245">_xlfn.IFS(ScoutingData!Q245="h",1,   ScoutingData!Q245="o",1,   ScoutingData!Q245="s",1,   ScoutingData!Q245="a",0,   ScoutingData!Q245="x","x",ScoutingData!Q245="p","p",ISBLANK(ScoutingData!Q245),"null")</f>
        <v>null</v>
      </c>
      <c r="E245" t="str" cm="1">
        <f t="array" ref="E245">IFERROR(_xlfn.IFS(D245 = 1, IF(ScoutingData!P245&gt;0, ScoutingData!P245,AVERAGE(stage_timer)),D245=0,MAX(stage_timer),D245="x","x"),"")</f>
        <v/>
      </c>
    </row>
    <row r="246" spans="1:5" x14ac:dyDescent="0.3">
      <c r="A246">
        <f>ScoutingData!F246</f>
        <v>0</v>
      </c>
      <c r="B246" t="str">
        <f>IF(ISBLANK(ScoutingData!J246),"null", ScoutingData!J246*2)</f>
        <v>null</v>
      </c>
      <c r="C246" t="str">
        <f>IF(ISBLANK(ScoutingData!K246),"null",ScoutingData!K246* 5)</f>
        <v>null</v>
      </c>
      <c r="D246" t="str" cm="1">
        <f t="array" ref="D246">_xlfn.IFS(ScoutingData!Q246="h",1,   ScoutingData!Q246="o",1,   ScoutingData!Q246="s",1,   ScoutingData!Q246="a",0,   ScoutingData!Q246="x","x",ScoutingData!Q246="p","p",ISBLANK(ScoutingData!Q246),"null")</f>
        <v>null</v>
      </c>
      <c r="E246" t="str" cm="1">
        <f t="array" ref="E246">IFERROR(_xlfn.IFS(D246 = 1, IF(ScoutingData!P246&gt;0, ScoutingData!P246,AVERAGE(stage_timer)),D246=0,MAX(stage_timer),D246="x","x"),"")</f>
        <v/>
      </c>
    </row>
    <row r="247" spans="1:5" x14ac:dyDescent="0.3">
      <c r="A247">
        <f>ScoutingData!F247</f>
        <v>0</v>
      </c>
      <c r="B247" t="str">
        <f>IF(ISBLANK(ScoutingData!J247),"null", ScoutingData!J247*2)</f>
        <v>null</v>
      </c>
      <c r="C247" t="str">
        <f>IF(ISBLANK(ScoutingData!K247),"null",ScoutingData!K247* 5)</f>
        <v>null</v>
      </c>
      <c r="D247" t="str" cm="1">
        <f t="array" ref="D247">_xlfn.IFS(ScoutingData!Q247="h",1,   ScoutingData!Q247="o",1,   ScoutingData!Q247="s",1,   ScoutingData!Q247="a",0,   ScoutingData!Q247="x","x",ScoutingData!Q247="p","p",ISBLANK(ScoutingData!Q247),"null")</f>
        <v>null</v>
      </c>
      <c r="E247" t="str" cm="1">
        <f t="array" ref="E247">IFERROR(_xlfn.IFS(D247 = 1, IF(ScoutingData!P247&gt;0, ScoutingData!P247,AVERAGE(stage_timer)),D247=0,MAX(stage_timer),D247="x","x"),"")</f>
        <v/>
      </c>
    </row>
    <row r="248" spans="1:5" x14ac:dyDescent="0.3">
      <c r="A248">
        <f>ScoutingData!F248</f>
        <v>0</v>
      </c>
      <c r="B248" t="str">
        <f>IF(ISBLANK(ScoutingData!J248),"null", ScoutingData!J248*2)</f>
        <v>null</v>
      </c>
      <c r="C248" t="str">
        <f>IF(ISBLANK(ScoutingData!K248),"null",ScoutingData!K248* 5)</f>
        <v>null</v>
      </c>
      <c r="D248" t="str" cm="1">
        <f t="array" ref="D248">_xlfn.IFS(ScoutingData!Q248="h",1,   ScoutingData!Q248="o",1,   ScoutingData!Q248="s",1,   ScoutingData!Q248="a",0,   ScoutingData!Q248="x","x",ScoutingData!Q248="p","p",ISBLANK(ScoutingData!Q248),"null")</f>
        <v>null</v>
      </c>
      <c r="E248" t="str" cm="1">
        <f t="array" ref="E248">IFERROR(_xlfn.IFS(D248 = 1, IF(ScoutingData!P248&gt;0, ScoutingData!P248,AVERAGE(stage_timer)),D248=0,MAX(stage_timer),D248="x","x"),"")</f>
        <v/>
      </c>
    </row>
    <row r="249" spans="1:5" x14ac:dyDescent="0.3">
      <c r="A249">
        <f>ScoutingData!F249</f>
        <v>0</v>
      </c>
      <c r="B249" t="str">
        <f>IF(ISBLANK(ScoutingData!J249),"null", ScoutingData!J249*2)</f>
        <v>null</v>
      </c>
      <c r="C249" t="str">
        <f>IF(ISBLANK(ScoutingData!K249),"null",ScoutingData!K249* 5)</f>
        <v>null</v>
      </c>
      <c r="D249" t="str" cm="1">
        <f t="array" ref="D249">_xlfn.IFS(ScoutingData!Q249="h",1,   ScoutingData!Q249="o",1,   ScoutingData!Q249="s",1,   ScoutingData!Q249="a",0,   ScoutingData!Q249="x","x",ScoutingData!Q249="p","p",ISBLANK(ScoutingData!Q249),"null")</f>
        <v>null</v>
      </c>
      <c r="E249" t="str" cm="1">
        <f t="array" ref="E249">IFERROR(_xlfn.IFS(D249 = 1, IF(ScoutingData!P249&gt;0, ScoutingData!P249,AVERAGE(stage_timer)),D249=0,MAX(stage_timer),D249="x","x"),"")</f>
        <v/>
      </c>
    </row>
    <row r="250" spans="1:5" x14ac:dyDescent="0.3">
      <c r="A250">
        <f>ScoutingData!F250</f>
        <v>0</v>
      </c>
      <c r="B250" t="str">
        <f>IF(ISBLANK(ScoutingData!J250),"null", ScoutingData!J250*2)</f>
        <v>null</v>
      </c>
      <c r="C250" t="str">
        <f>IF(ISBLANK(ScoutingData!K250),"null",ScoutingData!K250* 5)</f>
        <v>null</v>
      </c>
      <c r="D250" t="str" cm="1">
        <f t="array" ref="D250">_xlfn.IFS(ScoutingData!Q250="h",1,   ScoutingData!Q250="o",1,   ScoutingData!Q250="s",1,   ScoutingData!Q250="a",0,   ScoutingData!Q250="x","x",ScoutingData!Q250="p","p",ISBLANK(ScoutingData!Q250),"null")</f>
        <v>null</v>
      </c>
      <c r="E250" t="str" cm="1">
        <f t="array" ref="E250">IFERROR(_xlfn.IFS(D250 = 1, IF(ScoutingData!P250&gt;0, ScoutingData!P250,AVERAGE(stage_timer)),D250=0,MAX(stage_timer),D250="x","x"),"")</f>
        <v/>
      </c>
    </row>
    <row r="251" spans="1:5" x14ac:dyDescent="0.3">
      <c r="A251">
        <f>ScoutingData!F251</f>
        <v>0</v>
      </c>
      <c r="B251" t="str">
        <f>IF(ISBLANK(ScoutingData!J251),"null", ScoutingData!J251*2)</f>
        <v>null</v>
      </c>
      <c r="C251" t="str">
        <f>IF(ISBLANK(ScoutingData!K251),"null",ScoutingData!K251* 5)</f>
        <v>null</v>
      </c>
      <c r="D251" t="str" cm="1">
        <f t="array" ref="D251">_xlfn.IFS(ScoutingData!Q251="h",1,   ScoutingData!Q251="o",1,   ScoutingData!Q251="s",1,   ScoutingData!Q251="a",0,   ScoutingData!Q251="x","x",ScoutingData!Q251="p","p",ISBLANK(ScoutingData!Q251),"null")</f>
        <v>null</v>
      </c>
      <c r="E251" t="str" cm="1">
        <f t="array" ref="E251">IFERROR(_xlfn.IFS(D251 = 1, IF(ScoutingData!P251&gt;0, ScoutingData!P251,AVERAGE(stage_timer)),D251=0,MAX(stage_timer),D251="x","x"),"")</f>
        <v/>
      </c>
    </row>
    <row r="252" spans="1:5" x14ac:dyDescent="0.3">
      <c r="A252">
        <f>ScoutingData!F252</f>
        <v>0</v>
      </c>
      <c r="B252" t="str">
        <f>IF(ISBLANK(ScoutingData!J252),"null", ScoutingData!J252*2)</f>
        <v>null</v>
      </c>
      <c r="C252" t="str">
        <f>IF(ISBLANK(ScoutingData!K252),"null",ScoutingData!K252* 5)</f>
        <v>null</v>
      </c>
      <c r="D252" t="str" cm="1">
        <f t="array" ref="D252">_xlfn.IFS(ScoutingData!Q252="h",1,   ScoutingData!Q252="o",1,   ScoutingData!Q252="s",1,   ScoutingData!Q252="a",0,   ScoutingData!Q252="x","x",ScoutingData!Q252="p","p",ISBLANK(ScoutingData!Q252),"null")</f>
        <v>null</v>
      </c>
      <c r="E252" t="str" cm="1">
        <f t="array" ref="E252">IFERROR(_xlfn.IFS(D252 = 1, IF(ScoutingData!P252&gt;0, ScoutingData!P252,AVERAGE(stage_timer)),D252=0,MAX(stage_timer),D252="x","x"),"")</f>
        <v/>
      </c>
    </row>
    <row r="253" spans="1:5" x14ac:dyDescent="0.3">
      <c r="A253">
        <f>ScoutingData!F253</f>
        <v>0</v>
      </c>
      <c r="B253" t="str">
        <f>IF(ISBLANK(ScoutingData!J253),"null", ScoutingData!J253*2)</f>
        <v>null</v>
      </c>
      <c r="C253" t="str">
        <f>IF(ISBLANK(ScoutingData!K253),"null",ScoutingData!K253* 5)</f>
        <v>null</v>
      </c>
      <c r="D253" t="str" cm="1">
        <f t="array" ref="D253">_xlfn.IFS(ScoutingData!Q253="h",1,   ScoutingData!Q253="o",1,   ScoutingData!Q253="s",1,   ScoutingData!Q253="a",0,   ScoutingData!Q253="x","x",ScoutingData!Q253="p","p",ISBLANK(ScoutingData!Q253),"null")</f>
        <v>null</v>
      </c>
      <c r="E253" t="str" cm="1">
        <f t="array" ref="E253">IFERROR(_xlfn.IFS(D253 = 1, IF(ScoutingData!P253&gt;0, ScoutingData!P253,AVERAGE(stage_timer)),D253=0,MAX(stage_timer),D253="x","x"),"")</f>
        <v/>
      </c>
    </row>
    <row r="254" spans="1:5" x14ac:dyDescent="0.3">
      <c r="A254">
        <f>ScoutingData!F254</f>
        <v>0</v>
      </c>
      <c r="B254" t="str">
        <f>IF(ISBLANK(ScoutingData!J254),"null", ScoutingData!J254*2)</f>
        <v>null</v>
      </c>
      <c r="C254" t="str">
        <f>IF(ISBLANK(ScoutingData!K254),"null",ScoutingData!K254* 5)</f>
        <v>null</v>
      </c>
      <c r="D254" t="str" cm="1">
        <f t="array" ref="D254">_xlfn.IFS(ScoutingData!Q254="h",1,   ScoutingData!Q254="o",1,   ScoutingData!Q254="s",1,   ScoutingData!Q254="a",0,   ScoutingData!Q254="x","x",ScoutingData!Q254="p","p",ISBLANK(ScoutingData!Q254),"null")</f>
        <v>null</v>
      </c>
      <c r="E254" t="str" cm="1">
        <f t="array" ref="E254">IFERROR(_xlfn.IFS(D254 = 1, IF(ScoutingData!P254&gt;0, ScoutingData!P254,AVERAGE(stage_timer)),D254=0,MAX(stage_timer),D254="x","x"),"")</f>
        <v/>
      </c>
    </row>
    <row r="255" spans="1:5" x14ac:dyDescent="0.3">
      <c r="A255">
        <f>ScoutingData!F255</f>
        <v>0</v>
      </c>
      <c r="B255" t="str">
        <f>IF(ISBLANK(ScoutingData!J255),"null", ScoutingData!J255*2)</f>
        <v>null</v>
      </c>
      <c r="C255" t="str">
        <f>IF(ISBLANK(ScoutingData!K255),"null",ScoutingData!K255* 5)</f>
        <v>null</v>
      </c>
      <c r="D255" t="str" cm="1">
        <f t="array" ref="D255">_xlfn.IFS(ScoutingData!Q255="h",1,   ScoutingData!Q255="o",1,   ScoutingData!Q255="s",1,   ScoutingData!Q255="a",0,   ScoutingData!Q255="x","x",ScoutingData!Q255="p","p",ISBLANK(ScoutingData!Q255),"null")</f>
        <v>null</v>
      </c>
      <c r="E255" t="str" cm="1">
        <f t="array" ref="E255">IFERROR(_xlfn.IFS(D255 = 1, IF(ScoutingData!P255&gt;0, ScoutingData!P255,AVERAGE(stage_timer)),D255=0,MAX(stage_timer),D255="x","x"),"")</f>
        <v/>
      </c>
    </row>
    <row r="256" spans="1:5" x14ac:dyDescent="0.3">
      <c r="A256">
        <f>ScoutingData!F256</f>
        <v>0</v>
      </c>
      <c r="B256" t="str">
        <f>IF(ISBLANK(ScoutingData!J256),"null", ScoutingData!J256*2)</f>
        <v>null</v>
      </c>
      <c r="C256" t="str">
        <f>IF(ISBLANK(ScoutingData!K256),"null",ScoutingData!K256* 5)</f>
        <v>null</v>
      </c>
      <c r="D256" t="str" cm="1">
        <f t="array" ref="D256">_xlfn.IFS(ScoutingData!Q256="h",1,   ScoutingData!Q256="o",1,   ScoutingData!Q256="s",1,   ScoutingData!Q256="a",0,   ScoutingData!Q256="x","x",ScoutingData!Q256="p","p",ISBLANK(ScoutingData!Q256),"null")</f>
        <v>null</v>
      </c>
      <c r="E256" t="str" cm="1">
        <f t="array" ref="E256">IFERROR(_xlfn.IFS(D256 = 1, IF(ScoutingData!P256&gt;0, ScoutingData!P256,AVERAGE(stage_timer)),D256=0,MAX(stage_timer),D256="x","x"),"")</f>
        <v/>
      </c>
    </row>
    <row r="257" spans="1:5" x14ac:dyDescent="0.3">
      <c r="A257">
        <f>ScoutingData!F257</f>
        <v>0</v>
      </c>
      <c r="B257" t="str">
        <f>IF(ISBLANK(ScoutingData!J257),"null", ScoutingData!J257*2)</f>
        <v>null</v>
      </c>
      <c r="C257" t="str">
        <f>IF(ISBLANK(ScoutingData!K257),"null",ScoutingData!K257* 5)</f>
        <v>null</v>
      </c>
      <c r="D257" t="str" cm="1">
        <f t="array" ref="D257">_xlfn.IFS(ScoutingData!Q257="h",1,   ScoutingData!Q257="o",1,   ScoutingData!Q257="s",1,   ScoutingData!Q257="a",0,   ScoutingData!Q257="x","x",ScoutingData!Q257="p","p",ISBLANK(ScoutingData!Q257),"null")</f>
        <v>null</v>
      </c>
      <c r="E257" t="str" cm="1">
        <f t="array" ref="E257">IFERROR(_xlfn.IFS(D257 = 1, IF(ScoutingData!P257&gt;0, ScoutingData!P257,AVERAGE(stage_timer)),D257=0,MAX(stage_timer),D257="x","x"),"")</f>
        <v/>
      </c>
    </row>
    <row r="258" spans="1:5" x14ac:dyDescent="0.3">
      <c r="A258">
        <f>ScoutingData!F258</f>
        <v>0</v>
      </c>
      <c r="B258" t="str">
        <f>IF(ISBLANK(ScoutingData!J258),"null", ScoutingData!J258*2)</f>
        <v>null</v>
      </c>
      <c r="C258" t="str">
        <f>IF(ISBLANK(ScoutingData!K258),"null",ScoutingData!K258* 5)</f>
        <v>null</v>
      </c>
      <c r="D258" t="str" cm="1">
        <f t="array" ref="D258">_xlfn.IFS(ScoutingData!Q258="h",1,   ScoutingData!Q258="o",1,   ScoutingData!Q258="s",1,   ScoutingData!Q258="a",0,   ScoutingData!Q258="x","x",ScoutingData!Q258="p","p",ISBLANK(ScoutingData!Q258),"null")</f>
        <v>null</v>
      </c>
      <c r="E258" t="str" cm="1">
        <f t="array" ref="E258">IFERROR(_xlfn.IFS(D258 = 1, IF(ScoutingData!P258&gt;0, ScoutingData!P258,AVERAGE(stage_timer)),D258=0,MAX(stage_timer),D258="x","x"),"")</f>
        <v/>
      </c>
    </row>
    <row r="259" spans="1:5" x14ac:dyDescent="0.3">
      <c r="A259">
        <f>ScoutingData!F259</f>
        <v>0</v>
      </c>
      <c r="B259" t="str">
        <f>IF(ISBLANK(ScoutingData!J259),"null", ScoutingData!J259*2)</f>
        <v>null</v>
      </c>
      <c r="C259" t="str">
        <f>IF(ISBLANK(ScoutingData!K259),"null",ScoutingData!K259* 5)</f>
        <v>null</v>
      </c>
      <c r="D259" t="str" cm="1">
        <f t="array" ref="D259">_xlfn.IFS(ScoutingData!Q259="h",1,   ScoutingData!Q259="o",1,   ScoutingData!Q259="s",1,   ScoutingData!Q259="a",0,   ScoutingData!Q259="x","x",ScoutingData!Q259="p","p",ISBLANK(ScoutingData!Q259),"null")</f>
        <v>null</v>
      </c>
      <c r="E259" t="str" cm="1">
        <f t="array" ref="E259">IFERROR(_xlfn.IFS(D259 = 1, IF(ScoutingData!P259&gt;0, ScoutingData!P259,AVERAGE(stage_timer)),D259=0,MAX(stage_timer),D259="x","x"),"")</f>
        <v/>
      </c>
    </row>
    <row r="260" spans="1:5" x14ac:dyDescent="0.3">
      <c r="A260">
        <f>ScoutingData!F260</f>
        <v>0</v>
      </c>
      <c r="B260" t="str">
        <f>IF(ISBLANK(ScoutingData!J260),"null", ScoutingData!J260*2)</f>
        <v>null</v>
      </c>
      <c r="C260" t="str">
        <f>IF(ISBLANK(ScoutingData!K260),"null",ScoutingData!K260* 5)</f>
        <v>null</v>
      </c>
      <c r="D260" t="str" cm="1">
        <f t="array" ref="D260">_xlfn.IFS(ScoutingData!Q260="h",1,   ScoutingData!Q260="o",1,   ScoutingData!Q260="s",1,   ScoutingData!Q260="a",0,   ScoutingData!Q260="x","x",ScoutingData!Q260="p","p",ISBLANK(ScoutingData!Q260),"null")</f>
        <v>null</v>
      </c>
      <c r="E260" t="str" cm="1">
        <f t="array" ref="E260">IFERROR(_xlfn.IFS(D260 = 1, IF(ScoutingData!P260&gt;0, ScoutingData!P260,AVERAGE(stage_timer)),D260=0,MAX(stage_timer),D260="x","x"),"")</f>
        <v/>
      </c>
    </row>
    <row r="261" spans="1:5" x14ac:dyDescent="0.3">
      <c r="A261">
        <f>ScoutingData!F261</f>
        <v>0</v>
      </c>
      <c r="B261" t="str">
        <f>IF(ISBLANK(ScoutingData!J261),"null", ScoutingData!J261*2)</f>
        <v>null</v>
      </c>
      <c r="C261" t="str">
        <f>IF(ISBLANK(ScoutingData!K261),"null",ScoutingData!K261* 5)</f>
        <v>null</v>
      </c>
      <c r="D261" t="str" cm="1">
        <f t="array" ref="D261">_xlfn.IFS(ScoutingData!Q261="h",1,   ScoutingData!Q261="o",1,   ScoutingData!Q261="s",1,   ScoutingData!Q261="a",0,   ScoutingData!Q261="x","x",ScoutingData!Q261="p","p",ISBLANK(ScoutingData!Q261),"null")</f>
        <v>null</v>
      </c>
      <c r="E261" t="str" cm="1">
        <f t="array" ref="E261">IFERROR(_xlfn.IFS(D261 = 1, IF(ScoutingData!P261&gt;0, ScoutingData!P261,AVERAGE(stage_timer)),D261=0,MAX(stage_timer),D261="x","x"),"")</f>
        <v/>
      </c>
    </row>
    <row r="262" spans="1:5" x14ac:dyDescent="0.3">
      <c r="A262">
        <f>ScoutingData!F262</f>
        <v>0</v>
      </c>
      <c r="B262" t="str">
        <f>IF(ISBLANK(ScoutingData!J262),"null", ScoutingData!J262*2)</f>
        <v>null</v>
      </c>
      <c r="C262" t="str">
        <f>IF(ISBLANK(ScoutingData!K262),"null",ScoutingData!K262* 5)</f>
        <v>null</v>
      </c>
      <c r="D262" t="str" cm="1">
        <f t="array" ref="D262">_xlfn.IFS(ScoutingData!Q262="h",1,   ScoutingData!Q262="o",1,   ScoutingData!Q262="s",1,   ScoutingData!Q262="a",0,   ScoutingData!Q262="x","x",ScoutingData!Q262="p","p",ISBLANK(ScoutingData!Q262),"null")</f>
        <v>null</v>
      </c>
      <c r="E262" t="str" cm="1">
        <f t="array" ref="E262">IFERROR(_xlfn.IFS(D262 = 1, IF(ScoutingData!P262&gt;0, ScoutingData!P262,AVERAGE(stage_timer)),D262=0,MAX(stage_timer),D262="x","x"),"")</f>
        <v/>
      </c>
    </row>
    <row r="263" spans="1:5" x14ac:dyDescent="0.3">
      <c r="A263">
        <f>ScoutingData!F263</f>
        <v>0</v>
      </c>
      <c r="B263" t="str">
        <f>IF(ISBLANK(ScoutingData!J263),"null", ScoutingData!J263*2)</f>
        <v>null</v>
      </c>
      <c r="C263" t="str">
        <f>IF(ISBLANK(ScoutingData!K263),"null",ScoutingData!K263* 5)</f>
        <v>null</v>
      </c>
      <c r="D263" t="str" cm="1">
        <f t="array" ref="D263">_xlfn.IFS(ScoutingData!Q263="h",1,   ScoutingData!Q263="o",1,   ScoutingData!Q263="s",1,   ScoutingData!Q263="a",0,   ScoutingData!Q263="x","x",ScoutingData!Q263="p","p",ISBLANK(ScoutingData!Q263),"null")</f>
        <v>null</v>
      </c>
      <c r="E263" t="str" cm="1">
        <f t="array" ref="E263">IFERROR(_xlfn.IFS(D263 = 1, IF(ScoutingData!P263&gt;0, ScoutingData!P263,AVERAGE(stage_timer)),D263=0,MAX(stage_timer),D263="x","x"),"")</f>
        <v/>
      </c>
    </row>
    <row r="264" spans="1:5" x14ac:dyDescent="0.3">
      <c r="A264">
        <f>ScoutingData!F264</f>
        <v>0</v>
      </c>
      <c r="B264" t="str">
        <f>IF(ISBLANK(ScoutingData!J264),"null", ScoutingData!J264*2)</f>
        <v>null</v>
      </c>
      <c r="C264" t="str">
        <f>IF(ISBLANK(ScoutingData!K264),"null",ScoutingData!K264* 5)</f>
        <v>null</v>
      </c>
      <c r="D264" t="str" cm="1">
        <f t="array" ref="D264">_xlfn.IFS(ScoutingData!Q264="h",1,   ScoutingData!Q264="o",1,   ScoutingData!Q264="s",1,   ScoutingData!Q264="a",0,   ScoutingData!Q264="x","x",ScoutingData!Q264="p","p",ISBLANK(ScoutingData!Q264),"null")</f>
        <v>null</v>
      </c>
      <c r="E264" t="str" cm="1">
        <f t="array" ref="E264">IFERROR(_xlfn.IFS(D264 = 1, IF(ScoutingData!P264&gt;0, ScoutingData!P264,AVERAGE(stage_timer)),D264=0,MAX(stage_timer),D264="x","x"),"")</f>
        <v/>
      </c>
    </row>
    <row r="265" spans="1:5" x14ac:dyDescent="0.3">
      <c r="A265">
        <f>ScoutingData!F265</f>
        <v>0</v>
      </c>
      <c r="B265" t="str">
        <f>IF(ISBLANK(ScoutingData!J265),"null", ScoutingData!J265*2)</f>
        <v>null</v>
      </c>
      <c r="C265" t="str">
        <f>IF(ISBLANK(ScoutingData!K265),"null",ScoutingData!K265* 5)</f>
        <v>null</v>
      </c>
      <c r="D265" t="str" cm="1">
        <f t="array" ref="D265">_xlfn.IFS(ScoutingData!Q265="h",1,   ScoutingData!Q265="o",1,   ScoutingData!Q265="s",1,   ScoutingData!Q265="a",0,   ScoutingData!Q265="x","x",ScoutingData!Q265="p","p",ISBLANK(ScoutingData!Q265),"null")</f>
        <v>null</v>
      </c>
      <c r="E265" t="str" cm="1">
        <f t="array" ref="E265">IFERROR(_xlfn.IFS(D265 = 1, IF(ScoutingData!P265&gt;0, ScoutingData!P265,AVERAGE(stage_timer)),D265=0,MAX(stage_timer),D265="x","x"),"")</f>
        <v/>
      </c>
    </row>
    <row r="266" spans="1:5" x14ac:dyDescent="0.3">
      <c r="A266">
        <f>ScoutingData!F266</f>
        <v>0</v>
      </c>
      <c r="B266" t="str">
        <f>IF(ISBLANK(ScoutingData!J266),"null", ScoutingData!J266*2)</f>
        <v>null</v>
      </c>
      <c r="C266" t="str">
        <f>IF(ISBLANK(ScoutingData!K266),"null",ScoutingData!K266* 5)</f>
        <v>null</v>
      </c>
      <c r="D266" t="str" cm="1">
        <f t="array" ref="D266">_xlfn.IFS(ScoutingData!Q266="h",1,   ScoutingData!Q266="o",1,   ScoutingData!Q266="s",1,   ScoutingData!Q266="a",0,   ScoutingData!Q266="x","x",ScoutingData!Q266="p","p",ISBLANK(ScoutingData!Q266),"null")</f>
        <v>null</v>
      </c>
      <c r="E266" t="str" cm="1">
        <f t="array" ref="E266">IFERROR(_xlfn.IFS(D266 = 1, IF(ScoutingData!P266&gt;0, ScoutingData!P266,AVERAGE(stage_timer)),D266=0,MAX(stage_timer),D266="x","x"),"")</f>
        <v/>
      </c>
    </row>
    <row r="267" spans="1:5" x14ac:dyDescent="0.3">
      <c r="A267">
        <f>ScoutingData!F267</f>
        <v>0</v>
      </c>
      <c r="B267" t="str">
        <f>IF(ISBLANK(ScoutingData!J267),"null", ScoutingData!J267*2)</f>
        <v>null</v>
      </c>
      <c r="C267" t="str">
        <f>IF(ISBLANK(ScoutingData!K267),"null",ScoutingData!K267* 5)</f>
        <v>null</v>
      </c>
      <c r="D267" t="str" cm="1">
        <f t="array" ref="D267">_xlfn.IFS(ScoutingData!Q267="h",1,   ScoutingData!Q267="o",1,   ScoutingData!Q267="s",1,   ScoutingData!Q267="a",0,   ScoutingData!Q267="x","x",ScoutingData!Q267="p","p",ISBLANK(ScoutingData!Q267),"null")</f>
        <v>null</v>
      </c>
      <c r="E267" t="str" cm="1">
        <f t="array" ref="E267">IFERROR(_xlfn.IFS(D267 = 1, IF(ScoutingData!P267&gt;0, ScoutingData!P267,AVERAGE(stage_timer)),D267=0,MAX(stage_timer),D267="x","x"),"")</f>
        <v/>
      </c>
    </row>
    <row r="268" spans="1:5" x14ac:dyDescent="0.3">
      <c r="A268">
        <f>ScoutingData!F268</f>
        <v>0</v>
      </c>
      <c r="B268" t="str">
        <f>IF(ISBLANK(ScoutingData!J268),"null", ScoutingData!J268*2)</f>
        <v>null</v>
      </c>
      <c r="C268" t="str">
        <f>IF(ISBLANK(ScoutingData!K268),"null",ScoutingData!K268* 5)</f>
        <v>null</v>
      </c>
      <c r="D268" t="str" cm="1">
        <f t="array" ref="D268">_xlfn.IFS(ScoutingData!Q268="h",1,   ScoutingData!Q268="o",1,   ScoutingData!Q268="s",1,   ScoutingData!Q268="a",0,   ScoutingData!Q268="x","x",ScoutingData!Q268="p","p",ISBLANK(ScoutingData!Q268),"null")</f>
        <v>null</v>
      </c>
      <c r="E268" t="str" cm="1">
        <f t="array" ref="E268">IFERROR(_xlfn.IFS(D268 = 1, IF(ScoutingData!P268&gt;0, ScoutingData!P268,AVERAGE(stage_timer)),D268=0,MAX(stage_timer),D268="x","x"),"")</f>
        <v/>
      </c>
    </row>
    <row r="269" spans="1:5" x14ac:dyDescent="0.3">
      <c r="A269">
        <f>ScoutingData!F269</f>
        <v>0</v>
      </c>
      <c r="B269" t="str">
        <f>IF(ISBLANK(ScoutingData!J269),"null", ScoutingData!J269*2)</f>
        <v>null</v>
      </c>
      <c r="C269" t="str">
        <f>IF(ISBLANK(ScoutingData!K269),"null",ScoutingData!K269* 5)</f>
        <v>null</v>
      </c>
      <c r="D269" t="str" cm="1">
        <f t="array" ref="D269">_xlfn.IFS(ScoutingData!Q269="h",1,   ScoutingData!Q269="o",1,   ScoutingData!Q269="s",1,   ScoutingData!Q269="a",0,   ScoutingData!Q269="x","x",ScoutingData!Q269="p","p",ISBLANK(ScoutingData!Q269),"null")</f>
        <v>null</v>
      </c>
      <c r="E269" t="str" cm="1">
        <f t="array" ref="E269">IFERROR(_xlfn.IFS(D269 = 1, IF(ScoutingData!P269&gt;0, ScoutingData!P269,AVERAGE(stage_timer)),D269=0,MAX(stage_timer),D269="x","x"),"")</f>
        <v/>
      </c>
    </row>
    <row r="270" spans="1:5" x14ac:dyDescent="0.3">
      <c r="A270">
        <f>ScoutingData!F270</f>
        <v>0</v>
      </c>
      <c r="B270" t="str">
        <f>IF(ISBLANK(ScoutingData!J270),"null", ScoutingData!J270*2)</f>
        <v>null</v>
      </c>
      <c r="C270" t="str">
        <f>IF(ISBLANK(ScoutingData!K270),"null",ScoutingData!K270* 5)</f>
        <v>null</v>
      </c>
      <c r="D270" t="str" cm="1">
        <f t="array" ref="D270">_xlfn.IFS(ScoutingData!Q270="h",1,   ScoutingData!Q270="o",1,   ScoutingData!Q270="s",1,   ScoutingData!Q270="a",0,   ScoutingData!Q270="x","x",ScoutingData!Q270="p","p",ISBLANK(ScoutingData!Q270),"null")</f>
        <v>null</v>
      </c>
      <c r="E270" t="str" cm="1">
        <f t="array" ref="E270">IFERROR(_xlfn.IFS(D270 = 1, IF(ScoutingData!P270&gt;0, ScoutingData!P270,AVERAGE(stage_timer)),D270=0,MAX(stage_timer),D270="x","x"),"")</f>
        <v/>
      </c>
    </row>
    <row r="271" spans="1:5" x14ac:dyDescent="0.3">
      <c r="A271">
        <f>ScoutingData!F271</f>
        <v>0</v>
      </c>
      <c r="B271" t="str">
        <f>IF(ISBLANK(ScoutingData!J271),"null", ScoutingData!J271*2)</f>
        <v>null</v>
      </c>
      <c r="C271" t="str">
        <f>IF(ISBLANK(ScoutingData!K271),"null",ScoutingData!K271* 5)</f>
        <v>null</v>
      </c>
      <c r="D271" t="str" cm="1">
        <f t="array" ref="D271">_xlfn.IFS(ScoutingData!Q271="h",1,   ScoutingData!Q271="o",1,   ScoutingData!Q271="s",1,   ScoutingData!Q271="a",0,   ScoutingData!Q271="x","x",ScoutingData!Q271="p","p",ISBLANK(ScoutingData!Q271),"null")</f>
        <v>null</v>
      </c>
      <c r="E271" t="str" cm="1">
        <f t="array" ref="E271">IFERROR(_xlfn.IFS(D271 = 1, IF(ScoutingData!P271&gt;0, ScoutingData!P271,AVERAGE(stage_timer)),D271=0,MAX(stage_timer),D271="x","x"),"")</f>
        <v/>
      </c>
    </row>
    <row r="272" spans="1:5" x14ac:dyDescent="0.3">
      <c r="A272">
        <f>ScoutingData!F272</f>
        <v>0</v>
      </c>
      <c r="B272" t="str">
        <f>IF(ISBLANK(ScoutingData!J272),"null", ScoutingData!J272*2)</f>
        <v>null</v>
      </c>
      <c r="C272" t="str">
        <f>IF(ISBLANK(ScoutingData!K272),"null",ScoutingData!K272* 5)</f>
        <v>null</v>
      </c>
      <c r="D272" t="str" cm="1">
        <f t="array" ref="D272">_xlfn.IFS(ScoutingData!Q272="h",1,   ScoutingData!Q272="o",1,   ScoutingData!Q272="s",1,   ScoutingData!Q272="a",0,   ScoutingData!Q272="x","x",ScoutingData!Q272="p","p",ISBLANK(ScoutingData!Q272),"null")</f>
        <v>null</v>
      </c>
      <c r="E272" t="str" cm="1">
        <f t="array" ref="E272">IFERROR(_xlfn.IFS(D272 = 1, IF(ScoutingData!P272&gt;0, ScoutingData!P272,AVERAGE(stage_timer)),D272=0,MAX(stage_timer),D272="x","x"),"")</f>
        <v/>
      </c>
    </row>
    <row r="273" spans="1:5" x14ac:dyDescent="0.3">
      <c r="A273">
        <f>ScoutingData!F273</f>
        <v>0</v>
      </c>
      <c r="B273" t="str">
        <f>IF(ISBLANK(ScoutingData!J273),"null", ScoutingData!J273*2)</f>
        <v>null</v>
      </c>
      <c r="C273" t="str">
        <f>IF(ISBLANK(ScoutingData!K273),"null",ScoutingData!K273* 5)</f>
        <v>null</v>
      </c>
      <c r="D273" t="str" cm="1">
        <f t="array" ref="D273">_xlfn.IFS(ScoutingData!Q273="h",1,   ScoutingData!Q273="o",1,   ScoutingData!Q273="s",1,   ScoutingData!Q273="a",0,   ScoutingData!Q273="x","x",ScoutingData!Q273="p","p",ISBLANK(ScoutingData!Q273),"null")</f>
        <v>null</v>
      </c>
      <c r="E273" t="str" cm="1">
        <f t="array" ref="E273">IFERROR(_xlfn.IFS(D273 = 1, IF(ScoutingData!P273&gt;0, ScoutingData!P273,AVERAGE(stage_timer)),D273=0,MAX(stage_timer),D273="x","x"),"")</f>
        <v/>
      </c>
    </row>
    <row r="274" spans="1:5" x14ac:dyDescent="0.3">
      <c r="A274">
        <f>ScoutingData!F274</f>
        <v>0</v>
      </c>
      <c r="B274" t="str">
        <f>IF(ISBLANK(ScoutingData!J274),"null", ScoutingData!J274*2)</f>
        <v>null</v>
      </c>
      <c r="C274" t="str">
        <f>IF(ISBLANK(ScoutingData!K274),"null",ScoutingData!K274* 5)</f>
        <v>null</v>
      </c>
      <c r="D274" t="str" cm="1">
        <f t="array" ref="D274">_xlfn.IFS(ScoutingData!Q274="h",1,   ScoutingData!Q274="o",1,   ScoutingData!Q274="s",1,   ScoutingData!Q274="a",0,   ScoutingData!Q274="x","x",ScoutingData!Q274="p","p",ISBLANK(ScoutingData!Q274),"null")</f>
        <v>null</v>
      </c>
      <c r="E274" t="str" cm="1">
        <f t="array" ref="E274">IFERROR(_xlfn.IFS(D274 = 1, IF(ScoutingData!P274&gt;0, ScoutingData!P274,AVERAGE(stage_timer)),D274=0,MAX(stage_timer),D274="x","x"),"")</f>
        <v/>
      </c>
    </row>
    <row r="275" spans="1:5" x14ac:dyDescent="0.3">
      <c r="A275">
        <f>ScoutingData!F275</f>
        <v>0</v>
      </c>
      <c r="B275" t="str">
        <f>IF(ISBLANK(ScoutingData!J275),"null", ScoutingData!J275*2)</f>
        <v>null</v>
      </c>
      <c r="C275" t="str">
        <f>IF(ISBLANK(ScoutingData!K275),"null",ScoutingData!K275* 5)</f>
        <v>null</v>
      </c>
      <c r="D275" t="str" cm="1">
        <f t="array" ref="D275">_xlfn.IFS(ScoutingData!Q275="h",1,   ScoutingData!Q275="o",1,   ScoutingData!Q275="s",1,   ScoutingData!Q275="a",0,   ScoutingData!Q275="x","x",ScoutingData!Q275="p","p",ISBLANK(ScoutingData!Q275),"null")</f>
        <v>null</v>
      </c>
      <c r="E275" t="str" cm="1">
        <f t="array" ref="E275">IFERROR(_xlfn.IFS(D275 = 1, IF(ScoutingData!P275&gt;0, ScoutingData!P275,AVERAGE(stage_timer)),D275=0,MAX(stage_timer),D275="x","x"),"")</f>
        <v/>
      </c>
    </row>
    <row r="276" spans="1:5" x14ac:dyDescent="0.3">
      <c r="A276">
        <f>ScoutingData!F276</f>
        <v>0</v>
      </c>
      <c r="B276" t="str">
        <f>IF(ISBLANK(ScoutingData!J276),"null", ScoutingData!J276*2)</f>
        <v>null</v>
      </c>
      <c r="C276" t="str">
        <f>IF(ISBLANK(ScoutingData!K276),"null",ScoutingData!K276* 5)</f>
        <v>null</v>
      </c>
      <c r="D276" t="str" cm="1">
        <f t="array" ref="D276">_xlfn.IFS(ScoutingData!Q276="h",1,   ScoutingData!Q276="o",1,   ScoutingData!Q276="s",1,   ScoutingData!Q276="a",0,   ScoutingData!Q276="x","x",ScoutingData!Q276="p","p",ISBLANK(ScoutingData!Q276),"null")</f>
        <v>null</v>
      </c>
      <c r="E276" t="str" cm="1">
        <f t="array" ref="E276">IFERROR(_xlfn.IFS(D276 = 1, IF(ScoutingData!P276&gt;0, ScoutingData!P276,AVERAGE(stage_timer)),D276=0,MAX(stage_timer),D276="x","x"),"")</f>
        <v/>
      </c>
    </row>
    <row r="277" spans="1:5" x14ac:dyDescent="0.3">
      <c r="A277">
        <f>ScoutingData!F277</f>
        <v>0</v>
      </c>
      <c r="B277" t="str">
        <f>IF(ISBLANK(ScoutingData!J277),"null", ScoutingData!J277*2)</f>
        <v>null</v>
      </c>
      <c r="C277" t="str">
        <f>IF(ISBLANK(ScoutingData!K277),"null",ScoutingData!K277* 5)</f>
        <v>null</v>
      </c>
      <c r="D277" t="str" cm="1">
        <f t="array" ref="D277">_xlfn.IFS(ScoutingData!Q277="h",1,   ScoutingData!Q277="o",1,   ScoutingData!Q277="s",1,   ScoutingData!Q277="a",0,   ScoutingData!Q277="x","x",ScoutingData!Q277="p","p",ISBLANK(ScoutingData!Q277),"null")</f>
        <v>null</v>
      </c>
      <c r="E277" t="str" cm="1">
        <f t="array" ref="E277">IFERROR(_xlfn.IFS(D277 = 1, IF(ScoutingData!P277&gt;0, ScoutingData!P277,AVERAGE(stage_timer)),D277=0,MAX(stage_timer),D277="x","x"),"")</f>
        <v/>
      </c>
    </row>
    <row r="278" spans="1:5" x14ac:dyDescent="0.3">
      <c r="A278">
        <f>ScoutingData!F278</f>
        <v>0</v>
      </c>
      <c r="B278" t="str">
        <f>IF(ISBLANK(ScoutingData!J278),"null", ScoutingData!J278*2)</f>
        <v>null</v>
      </c>
      <c r="C278" t="str">
        <f>IF(ISBLANK(ScoutingData!K278),"null",ScoutingData!K278* 5)</f>
        <v>null</v>
      </c>
      <c r="D278" t="str" cm="1">
        <f t="array" ref="D278">_xlfn.IFS(ScoutingData!Q278="h",1,   ScoutingData!Q278="o",1,   ScoutingData!Q278="s",1,   ScoutingData!Q278="a",0,   ScoutingData!Q278="x","x",ScoutingData!Q278="p","p",ISBLANK(ScoutingData!Q278),"null")</f>
        <v>null</v>
      </c>
      <c r="E278" t="str" cm="1">
        <f t="array" ref="E278">IFERROR(_xlfn.IFS(D278 = 1, IF(ScoutingData!P278&gt;0, ScoutingData!P278,AVERAGE(stage_timer)),D278=0,MAX(stage_timer),D278="x","x"),"")</f>
        <v/>
      </c>
    </row>
    <row r="279" spans="1:5" x14ac:dyDescent="0.3">
      <c r="A279">
        <f>ScoutingData!F279</f>
        <v>0</v>
      </c>
      <c r="B279" t="str">
        <f>IF(ISBLANK(ScoutingData!J279),"null", ScoutingData!J279*2)</f>
        <v>null</v>
      </c>
      <c r="C279" t="str">
        <f>IF(ISBLANK(ScoutingData!K279),"null",ScoutingData!K279* 5)</f>
        <v>null</v>
      </c>
      <c r="D279" t="str" cm="1">
        <f t="array" ref="D279">_xlfn.IFS(ScoutingData!Q279="h",1,   ScoutingData!Q279="o",1,   ScoutingData!Q279="s",1,   ScoutingData!Q279="a",0,   ScoutingData!Q279="x","x",ScoutingData!Q279="p","p",ISBLANK(ScoutingData!Q279),"null")</f>
        <v>null</v>
      </c>
      <c r="E279" t="str" cm="1">
        <f t="array" ref="E279">IFERROR(_xlfn.IFS(D279 = 1, IF(ScoutingData!P279&gt;0, ScoutingData!P279,AVERAGE(stage_timer)),D279=0,MAX(stage_timer),D279="x","x"),"")</f>
        <v/>
      </c>
    </row>
    <row r="280" spans="1:5" x14ac:dyDescent="0.3">
      <c r="A280">
        <f>ScoutingData!F280</f>
        <v>0</v>
      </c>
      <c r="B280" t="str">
        <f>IF(ISBLANK(ScoutingData!J280),"null", ScoutingData!J280*2)</f>
        <v>null</v>
      </c>
      <c r="C280" t="str">
        <f>IF(ISBLANK(ScoutingData!K280),"null",ScoutingData!K280* 5)</f>
        <v>null</v>
      </c>
      <c r="D280" t="str" cm="1">
        <f t="array" ref="D280">_xlfn.IFS(ScoutingData!Q280="h",1,   ScoutingData!Q280="o",1,   ScoutingData!Q280="s",1,   ScoutingData!Q280="a",0,   ScoutingData!Q280="x","x",ScoutingData!Q280="p","p",ISBLANK(ScoutingData!Q280),"null")</f>
        <v>null</v>
      </c>
      <c r="E280" t="str" cm="1">
        <f t="array" ref="E280">IFERROR(_xlfn.IFS(D280 = 1, IF(ScoutingData!P280&gt;0, ScoutingData!P280,AVERAGE(stage_timer)),D280=0,MAX(stage_timer),D280="x","x"),"")</f>
        <v/>
      </c>
    </row>
    <row r="281" spans="1:5" x14ac:dyDescent="0.3">
      <c r="A281">
        <f>ScoutingData!F281</f>
        <v>0</v>
      </c>
      <c r="B281" t="str">
        <f>IF(ISBLANK(ScoutingData!J281),"null", ScoutingData!J281*2)</f>
        <v>null</v>
      </c>
      <c r="C281" t="str">
        <f>IF(ISBLANK(ScoutingData!K281),"null",ScoutingData!K281* 5)</f>
        <v>null</v>
      </c>
      <c r="D281" t="str" cm="1">
        <f t="array" ref="D281">_xlfn.IFS(ScoutingData!Q281="h",1,   ScoutingData!Q281="o",1,   ScoutingData!Q281="s",1,   ScoutingData!Q281="a",0,   ScoutingData!Q281="x","x",ScoutingData!Q281="p","p",ISBLANK(ScoutingData!Q281),"null")</f>
        <v>null</v>
      </c>
      <c r="E281" t="str" cm="1">
        <f t="array" ref="E281">IFERROR(_xlfn.IFS(D281 = 1, IF(ScoutingData!P281&gt;0, ScoutingData!P281,AVERAGE(stage_timer)),D281=0,MAX(stage_timer),D281="x","x"),"")</f>
        <v/>
      </c>
    </row>
    <row r="282" spans="1:5" x14ac:dyDescent="0.3">
      <c r="A282">
        <f>ScoutingData!F282</f>
        <v>0</v>
      </c>
      <c r="B282" t="str">
        <f>IF(ISBLANK(ScoutingData!J282),"null", ScoutingData!J282*2)</f>
        <v>null</v>
      </c>
      <c r="C282" t="str">
        <f>IF(ISBLANK(ScoutingData!K282),"null",ScoutingData!K282* 5)</f>
        <v>null</v>
      </c>
      <c r="D282" t="str" cm="1">
        <f t="array" ref="D282">_xlfn.IFS(ScoutingData!Q282="h",1,   ScoutingData!Q282="o",1,   ScoutingData!Q282="s",1,   ScoutingData!Q282="a",0,   ScoutingData!Q282="x","x",ScoutingData!Q282="p","p",ISBLANK(ScoutingData!Q282),"null")</f>
        <v>null</v>
      </c>
      <c r="E282" t="str" cm="1">
        <f t="array" ref="E282">IFERROR(_xlfn.IFS(D282 = 1, IF(ScoutingData!P282&gt;0, ScoutingData!P282,AVERAGE(stage_timer)),D282=0,MAX(stage_timer),D282="x","x"),"")</f>
        <v/>
      </c>
    </row>
    <row r="283" spans="1:5" x14ac:dyDescent="0.3">
      <c r="A283">
        <f>ScoutingData!F283</f>
        <v>0</v>
      </c>
      <c r="B283" t="str">
        <f>IF(ISBLANK(ScoutingData!J283),"null", ScoutingData!J283*2)</f>
        <v>null</v>
      </c>
      <c r="C283" t="str">
        <f>IF(ISBLANK(ScoutingData!K283),"null",ScoutingData!K283* 5)</f>
        <v>null</v>
      </c>
      <c r="D283" t="str" cm="1">
        <f t="array" ref="D283">_xlfn.IFS(ScoutingData!Q283="h",1,   ScoutingData!Q283="o",1,   ScoutingData!Q283="s",1,   ScoutingData!Q283="a",0,   ScoutingData!Q283="x","x",ScoutingData!Q283="p","p",ISBLANK(ScoutingData!Q283),"null")</f>
        <v>null</v>
      </c>
      <c r="E283" t="str" cm="1">
        <f t="array" ref="E283">IFERROR(_xlfn.IFS(D283 = 1, IF(ScoutingData!P283&gt;0, ScoutingData!P283,AVERAGE(stage_timer)),D283=0,MAX(stage_timer),D283="x","x"),"")</f>
        <v/>
      </c>
    </row>
    <row r="284" spans="1:5" x14ac:dyDescent="0.3">
      <c r="A284">
        <f>ScoutingData!F284</f>
        <v>0</v>
      </c>
      <c r="B284" t="str">
        <f>IF(ISBLANK(ScoutingData!J284),"null", ScoutingData!J284*2)</f>
        <v>null</v>
      </c>
      <c r="C284" t="str">
        <f>IF(ISBLANK(ScoutingData!K284),"null",ScoutingData!K284* 5)</f>
        <v>null</v>
      </c>
      <c r="D284" t="str" cm="1">
        <f t="array" ref="D284">_xlfn.IFS(ScoutingData!Q284="h",1,   ScoutingData!Q284="o",1,   ScoutingData!Q284="s",1,   ScoutingData!Q284="a",0,   ScoutingData!Q284="x","x",ScoutingData!Q284="p","p",ISBLANK(ScoutingData!Q284),"null")</f>
        <v>null</v>
      </c>
      <c r="E284" t="str" cm="1">
        <f t="array" ref="E284">IFERROR(_xlfn.IFS(D284 = 1, IF(ScoutingData!P284&gt;0, ScoutingData!P284,AVERAGE(stage_timer)),D284=0,MAX(stage_timer),D284="x","x"),"")</f>
        <v/>
      </c>
    </row>
    <row r="285" spans="1:5" x14ac:dyDescent="0.3">
      <c r="A285">
        <f>ScoutingData!F285</f>
        <v>0</v>
      </c>
      <c r="B285" t="str">
        <f>IF(ISBLANK(ScoutingData!J285),"null", ScoutingData!J285*2)</f>
        <v>null</v>
      </c>
      <c r="C285" t="str">
        <f>IF(ISBLANK(ScoutingData!K285),"null",ScoutingData!K285* 5)</f>
        <v>null</v>
      </c>
      <c r="D285" t="str" cm="1">
        <f t="array" ref="D285">_xlfn.IFS(ScoutingData!Q285="h",1,   ScoutingData!Q285="o",1,   ScoutingData!Q285="s",1,   ScoutingData!Q285="a",0,   ScoutingData!Q285="x","x",ScoutingData!Q285="p","p",ISBLANK(ScoutingData!Q285),"null")</f>
        <v>null</v>
      </c>
      <c r="E285" t="str" cm="1">
        <f t="array" ref="E285">IFERROR(_xlfn.IFS(D285 = 1, IF(ScoutingData!P285&gt;0, ScoutingData!P285,AVERAGE(stage_timer)),D285=0,MAX(stage_timer),D285="x","x"),"")</f>
        <v/>
      </c>
    </row>
    <row r="286" spans="1:5" x14ac:dyDescent="0.3">
      <c r="A286">
        <f>ScoutingData!F286</f>
        <v>0</v>
      </c>
      <c r="B286" t="str">
        <f>IF(ISBLANK(ScoutingData!J286),"null", ScoutingData!J286*2)</f>
        <v>null</v>
      </c>
      <c r="C286" t="str">
        <f>IF(ISBLANK(ScoutingData!K286),"null",ScoutingData!K286* 5)</f>
        <v>null</v>
      </c>
      <c r="D286" t="str" cm="1">
        <f t="array" ref="D286">_xlfn.IFS(ScoutingData!Q286="h",1,   ScoutingData!Q286="o",1,   ScoutingData!Q286="s",1,   ScoutingData!Q286="a",0,   ScoutingData!Q286="x","x",ScoutingData!Q286="p","p",ISBLANK(ScoutingData!Q286),"null")</f>
        <v>null</v>
      </c>
      <c r="E286" t="str" cm="1">
        <f t="array" ref="E286">IFERROR(_xlfn.IFS(D286 = 1, IF(ScoutingData!P286&gt;0, ScoutingData!P286,AVERAGE(stage_timer)),D286=0,MAX(stage_timer),D286="x","x"),"")</f>
        <v/>
      </c>
    </row>
    <row r="287" spans="1:5" x14ac:dyDescent="0.3">
      <c r="A287">
        <f>ScoutingData!F287</f>
        <v>0</v>
      </c>
      <c r="B287" t="str">
        <f>IF(ISBLANK(ScoutingData!J287),"null", ScoutingData!J287*2)</f>
        <v>null</v>
      </c>
      <c r="C287" t="str">
        <f>IF(ISBLANK(ScoutingData!K287),"null",ScoutingData!K287* 5)</f>
        <v>null</v>
      </c>
      <c r="D287" t="str" cm="1">
        <f t="array" ref="D287">_xlfn.IFS(ScoutingData!Q287="h",1,   ScoutingData!Q287="o",1,   ScoutingData!Q287="s",1,   ScoutingData!Q287="a",0,   ScoutingData!Q287="x","x",ScoutingData!Q287="p","p",ISBLANK(ScoutingData!Q287),"null")</f>
        <v>null</v>
      </c>
      <c r="E287" t="str" cm="1">
        <f t="array" ref="E287">IFERROR(_xlfn.IFS(D287 = 1, IF(ScoutingData!P287&gt;0, ScoutingData!P287,AVERAGE(stage_timer)),D287=0,MAX(stage_timer),D287="x","x"),"")</f>
        <v/>
      </c>
    </row>
    <row r="288" spans="1:5" x14ac:dyDescent="0.3">
      <c r="A288">
        <f>ScoutingData!F288</f>
        <v>0</v>
      </c>
      <c r="B288" t="str">
        <f>IF(ISBLANK(ScoutingData!J288),"null", ScoutingData!J288*2)</f>
        <v>null</v>
      </c>
      <c r="C288" t="str">
        <f>IF(ISBLANK(ScoutingData!K288),"null",ScoutingData!K288* 5)</f>
        <v>null</v>
      </c>
      <c r="D288" t="str" cm="1">
        <f t="array" ref="D288">_xlfn.IFS(ScoutingData!Q288="h",1,   ScoutingData!Q288="o",1,   ScoutingData!Q288="s",1,   ScoutingData!Q288="a",0,   ScoutingData!Q288="x","x",ScoutingData!Q288="p","p",ISBLANK(ScoutingData!Q288),"null")</f>
        <v>null</v>
      </c>
      <c r="E288" t="str" cm="1">
        <f t="array" ref="E288">IFERROR(_xlfn.IFS(D288 = 1, IF(ScoutingData!P288&gt;0, ScoutingData!P288,AVERAGE(stage_timer)),D288=0,MAX(stage_timer),D288="x","x"),"")</f>
        <v/>
      </c>
    </row>
    <row r="289" spans="1:5" x14ac:dyDescent="0.3">
      <c r="A289">
        <f>ScoutingData!F289</f>
        <v>0</v>
      </c>
      <c r="B289" t="str">
        <f>IF(ISBLANK(ScoutingData!J289),"null", ScoutingData!J289*2)</f>
        <v>null</v>
      </c>
      <c r="C289" t="str">
        <f>IF(ISBLANK(ScoutingData!K289),"null",ScoutingData!K289* 5)</f>
        <v>null</v>
      </c>
      <c r="D289" t="str" cm="1">
        <f t="array" ref="D289">_xlfn.IFS(ScoutingData!Q289="h",1,   ScoutingData!Q289="o",1,   ScoutingData!Q289="s",1,   ScoutingData!Q289="a",0,   ScoutingData!Q289="x","x",ScoutingData!Q289="p","p",ISBLANK(ScoutingData!Q289),"null")</f>
        <v>null</v>
      </c>
      <c r="E289" t="str" cm="1">
        <f t="array" ref="E289">IFERROR(_xlfn.IFS(D289 = 1, IF(ScoutingData!P289&gt;0, ScoutingData!P289,AVERAGE(stage_timer)),D289=0,MAX(stage_timer),D289="x","x"),"")</f>
        <v/>
      </c>
    </row>
    <row r="290" spans="1:5" x14ac:dyDescent="0.3">
      <c r="A290">
        <f>ScoutingData!F290</f>
        <v>0</v>
      </c>
      <c r="B290" t="str">
        <f>IF(ISBLANK(ScoutingData!J290),"null", ScoutingData!J290*2)</f>
        <v>null</v>
      </c>
      <c r="C290" t="str">
        <f>IF(ISBLANK(ScoutingData!K290),"null",ScoutingData!K290* 5)</f>
        <v>null</v>
      </c>
      <c r="D290" t="str" cm="1">
        <f t="array" ref="D290">_xlfn.IFS(ScoutingData!Q290="h",1,   ScoutingData!Q290="o",1,   ScoutingData!Q290="s",1,   ScoutingData!Q290="a",0,   ScoutingData!Q290="x","x",ScoutingData!Q290="p","p",ISBLANK(ScoutingData!Q290),"null")</f>
        <v>null</v>
      </c>
      <c r="E290" t="str" cm="1">
        <f t="array" ref="E290">IFERROR(_xlfn.IFS(D290 = 1, IF(ScoutingData!P290&gt;0, ScoutingData!P290,AVERAGE(stage_timer)),D290=0,MAX(stage_timer),D290="x","x"),"")</f>
        <v/>
      </c>
    </row>
    <row r="291" spans="1:5" x14ac:dyDescent="0.3">
      <c r="A291">
        <f>ScoutingData!F291</f>
        <v>0</v>
      </c>
      <c r="B291" t="str">
        <f>IF(ISBLANK(ScoutingData!J291),"null", ScoutingData!J291*2)</f>
        <v>null</v>
      </c>
      <c r="C291" t="str">
        <f>IF(ISBLANK(ScoutingData!K291),"null",ScoutingData!K291* 5)</f>
        <v>null</v>
      </c>
      <c r="D291" t="str" cm="1">
        <f t="array" ref="D291">_xlfn.IFS(ScoutingData!Q291="h",1,   ScoutingData!Q291="o",1,   ScoutingData!Q291="s",1,   ScoutingData!Q291="a",0,   ScoutingData!Q291="x","x",ScoutingData!Q291="p","p",ISBLANK(ScoutingData!Q291),"null")</f>
        <v>null</v>
      </c>
      <c r="E291" t="str" cm="1">
        <f t="array" ref="E291">IFERROR(_xlfn.IFS(D291 = 1, IF(ScoutingData!P291&gt;0, ScoutingData!P291,AVERAGE(stage_timer)),D291=0,MAX(stage_timer),D291="x","x"),"")</f>
        <v/>
      </c>
    </row>
    <row r="292" spans="1:5" x14ac:dyDescent="0.3">
      <c r="A292">
        <f>ScoutingData!F292</f>
        <v>0</v>
      </c>
      <c r="B292" t="str">
        <f>IF(ISBLANK(ScoutingData!J292),"null", ScoutingData!J292*2)</f>
        <v>null</v>
      </c>
      <c r="C292" t="str">
        <f>IF(ISBLANK(ScoutingData!K292),"null",ScoutingData!K292* 5)</f>
        <v>null</v>
      </c>
      <c r="D292" t="str" cm="1">
        <f t="array" ref="D292">_xlfn.IFS(ScoutingData!Q292="h",1,   ScoutingData!Q292="o",1,   ScoutingData!Q292="s",1,   ScoutingData!Q292="a",0,   ScoutingData!Q292="x","x",ScoutingData!Q292="p","p",ISBLANK(ScoutingData!Q292),"null")</f>
        <v>null</v>
      </c>
      <c r="E292" t="str" cm="1">
        <f t="array" ref="E292">IFERROR(_xlfn.IFS(D292 = 1, IF(ScoutingData!P292&gt;0, ScoutingData!P292,AVERAGE(stage_timer)),D292=0,MAX(stage_timer),D292="x","x"),"")</f>
        <v/>
      </c>
    </row>
    <row r="293" spans="1:5" x14ac:dyDescent="0.3">
      <c r="A293">
        <f>ScoutingData!F293</f>
        <v>0</v>
      </c>
      <c r="B293" t="str">
        <f>IF(ISBLANK(ScoutingData!J293),"null", ScoutingData!J293*2)</f>
        <v>null</v>
      </c>
      <c r="C293" t="str">
        <f>IF(ISBLANK(ScoutingData!K293),"null",ScoutingData!K293* 5)</f>
        <v>null</v>
      </c>
      <c r="D293" t="str" cm="1">
        <f t="array" ref="D293">_xlfn.IFS(ScoutingData!Q293="h",1,   ScoutingData!Q293="o",1,   ScoutingData!Q293="s",1,   ScoutingData!Q293="a",0,   ScoutingData!Q293="x","x",ScoutingData!Q293="p","p",ISBLANK(ScoutingData!Q293),"null")</f>
        <v>null</v>
      </c>
      <c r="E293" t="str" cm="1">
        <f t="array" ref="E293">IFERROR(_xlfn.IFS(D293 = 1, IF(ScoutingData!P293&gt;0, ScoutingData!P293,AVERAGE(stage_timer)),D293=0,MAX(stage_timer),D293="x","x"),"")</f>
        <v/>
      </c>
    </row>
    <row r="294" spans="1:5" x14ac:dyDescent="0.3">
      <c r="A294">
        <f>ScoutingData!F294</f>
        <v>0</v>
      </c>
      <c r="B294" t="str">
        <f>IF(ISBLANK(ScoutingData!J294),"null", ScoutingData!J294*2)</f>
        <v>null</v>
      </c>
      <c r="C294" t="str">
        <f>IF(ISBLANK(ScoutingData!K294),"null",ScoutingData!K294* 5)</f>
        <v>null</v>
      </c>
      <c r="D294" t="str" cm="1">
        <f t="array" ref="D294">_xlfn.IFS(ScoutingData!Q294="h",1,   ScoutingData!Q294="o",1,   ScoutingData!Q294="s",1,   ScoutingData!Q294="a",0,   ScoutingData!Q294="x","x",ScoutingData!Q294="p","p",ISBLANK(ScoutingData!Q294),"null")</f>
        <v>null</v>
      </c>
      <c r="E294" t="str" cm="1">
        <f t="array" ref="E294">IFERROR(_xlfn.IFS(D294 = 1, IF(ScoutingData!P294&gt;0, ScoutingData!P294,AVERAGE(stage_timer)),D294=0,MAX(stage_timer),D294="x","x"),"")</f>
        <v/>
      </c>
    </row>
    <row r="295" spans="1:5" x14ac:dyDescent="0.3">
      <c r="A295">
        <f>ScoutingData!F295</f>
        <v>0</v>
      </c>
      <c r="B295" t="str">
        <f>IF(ISBLANK(ScoutingData!J295),"null", ScoutingData!J295*2)</f>
        <v>null</v>
      </c>
      <c r="C295" t="str">
        <f>IF(ISBLANK(ScoutingData!K295),"null",ScoutingData!K295* 5)</f>
        <v>null</v>
      </c>
      <c r="D295" t="str" cm="1">
        <f t="array" ref="D295">_xlfn.IFS(ScoutingData!Q295="h",1,   ScoutingData!Q295="o",1,   ScoutingData!Q295="s",1,   ScoutingData!Q295="a",0,   ScoutingData!Q295="x","x",ScoutingData!Q295="p","p",ISBLANK(ScoutingData!Q295),"null")</f>
        <v>null</v>
      </c>
      <c r="E295" t="str" cm="1">
        <f t="array" ref="E295">IFERROR(_xlfn.IFS(D295 = 1, IF(ScoutingData!P295&gt;0, ScoutingData!P295,AVERAGE(stage_timer)),D295=0,MAX(stage_timer),D295="x","x"),"")</f>
        <v/>
      </c>
    </row>
    <row r="296" spans="1:5" x14ac:dyDescent="0.3">
      <c r="A296">
        <f>ScoutingData!F296</f>
        <v>0</v>
      </c>
      <c r="B296" t="str">
        <f>IF(ISBLANK(ScoutingData!J296),"null", ScoutingData!J296*2)</f>
        <v>null</v>
      </c>
      <c r="C296" t="str">
        <f>IF(ISBLANK(ScoutingData!K296),"null",ScoutingData!K296* 5)</f>
        <v>null</v>
      </c>
      <c r="D296" t="str" cm="1">
        <f t="array" ref="D296">_xlfn.IFS(ScoutingData!Q296="h",1,   ScoutingData!Q296="o",1,   ScoutingData!Q296="s",1,   ScoutingData!Q296="a",0,   ScoutingData!Q296="x","x",ScoutingData!Q296="p","p",ISBLANK(ScoutingData!Q296),"null")</f>
        <v>null</v>
      </c>
      <c r="E296" t="str" cm="1">
        <f t="array" ref="E296">IFERROR(_xlfn.IFS(D296 = 1, IF(ScoutingData!P296&gt;0, ScoutingData!P296,AVERAGE(stage_timer)),D296=0,MAX(stage_timer),D296="x","x"),"")</f>
        <v/>
      </c>
    </row>
    <row r="297" spans="1:5" x14ac:dyDescent="0.3">
      <c r="A297">
        <f>ScoutingData!F297</f>
        <v>0</v>
      </c>
      <c r="B297" t="str">
        <f>IF(ISBLANK(ScoutingData!J297),"null", ScoutingData!J297*2)</f>
        <v>null</v>
      </c>
      <c r="C297" t="str">
        <f>IF(ISBLANK(ScoutingData!K297),"null",ScoutingData!K297* 5)</f>
        <v>null</v>
      </c>
      <c r="D297" t="str" cm="1">
        <f t="array" ref="D297">_xlfn.IFS(ScoutingData!Q297="h",1,   ScoutingData!Q297="o",1,   ScoutingData!Q297="s",1,   ScoutingData!Q297="a",0,   ScoutingData!Q297="x","x",ScoutingData!Q297="p","p",ISBLANK(ScoutingData!Q297),"null")</f>
        <v>null</v>
      </c>
      <c r="E297" t="str" cm="1">
        <f t="array" ref="E297">IFERROR(_xlfn.IFS(D297 = 1, IF(ScoutingData!P297&gt;0, ScoutingData!P297,AVERAGE(stage_timer)),D297=0,MAX(stage_timer),D297="x","x"),"")</f>
        <v/>
      </c>
    </row>
    <row r="298" spans="1:5" x14ac:dyDescent="0.3">
      <c r="A298">
        <f>ScoutingData!F298</f>
        <v>0</v>
      </c>
      <c r="B298" t="str">
        <f>IF(ISBLANK(ScoutingData!J298),"null", ScoutingData!J298*2)</f>
        <v>null</v>
      </c>
      <c r="C298" t="str">
        <f>IF(ISBLANK(ScoutingData!K298),"null",ScoutingData!K298* 5)</f>
        <v>null</v>
      </c>
      <c r="D298" t="str" cm="1">
        <f t="array" ref="D298">_xlfn.IFS(ScoutingData!Q298="h",1,   ScoutingData!Q298="o",1,   ScoutingData!Q298="s",1,   ScoutingData!Q298="a",0,   ScoutingData!Q298="x","x",ScoutingData!Q298="p","p",ISBLANK(ScoutingData!Q298),"null")</f>
        <v>null</v>
      </c>
      <c r="E298" t="str" cm="1">
        <f t="array" ref="E298">IFERROR(_xlfn.IFS(D298 = 1, IF(ScoutingData!P298&gt;0, ScoutingData!P298,AVERAGE(stage_timer)),D298=0,MAX(stage_timer),D298="x","x"),"")</f>
        <v/>
      </c>
    </row>
    <row r="299" spans="1:5" x14ac:dyDescent="0.3">
      <c r="A299">
        <f>ScoutingData!F299</f>
        <v>0</v>
      </c>
      <c r="B299" t="str">
        <f>IF(ISBLANK(ScoutingData!J299),"null", ScoutingData!J299*2)</f>
        <v>null</v>
      </c>
      <c r="C299" t="str">
        <f>IF(ISBLANK(ScoutingData!K299),"null",ScoutingData!K299* 5)</f>
        <v>null</v>
      </c>
      <c r="D299" t="str" cm="1">
        <f t="array" ref="D299">_xlfn.IFS(ScoutingData!Q299="h",1,   ScoutingData!Q299="o",1,   ScoutingData!Q299="s",1,   ScoutingData!Q299="a",0,   ScoutingData!Q299="x","x",ScoutingData!Q299="p","p",ISBLANK(ScoutingData!Q299),"null")</f>
        <v>null</v>
      </c>
      <c r="E299" t="str" cm="1">
        <f t="array" ref="E299">IFERROR(_xlfn.IFS(D299 = 1, IF(ScoutingData!P299&gt;0, ScoutingData!P299,AVERAGE(stage_timer)),D299=0,MAX(stage_timer),D299="x","x"),"")</f>
        <v/>
      </c>
    </row>
    <row r="300" spans="1:5" x14ac:dyDescent="0.3">
      <c r="A300">
        <f>ScoutingData!F300</f>
        <v>0</v>
      </c>
      <c r="B300" t="str">
        <f>IF(ISBLANK(ScoutingData!J300),"null", ScoutingData!J300*2)</f>
        <v>null</v>
      </c>
      <c r="C300" t="str">
        <f>IF(ISBLANK(ScoutingData!K300),"null",ScoutingData!K300* 5)</f>
        <v>null</v>
      </c>
      <c r="D300" t="str" cm="1">
        <f t="array" ref="D300">_xlfn.IFS(ScoutingData!Q300="h",1,   ScoutingData!Q300="o",1,   ScoutingData!Q300="s",1,   ScoutingData!Q300="a",0,   ScoutingData!Q300="x","x",ScoutingData!Q300="p","p",ISBLANK(ScoutingData!Q300),"null")</f>
        <v>null</v>
      </c>
      <c r="E300" t="str" cm="1">
        <f t="array" ref="E300">IFERROR(_xlfn.IFS(D300 = 1, IF(ScoutingData!P300&gt;0, ScoutingData!P300,AVERAGE(stage_timer)),D300=0,MAX(stage_timer),D300="x","x"),"")</f>
        <v/>
      </c>
    </row>
    <row r="301" spans="1:5" x14ac:dyDescent="0.3">
      <c r="A301">
        <f>ScoutingData!F301</f>
        <v>0</v>
      </c>
      <c r="B301" t="str">
        <f>IF(ISBLANK(ScoutingData!J301),"null", ScoutingData!J301*2)</f>
        <v>null</v>
      </c>
      <c r="C301" t="str">
        <f>IF(ISBLANK(ScoutingData!K301),"null",ScoutingData!K301* 5)</f>
        <v>null</v>
      </c>
      <c r="D301" t="str" cm="1">
        <f t="array" ref="D301">_xlfn.IFS(ScoutingData!Q301="h",1,   ScoutingData!Q301="o",1,   ScoutingData!Q301="s",1,   ScoutingData!Q301="a",0,   ScoutingData!Q301="x","x",ScoutingData!Q301="p","p",ISBLANK(ScoutingData!Q301),"null")</f>
        <v>null</v>
      </c>
      <c r="E301" t="str" cm="1">
        <f t="array" ref="E301">IFERROR(_xlfn.IFS(D301 = 1, IF(ScoutingData!P301&gt;0, ScoutingData!P301,AVERAGE(stage_timer)),D301=0,MAX(stage_timer),D301="x","x"),"")</f>
        <v/>
      </c>
    </row>
    <row r="302" spans="1:5" x14ac:dyDescent="0.3">
      <c r="A302">
        <f>ScoutingData!F302</f>
        <v>0</v>
      </c>
      <c r="B302" t="str">
        <f>IF(ISBLANK(ScoutingData!J302),"null", ScoutingData!J302*2)</f>
        <v>null</v>
      </c>
      <c r="C302" t="str">
        <f>IF(ISBLANK(ScoutingData!K302),"null",ScoutingData!K302* 5)</f>
        <v>null</v>
      </c>
      <c r="D302" t="str" cm="1">
        <f t="array" ref="D302">_xlfn.IFS(ScoutingData!Q302="h",1,   ScoutingData!Q302="o",1,   ScoutingData!Q302="s",1,   ScoutingData!Q302="a",0,   ScoutingData!Q302="x","x",ScoutingData!Q302="p","p",ISBLANK(ScoutingData!Q302),"null")</f>
        <v>null</v>
      </c>
      <c r="E302" t="str" cm="1">
        <f t="array" ref="E302">IFERROR(_xlfn.IFS(D302 = 1, IF(ScoutingData!P302&gt;0, ScoutingData!P302,AVERAGE(stage_timer)),D302=0,MAX(stage_timer),D302="x","x"),"")</f>
        <v/>
      </c>
    </row>
    <row r="303" spans="1:5" x14ac:dyDescent="0.3">
      <c r="A303">
        <f>ScoutingData!F303</f>
        <v>0</v>
      </c>
      <c r="B303" t="str">
        <f>IF(ISBLANK(ScoutingData!J303),"null", ScoutingData!J303*2)</f>
        <v>null</v>
      </c>
      <c r="C303" t="str">
        <f>IF(ISBLANK(ScoutingData!K303),"null",ScoutingData!K303* 5)</f>
        <v>null</v>
      </c>
      <c r="D303" t="str" cm="1">
        <f t="array" ref="D303">_xlfn.IFS(ScoutingData!Q303="h",1,   ScoutingData!Q303="o",1,   ScoutingData!Q303="s",1,   ScoutingData!Q303="a",0,   ScoutingData!Q303="x","x",ScoutingData!Q303="p","p",ISBLANK(ScoutingData!Q303),"null")</f>
        <v>null</v>
      </c>
      <c r="E303" t="str" cm="1">
        <f t="array" ref="E303">IFERROR(_xlfn.IFS(D303 = 1, IF(ScoutingData!P303&gt;0, ScoutingData!P303,AVERAGE(stage_timer)),D303=0,MAX(stage_timer),D303="x","x"),"")</f>
        <v/>
      </c>
    </row>
    <row r="304" spans="1:5" x14ac:dyDescent="0.3">
      <c r="A304">
        <f>ScoutingData!F304</f>
        <v>0</v>
      </c>
      <c r="B304" t="str">
        <f>IF(ISBLANK(ScoutingData!J304),"null", ScoutingData!J304*2)</f>
        <v>null</v>
      </c>
      <c r="C304" t="str">
        <f>IF(ISBLANK(ScoutingData!K304),"null",ScoutingData!K304* 5)</f>
        <v>null</v>
      </c>
      <c r="D304" t="str" cm="1">
        <f t="array" ref="D304">_xlfn.IFS(ScoutingData!Q304="h",1,   ScoutingData!Q304="o",1,   ScoutingData!Q304="s",1,   ScoutingData!Q304="a",0,   ScoutingData!Q304="x","x",ScoutingData!Q304="p","p",ISBLANK(ScoutingData!Q304),"null")</f>
        <v>null</v>
      </c>
      <c r="E304" t="str" cm="1">
        <f t="array" ref="E304">IFERROR(_xlfn.IFS(D304 = 1, IF(ScoutingData!P304&gt;0, ScoutingData!P304,AVERAGE(stage_timer)),D304=0,MAX(stage_timer),D304="x","x"),"")</f>
        <v/>
      </c>
    </row>
    <row r="305" spans="1:5" x14ac:dyDescent="0.3">
      <c r="A305">
        <f>ScoutingData!F305</f>
        <v>0</v>
      </c>
      <c r="B305" t="str">
        <f>IF(ISBLANK(ScoutingData!J305),"null", ScoutingData!J305*2)</f>
        <v>null</v>
      </c>
      <c r="C305" t="str">
        <f>IF(ISBLANK(ScoutingData!K305),"null",ScoutingData!K305* 5)</f>
        <v>null</v>
      </c>
      <c r="D305" t="str" cm="1">
        <f t="array" ref="D305">_xlfn.IFS(ScoutingData!Q305="h",1,   ScoutingData!Q305="o",1,   ScoutingData!Q305="s",1,   ScoutingData!Q305="a",0,   ScoutingData!Q305="x","x",ScoutingData!Q305="p","p",ISBLANK(ScoutingData!Q305),"null")</f>
        <v>null</v>
      </c>
      <c r="E305" t="str" cm="1">
        <f t="array" ref="E305">IFERROR(_xlfn.IFS(D305 = 1, IF(ScoutingData!P305&gt;0, ScoutingData!P305,AVERAGE(stage_timer)),D305=0,MAX(stage_timer),D305="x","x"),"")</f>
        <v/>
      </c>
    </row>
    <row r="306" spans="1:5" x14ac:dyDescent="0.3">
      <c r="A306">
        <f>ScoutingData!F306</f>
        <v>0</v>
      </c>
      <c r="B306" t="str">
        <f>IF(ISBLANK(ScoutingData!J306),"null", ScoutingData!J306*2)</f>
        <v>null</v>
      </c>
      <c r="C306" t="str">
        <f>IF(ISBLANK(ScoutingData!K306),"null",ScoutingData!K306* 5)</f>
        <v>null</v>
      </c>
      <c r="D306" t="str" cm="1">
        <f t="array" ref="D306">_xlfn.IFS(ScoutingData!Q306="h",1,   ScoutingData!Q306="o",1,   ScoutingData!Q306="s",1,   ScoutingData!Q306="a",0,   ScoutingData!Q306="x","x",ScoutingData!Q306="p","p",ISBLANK(ScoutingData!Q306),"null")</f>
        <v>null</v>
      </c>
      <c r="E306" t="str" cm="1">
        <f t="array" ref="E306">IFERROR(_xlfn.IFS(D306 = 1, IF(ScoutingData!P306&gt;0, ScoutingData!P306,AVERAGE(stage_timer)),D306=0,MAX(stage_timer),D306="x","x"),"")</f>
        <v/>
      </c>
    </row>
    <row r="307" spans="1:5" x14ac:dyDescent="0.3">
      <c r="A307">
        <f>ScoutingData!F307</f>
        <v>0</v>
      </c>
      <c r="B307" t="str">
        <f>IF(ISBLANK(ScoutingData!J307),"null", ScoutingData!J307*2)</f>
        <v>null</v>
      </c>
      <c r="C307" t="str">
        <f>IF(ISBLANK(ScoutingData!K307),"null",ScoutingData!K307* 5)</f>
        <v>null</v>
      </c>
      <c r="D307" t="str" cm="1">
        <f t="array" ref="D307">_xlfn.IFS(ScoutingData!Q307="h",1,   ScoutingData!Q307="o",1,   ScoutingData!Q307="s",1,   ScoutingData!Q307="a",0,   ScoutingData!Q307="x","x",ScoutingData!Q307="p","p",ISBLANK(ScoutingData!Q307),"null")</f>
        <v>null</v>
      </c>
      <c r="E307" t="str" cm="1">
        <f t="array" ref="E307">IFERROR(_xlfn.IFS(D307 = 1, IF(ScoutingData!P307&gt;0, ScoutingData!P307,AVERAGE(stage_timer)),D307=0,MAX(stage_timer),D307="x","x"),"")</f>
        <v/>
      </c>
    </row>
    <row r="308" spans="1:5" x14ac:dyDescent="0.3">
      <c r="A308">
        <f>ScoutingData!F308</f>
        <v>0</v>
      </c>
      <c r="B308" t="str">
        <f>IF(ISBLANK(ScoutingData!J308),"null", ScoutingData!J308*2)</f>
        <v>null</v>
      </c>
      <c r="C308" t="str">
        <f>IF(ISBLANK(ScoutingData!K308),"null",ScoutingData!K308* 5)</f>
        <v>null</v>
      </c>
      <c r="D308" t="str" cm="1">
        <f t="array" ref="D308">_xlfn.IFS(ScoutingData!Q308="h",1,   ScoutingData!Q308="o",1,   ScoutingData!Q308="s",1,   ScoutingData!Q308="a",0,   ScoutingData!Q308="x","x",ScoutingData!Q308="p","p",ISBLANK(ScoutingData!Q308),"null")</f>
        <v>null</v>
      </c>
      <c r="E308" t="str" cm="1">
        <f t="array" ref="E308">IFERROR(_xlfn.IFS(D308 = 1, IF(ScoutingData!P308&gt;0, ScoutingData!P308,AVERAGE(stage_timer)),D308=0,MAX(stage_timer),D308="x","x"),"")</f>
        <v/>
      </c>
    </row>
    <row r="309" spans="1:5" x14ac:dyDescent="0.3">
      <c r="A309">
        <f>ScoutingData!F309</f>
        <v>0</v>
      </c>
      <c r="B309" t="str">
        <f>IF(ISBLANK(ScoutingData!J309),"null", ScoutingData!J309*2)</f>
        <v>null</v>
      </c>
      <c r="C309" t="str">
        <f>IF(ISBLANK(ScoutingData!K309),"null",ScoutingData!K309* 5)</f>
        <v>null</v>
      </c>
      <c r="D309" t="str" cm="1">
        <f t="array" ref="D309">_xlfn.IFS(ScoutingData!Q309="h",1,   ScoutingData!Q309="o",1,   ScoutingData!Q309="s",1,   ScoutingData!Q309="a",0,   ScoutingData!Q309="x","x",ScoutingData!Q309="p","p",ISBLANK(ScoutingData!Q309),"null")</f>
        <v>null</v>
      </c>
      <c r="E309" t="str" cm="1">
        <f t="array" ref="E309">IFERROR(_xlfn.IFS(D309 = 1, IF(ScoutingData!P309&gt;0, ScoutingData!P309,AVERAGE(stage_timer)),D309=0,MAX(stage_timer),D309="x","x"),"")</f>
        <v/>
      </c>
    </row>
    <row r="310" spans="1:5" x14ac:dyDescent="0.3">
      <c r="A310">
        <f>ScoutingData!F310</f>
        <v>0</v>
      </c>
      <c r="B310" t="str">
        <f>IF(ISBLANK(ScoutingData!J310),"null", ScoutingData!J310*2)</f>
        <v>null</v>
      </c>
      <c r="C310" t="str">
        <f>IF(ISBLANK(ScoutingData!K310),"null",ScoutingData!K310* 5)</f>
        <v>null</v>
      </c>
      <c r="D310" t="str" cm="1">
        <f t="array" ref="D310">_xlfn.IFS(ScoutingData!Q310="h",1,   ScoutingData!Q310="o",1,   ScoutingData!Q310="s",1,   ScoutingData!Q310="a",0,   ScoutingData!Q310="x","x",ScoutingData!Q310="p","p",ISBLANK(ScoutingData!Q310),"null")</f>
        <v>null</v>
      </c>
      <c r="E310" t="str" cm="1">
        <f t="array" ref="E310">IFERROR(_xlfn.IFS(D310 = 1, IF(ScoutingData!P310&gt;0, ScoutingData!P310,AVERAGE(stage_timer)),D310=0,MAX(stage_timer),D310="x","x"),"")</f>
        <v/>
      </c>
    </row>
    <row r="311" spans="1:5" x14ac:dyDescent="0.3">
      <c r="A311">
        <f>ScoutingData!F311</f>
        <v>0</v>
      </c>
      <c r="B311" t="str">
        <f>IF(ISBLANK(ScoutingData!J311),"null", ScoutingData!J311*2)</f>
        <v>null</v>
      </c>
      <c r="C311" t="str">
        <f>IF(ISBLANK(ScoutingData!K311),"null",ScoutingData!K311* 5)</f>
        <v>null</v>
      </c>
      <c r="D311" t="str" cm="1">
        <f t="array" ref="D311">_xlfn.IFS(ScoutingData!Q311="h",1,   ScoutingData!Q311="o",1,   ScoutingData!Q311="s",1,   ScoutingData!Q311="a",0,   ScoutingData!Q311="x","x",ScoutingData!Q311="p","p",ISBLANK(ScoutingData!Q311),"null")</f>
        <v>null</v>
      </c>
      <c r="E311" t="str" cm="1">
        <f t="array" ref="E311">IFERROR(_xlfn.IFS(D311 = 1, IF(ScoutingData!P311&gt;0, ScoutingData!P311,AVERAGE(stage_timer)),D311=0,MAX(stage_timer),D311="x","x"),"")</f>
        <v/>
      </c>
    </row>
    <row r="312" spans="1:5" x14ac:dyDescent="0.3">
      <c r="A312">
        <f>ScoutingData!F312</f>
        <v>0</v>
      </c>
      <c r="B312" t="str">
        <f>IF(ISBLANK(ScoutingData!J312),"null", ScoutingData!J312*2)</f>
        <v>null</v>
      </c>
      <c r="C312" t="str">
        <f>IF(ISBLANK(ScoutingData!K312),"null",ScoutingData!K312* 5)</f>
        <v>null</v>
      </c>
      <c r="D312" t="str" cm="1">
        <f t="array" ref="D312">_xlfn.IFS(ScoutingData!Q312="h",1,   ScoutingData!Q312="o",1,   ScoutingData!Q312="s",1,   ScoutingData!Q312="a",0,   ScoutingData!Q312="x","x",ScoutingData!Q312="p","p",ISBLANK(ScoutingData!Q312),"null")</f>
        <v>null</v>
      </c>
      <c r="E312" t="str" cm="1">
        <f t="array" ref="E312">IFERROR(_xlfn.IFS(D312 = 1, IF(ScoutingData!P312&gt;0, ScoutingData!P312,AVERAGE(stage_timer)),D312=0,MAX(stage_timer),D312="x","x"),"")</f>
        <v/>
      </c>
    </row>
    <row r="313" spans="1:5" x14ac:dyDescent="0.3">
      <c r="A313">
        <f>ScoutingData!F313</f>
        <v>0</v>
      </c>
      <c r="B313" t="str">
        <f>IF(ISBLANK(ScoutingData!J313),"null", ScoutingData!J313*2)</f>
        <v>null</v>
      </c>
      <c r="C313" t="str">
        <f>IF(ISBLANK(ScoutingData!K313),"null",ScoutingData!K313* 5)</f>
        <v>null</v>
      </c>
      <c r="D313" t="str" cm="1">
        <f t="array" ref="D313">_xlfn.IFS(ScoutingData!Q313="h",1,   ScoutingData!Q313="o",1,   ScoutingData!Q313="s",1,   ScoutingData!Q313="a",0,   ScoutingData!Q313="x","x",ScoutingData!Q313="p","p",ISBLANK(ScoutingData!Q313),"null")</f>
        <v>null</v>
      </c>
      <c r="E313" t="str" cm="1">
        <f t="array" ref="E313">IFERROR(_xlfn.IFS(D313 = 1, IF(ScoutingData!P313&gt;0, ScoutingData!P313,AVERAGE(stage_timer)),D313=0,MAX(stage_timer),D313="x","x"),"")</f>
        <v/>
      </c>
    </row>
    <row r="314" spans="1:5" x14ac:dyDescent="0.3">
      <c r="A314">
        <f>ScoutingData!F314</f>
        <v>0</v>
      </c>
      <c r="B314" t="str">
        <f>IF(ISBLANK(ScoutingData!J314),"null", ScoutingData!J314*2)</f>
        <v>null</v>
      </c>
      <c r="C314" t="str">
        <f>IF(ISBLANK(ScoutingData!K314),"null",ScoutingData!K314* 5)</f>
        <v>null</v>
      </c>
      <c r="D314" t="str" cm="1">
        <f t="array" ref="D314">_xlfn.IFS(ScoutingData!Q314="h",1,   ScoutingData!Q314="o",1,   ScoutingData!Q314="s",1,   ScoutingData!Q314="a",0,   ScoutingData!Q314="x","x",ScoutingData!Q314="p","p",ISBLANK(ScoutingData!Q314),"null")</f>
        <v>null</v>
      </c>
      <c r="E314" t="str" cm="1">
        <f t="array" ref="E314">IFERROR(_xlfn.IFS(D314 = 1, IF(ScoutingData!P314&gt;0, ScoutingData!P314,AVERAGE(stage_timer)),D314=0,MAX(stage_timer),D314="x","x"),"")</f>
        <v/>
      </c>
    </row>
    <row r="315" spans="1:5" x14ac:dyDescent="0.3">
      <c r="A315">
        <f>ScoutingData!F315</f>
        <v>0</v>
      </c>
      <c r="B315" t="str">
        <f>IF(ISBLANK(ScoutingData!J315),"null", ScoutingData!J315*2)</f>
        <v>null</v>
      </c>
      <c r="C315" t="str">
        <f>IF(ISBLANK(ScoutingData!K315),"null",ScoutingData!K315* 5)</f>
        <v>null</v>
      </c>
      <c r="D315" t="str" cm="1">
        <f t="array" ref="D315">_xlfn.IFS(ScoutingData!Q315="h",1,   ScoutingData!Q315="o",1,   ScoutingData!Q315="s",1,   ScoutingData!Q315="a",0,   ScoutingData!Q315="x","x",ScoutingData!Q315="p","p",ISBLANK(ScoutingData!Q315),"null")</f>
        <v>null</v>
      </c>
      <c r="E315" t="str" cm="1">
        <f t="array" ref="E315">IFERROR(_xlfn.IFS(D315 = 1, IF(ScoutingData!P315&gt;0, ScoutingData!P315,AVERAGE(stage_timer)),D315=0,MAX(stage_timer),D315="x","x"),"")</f>
        <v/>
      </c>
    </row>
    <row r="316" spans="1:5" x14ac:dyDescent="0.3">
      <c r="A316">
        <f>ScoutingData!F316</f>
        <v>0</v>
      </c>
      <c r="B316" t="str">
        <f>IF(ISBLANK(ScoutingData!J316),"null", ScoutingData!J316*2)</f>
        <v>null</v>
      </c>
      <c r="C316" t="str">
        <f>IF(ISBLANK(ScoutingData!K316),"null",ScoutingData!K316* 5)</f>
        <v>null</v>
      </c>
      <c r="D316" t="str" cm="1">
        <f t="array" ref="D316">_xlfn.IFS(ScoutingData!Q316="h",1,   ScoutingData!Q316="o",1,   ScoutingData!Q316="s",1,   ScoutingData!Q316="a",0,   ScoutingData!Q316="x","x",ScoutingData!Q316="p","p",ISBLANK(ScoutingData!Q316),"null")</f>
        <v>null</v>
      </c>
      <c r="E316" t="str" cm="1">
        <f t="array" ref="E316">IFERROR(_xlfn.IFS(D316 = 1, IF(ScoutingData!P316&gt;0, ScoutingData!P316,AVERAGE(stage_timer)),D316=0,MAX(stage_timer),D316="x","x"),"")</f>
        <v/>
      </c>
    </row>
    <row r="317" spans="1:5" x14ac:dyDescent="0.3">
      <c r="A317">
        <f>ScoutingData!F317</f>
        <v>0</v>
      </c>
      <c r="B317" t="str">
        <f>IF(ISBLANK(ScoutingData!J317),"null", ScoutingData!J317*2)</f>
        <v>null</v>
      </c>
      <c r="C317" t="str">
        <f>IF(ISBLANK(ScoutingData!K317),"null",ScoutingData!K317* 5)</f>
        <v>null</v>
      </c>
      <c r="D317" t="str" cm="1">
        <f t="array" ref="D317">_xlfn.IFS(ScoutingData!Q317="h",1,   ScoutingData!Q317="o",1,   ScoutingData!Q317="s",1,   ScoutingData!Q317="a",0,   ScoutingData!Q317="x","x",ScoutingData!Q317="p","p",ISBLANK(ScoutingData!Q317),"null")</f>
        <v>null</v>
      </c>
      <c r="E317" t="str" cm="1">
        <f t="array" ref="E317">IFERROR(_xlfn.IFS(D317 = 1, IF(ScoutingData!P317&gt;0, ScoutingData!P317,AVERAGE(stage_timer)),D317=0,MAX(stage_timer),D317="x","x"),"")</f>
        <v/>
      </c>
    </row>
    <row r="318" spans="1:5" x14ac:dyDescent="0.3">
      <c r="A318">
        <f>ScoutingData!F318</f>
        <v>0</v>
      </c>
      <c r="B318" t="str">
        <f>IF(ISBLANK(ScoutingData!J318),"null", ScoutingData!J318*2)</f>
        <v>null</v>
      </c>
      <c r="C318" t="str">
        <f>IF(ISBLANK(ScoutingData!K318),"null",ScoutingData!K318* 5)</f>
        <v>null</v>
      </c>
      <c r="D318" t="str" cm="1">
        <f t="array" ref="D318">_xlfn.IFS(ScoutingData!Q318="h",1,   ScoutingData!Q318="o",1,   ScoutingData!Q318="s",1,   ScoutingData!Q318="a",0,   ScoutingData!Q318="x","x",ScoutingData!Q318="p","p",ISBLANK(ScoutingData!Q318),"null")</f>
        <v>null</v>
      </c>
      <c r="E318" t="str" cm="1">
        <f t="array" ref="E318">IFERROR(_xlfn.IFS(D318 = 1, IF(ScoutingData!P318&gt;0, ScoutingData!P318,AVERAGE(stage_timer)),D318=0,MAX(stage_timer),D318="x","x"),"")</f>
        <v/>
      </c>
    </row>
    <row r="319" spans="1:5" x14ac:dyDescent="0.3">
      <c r="A319">
        <f>ScoutingData!F319</f>
        <v>0</v>
      </c>
      <c r="B319" t="str">
        <f>IF(ISBLANK(ScoutingData!J319),"null", ScoutingData!J319*2)</f>
        <v>null</v>
      </c>
      <c r="C319" t="str">
        <f>IF(ISBLANK(ScoutingData!K319),"null",ScoutingData!K319* 5)</f>
        <v>null</v>
      </c>
      <c r="D319" t="str" cm="1">
        <f t="array" ref="D319">_xlfn.IFS(ScoutingData!Q319="h",1,   ScoutingData!Q319="o",1,   ScoutingData!Q319="s",1,   ScoutingData!Q319="a",0,   ScoutingData!Q319="x","x",ScoutingData!Q319="p","p",ISBLANK(ScoutingData!Q319),"null")</f>
        <v>null</v>
      </c>
      <c r="E319" t="str" cm="1">
        <f t="array" ref="E319">IFERROR(_xlfn.IFS(D319 = 1, IF(ScoutingData!P319&gt;0, ScoutingData!P319,AVERAGE(stage_timer)),D319=0,MAX(stage_timer),D319="x","x"),"")</f>
        <v/>
      </c>
    </row>
    <row r="320" spans="1:5" x14ac:dyDescent="0.3">
      <c r="A320">
        <f>ScoutingData!F320</f>
        <v>0</v>
      </c>
      <c r="B320" t="str">
        <f>IF(ISBLANK(ScoutingData!J320),"null", ScoutingData!J320*2)</f>
        <v>null</v>
      </c>
      <c r="C320" t="str">
        <f>IF(ISBLANK(ScoutingData!K320),"null",ScoutingData!K320* 5)</f>
        <v>null</v>
      </c>
      <c r="D320" t="str" cm="1">
        <f t="array" ref="D320">_xlfn.IFS(ScoutingData!Q320="h",1,   ScoutingData!Q320="o",1,   ScoutingData!Q320="s",1,   ScoutingData!Q320="a",0,   ScoutingData!Q320="x","x",ScoutingData!Q320="p","p",ISBLANK(ScoutingData!Q320),"null")</f>
        <v>null</v>
      </c>
      <c r="E320" t="str" cm="1">
        <f t="array" ref="E320">IFERROR(_xlfn.IFS(D320 = 1, IF(ScoutingData!P320&gt;0, ScoutingData!P320,AVERAGE(stage_timer)),D320=0,MAX(stage_timer),D320="x","x"),"")</f>
        <v/>
      </c>
    </row>
    <row r="321" spans="1:5" x14ac:dyDescent="0.3">
      <c r="A321">
        <f>ScoutingData!F321</f>
        <v>0</v>
      </c>
      <c r="B321" t="str">
        <f>IF(ISBLANK(ScoutingData!J321),"null", ScoutingData!J321*2)</f>
        <v>null</v>
      </c>
      <c r="C321" t="str">
        <f>IF(ISBLANK(ScoutingData!K321),"null",ScoutingData!K321* 5)</f>
        <v>null</v>
      </c>
      <c r="D321" t="str" cm="1">
        <f t="array" ref="D321">_xlfn.IFS(ScoutingData!Q321="h",1,   ScoutingData!Q321="o",1,   ScoutingData!Q321="s",1,   ScoutingData!Q321="a",0,   ScoutingData!Q321="x","x",ScoutingData!Q321="p","p",ISBLANK(ScoutingData!Q321),"null")</f>
        <v>null</v>
      </c>
      <c r="E321" t="str" cm="1">
        <f t="array" ref="E321">IFERROR(_xlfn.IFS(D321 = 1, IF(ScoutingData!P321&gt;0, ScoutingData!P321,AVERAGE(stage_timer)),D321=0,MAX(stage_timer),D321="x","x"),"")</f>
        <v/>
      </c>
    </row>
    <row r="322" spans="1:5" x14ac:dyDescent="0.3">
      <c r="A322">
        <f>ScoutingData!F322</f>
        <v>0</v>
      </c>
      <c r="B322" t="str">
        <f>IF(ISBLANK(ScoutingData!J322),"null", ScoutingData!J322*2)</f>
        <v>null</v>
      </c>
      <c r="C322" t="str">
        <f>IF(ISBLANK(ScoutingData!K322),"null",ScoutingData!K322* 5)</f>
        <v>null</v>
      </c>
      <c r="D322" t="str" cm="1">
        <f t="array" ref="D322">_xlfn.IFS(ScoutingData!Q322="h",1,   ScoutingData!Q322="o",1,   ScoutingData!Q322="s",1,   ScoutingData!Q322="a",0,   ScoutingData!Q322="x","x",ScoutingData!Q322="p","p",ISBLANK(ScoutingData!Q322),"null")</f>
        <v>null</v>
      </c>
      <c r="E322" t="str" cm="1">
        <f t="array" ref="E322">IFERROR(_xlfn.IFS(D322 = 1, IF(ScoutingData!P322&gt;0, ScoutingData!P322,AVERAGE(stage_timer)),D322=0,MAX(stage_timer),D322="x","x"),"")</f>
        <v/>
      </c>
    </row>
    <row r="323" spans="1:5" x14ac:dyDescent="0.3">
      <c r="A323">
        <f>ScoutingData!F323</f>
        <v>0</v>
      </c>
      <c r="B323" t="str">
        <f>IF(ISBLANK(ScoutingData!J323),"null", ScoutingData!J323*2)</f>
        <v>null</v>
      </c>
      <c r="C323" t="str">
        <f>IF(ISBLANK(ScoutingData!K323),"null",ScoutingData!K323* 5)</f>
        <v>null</v>
      </c>
      <c r="D323" t="str" cm="1">
        <f t="array" ref="D323">_xlfn.IFS(ScoutingData!Q323="h",1,   ScoutingData!Q323="o",1,   ScoutingData!Q323="s",1,   ScoutingData!Q323="a",0,   ScoutingData!Q323="x","x",ScoutingData!Q323="p","p",ISBLANK(ScoutingData!Q323),"null")</f>
        <v>null</v>
      </c>
      <c r="E323" t="str" cm="1">
        <f t="array" ref="E323">IFERROR(_xlfn.IFS(D323 = 1, IF(ScoutingData!P323&gt;0, ScoutingData!P323,AVERAGE(stage_timer)),D323=0,MAX(stage_timer),D323="x","x"),"")</f>
        <v/>
      </c>
    </row>
    <row r="324" spans="1:5" x14ac:dyDescent="0.3">
      <c r="A324">
        <f>ScoutingData!F324</f>
        <v>0</v>
      </c>
      <c r="B324" t="str">
        <f>IF(ISBLANK(ScoutingData!J324),"null", ScoutingData!J324*2)</f>
        <v>null</v>
      </c>
      <c r="C324" t="str">
        <f>IF(ISBLANK(ScoutingData!K324),"null",ScoutingData!K324* 5)</f>
        <v>null</v>
      </c>
      <c r="D324" t="str" cm="1">
        <f t="array" ref="D324">_xlfn.IFS(ScoutingData!Q324="h",1,   ScoutingData!Q324="o",1,   ScoutingData!Q324="s",1,   ScoutingData!Q324="a",0,   ScoutingData!Q324="x","x",ScoutingData!Q324="p","p",ISBLANK(ScoutingData!Q324),"null")</f>
        <v>null</v>
      </c>
      <c r="E324" t="str" cm="1">
        <f t="array" ref="E324">IFERROR(_xlfn.IFS(D324 = 1, IF(ScoutingData!P324&gt;0, ScoutingData!P324,AVERAGE(stage_timer)),D324=0,MAX(stage_timer),D324="x","x"),"")</f>
        <v/>
      </c>
    </row>
    <row r="325" spans="1:5" x14ac:dyDescent="0.3">
      <c r="A325">
        <f>ScoutingData!F325</f>
        <v>0</v>
      </c>
      <c r="B325" t="str">
        <f>IF(ISBLANK(ScoutingData!J325),"null", ScoutingData!J325*2)</f>
        <v>null</v>
      </c>
      <c r="C325" t="str">
        <f>IF(ISBLANK(ScoutingData!K325),"null",ScoutingData!K325* 5)</f>
        <v>null</v>
      </c>
      <c r="D325" t="str" cm="1">
        <f t="array" ref="D325">_xlfn.IFS(ScoutingData!Q325="h",1,   ScoutingData!Q325="o",1,   ScoutingData!Q325="s",1,   ScoutingData!Q325="a",0,   ScoutingData!Q325="x","x",ScoutingData!Q325="p","p",ISBLANK(ScoutingData!Q325),"null")</f>
        <v>null</v>
      </c>
      <c r="E325" t="str" cm="1">
        <f t="array" ref="E325">IFERROR(_xlfn.IFS(D325 = 1, IF(ScoutingData!P325&gt;0, ScoutingData!P325,AVERAGE(stage_timer)),D325=0,MAX(stage_timer),D325="x","x"),"")</f>
        <v/>
      </c>
    </row>
    <row r="326" spans="1:5" x14ac:dyDescent="0.3">
      <c r="A326">
        <f>ScoutingData!F326</f>
        <v>0</v>
      </c>
      <c r="B326" t="str">
        <f>IF(ISBLANK(ScoutingData!J326),"null", ScoutingData!J326*2)</f>
        <v>null</v>
      </c>
      <c r="C326" t="str">
        <f>IF(ISBLANK(ScoutingData!K326),"null",ScoutingData!K326* 5)</f>
        <v>null</v>
      </c>
      <c r="D326" t="str" cm="1">
        <f t="array" ref="D326">_xlfn.IFS(ScoutingData!Q326="h",1,   ScoutingData!Q326="o",1,   ScoutingData!Q326="s",1,   ScoutingData!Q326="a",0,   ScoutingData!Q326="x","x",ScoutingData!Q326="p","p",ISBLANK(ScoutingData!Q326),"null")</f>
        <v>null</v>
      </c>
      <c r="E326" t="str" cm="1">
        <f t="array" ref="E326">IFERROR(_xlfn.IFS(D326 = 1, IF(ScoutingData!P326&gt;0, ScoutingData!P326,AVERAGE(stage_timer)),D326=0,MAX(stage_timer),D326="x","x"),"")</f>
        <v/>
      </c>
    </row>
    <row r="327" spans="1:5" x14ac:dyDescent="0.3">
      <c r="A327">
        <f>ScoutingData!F327</f>
        <v>0</v>
      </c>
      <c r="B327" t="str">
        <f>IF(ISBLANK(ScoutingData!J327),"null", ScoutingData!J327*2)</f>
        <v>null</v>
      </c>
      <c r="C327" t="str">
        <f>IF(ISBLANK(ScoutingData!K327),"null",ScoutingData!K327* 5)</f>
        <v>null</v>
      </c>
      <c r="D327" t="str" cm="1">
        <f t="array" ref="D327">_xlfn.IFS(ScoutingData!Q327="h",1,   ScoutingData!Q327="o",1,   ScoutingData!Q327="s",1,   ScoutingData!Q327="a",0,   ScoutingData!Q327="x","x",ScoutingData!Q327="p","p",ISBLANK(ScoutingData!Q327),"null")</f>
        <v>null</v>
      </c>
      <c r="E327" t="str" cm="1">
        <f t="array" ref="E327">IFERROR(_xlfn.IFS(D327 = 1, IF(ScoutingData!P327&gt;0, ScoutingData!P327,AVERAGE(stage_timer)),D327=0,MAX(stage_timer),D327="x","x"),"")</f>
        <v/>
      </c>
    </row>
    <row r="328" spans="1:5" x14ac:dyDescent="0.3">
      <c r="A328">
        <f>ScoutingData!F328</f>
        <v>0</v>
      </c>
      <c r="B328" t="str">
        <f>IF(ISBLANK(ScoutingData!J328),"null", ScoutingData!J328*2)</f>
        <v>null</v>
      </c>
      <c r="C328" t="str">
        <f>IF(ISBLANK(ScoutingData!K328),"null",ScoutingData!K328* 5)</f>
        <v>null</v>
      </c>
      <c r="D328" t="str" cm="1">
        <f t="array" ref="D328">_xlfn.IFS(ScoutingData!Q328="h",1,   ScoutingData!Q328="o",1,   ScoutingData!Q328="s",1,   ScoutingData!Q328="a",0,   ScoutingData!Q328="x","x",ScoutingData!Q328="p","p",ISBLANK(ScoutingData!Q328),"null")</f>
        <v>null</v>
      </c>
      <c r="E328" t="str" cm="1">
        <f t="array" ref="E328">IFERROR(_xlfn.IFS(D328 = 1, IF(ScoutingData!P328&gt;0, ScoutingData!P328,AVERAGE(stage_timer)),D328=0,MAX(stage_timer),D328="x","x"),"")</f>
        <v/>
      </c>
    </row>
    <row r="329" spans="1:5" x14ac:dyDescent="0.3">
      <c r="A329">
        <f>ScoutingData!F329</f>
        <v>0</v>
      </c>
      <c r="B329" t="str">
        <f>IF(ISBLANK(ScoutingData!J329),"null", ScoutingData!J329*2)</f>
        <v>null</v>
      </c>
      <c r="C329" t="str">
        <f>IF(ISBLANK(ScoutingData!K329),"null",ScoutingData!K329* 5)</f>
        <v>null</v>
      </c>
      <c r="D329" t="str" cm="1">
        <f t="array" ref="D329">_xlfn.IFS(ScoutingData!Q329="h",1,   ScoutingData!Q329="o",1,   ScoutingData!Q329="s",1,   ScoutingData!Q329="a",0,   ScoutingData!Q329="x","x",ScoutingData!Q329="p","p",ISBLANK(ScoutingData!Q329),"null")</f>
        <v>null</v>
      </c>
      <c r="E329" t="str" cm="1">
        <f t="array" ref="E329">IFERROR(_xlfn.IFS(D329 = 1, IF(ScoutingData!P329&gt;0, ScoutingData!P329,AVERAGE(stage_timer)),D329=0,MAX(stage_timer),D329="x","x"),"")</f>
        <v/>
      </c>
    </row>
    <row r="330" spans="1:5" x14ac:dyDescent="0.3">
      <c r="A330">
        <f>ScoutingData!F330</f>
        <v>0</v>
      </c>
      <c r="B330" t="str">
        <f>IF(ISBLANK(ScoutingData!J330),"null", ScoutingData!J330*2)</f>
        <v>null</v>
      </c>
      <c r="C330" t="str">
        <f>IF(ISBLANK(ScoutingData!K330),"null",ScoutingData!K330* 5)</f>
        <v>null</v>
      </c>
      <c r="D330" t="str" cm="1">
        <f t="array" ref="D330">_xlfn.IFS(ScoutingData!Q330="h",1,   ScoutingData!Q330="o",1,   ScoutingData!Q330="s",1,   ScoutingData!Q330="a",0,   ScoutingData!Q330="x","x",ScoutingData!Q330="p","p",ISBLANK(ScoutingData!Q330),"null")</f>
        <v>null</v>
      </c>
      <c r="E330" t="str" cm="1">
        <f t="array" ref="E330">IFERROR(_xlfn.IFS(D330 = 1, IF(ScoutingData!P330&gt;0, ScoutingData!P330,AVERAGE(stage_timer)),D330=0,MAX(stage_timer),D330="x","x"),"")</f>
        <v/>
      </c>
    </row>
    <row r="331" spans="1:5" x14ac:dyDescent="0.3">
      <c r="A331">
        <f>ScoutingData!F331</f>
        <v>0</v>
      </c>
      <c r="B331" t="str">
        <f>IF(ISBLANK(ScoutingData!J331),"null", ScoutingData!J331*2)</f>
        <v>null</v>
      </c>
      <c r="C331" t="str">
        <f>IF(ISBLANK(ScoutingData!K331),"null",ScoutingData!K331* 5)</f>
        <v>null</v>
      </c>
      <c r="D331" t="str" cm="1">
        <f t="array" ref="D331">_xlfn.IFS(ScoutingData!Q331="h",1,   ScoutingData!Q331="o",1,   ScoutingData!Q331="s",1,   ScoutingData!Q331="a",0,   ScoutingData!Q331="x","x",ScoutingData!Q331="p","p",ISBLANK(ScoutingData!Q331),"null")</f>
        <v>null</v>
      </c>
      <c r="E331" t="str" cm="1">
        <f t="array" ref="E331">IFERROR(_xlfn.IFS(D331 = 1, IF(ScoutingData!P331&gt;0, ScoutingData!P331,AVERAGE(stage_timer)),D331=0,MAX(stage_timer),D331="x","x"),"")</f>
        <v/>
      </c>
    </row>
    <row r="332" spans="1:5" x14ac:dyDescent="0.3">
      <c r="A332">
        <f>ScoutingData!F332</f>
        <v>0</v>
      </c>
      <c r="B332" t="str">
        <f>IF(ISBLANK(ScoutingData!J332),"null", ScoutingData!J332*2)</f>
        <v>null</v>
      </c>
      <c r="C332" t="str">
        <f>IF(ISBLANK(ScoutingData!K332),"null",ScoutingData!K332* 5)</f>
        <v>null</v>
      </c>
      <c r="D332" t="str" cm="1">
        <f t="array" ref="D332">_xlfn.IFS(ScoutingData!Q332="h",1,   ScoutingData!Q332="o",1,   ScoutingData!Q332="s",1,   ScoutingData!Q332="a",0,   ScoutingData!Q332="x","x",ScoutingData!Q332="p","p",ISBLANK(ScoutingData!Q332),"null")</f>
        <v>null</v>
      </c>
      <c r="E332" t="str" cm="1">
        <f t="array" ref="E332">IFERROR(_xlfn.IFS(D332 = 1, IF(ScoutingData!P332&gt;0, ScoutingData!P332,AVERAGE(stage_timer)),D332=0,MAX(stage_timer),D332="x","x"),"")</f>
        <v/>
      </c>
    </row>
    <row r="333" spans="1:5" x14ac:dyDescent="0.3">
      <c r="A333">
        <f>ScoutingData!F333</f>
        <v>0</v>
      </c>
      <c r="B333" t="str">
        <f>IF(ISBLANK(ScoutingData!J333),"null", ScoutingData!J333*2)</f>
        <v>null</v>
      </c>
      <c r="C333" t="str">
        <f>IF(ISBLANK(ScoutingData!K333),"null",ScoutingData!K333* 5)</f>
        <v>null</v>
      </c>
      <c r="D333" t="str" cm="1">
        <f t="array" ref="D333">_xlfn.IFS(ScoutingData!Q333="h",1,   ScoutingData!Q333="o",1,   ScoutingData!Q333="s",1,   ScoutingData!Q333="a",0,   ScoutingData!Q333="x","x",ScoutingData!Q333="p","p",ISBLANK(ScoutingData!Q333),"null")</f>
        <v>null</v>
      </c>
      <c r="E333" t="str" cm="1">
        <f t="array" ref="E333">IFERROR(_xlfn.IFS(D333 = 1, IF(ScoutingData!P333&gt;0, ScoutingData!P333,AVERAGE(stage_timer)),D333=0,MAX(stage_timer),D333="x","x"),"")</f>
        <v/>
      </c>
    </row>
    <row r="334" spans="1:5" x14ac:dyDescent="0.3">
      <c r="A334">
        <f>ScoutingData!F334</f>
        <v>0</v>
      </c>
      <c r="B334" t="str">
        <f>IF(ISBLANK(ScoutingData!J334),"null", ScoutingData!J334*2)</f>
        <v>null</v>
      </c>
      <c r="C334" t="str">
        <f>IF(ISBLANK(ScoutingData!K334),"null",ScoutingData!K334* 5)</f>
        <v>null</v>
      </c>
      <c r="D334" t="str" cm="1">
        <f t="array" ref="D334">_xlfn.IFS(ScoutingData!Q334="h",1,   ScoutingData!Q334="o",1,   ScoutingData!Q334="s",1,   ScoutingData!Q334="a",0,   ScoutingData!Q334="x","x",ScoutingData!Q334="p","p",ISBLANK(ScoutingData!Q334),"null")</f>
        <v>null</v>
      </c>
      <c r="E334" t="str" cm="1">
        <f t="array" ref="E334">IFERROR(_xlfn.IFS(D334 = 1, IF(ScoutingData!P334&gt;0, ScoutingData!P334,AVERAGE(stage_timer)),D334=0,MAX(stage_timer),D334="x","x"),"")</f>
        <v/>
      </c>
    </row>
    <row r="335" spans="1:5" x14ac:dyDescent="0.3">
      <c r="A335">
        <f>ScoutingData!F335</f>
        <v>0</v>
      </c>
      <c r="B335" t="str">
        <f>IF(ISBLANK(ScoutingData!J335),"null", ScoutingData!J335*2)</f>
        <v>null</v>
      </c>
      <c r="C335" t="str">
        <f>IF(ISBLANK(ScoutingData!K335),"null",ScoutingData!K335* 5)</f>
        <v>null</v>
      </c>
      <c r="D335" t="str" cm="1">
        <f t="array" ref="D335">_xlfn.IFS(ScoutingData!Q335="h",1,   ScoutingData!Q335="o",1,   ScoutingData!Q335="s",1,   ScoutingData!Q335="a",0,   ScoutingData!Q335="x","x",ScoutingData!Q335="p","p",ISBLANK(ScoutingData!Q335),"null")</f>
        <v>null</v>
      </c>
      <c r="E335" t="str" cm="1">
        <f t="array" ref="E335">IFERROR(_xlfn.IFS(D335 = 1, IF(ScoutingData!P335&gt;0, ScoutingData!P335,AVERAGE(stage_timer)),D335=0,MAX(stage_timer),D335="x","x"),"")</f>
        <v/>
      </c>
    </row>
    <row r="336" spans="1:5" x14ac:dyDescent="0.3">
      <c r="A336">
        <f>ScoutingData!F336</f>
        <v>0</v>
      </c>
      <c r="B336" t="str">
        <f>IF(ISBLANK(ScoutingData!J336),"null", ScoutingData!J336*2)</f>
        <v>null</v>
      </c>
      <c r="C336" t="str">
        <f>IF(ISBLANK(ScoutingData!K336),"null",ScoutingData!K336* 5)</f>
        <v>null</v>
      </c>
      <c r="D336" t="str" cm="1">
        <f t="array" ref="D336">_xlfn.IFS(ScoutingData!Q336="h",1,   ScoutingData!Q336="o",1,   ScoutingData!Q336="s",1,   ScoutingData!Q336="a",0,   ScoutingData!Q336="x","x",ScoutingData!Q336="p","p",ISBLANK(ScoutingData!Q336),"null")</f>
        <v>null</v>
      </c>
      <c r="E336" t="str" cm="1">
        <f t="array" ref="E336">IFERROR(_xlfn.IFS(D336 = 1, IF(ScoutingData!P336&gt;0, ScoutingData!P336,AVERAGE(stage_timer)),D336=0,MAX(stage_timer),D336="x","x"),"")</f>
        <v/>
      </c>
    </row>
    <row r="337" spans="1:5" x14ac:dyDescent="0.3">
      <c r="A337">
        <f>ScoutingData!F337</f>
        <v>0</v>
      </c>
      <c r="B337" t="str">
        <f>IF(ISBLANK(ScoutingData!J337),"null", ScoutingData!J337*2)</f>
        <v>null</v>
      </c>
      <c r="C337" t="str">
        <f>IF(ISBLANK(ScoutingData!K337),"null",ScoutingData!K337* 5)</f>
        <v>null</v>
      </c>
      <c r="D337" t="str" cm="1">
        <f t="array" ref="D337">_xlfn.IFS(ScoutingData!Q337="h",1,   ScoutingData!Q337="o",1,   ScoutingData!Q337="s",1,   ScoutingData!Q337="a",0,   ScoutingData!Q337="x","x",ScoutingData!Q337="p","p",ISBLANK(ScoutingData!Q337),"null")</f>
        <v>null</v>
      </c>
      <c r="E337" t="str" cm="1">
        <f t="array" ref="E337">IFERROR(_xlfn.IFS(D337 = 1, IF(ScoutingData!P337&gt;0, ScoutingData!P337,AVERAGE(stage_timer)),D337=0,MAX(stage_timer),D337="x","x"),"")</f>
        <v/>
      </c>
    </row>
    <row r="338" spans="1:5" x14ac:dyDescent="0.3">
      <c r="A338">
        <f>ScoutingData!F338</f>
        <v>0</v>
      </c>
      <c r="B338" t="str">
        <f>IF(ISBLANK(ScoutingData!J338),"null", ScoutingData!J338*2)</f>
        <v>null</v>
      </c>
      <c r="C338" t="str">
        <f>IF(ISBLANK(ScoutingData!K338),"null",ScoutingData!K338* 5)</f>
        <v>null</v>
      </c>
      <c r="D338" t="str" cm="1">
        <f t="array" ref="D338">_xlfn.IFS(ScoutingData!Q338="h",1,   ScoutingData!Q338="o",1,   ScoutingData!Q338="s",1,   ScoutingData!Q338="a",0,   ScoutingData!Q338="x","x",ScoutingData!Q338="p","p",ISBLANK(ScoutingData!Q338),"null")</f>
        <v>null</v>
      </c>
      <c r="E338" t="str" cm="1">
        <f t="array" ref="E338">IFERROR(_xlfn.IFS(D338 = 1, IF(ScoutingData!P338&gt;0, ScoutingData!P338,AVERAGE(stage_timer)),D338=0,MAX(stage_timer),D338="x","x"),"")</f>
        <v/>
      </c>
    </row>
    <row r="339" spans="1:5" x14ac:dyDescent="0.3">
      <c r="A339">
        <f>ScoutingData!F339</f>
        <v>0</v>
      </c>
      <c r="B339" t="str">
        <f>IF(ISBLANK(ScoutingData!J339),"null", ScoutingData!J339*2)</f>
        <v>null</v>
      </c>
      <c r="C339" t="str">
        <f>IF(ISBLANK(ScoutingData!K339),"null",ScoutingData!K339* 5)</f>
        <v>null</v>
      </c>
      <c r="D339" t="str" cm="1">
        <f t="array" ref="D339">_xlfn.IFS(ScoutingData!Q339="h",1,   ScoutingData!Q339="o",1,   ScoutingData!Q339="s",1,   ScoutingData!Q339="a",0,   ScoutingData!Q339="x","x",ScoutingData!Q339="p","p",ISBLANK(ScoutingData!Q339),"null")</f>
        <v>null</v>
      </c>
      <c r="E339" t="str" cm="1">
        <f t="array" ref="E339">IFERROR(_xlfn.IFS(D339 = 1, IF(ScoutingData!P339&gt;0, ScoutingData!P339,AVERAGE(stage_timer)),D339=0,MAX(stage_timer),D339="x","x"),"")</f>
        <v/>
      </c>
    </row>
    <row r="340" spans="1:5" x14ac:dyDescent="0.3">
      <c r="A340">
        <f>ScoutingData!F340</f>
        <v>0</v>
      </c>
      <c r="B340" t="str">
        <f>IF(ISBLANK(ScoutingData!J340),"null", ScoutingData!J340*2)</f>
        <v>null</v>
      </c>
      <c r="C340" t="str">
        <f>IF(ISBLANK(ScoutingData!K340),"null",ScoutingData!K340* 5)</f>
        <v>null</v>
      </c>
      <c r="D340" t="str" cm="1">
        <f t="array" ref="D340">_xlfn.IFS(ScoutingData!Q340="h",1,   ScoutingData!Q340="o",1,   ScoutingData!Q340="s",1,   ScoutingData!Q340="a",0,   ScoutingData!Q340="x","x",ScoutingData!Q340="p","p",ISBLANK(ScoutingData!Q340),"null")</f>
        <v>null</v>
      </c>
      <c r="E340" t="str" cm="1">
        <f t="array" ref="E340">IFERROR(_xlfn.IFS(D340 = 1, IF(ScoutingData!P340&gt;0, ScoutingData!P340,AVERAGE(stage_timer)),D340=0,MAX(stage_timer),D340="x","x"),"")</f>
        <v/>
      </c>
    </row>
    <row r="341" spans="1:5" x14ac:dyDescent="0.3">
      <c r="A341">
        <f>ScoutingData!F341</f>
        <v>0</v>
      </c>
      <c r="B341" t="str">
        <f>IF(ISBLANK(ScoutingData!J341),"null", ScoutingData!J341*2)</f>
        <v>null</v>
      </c>
      <c r="C341" t="str">
        <f>IF(ISBLANK(ScoutingData!K341),"null",ScoutingData!K341* 5)</f>
        <v>null</v>
      </c>
      <c r="D341" t="str" cm="1">
        <f t="array" ref="D341">_xlfn.IFS(ScoutingData!Q341="h",1,   ScoutingData!Q341="o",1,   ScoutingData!Q341="s",1,   ScoutingData!Q341="a",0,   ScoutingData!Q341="x","x",ScoutingData!Q341="p","p",ISBLANK(ScoutingData!Q341),"null")</f>
        <v>null</v>
      </c>
      <c r="E341" t="str" cm="1">
        <f t="array" ref="E341">IFERROR(_xlfn.IFS(D341 = 1, IF(ScoutingData!P341&gt;0, ScoutingData!P341,AVERAGE(stage_timer)),D341=0,MAX(stage_timer),D341="x","x"),"")</f>
        <v/>
      </c>
    </row>
    <row r="342" spans="1:5" x14ac:dyDescent="0.3">
      <c r="A342">
        <f>ScoutingData!F342</f>
        <v>0</v>
      </c>
      <c r="B342" t="str">
        <f>IF(ISBLANK(ScoutingData!J342),"null", ScoutingData!J342*2)</f>
        <v>null</v>
      </c>
      <c r="C342" t="str">
        <f>IF(ISBLANK(ScoutingData!K342),"null",ScoutingData!K342* 5)</f>
        <v>null</v>
      </c>
      <c r="D342" t="str" cm="1">
        <f t="array" ref="D342">_xlfn.IFS(ScoutingData!Q342="h",1,   ScoutingData!Q342="o",1,   ScoutingData!Q342="s",1,   ScoutingData!Q342="a",0,   ScoutingData!Q342="x","x",ScoutingData!Q342="p","p",ISBLANK(ScoutingData!Q342),"null")</f>
        <v>null</v>
      </c>
      <c r="E342" t="str" cm="1">
        <f t="array" ref="E342">IFERROR(_xlfn.IFS(D342 = 1, IF(ScoutingData!P342&gt;0, ScoutingData!P342,AVERAGE(stage_timer)),D342=0,MAX(stage_timer),D342="x","x"),"")</f>
        <v/>
      </c>
    </row>
    <row r="343" spans="1:5" x14ac:dyDescent="0.3">
      <c r="A343">
        <f>ScoutingData!F343</f>
        <v>0</v>
      </c>
      <c r="B343" t="str">
        <f>IF(ISBLANK(ScoutingData!J343),"null", ScoutingData!J343*2)</f>
        <v>null</v>
      </c>
      <c r="C343" t="str">
        <f>IF(ISBLANK(ScoutingData!K343),"null",ScoutingData!K343* 5)</f>
        <v>null</v>
      </c>
      <c r="D343" t="str" cm="1">
        <f t="array" ref="D343">_xlfn.IFS(ScoutingData!Q343="h",1,   ScoutingData!Q343="o",1,   ScoutingData!Q343="s",1,   ScoutingData!Q343="a",0,   ScoutingData!Q343="x","x",ScoutingData!Q343="p","p",ISBLANK(ScoutingData!Q343),"null")</f>
        <v>null</v>
      </c>
      <c r="E343" t="str" cm="1">
        <f t="array" ref="E343">IFERROR(_xlfn.IFS(D343 = 1, IF(ScoutingData!P343&gt;0, ScoutingData!P343,AVERAGE(stage_timer)),D343=0,MAX(stage_timer),D343="x","x"),"")</f>
        <v/>
      </c>
    </row>
    <row r="344" spans="1:5" x14ac:dyDescent="0.3">
      <c r="A344">
        <f>ScoutingData!F344</f>
        <v>0</v>
      </c>
      <c r="B344" t="str">
        <f>IF(ISBLANK(ScoutingData!J344),"null", ScoutingData!J344*2)</f>
        <v>null</v>
      </c>
      <c r="C344" t="str">
        <f>IF(ISBLANK(ScoutingData!K344),"null",ScoutingData!K344* 5)</f>
        <v>null</v>
      </c>
      <c r="D344" t="str" cm="1">
        <f t="array" ref="D344">_xlfn.IFS(ScoutingData!Q344="h",1,   ScoutingData!Q344="o",1,   ScoutingData!Q344="s",1,   ScoutingData!Q344="a",0,   ScoutingData!Q344="x","x",ScoutingData!Q344="p","p",ISBLANK(ScoutingData!Q344),"null")</f>
        <v>null</v>
      </c>
      <c r="E344" t="str" cm="1">
        <f t="array" ref="E344">IFERROR(_xlfn.IFS(D344 = 1, IF(ScoutingData!P344&gt;0, ScoutingData!P344,AVERAGE(stage_timer)),D344=0,MAX(stage_timer),D344="x","x"),"")</f>
        <v/>
      </c>
    </row>
    <row r="345" spans="1:5" x14ac:dyDescent="0.3">
      <c r="A345">
        <f>ScoutingData!F345</f>
        <v>0</v>
      </c>
      <c r="B345" t="str">
        <f>IF(ISBLANK(ScoutingData!J345),"null", ScoutingData!J345*2)</f>
        <v>null</v>
      </c>
      <c r="C345" t="str">
        <f>IF(ISBLANK(ScoutingData!K345),"null",ScoutingData!K345* 5)</f>
        <v>null</v>
      </c>
      <c r="D345" t="str" cm="1">
        <f t="array" ref="D345">_xlfn.IFS(ScoutingData!Q345="h",1,   ScoutingData!Q345="o",1,   ScoutingData!Q345="s",1,   ScoutingData!Q345="a",0,   ScoutingData!Q345="x","x",ScoutingData!Q345="p","p",ISBLANK(ScoutingData!Q345),"null")</f>
        <v>null</v>
      </c>
      <c r="E345" t="str" cm="1">
        <f t="array" ref="E345">IFERROR(_xlfn.IFS(D345 = 1, IF(ScoutingData!P345&gt;0, ScoutingData!P345,AVERAGE(stage_timer)),D345=0,MAX(stage_timer),D345="x","x"),"")</f>
        <v/>
      </c>
    </row>
    <row r="346" spans="1:5" x14ac:dyDescent="0.3">
      <c r="A346">
        <f>ScoutingData!F346</f>
        <v>0</v>
      </c>
      <c r="B346" t="str">
        <f>IF(ISBLANK(ScoutingData!J346),"null", ScoutingData!J346*2)</f>
        <v>null</v>
      </c>
      <c r="C346" t="str">
        <f>IF(ISBLANK(ScoutingData!K346),"null",ScoutingData!K346* 5)</f>
        <v>null</v>
      </c>
      <c r="D346" t="str" cm="1">
        <f t="array" ref="D346">_xlfn.IFS(ScoutingData!Q346="h",1,   ScoutingData!Q346="o",1,   ScoutingData!Q346="s",1,   ScoutingData!Q346="a",0,   ScoutingData!Q346="x","x",ScoutingData!Q346="p","p",ISBLANK(ScoutingData!Q346),"null")</f>
        <v>null</v>
      </c>
      <c r="E346" t="str" cm="1">
        <f t="array" ref="E346">IFERROR(_xlfn.IFS(D346 = 1, IF(ScoutingData!P346&gt;0, ScoutingData!P346,AVERAGE(stage_timer)),D346=0,MAX(stage_timer),D346="x","x"),"")</f>
        <v/>
      </c>
    </row>
    <row r="347" spans="1:5" x14ac:dyDescent="0.3">
      <c r="A347">
        <f>ScoutingData!F347</f>
        <v>0</v>
      </c>
      <c r="B347" t="str">
        <f>IF(ISBLANK(ScoutingData!J347),"null", ScoutingData!J347*2)</f>
        <v>null</v>
      </c>
      <c r="C347" t="str">
        <f>IF(ISBLANK(ScoutingData!K347),"null",ScoutingData!K347* 5)</f>
        <v>null</v>
      </c>
      <c r="D347" t="str" cm="1">
        <f t="array" ref="D347">_xlfn.IFS(ScoutingData!Q347="h",1,   ScoutingData!Q347="o",1,   ScoutingData!Q347="s",1,   ScoutingData!Q347="a",0,   ScoutingData!Q347="x","x",ScoutingData!Q347="p","p",ISBLANK(ScoutingData!Q347),"null")</f>
        <v>null</v>
      </c>
      <c r="E347" t="str" cm="1">
        <f t="array" ref="E347">IFERROR(_xlfn.IFS(D347 = 1, IF(ScoutingData!P347&gt;0, ScoutingData!P347,AVERAGE(stage_timer)),D347=0,MAX(stage_timer),D347="x","x"),"")</f>
        <v/>
      </c>
    </row>
    <row r="348" spans="1:5" x14ac:dyDescent="0.3">
      <c r="A348">
        <f>ScoutingData!F348</f>
        <v>0</v>
      </c>
      <c r="B348" t="str">
        <f>IF(ISBLANK(ScoutingData!J348),"null", ScoutingData!J348*2)</f>
        <v>null</v>
      </c>
      <c r="C348" t="str">
        <f>IF(ISBLANK(ScoutingData!K348),"null",ScoutingData!K348* 5)</f>
        <v>null</v>
      </c>
      <c r="D348" t="str" cm="1">
        <f t="array" ref="D348">_xlfn.IFS(ScoutingData!Q348="h",1,   ScoutingData!Q348="o",1,   ScoutingData!Q348="s",1,   ScoutingData!Q348="a",0,   ScoutingData!Q348="x","x",ScoutingData!Q348="p","p",ISBLANK(ScoutingData!Q348),"null")</f>
        <v>null</v>
      </c>
      <c r="E348" t="str" cm="1">
        <f t="array" ref="E348">IFERROR(_xlfn.IFS(D348 = 1, IF(ScoutingData!P348&gt;0, ScoutingData!P348,AVERAGE(stage_timer)),D348=0,MAX(stage_timer),D348="x","x"),"")</f>
        <v/>
      </c>
    </row>
    <row r="349" spans="1:5" x14ac:dyDescent="0.3">
      <c r="A349">
        <f>ScoutingData!F349</f>
        <v>0</v>
      </c>
      <c r="B349" t="str">
        <f>IF(ISBLANK(ScoutingData!J349),"null", ScoutingData!J349*2)</f>
        <v>null</v>
      </c>
      <c r="C349" t="str">
        <f>IF(ISBLANK(ScoutingData!K349),"null",ScoutingData!K349* 5)</f>
        <v>null</v>
      </c>
      <c r="D349" t="str" cm="1">
        <f t="array" ref="D349">_xlfn.IFS(ScoutingData!Q349="h",1,   ScoutingData!Q349="o",1,   ScoutingData!Q349="s",1,   ScoutingData!Q349="a",0,   ScoutingData!Q349="x","x",ScoutingData!Q349="p","p",ISBLANK(ScoutingData!Q349),"null")</f>
        <v>null</v>
      </c>
      <c r="E349" t="str" cm="1">
        <f t="array" ref="E349">IFERROR(_xlfn.IFS(D349 = 1, IF(ScoutingData!P349&gt;0, ScoutingData!P349,AVERAGE(stage_timer)),D349=0,MAX(stage_timer),D349="x","x"),"")</f>
        <v/>
      </c>
    </row>
    <row r="350" spans="1:5" x14ac:dyDescent="0.3">
      <c r="A350">
        <f>ScoutingData!F350</f>
        <v>0</v>
      </c>
      <c r="B350" t="str">
        <f>IF(ISBLANK(ScoutingData!J350),"null", ScoutingData!J350*2)</f>
        <v>null</v>
      </c>
      <c r="C350" t="str">
        <f>IF(ISBLANK(ScoutingData!K350),"null",ScoutingData!K350* 5)</f>
        <v>null</v>
      </c>
      <c r="D350" t="str" cm="1">
        <f t="array" ref="D350">_xlfn.IFS(ScoutingData!Q350="h",1,   ScoutingData!Q350="o",1,   ScoutingData!Q350="s",1,   ScoutingData!Q350="a",0,   ScoutingData!Q350="x","x",ScoutingData!Q350="p","p",ISBLANK(ScoutingData!Q350),"null")</f>
        <v>null</v>
      </c>
      <c r="E350" t="str" cm="1">
        <f t="array" ref="E350">IFERROR(_xlfn.IFS(D350 = 1, IF(ScoutingData!P350&gt;0, ScoutingData!P350,AVERAGE(stage_timer)),D350=0,MAX(stage_timer),D350="x","x"),"")</f>
        <v/>
      </c>
    </row>
    <row r="351" spans="1:5" x14ac:dyDescent="0.3">
      <c r="A351">
        <f>ScoutingData!F351</f>
        <v>0</v>
      </c>
      <c r="B351" t="str">
        <f>IF(ISBLANK(ScoutingData!J351),"null", ScoutingData!J351*2)</f>
        <v>null</v>
      </c>
      <c r="C351" t="str">
        <f>IF(ISBLANK(ScoutingData!K351),"null",ScoutingData!K351* 5)</f>
        <v>null</v>
      </c>
      <c r="D351" t="str" cm="1">
        <f t="array" ref="D351">_xlfn.IFS(ScoutingData!Q351="h",1,   ScoutingData!Q351="o",1,   ScoutingData!Q351="s",1,   ScoutingData!Q351="a",0,   ScoutingData!Q351="x","x",ScoutingData!Q351="p","p",ISBLANK(ScoutingData!Q351),"null")</f>
        <v>null</v>
      </c>
      <c r="E351" t="str" cm="1">
        <f t="array" ref="E351">IFERROR(_xlfn.IFS(D351 = 1, IF(ScoutingData!P351&gt;0, ScoutingData!P351,AVERAGE(stage_timer)),D351=0,MAX(stage_timer),D351="x","x"),"")</f>
        <v/>
      </c>
    </row>
    <row r="352" spans="1:5" x14ac:dyDescent="0.3">
      <c r="A352">
        <f>ScoutingData!F352</f>
        <v>0</v>
      </c>
      <c r="B352" t="str">
        <f>IF(ISBLANK(ScoutingData!J352),"null", ScoutingData!J352*2)</f>
        <v>null</v>
      </c>
      <c r="C352" t="str">
        <f>IF(ISBLANK(ScoutingData!K352),"null",ScoutingData!K352* 5)</f>
        <v>null</v>
      </c>
      <c r="D352" t="str" cm="1">
        <f t="array" ref="D352">_xlfn.IFS(ScoutingData!Q352="h",1,   ScoutingData!Q352="o",1,   ScoutingData!Q352="s",1,   ScoutingData!Q352="a",0,   ScoutingData!Q352="x","x",ScoutingData!Q352="p","p",ISBLANK(ScoutingData!Q352),"null")</f>
        <v>null</v>
      </c>
      <c r="E352" t="str" cm="1">
        <f t="array" ref="E352">IFERROR(_xlfn.IFS(D352 = 1, IF(ScoutingData!P352&gt;0, ScoutingData!P352,AVERAGE(stage_timer)),D352=0,MAX(stage_timer),D352="x","x"),"")</f>
        <v/>
      </c>
    </row>
    <row r="353" spans="1:5" x14ac:dyDescent="0.3">
      <c r="A353">
        <f>ScoutingData!F353</f>
        <v>0</v>
      </c>
      <c r="B353" t="str">
        <f>IF(ISBLANK(ScoutingData!J353),"null", ScoutingData!J353*2)</f>
        <v>null</v>
      </c>
      <c r="C353" t="str">
        <f>IF(ISBLANK(ScoutingData!K353),"null",ScoutingData!K353* 5)</f>
        <v>null</v>
      </c>
      <c r="D353" t="str" cm="1">
        <f t="array" ref="D353">_xlfn.IFS(ScoutingData!Q353="h",1,   ScoutingData!Q353="o",1,   ScoutingData!Q353="s",1,   ScoutingData!Q353="a",0,   ScoutingData!Q353="x","x",ScoutingData!Q353="p","p",ISBLANK(ScoutingData!Q353),"null")</f>
        <v>null</v>
      </c>
      <c r="E353" t="str" cm="1">
        <f t="array" ref="E353">IFERROR(_xlfn.IFS(D353 = 1, IF(ScoutingData!P353&gt;0, ScoutingData!P353,AVERAGE(stage_timer)),D353=0,MAX(stage_timer),D353="x","x"),"")</f>
        <v/>
      </c>
    </row>
    <row r="354" spans="1:5" x14ac:dyDescent="0.3">
      <c r="A354">
        <f>ScoutingData!F354</f>
        <v>0</v>
      </c>
      <c r="B354" t="str">
        <f>IF(ISBLANK(ScoutingData!J354),"null", ScoutingData!J354*2)</f>
        <v>null</v>
      </c>
      <c r="C354" t="str">
        <f>IF(ISBLANK(ScoutingData!K354),"null",ScoutingData!K354* 5)</f>
        <v>null</v>
      </c>
      <c r="D354" t="str" cm="1">
        <f t="array" ref="D354">_xlfn.IFS(ScoutingData!Q354="h",1,   ScoutingData!Q354="o",1,   ScoutingData!Q354="s",1,   ScoutingData!Q354="a",0,   ScoutingData!Q354="x","x",ScoutingData!Q354="p","p",ISBLANK(ScoutingData!Q354),"null")</f>
        <v>null</v>
      </c>
      <c r="E354" t="str" cm="1">
        <f t="array" ref="E354">IFERROR(_xlfn.IFS(D354 = 1, IF(ScoutingData!P354&gt;0, ScoutingData!P354,AVERAGE(stage_timer)),D354=0,MAX(stage_timer),D354="x","x"),"")</f>
        <v/>
      </c>
    </row>
    <row r="355" spans="1:5" x14ac:dyDescent="0.3">
      <c r="A355">
        <f>ScoutingData!F355</f>
        <v>0</v>
      </c>
      <c r="B355" t="str">
        <f>IF(ISBLANK(ScoutingData!J355),"null", ScoutingData!J355*2)</f>
        <v>null</v>
      </c>
      <c r="C355" t="str">
        <f>IF(ISBLANK(ScoutingData!K355),"null",ScoutingData!K355* 5)</f>
        <v>null</v>
      </c>
      <c r="D355" t="str" cm="1">
        <f t="array" ref="D355">_xlfn.IFS(ScoutingData!Q355="h",1,   ScoutingData!Q355="o",1,   ScoutingData!Q355="s",1,   ScoutingData!Q355="a",0,   ScoutingData!Q355="x","x",ScoutingData!Q355="p","p",ISBLANK(ScoutingData!Q355),"null")</f>
        <v>null</v>
      </c>
      <c r="E355" t="str" cm="1">
        <f t="array" ref="E355">IFERROR(_xlfn.IFS(D355 = 1, IF(ScoutingData!P355&gt;0, ScoutingData!P355,AVERAGE(stage_timer)),D355=0,MAX(stage_timer),D355="x","x"),"")</f>
        <v/>
      </c>
    </row>
    <row r="356" spans="1:5" x14ac:dyDescent="0.3">
      <c r="A356">
        <f>ScoutingData!F356</f>
        <v>0</v>
      </c>
      <c r="B356" t="str">
        <f>IF(ISBLANK(ScoutingData!J356),"null", ScoutingData!J356*2)</f>
        <v>null</v>
      </c>
      <c r="C356" t="str">
        <f>IF(ISBLANK(ScoutingData!K356),"null",ScoutingData!K356* 5)</f>
        <v>null</v>
      </c>
      <c r="D356" t="str" cm="1">
        <f t="array" ref="D356">_xlfn.IFS(ScoutingData!Q356="h",1,   ScoutingData!Q356="o",1,   ScoutingData!Q356="s",1,   ScoutingData!Q356="a",0,   ScoutingData!Q356="x","x",ScoutingData!Q356="p","p",ISBLANK(ScoutingData!Q356),"null")</f>
        <v>null</v>
      </c>
      <c r="E356" t="str" cm="1">
        <f t="array" ref="E356">IFERROR(_xlfn.IFS(D356 = 1, IF(ScoutingData!P356&gt;0, ScoutingData!P356,AVERAGE(stage_timer)),D356=0,MAX(stage_timer),D356="x","x"),"")</f>
        <v/>
      </c>
    </row>
    <row r="357" spans="1:5" x14ac:dyDescent="0.3">
      <c r="A357">
        <f>ScoutingData!F357</f>
        <v>0</v>
      </c>
      <c r="B357" t="str">
        <f>IF(ISBLANK(ScoutingData!J357),"null", ScoutingData!J357*2)</f>
        <v>null</v>
      </c>
      <c r="C357" t="str">
        <f>IF(ISBLANK(ScoutingData!K357),"null",ScoutingData!K357* 5)</f>
        <v>null</v>
      </c>
      <c r="D357" t="str" cm="1">
        <f t="array" ref="D357">_xlfn.IFS(ScoutingData!Q357="h",1,   ScoutingData!Q357="o",1,   ScoutingData!Q357="s",1,   ScoutingData!Q357="a",0,   ScoutingData!Q357="x","x",ScoutingData!Q357="p","p",ISBLANK(ScoutingData!Q357),"null")</f>
        <v>null</v>
      </c>
      <c r="E357" t="str" cm="1">
        <f t="array" ref="E357">IFERROR(_xlfn.IFS(D357 = 1, IF(ScoutingData!P357&gt;0, ScoutingData!P357,AVERAGE(stage_timer)),D357=0,MAX(stage_timer),D357="x","x"),"")</f>
        <v/>
      </c>
    </row>
    <row r="358" spans="1:5" x14ac:dyDescent="0.3">
      <c r="A358">
        <f>ScoutingData!F358</f>
        <v>0</v>
      </c>
      <c r="B358" t="str">
        <f>IF(ISBLANK(ScoutingData!J358),"null", ScoutingData!J358*2)</f>
        <v>null</v>
      </c>
      <c r="C358" t="str">
        <f>IF(ISBLANK(ScoutingData!K358),"null",ScoutingData!K358* 5)</f>
        <v>null</v>
      </c>
      <c r="D358" t="str" cm="1">
        <f t="array" ref="D358">_xlfn.IFS(ScoutingData!Q358="h",1,   ScoutingData!Q358="o",1,   ScoutingData!Q358="s",1,   ScoutingData!Q358="a",0,   ScoutingData!Q358="x","x",ScoutingData!Q358="p","p",ISBLANK(ScoutingData!Q358),"null")</f>
        <v>null</v>
      </c>
      <c r="E358" t="str" cm="1">
        <f t="array" ref="E358">IFERROR(_xlfn.IFS(D358 = 1, IF(ScoutingData!P358&gt;0, ScoutingData!P358,AVERAGE(stage_timer)),D358=0,MAX(stage_timer),D358="x","x"),"")</f>
        <v/>
      </c>
    </row>
    <row r="359" spans="1:5" x14ac:dyDescent="0.3">
      <c r="A359">
        <f>ScoutingData!F359</f>
        <v>0</v>
      </c>
      <c r="B359" t="str">
        <f>IF(ISBLANK(ScoutingData!J359),"null", ScoutingData!J359*2)</f>
        <v>null</v>
      </c>
      <c r="C359" t="str">
        <f>IF(ISBLANK(ScoutingData!K359),"null",ScoutingData!K359* 5)</f>
        <v>null</v>
      </c>
      <c r="D359" t="str" cm="1">
        <f t="array" ref="D359">_xlfn.IFS(ScoutingData!Q359="h",1,   ScoutingData!Q359="o",1,   ScoutingData!Q359="s",1,   ScoutingData!Q359="a",0,   ScoutingData!Q359="x","x",ScoutingData!Q359="p","p",ISBLANK(ScoutingData!Q359),"null")</f>
        <v>null</v>
      </c>
      <c r="E359" t="str" cm="1">
        <f t="array" ref="E359">IFERROR(_xlfn.IFS(D359 = 1, IF(ScoutingData!P359&gt;0, ScoutingData!P359,AVERAGE(stage_timer)),D359=0,MAX(stage_timer),D359="x","x"),"")</f>
        <v/>
      </c>
    </row>
    <row r="360" spans="1:5" x14ac:dyDescent="0.3">
      <c r="A360">
        <f>ScoutingData!F360</f>
        <v>0</v>
      </c>
      <c r="B360" t="str">
        <f>IF(ISBLANK(ScoutingData!J360),"null", ScoutingData!J360*2)</f>
        <v>null</v>
      </c>
      <c r="C360" t="str">
        <f>IF(ISBLANK(ScoutingData!K360),"null",ScoutingData!K360* 5)</f>
        <v>null</v>
      </c>
      <c r="D360" t="str" cm="1">
        <f t="array" ref="D360">_xlfn.IFS(ScoutingData!Q360="h",1,   ScoutingData!Q360="o",1,   ScoutingData!Q360="s",1,   ScoutingData!Q360="a",0,   ScoutingData!Q360="x","x",ScoutingData!Q360="p","p",ISBLANK(ScoutingData!Q360),"null")</f>
        <v>null</v>
      </c>
      <c r="E360" t="str" cm="1">
        <f t="array" ref="E360">IFERROR(_xlfn.IFS(D360 = 1, IF(ScoutingData!P360&gt;0, ScoutingData!P360,AVERAGE(stage_timer)),D360=0,MAX(stage_timer),D360="x","x"),"")</f>
        <v/>
      </c>
    </row>
    <row r="361" spans="1:5" x14ac:dyDescent="0.3">
      <c r="A361">
        <f>ScoutingData!F361</f>
        <v>0</v>
      </c>
      <c r="B361" t="str">
        <f>IF(ISBLANK(ScoutingData!J361),"null", ScoutingData!J361*2)</f>
        <v>null</v>
      </c>
      <c r="C361" t="str">
        <f>IF(ISBLANK(ScoutingData!K361),"null",ScoutingData!K361* 5)</f>
        <v>null</v>
      </c>
      <c r="D361" t="str" cm="1">
        <f t="array" ref="D361">_xlfn.IFS(ScoutingData!Q361="h",1,   ScoutingData!Q361="o",1,   ScoutingData!Q361="s",1,   ScoutingData!Q361="a",0,   ScoutingData!Q361="x","x",ScoutingData!Q361="p","p",ISBLANK(ScoutingData!Q361),"null")</f>
        <v>null</v>
      </c>
      <c r="E361" t="str" cm="1">
        <f t="array" ref="E361">IFERROR(_xlfn.IFS(D361 = 1, IF(ScoutingData!P361&gt;0, ScoutingData!P361,AVERAGE(stage_timer)),D361=0,MAX(stage_timer),D361="x","x"),"")</f>
        <v/>
      </c>
    </row>
    <row r="362" spans="1:5" x14ac:dyDescent="0.3">
      <c r="A362">
        <f>ScoutingData!F362</f>
        <v>0</v>
      </c>
      <c r="B362" t="str">
        <f>IF(ISBLANK(ScoutingData!J362),"null", ScoutingData!J362*2)</f>
        <v>null</v>
      </c>
      <c r="C362" t="str">
        <f>IF(ISBLANK(ScoutingData!K362),"null",ScoutingData!K362* 5)</f>
        <v>null</v>
      </c>
      <c r="D362" t="str" cm="1">
        <f t="array" ref="D362">_xlfn.IFS(ScoutingData!Q362="h",1,   ScoutingData!Q362="o",1,   ScoutingData!Q362="s",1,   ScoutingData!Q362="a",0,   ScoutingData!Q362="x","x",ScoutingData!Q362="p","p",ISBLANK(ScoutingData!Q362),"null")</f>
        <v>null</v>
      </c>
      <c r="E362" t="str" cm="1">
        <f t="array" ref="E362">IFERROR(_xlfn.IFS(D362 = 1, IF(ScoutingData!P362&gt;0, ScoutingData!P362,AVERAGE(stage_timer)),D362=0,MAX(stage_timer),D362="x","x"),"")</f>
        <v/>
      </c>
    </row>
    <row r="363" spans="1:5" x14ac:dyDescent="0.3">
      <c r="A363">
        <f>ScoutingData!F363</f>
        <v>0</v>
      </c>
      <c r="B363" t="str">
        <f>IF(ISBLANK(ScoutingData!J363),"null", ScoutingData!J363*2)</f>
        <v>null</v>
      </c>
      <c r="C363" t="str">
        <f>IF(ISBLANK(ScoutingData!K363),"null",ScoutingData!K363* 5)</f>
        <v>null</v>
      </c>
      <c r="D363" t="str" cm="1">
        <f t="array" ref="D363">_xlfn.IFS(ScoutingData!Q363="h",1,   ScoutingData!Q363="o",1,   ScoutingData!Q363="s",1,   ScoutingData!Q363="a",0,   ScoutingData!Q363="x","x",ScoutingData!Q363="p","p",ISBLANK(ScoutingData!Q363),"null")</f>
        <v>null</v>
      </c>
      <c r="E363" t="str" cm="1">
        <f t="array" ref="E363">IFERROR(_xlfn.IFS(D363 = 1, IF(ScoutingData!P363&gt;0, ScoutingData!P363,AVERAGE(stage_timer)),D363=0,MAX(stage_timer),D363="x","x"),"")</f>
        <v/>
      </c>
    </row>
    <row r="364" spans="1:5" x14ac:dyDescent="0.3">
      <c r="A364">
        <f>ScoutingData!F364</f>
        <v>0</v>
      </c>
      <c r="B364" t="str">
        <f>IF(ISBLANK(ScoutingData!J364),"null", ScoutingData!J364*2)</f>
        <v>null</v>
      </c>
      <c r="C364" t="str">
        <f>IF(ISBLANK(ScoutingData!K364),"null",ScoutingData!K364* 5)</f>
        <v>null</v>
      </c>
      <c r="D364" t="str" cm="1">
        <f t="array" ref="D364">_xlfn.IFS(ScoutingData!Q364="h",1,   ScoutingData!Q364="o",1,   ScoutingData!Q364="s",1,   ScoutingData!Q364="a",0,   ScoutingData!Q364="x","x",ScoutingData!Q364="p","p",ISBLANK(ScoutingData!Q364),"null")</f>
        <v>null</v>
      </c>
      <c r="E364" t="str" cm="1">
        <f t="array" ref="E364">IFERROR(_xlfn.IFS(D364 = 1, IF(ScoutingData!P364&gt;0, ScoutingData!P364,AVERAGE(stage_timer)),D364=0,MAX(stage_timer),D364="x","x"),"")</f>
        <v/>
      </c>
    </row>
    <row r="365" spans="1:5" x14ac:dyDescent="0.3">
      <c r="A365">
        <f>ScoutingData!F365</f>
        <v>0</v>
      </c>
      <c r="B365" t="str">
        <f>IF(ISBLANK(ScoutingData!J365),"null", ScoutingData!J365*2)</f>
        <v>null</v>
      </c>
      <c r="C365" t="str">
        <f>IF(ISBLANK(ScoutingData!K365),"null",ScoutingData!K365* 5)</f>
        <v>null</v>
      </c>
      <c r="D365" t="str" cm="1">
        <f t="array" ref="D365">_xlfn.IFS(ScoutingData!Q365="h",1,   ScoutingData!Q365="o",1,   ScoutingData!Q365="s",1,   ScoutingData!Q365="a",0,   ScoutingData!Q365="x","x",ScoutingData!Q365="p","p",ISBLANK(ScoutingData!Q365),"null")</f>
        <v>null</v>
      </c>
      <c r="E365" t="str" cm="1">
        <f t="array" ref="E365">IFERROR(_xlfn.IFS(D365 = 1, IF(ScoutingData!P365&gt;0, ScoutingData!P365,AVERAGE(stage_timer)),D365=0,MAX(stage_timer),D365="x","x"),"")</f>
        <v/>
      </c>
    </row>
    <row r="366" spans="1:5" x14ac:dyDescent="0.3">
      <c r="A366">
        <f>ScoutingData!F366</f>
        <v>0</v>
      </c>
      <c r="B366" t="str">
        <f>IF(ISBLANK(ScoutingData!J366),"null", ScoutingData!J366*2)</f>
        <v>null</v>
      </c>
      <c r="C366" t="str">
        <f>IF(ISBLANK(ScoutingData!K366),"null",ScoutingData!K366* 5)</f>
        <v>null</v>
      </c>
      <c r="D366" t="str" cm="1">
        <f t="array" ref="D366">_xlfn.IFS(ScoutingData!Q366="h",1,   ScoutingData!Q366="o",1,   ScoutingData!Q366="s",1,   ScoutingData!Q366="a",0,   ScoutingData!Q366="x","x",ScoutingData!Q366="p","p",ISBLANK(ScoutingData!Q366),"null")</f>
        <v>null</v>
      </c>
      <c r="E366" t="str" cm="1">
        <f t="array" ref="E366">IFERROR(_xlfn.IFS(D366 = 1, IF(ScoutingData!P366&gt;0, ScoutingData!P366,AVERAGE(stage_timer)),D366=0,MAX(stage_timer),D366="x","x"),"")</f>
        <v/>
      </c>
    </row>
    <row r="367" spans="1:5" x14ac:dyDescent="0.3">
      <c r="A367">
        <f>ScoutingData!F367</f>
        <v>0</v>
      </c>
      <c r="B367" t="str">
        <f>IF(ISBLANK(ScoutingData!J367),"null", ScoutingData!J367*2)</f>
        <v>null</v>
      </c>
      <c r="C367" t="str">
        <f>IF(ISBLANK(ScoutingData!K367),"null",ScoutingData!K367* 5)</f>
        <v>null</v>
      </c>
      <c r="D367" t="str" cm="1">
        <f t="array" ref="D367">_xlfn.IFS(ScoutingData!Q367="h",1,   ScoutingData!Q367="o",1,   ScoutingData!Q367="s",1,   ScoutingData!Q367="a",0,   ScoutingData!Q367="x","x",ScoutingData!Q367="p","p",ISBLANK(ScoutingData!Q367),"null")</f>
        <v>null</v>
      </c>
      <c r="E367" t="str" cm="1">
        <f t="array" ref="E367">IFERROR(_xlfn.IFS(D367 = 1, IF(ScoutingData!P367&gt;0, ScoutingData!P367,AVERAGE(stage_timer)),D367=0,MAX(stage_timer),D367="x","x"),"")</f>
        <v/>
      </c>
    </row>
    <row r="368" spans="1:5" x14ac:dyDescent="0.3">
      <c r="A368">
        <f>ScoutingData!F368</f>
        <v>0</v>
      </c>
      <c r="B368" t="str">
        <f>IF(ISBLANK(ScoutingData!J368),"null", ScoutingData!J368*2)</f>
        <v>null</v>
      </c>
      <c r="C368" t="str">
        <f>IF(ISBLANK(ScoutingData!K368),"null",ScoutingData!K368* 5)</f>
        <v>null</v>
      </c>
      <c r="D368" t="str" cm="1">
        <f t="array" ref="D368">_xlfn.IFS(ScoutingData!Q368="h",1,   ScoutingData!Q368="o",1,   ScoutingData!Q368="s",1,   ScoutingData!Q368="a",0,   ScoutingData!Q368="x","x",ScoutingData!Q368="p","p",ISBLANK(ScoutingData!Q368),"null")</f>
        <v>null</v>
      </c>
      <c r="E368" t="str" cm="1">
        <f t="array" ref="E368">IFERROR(_xlfn.IFS(D368 = 1, IF(ScoutingData!P368&gt;0, ScoutingData!P368,AVERAGE(stage_timer)),D368=0,MAX(stage_timer),D368="x","x"),"")</f>
        <v/>
      </c>
    </row>
    <row r="369" spans="1:5" x14ac:dyDescent="0.3">
      <c r="A369">
        <f>ScoutingData!F369</f>
        <v>0</v>
      </c>
      <c r="B369" t="str">
        <f>IF(ISBLANK(ScoutingData!J369),"null", ScoutingData!J369*2)</f>
        <v>null</v>
      </c>
      <c r="C369" t="str">
        <f>IF(ISBLANK(ScoutingData!K369),"null",ScoutingData!K369* 5)</f>
        <v>null</v>
      </c>
      <c r="D369" t="str" cm="1">
        <f t="array" ref="D369">_xlfn.IFS(ScoutingData!Q369="h",1,   ScoutingData!Q369="o",1,   ScoutingData!Q369="s",1,   ScoutingData!Q369="a",0,   ScoutingData!Q369="x","x",ScoutingData!Q369="p","p",ISBLANK(ScoutingData!Q369),"null")</f>
        <v>null</v>
      </c>
      <c r="E369" t="str" cm="1">
        <f t="array" ref="E369">IFERROR(_xlfn.IFS(D369 = 1, IF(ScoutingData!P369&gt;0, ScoutingData!P369,AVERAGE(stage_timer)),D369=0,MAX(stage_timer),D369="x","x"),"")</f>
        <v/>
      </c>
    </row>
    <row r="370" spans="1:5" x14ac:dyDescent="0.3">
      <c r="A370">
        <f>ScoutingData!F370</f>
        <v>0</v>
      </c>
      <c r="B370" t="str">
        <f>IF(ISBLANK(ScoutingData!J370),"null", ScoutingData!J370*2)</f>
        <v>null</v>
      </c>
      <c r="C370" t="str">
        <f>IF(ISBLANK(ScoutingData!K370),"null",ScoutingData!K370* 5)</f>
        <v>null</v>
      </c>
      <c r="D370" t="str" cm="1">
        <f t="array" ref="D370">_xlfn.IFS(ScoutingData!Q370="h",1,   ScoutingData!Q370="o",1,   ScoutingData!Q370="s",1,   ScoutingData!Q370="a",0,   ScoutingData!Q370="x","x",ScoutingData!Q370="p","p",ISBLANK(ScoutingData!Q370),"null")</f>
        <v>null</v>
      </c>
      <c r="E370" t="str" cm="1">
        <f t="array" ref="E370">IFERROR(_xlfn.IFS(D370 = 1, IF(ScoutingData!P370&gt;0, ScoutingData!P370,AVERAGE(stage_timer)),D370=0,MAX(stage_timer),D370="x","x"),"")</f>
        <v/>
      </c>
    </row>
    <row r="371" spans="1:5" x14ac:dyDescent="0.3">
      <c r="A371">
        <f>ScoutingData!F371</f>
        <v>0</v>
      </c>
      <c r="B371" t="str">
        <f>IF(ISBLANK(ScoutingData!J371),"null", ScoutingData!J371*2)</f>
        <v>null</v>
      </c>
      <c r="C371" t="str">
        <f>IF(ISBLANK(ScoutingData!K371),"null",ScoutingData!K371* 5)</f>
        <v>null</v>
      </c>
      <c r="D371" t="str" cm="1">
        <f t="array" ref="D371">_xlfn.IFS(ScoutingData!Q371="h",1,   ScoutingData!Q371="o",1,   ScoutingData!Q371="s",1,   ScoutingData!Q371="a",0,   ScoutingData!Q371="x","x",ScoutingData!Q371="p","p",ISBLANK(ScoutingData!Q371),"null")</f>
        <v>null</v>
      </c>
      <c r="E371" t="str" cm="1">
        <f t="array" ref="E371">IFERROR(_xlfn.IFS(D371 = 1, IF(ScoutingData!P371&gt;0, ScoutingData!P371,AVERAGE(stage_timer)),D371=0,MAX(stage_timer),D371="x","x"),"")</f>
        <v/>
      </c>
    </row>
    <row r="372" spans="1:5" x14ac:dyDescent="0.3">
      <c r="A372">
        <f>ScoutingData!F372</f>
        <v>0</v>
      </c>
      <c r="B372" t="str">
        <f>IF(ISBLANK(ScoutingData!J372),"null", ScoutingData!J372*2)</f>
        <v>null</v>
      </c>
      <c r="C372" t="str">
        <f>IF(ISBLANK(ScoutingData!K372),"null",ScoutingData!K372* 5)</f>
        <v>null</v>
      </c>
      <c r="D372" t="str" cm="1">
        <f t="array" ref="D372">_xlfn.IFS(ScoutingData!Q372="h",1,   ScoutingData!Q372="o",1,   ScoutingData!Q372="s",1,   ScoutingData!Q372="a",0,   ScoutingData!Q372="x","x",ScoutingData!Q372="p","p",ISBLANK(ScoutingData!Q372),"null")</f>
        <v>null</v>
      </c>
      <c r="E372" t="str" cm="1">
        <f t="array" ref="E372">IFERROR(_xlfn.IFS(D372 = 1, IF(ScoutingData!P372&gt;0, ScoutingData!P372,AVERAGE(stage_timer)),D372=0,MAX(stage_timer),D372="x","x"),"")</f>
        <v/>
      </c>
    </row>
    <row r="373" spans="1:5" x14ac:dyDescent="0.3">
      <c r="A373">
        <f>ScoutingData!F373</f>
        <v>0</v>
      </c>
      <c r="B373" t="str">
        <f>IF(ISBLANK(ScoutingData!J373),"null", ScoutingData!J373*2)</f>
        <v>null</v>
      </c>
      <c r="C373" t="str">
        <f>IF(ISBLANK(ScoutingData!K373),"null",ScoutingData!K373* 5)</f>
        <v>null</v>
      </c>
      <c r="D373" t="str" cm="1">
        <f t="array" ref="D373">_xlfn.IFS(ScoutingData!Q373="h",1,   ScoutingData!Q373="o",1,   ScoutingData!Q373="s",1,   ScoutingData!Q373="a",0,   ScoutingData!Q373="x","x",ScoutingData!Q373="p","p",ISBLANK(ScoutingData!Q373),"null")</f>
        <v>null</v>
      </c>
      <c r="E373" t="str" cm="1">
        <f t="array" ref="E373">IFERROR(_xlfn.IFS(D373 = 1, IF(ScoutingData!P373&gt;0, ScoutingData!P373,AVERAGE(stage_timer)),D373=0,MAX(stage_timer),D373="x","x"),"")</f>
        <v/>
      </c>
    </row>
    <row r="374" spans="1:5" x14ac:dyDescent="0.3">
      <c r="A374">
        <f>ScoutingData!F374</f>
        <v>0</v>
      </c>
      <c r="B374" t="str">
        <f>IF(ISBLANK(ScoutingData!J374),"null", ScoutingData!J374*2)</f>
        <v>null</v>
      </c>
      <c r="C374" t="str">
        <f>IF(ISBLANK(ScoutingData!K374),"null",ScoutingData!K374* 5)</f>
        <v>null</v>
      </c>
      <c r="D374" t="str" cm="1">
        <f t="array" ref="D374">_xlfn.IFS(ScoutingData!Q374="h",1,   ScoutingData!Q374="o",1,   ScoutingData!Q374="s",1,   ScoutingData!Q374="a",0,   ScoutingData!Q374="x","x",ScoutingData!Q374="p","p",ISBLANK(ScoutingData!Q374),"null")</f>
        <v>null</v>
      </c>
      <c r="E374" t="str" cm="1">
        <f t="array" ref="E374">IFERROR(_xlfn.IFS(D374 = 1, IF(ScoutingData!P374&gt;0, ScoutingData!P374,AVERAGE(stage_timer)),D374=0,MAX(stage_timer),D374="x","x"),"")</f>
        <v/>
      </c>
    </row>
    <row r="375" spans="1:5" x14ac:dyDescent="0.3">
      <c r="A375">
        <f>ScoutingData!F375</f>
        <v>0</v>
      </c>
      <c r="B375" t="str">
        <f>IF(ISBLANK(ScoutingData!J375),"null", ScoutingData!J375*2)</f>
        <v>null</v>
      </c>
      <c r="C375" t="str">
        <f>IF(ISBLANK(ScoutingData!K375),"null",ScoutingData!K375* 5)</f>
        <v>null</v>
      </c>
      <c r="D375" t="str" cm="1">
        <f t="array" ref="D375">_xlfn.IFS(ScoutingData!Q375="h",1,   ScoutingData!Q375="o",1,   ScoutingData!Q375="s",1,   ScoutingData!Q375="a",0,   ScoutingData!Q375="x","x",ScoutingData!Q375="p","p",ISBLANK(ScoutingData!Q375),"null")</f>
        <v>null</v>
      </c>
      <c r="E375" t="str" cm="1">
        <f t="array" ref="E375">IFERROR(_xlfn.IFS(D375 = 1, IF(ScoutingData!P375&gt;0, ScoutingData!P375,AVERAGE(stage_timer)),D375=0,MAX(stage_timer),D375="x","x"),"")</f>
        <v/>
      </c>
    </row>
    <row r="376" spans="1:5" x14ac:dyDescent="0.3">
      <c r="A376">
        <f>ScoutingData!F376</f>
        <v>0</v>
      </c>
      <c r="B376" t="str">
        <f>IF(ISBLANK(ScoutingData!J376),"null", ScoutingData!J376*2)</f>
        <v>null</v>
      </c>
      <c r="C376" t="str">
        <f>IF(ISBLANK(ScoutingData!K376),"null",ScoutingData!K376* 5)</f>
        <v>null</v>
      </c>
      <c r="D376" t="str" cm="1">
        <f t="array" ref="D376">_xlfn.IFS(ScoutingData!Q376="h",1,   ScoutingData!Q376="o",1,   ScoutingData!Q376="s",1,   ScoutingData!Q376="a",0,   ScoutingData!Q376="x","x",ScoutingData!Q376="p","p",ISBLANK(ScoutingData!Q376),"null")</f>
        <v>null</v>
      </c>
      <c r="E376" t="str" cm="1">
        <f t="array" ref="E376">IFERROR(_xlfn.IFS(D376 = 1, IF(ScoutingData!P376&gt;0, ScoutingData!P376,AVERAGE(stage_timer)),D376=0,MAX(stage_timer),D376="x","x"),"")</f>
        <v/>
      </c>
    </row>
    <row r="377" spans="1:5" x14ac:dyDescent="0.3">
      <c r="A377">
        <f>ScoutingData!F377</f>
        <v>0</v>
      </c>
      <c r="B377" t="str">
        <f>IF(ISBLANK(ScoutingData!J377),"null", ScoutingData!J377*2)</f>
        <v>null</v>
      </c>
      <c r="C377" t="str">
        <f>IF(ISBLANK(ScoutingData!K377),"null",ScoutingData!K377* 5)</f>
        <v>null</v>
      </c>
      <c r="D377" t="str" cm="1">
        <f t="array" ref="D377">_xlfn.IFS(ScoutingData!Q377="h",1,   ScoutingData!Q377="o",1,   ScoutingData!Q377="s",1,   ScoutingData!Q377="a",0,   ScoutingData!Q377="x","x",ScoutingData!Q377="p","p",ISBLANK(ScoutingData!Q377),"null")</f>
        <v>null</v>
      </c>
      <c r="E377" t="str" cm="1">
        <f t="array" ref="E377">IFERROR(_xlfn.IFS(D377 = 1, IF(ScoutingData!P377&gt;0, ScoutingData!P377,AVERAGE(stage_timer)),D377=0,MAX(stage_timer),D377="x","x"),"")</f>
        <v/>
      </c>
    </row>
    <row r="378" spans="1:5" x14ac:dyDescent="0.3">
      <c r="A378">
        <f>ScoutingData!F378</f>
        <v>0</v>
      </c>
      <c r="B378" t="str">
        <f>IF(ISBLANK(ScoutingData!J378),"null", ScoutingData!J378*2)</f>
        <v>null</v>
      </c>
      <c r="C378" t="str">
        <f>IF(ISBLANK(ScoutingData!K378),"null",ScoutingData!K378* 5)</f>
        <v>null</v>
      </c>
      <c r="D378" t="str" cm="1">
        <f t="array" ref="D378">_xlfn.IFS(ScoutingData!Q378="h",1,   ScoutingData!Q378="o",1,   ScoutingData!Q378="s",1,   ScoutingData!Q378="a",0,   ScoutingData!Q378="x","x",ScoutingData!Q378="p","p",ISBLANK(ScoutingData!Q378),"null")</f>
        <v>null</v>
      </c>
      <c r="E378" t="str" cm="1">
        <f t="array" ref="E378">IFERROR(_xlfn.IFS(D378 = 1, IF(ScoutingData!P378&gt;0, ScoutingData!P378,AVERAGE(stage_timer)),D378=0,MAX(stage_timer),D378="x","x"),"")</f>
        <v/>
      </c>
    </row>
    <row r="379" spans="1:5" x14ac:dyDescent="0.3">
      <c r="A379">
        <f>ScoutingData!F379</f>
        <v>0</v>
      </c>
      <c r="B379" t="str">
        <f>IF(ISBLANK(ScoutingData!J379),"null", ScoutingData!J379*2)</f>
        <v>null</v>
      </c>
      <c r="C379" t="str">
        <f>IF(ISBLANK(ScoutingData!K379),"null",ScoutingData!K379* 5)</f>
        <v>null</v>
      </c>
      <c r="D379" t="str" cm="1">
        <f t="array" ref="D379">_xlfn.IFS(ScoutingData!Q379="h",1,   ScoutingData!Q379="o",1,   ScoutingData!Q379="s",1,   ScoutingData!Q379="a",0,   ScoutingData!Q379="x","x",ScoutingData!Q379="p","p",ISBLANK(ScoutingData!Q379),"null")</f>
        <v>null</v>
      </c>
      <c r="E379" t="str" cm="1">
        <f t="array" ref="E379">IFERROR(_xlfn.IFS(D379 = 1, IF(ScoutingData!P379&gt;0, ScoutingData!P379,AVERAGE(stage_timer)),D379=0,MAX(stage_timer),D379="x","x"),"")</f>
        <v/>
      </c>
    </row>
    <row r="380" spans="1:5" x14ac:dyDescent="0.3">
      <c r="A380">
        <f>ScoutingData!F380</f>
        <v>0</v>
      </c>
      <c r="B380" t="str">
        <f>IF(ISBLANK(ScoutingData!J380),"null", ScoutingData!J380*2)</f>
        <v>null</v>
      </c>
      <c r="C380" t="str">
        <f>IF(ISBLANK(ScoutingData!K380),"null",ScoutingData!K380* 5)</f>
        <v>null</v>
      </c>
      <c r="D380" t="str" cm="1">
        <f t="array" ref="D380">_xlfn.IFS(ScoutingData!Q380="h",1,   ScoutingData!Q380="o",1,   ScoutingData!Q380="s",1,   ScoutingData!Q380="a",0,   ScoutingData!Q380="x","x",ScoutingData!Q380="p","p",ISBLANK(ScoutingData!Q380),"null")</f>
        <v>null</v>
      </c>
      <c r="E380" t="str" cm="1">
        <f t="array" ref="E380">IFERROR(_xlfn.IFS(D380 = 1, IF(ScoutingData!P380&gt;0, ScoutingData!P380,AVERAGE(stage_timer)),D380=0,MAX(stage_timer),D380="x","x"),"")</f>
        <v/>
      </c>
    </row>
    <row r="381" spans="1:5" x14ac:dyDescent="0.3">
      <c r="A381">
        <f>ScoutingData!F381</f>
        <v>0</v>
      </c>
      <c r="B381" t="str">
        <f>IF(ISBLANK(ScoutingData!J381),"null", ScoutingData!J381*2)</f>
        <v>null</v>
      </c>
      <c r="C381" t="str">
        <f>IF(ISBLANK(ScoutingData!K381),"null",ScoutingData!K381* 5)</f>
        <v>null</v>
      </c>
      <c r="D381" t="str" cm="1">
        <f t="array" ref="D381">_xlfn.IFS(ScoutingData!Q381="h",1,   ScoutingData!Q381="o",1,   ScoutingData!Q381="s",1,   ScoutingData!Q381="a",0,   ScoutingData!Q381="x","x",ScoutingData!Q381="p","p",ISBLANK(ScoutingData!Q381),"null")</f>
        <v>null</v>
      </c>
      <c r="E381" t="str" cm="1">
        <f t="array" ref="E381">IFERROR(_xlfn.IFS(D381 = 1, IF(ScoutingData!P381&gt;0, ScoutingData!P381,AVERAGE(stage_timer)),D381=0,MAX(stage_timer),D381="x","x"),"")</f>
        <v/>
      </c>
    </row>
    <row r="382" spans="1:5" x14ac:dyDescent="0.3">
      <c r="A382">
        <f>ScoutingData!F382</f>
        <v>0</v>
      </c>
      <c r="B382" t="str">
        <f>IF(ISBLANK(ScoutingData!J382),"null", ScoutingData!J382*2)</f>
        <v>null</v>
      </c>
      <c r="C382" t="str">
        <f>IF(ISBLANK(ScoutingData!K382),"null",ScoutingData!K382* 5)</f>
        <v>null</v>
      </c>
      <c r="D382" t="str" cm="1">
        <f t="array" ref="D382">_xlfn.IFS(ScoutingData!Q382="h",1,   ScoutingData!Q382="o",1,   ScoutingData!Q382="s",1,   ScoutingData!Q382="a",0,   ScoutingData!Q382="x","x",ScoutingData!Q382="p","p",ISBLANK(ScoutingData!Q382),"null")</f>
        <v>null</v>
      </c>
      <c r="E382" t="str" cm="1">
        <f t="array" ref="E382">IFERROR(_xlfn.IFS(D382 = 1, IF(ScoutingData!P382&gt;0, ScoutingData!P382,AVERAGE(stage_timer)),D382=0,MAX(stage_timer),D382="x","x"),"")</f>
        <v/>
      </c>
    </row>
    <row r="383" spans="1:5" x14ac:dyDescent="0.3">
      <c r="A383">
        <f>ScoutingData!F383</f>
        <v>0</v>
      </c>
      <c r="B383" t="str">
        <f>IF(ISBLANK(ScoutingData!J383),"null", ScoutingData!J383*2)</f>
        <v>null</v>
      </c>
      <c r="C383" t="str">
        <f>IF(ISBLANK(ScoutingData!K383),"null",ScoutingData!K383* 5)</f>
        <v>null</v>
      </c>
      <c r="D383" t="str" cm="1">
        <f t="array" ref="D383">_xlfn.IFS(ScoutingData!Q383="h",1,   ScoutingData!Q383="o",1,   ScoutingData!Q383="s",1,   ScoutingData!Q383="a",0,   ScoutingData!Q383="x","x",ScoutingData!Q383="p","p",ISBLANK(ScoutingData!Q383),"null")</f>
        <v>null</v>
      </c>
      <c r="E383" t="str" cm="1">
        <f t="array" ref="E383">IFERROR(_xlfn.IFS(D383 = 1, IF(ScoutingData!P383&gt;0, ScoutingData!P383,AVERAGE(stage_timer)),D383=0,MAX(stage_timer),D383="x","x"),"")</f>
        <v/>
      </c>
    </row>
    <row r="384" spans="1:5" x14ac:dyDescent="0.3">
      <c r="A384">
        <f>ScoutingData!F384</f>
        <v>0</v>
      </c>
      <c r="B384" t="str">
        <f>IF(ISBLANK(ScoutingData!J384),"null", ScoutingData!J384*2)</f>
        <v>null</v>
      </c>
      <c r="C384" t="str">
        <f>IF(ISBLANK(ScoutingData!K384),"null",ScoutingData!K384* 5)</f>
        <v>null</v>
      </c>
      <c r="D384" t="str" cm="1">
        <f t="array" ref="D384">_xlfn.IFS(ScoutingData!Q384="h",1,   ScoutingData!Q384="o",1,   ScoutingData!Q384="s",1,   ScoutingData!Q384="a",0,   ScoutingData!Q384="x","x",ScoutingData!Q384="p","p",ISBLANK(ScoutingData!Q384),"null")</f>
        <v>null</v>
      </c>
      <c r="E384" t="str" cm="1">
        <f t="array" ref="E384">IFERROR(_xlfn.IFS(D384 = 1, IF(ScoutingData!P384&gt;0, ScoutingData!P384,AVERAGE(stage_timer)),D384=0,MAX(stage_timer),D384="x","x"),"")</f>
        <v/>
      </c>
    </row>
    <row r="385" spans="1:5" x14ac:dyDescent="0.3">
      <c r="A385">
        <f>ScoutingData!F385</f>
        <v>0</v>
      </c>
      <c r="B385" t="str">
        <f>IF(ISBLANK(ScoutingData!J385),"null", ScoutingData!J385*2)</f>
        <v>null</v>
      </c>
      <c r="C385" t="str">
        <f>IF(ISBLANK(ScoutingData!K385),"null",ScoutingData!K385* 5)</f>
        <v>null</v>
      </c>
      <c r="D385" t="str" cm="1">
        <f t="array" ref="D385">_xlfn.IFS(ScoutingData!Q385="h",1,   ScoutingData!Q385="o",1,   ScoutingData!Q385="s",1,   ScoutingData!Q385="a",0,   ScoutingData!Q385="x","x",ScoutingData!Q385="p","p",ISBLANK(ScoutingData!Q385),"null")</f>
        <v>null</v>
      </c>
      <c r="E385" t="str" cm="1">
        <f t="array" ref="E385">IFERROR(_xlfn.IFS(D385 = 1, IF(ScoutingData!P385&gt;0, ScoutingData!P385,AVERAGE(stage_timer)),D385=0,MAX(stage_timer),D385="x","x"),"")</f>
        <v/>
      </c>
    </row>
    <row r="386" spans="1:5" x14ac:dyDescent="0.3">
      <c r="A386">
        <f>ScoutingData!F386</f>
        <v>0</v>
      </c>
      <c r="B386" t="str">
        <f>IF(ISBLANK(ScoutingData!J386),"null", ScoutingData!J386*2)</f>
        <v>null</v>
      </c>
      <c r="C386" t="str">
        <f>IF(ISBLANK(ScoutingData!K386),"null",ScoutingData!K386* 5)</f>
        <v>null</v>
      </c>
      <c r="D386" t="str" cm="1">
        <f t="array" ref="D386">_xlfn.IFS(ScoutingData!Q386="h",1,   ScoutingData!Q386="o",1,   ScoutingData!Q386="s",1,   ScoutingData!Q386="a",0,   ScoutingData!Q386="x","x",ScoutingData!Q386="p","p",ISBLANK(ScoutingData!Q386),"null")</f>
        <v>null</v>
      </c>
      <c r="E386" t="str" cm="1">
        <f t="array" ref="E386">IFERROR(_xlfn.IFS(D386 = 1, IF(ScoutingData!P386&gt;0, ScoutingData!P386,AVERAGE(stage_timer)),D386=0,MAX(stage_timer),D386="x","x"),"")</f>
        <v/>
      </c>
    </row>
    <row r="387" spans="1:5" x14ac:dyDescent="0.3">
      <c r="A387">
        <f>ScoutingData!F387</f>
        <v>0</v>
      </c>
      <c r="B387" t="str">
        <f>IF(ISBLANK(ScoutingData!J387),"null", ScoutingData!J387*2)</f>
        <v>null</v>
      </c>
      <c r="C387" t="str">
        <f>IF(ISBLANK(ScoutingData!K387),"null",ScoutingData!K387* 5)</f>
        <v>null</v>
      </c>
      <c r="D387" t="str" cm="1">
        <f t="array" ref="D387">_xlfn.IFS(ScoutingData!Q387="h",1,   ScoutingData!Q387="o",1,   ScoutingData!Q387="s",1,   ScoutingData!Q387="a",0,   ScoutingData!Q387="x","x",ScoutingData!Q387="p","p",ISBLANK(ScoutingData!Q387),"null")</f>
        <v>null</v>
      </c>
      <c r="E387" t="str" cm="1">
        <f t="array" ref="E387">IFERROR(_xlfn.IFS(D387 = 1, IF(ScoutingData!P387&gt;0, ScoutingData!P387,AVERAGE(stage_timer)),D387=0,MAX(stage_timer),D387="x","x"),"")</f>
        <v/>
      </c>
    </row>
    <row r="388" spans="1:5" x14ac:dyDescent="0.3">
      <c r="A388">
        <f>ScoutingData!F388</f>
        <v>0</v>
      </c>
      <c r="B388" t="str">
        <f>IF(ISBLANK(ScoutingData!J388),"null", ScoutingData!J388*2)</f>
        <v>null</v>
      </c>
      <c r="C388" t="str">
        <f>IF(ISBLANK(ScoutingData!K388),"null",ScoutingData!K388* 5)</f>
        <v>null</v>
      </c>
      <c r="D388" t="str" cm="1">
        <f t="array" ref="D388">_xlfn.IFS(ScoutingData!Q388="h",1,   ScoutingData!Q388="o",1,   ScoutingData!Q388="s",1,   ScoutingData!Q388="a",0,   ScoutingData!Q388="x","x",ScoutingData!Q388="p","p",ISBLANK(ScoutingData!Q388),"null")</f>
        <v>null</v>
      </c>
      <c r="E388" t="str" cm="1">
        <f t="array" ref="E388">IFERROR(_xlfn.IFS(D388 = 1, IF(ScoutingData!P388&gt;0, ScoutingData!P388,AVERAGE(stage_timer)),D388=0,MAX(stage_timer),D388="x","x"),"")</f>
        <v/>
      </c>
    </row>
    <row r="389" spans="1:5" x14ac:dyDescent="0.3">
      <c r="A389">
        <f>ScoutingData!F389</f>
        <v>0</v>
      </c>
      <c r="B389" t="str">
        <f>IF(ISBLANK(ScoutingData!J389),"null", ScoutingData!J389*2)</f>
        <v>null</v>
      </c>
      <c r="C389" t="str">
        <f>IF(ISBLANK(ScoutingData!K389),"null",ScoutingData!K389* 5)</f>
        <v>null</v>
      </c>
      <c r="D389" t="str" cm="1">
        <f t="array" ref="D389">_xlfn.IFS(ScoutingData!Q389="h",1,   ScoutingData!Q389="o",1,   ScoutingData!Q389="s",1,   ScoutingData!Q389="a",0,   ScoutingData!Q389="x","x",ScoutingData!Q389="p","p",ISBLANK(ScoutingData!Q389),"null")</f>
        <v>null</v>
      </c>
      <c r="E389" t="str" cm="1">
        <f t="array" ref="E389">IFERROR(_xlfn.IFS(D389 = 1, IF(ScoutingData!P389&gt;0, ScoutingData!P389,AVERAGE(stage_timer)),D389=0,MAX(stage_timer),D389="x","x"),"")</f>
        <v/>
      </c>
    </row>
    <row r="390" spans="1:5" x14ac:dyDescent="0.3">
      <c r="A390">
        <f>ScoutingData!F390</f>
        <v>0</v>
      </c>
      <c r="B390" t="str">
        <f>IF(ISBLANK(ScoutingData!J390),"null", ScoutingData!J390*2)</f>
        <v>null</v>
      </c>
      <c r="C390" t="str">
        <f>IF(ISBLANK(ScoutingData!K390),"null",ScoutingData!K390* 5)</f>
        <v>null</v>
      </c>
      <c r="D390" t="str" cm="1">
        <f t="array" ref="D390">_xlfn.IFS(ScoutingData!Q390="h",1,   ScoutingData!Q390="o",1,   ScoutingData!Q390="s",1,   ScoutingData!Q390="a",0,   ScoutingData!Q390="x","x",ScoutingData!Q390="p","p",ISBLANK(ScoutingData!Q390),"null")</f>
        <v>null</v>
      </c>
      <c r="E390" t="str" cm="1">
        <f t="array" ref="E390">IFERROR(_xlfn.IFS(D390 = 1, IF(ScoutingData!P390&gt;0, ScoutingData!P390,AVERAGE(stage_timer)),D390=0,MAX(stage_timer),D390="x","x"),"")</f>
        <v/>
      </c>
    </row>
    <row r="391" spans="1:5" x14ac:dyDescent="0.3">
      <c r="A391">
        <f>ScoutingData!F391</f>
        <v>0</v>
      </c>
      <c r="B391" t="str">
        <f>IF(ISBLANK(ScoutingData!J391),"null", ScoutingData!J391*2)</f>
        <v>null</v>
      </c>
      <c r="C391" t="str">
        <f>IF(ISBLANK(ScoutingData!K391),"null",ScoutingData!K391* 5)</f>
        <v>null</v>
      </c>
      <c r="D391" t="str" cm="1">
        <f t="array" ref="D391">_xlfn.IFS(ScoutingData!Q391="h",1,   ScoutingData!Q391="o",1,   ScoutingData!Q391="s",1,   ScoutingData!Q391="a",0,   ScoutingData!Q391="x","x",ScoutingData!Q391="p","p",ISBLANK(ScoutingData!Q391),"null")</f>
        <v>null</v>
      </c>
      <c r="E391" t="str" cm="1">
        <f t="array" ref="E391">IFERROR(_xlfn.IFS(D391 = 1, IF(ScoutingData!P391&gt;0, ScoutingData!P391,AVERAGE(stage_timer)),D391=0,MAX(stage_timer),D391="x","x"),"")</f>
        <v/>
      </c>
    </row>
    <row r="392" spans="1:5" x14ac:dyDescent="0.3">
      <c r="A392">
        <f>ScoutingData!F392</f>
        <v>0</v>
      </c>
      <c r="B392" t="str">
        <f>IF(ISBLANK(ScoutingData!J392),"null", ScoutingData!J392*2)</f>
        <v>null</v>
      </c>
      <c r="C392" t="str">
        <f>IF(ISBLANK(ScoutingData!K392),"null",ScoutingData!K392* 5)</f>
        <v>null</v>
      </c>
      <c r="D392" t="str" cm="1">
        <f t="array" ref="D392">_xlfn.IFS(ScoutingData!Q392="h",1,   ScoutingData!Q392="o",1,   ScoutingData!Q392="s",1,   ScoutingData!Q392="a",0,   ScoutingData!Q392="x","x",ScoutingData!Q392="p","p",ISBLANK(ScoutingData!Q392),"null")</f>
        <v>null</v>
      </c>
      <c r="E392" t="str" cm="1">
        <f t="array" ref="E392">IFERROR(_xlfn.IFS(D392 = 1, IF(ScoutingData!P392&gt;0, ScoutingData!P392,AVERAGE(stage_timer)),D392=0,MAX(stage_timer),D392="x","x"),"")</f>
        <v/>
      </c>
    </row>
    <row r="393" spans="1:5" x14ac:dyDescent="0.3">
      <c r="A393">
        <f>ScoutingData!F393</f>
        <v>0</v>
      </c>
      <c r="B393" t="str">
        <f>IF(ISBLANK(ScoutingData!J393),"null", ScoutingData!J393*2)</f>
        <v>null</v>
      </c>
      <c r="C393" t="str">
        <f>IF(ISBLANK(ScoutingData!K393),"null",ScoutingData!K393* 5)</f>
        <v>null</v>
      </c>
      <c r="D393" t="str" cm="1">
        <f t="array" ref="D393">_xlfn.IFS(ScoutingData!Q393="h",1,   ScoutingData!Q393="o",1,   ScoutingData!Q393="s",1,   ScoutingData!Q393="a",0,   ScoutingData!Q393="x","x",ScoutingData!Q393="p","p",ISBLANK(ScoutingData!Q393),"null")</f>
        <v>null</v>
      </c>
      <c r="E393" t="str" cm="1">
        <f t="array" ref="E393">IFERROR(_xlfn.IFS(D393 = 1, IF(ScoutingData!P393&gt;0, ScoutingData!P393,AVERAGE(stage_timer)),D393=0,MAX(stage_timer),D393="x","x"),"")</f>
        <v/>
      </c>
    </row>
    <row r="394" spans="1:5" x14ac:dyDescent="0.3">
      <c r="A394">
        <f>ScoutingData!F394</f>
        <v>0</v>
      </c>
      <c r="B394" t="str">
        <f>IF(ISBLANK(ScoutingData!J394),"null", ScoutingData!J394*2)</f>
        <v>null</v>
      </c>
      <c r="C394" t="str">
        <f>IF(ISBLANK(ScoutingData!K394),"null",ScoutingData!K394* 5)</f>
        <v>null</v>
      </c>
      <c r="D394" t="str" cm="1">
        <f t="array" ref="D394">_xlfn.IFS(ScoutingData!Q394="h",1,   ScoutingData!Q394="o",1,   ScoutingData!Q394="s",1,   ScoutingData!Q394="a",0,   ScoutingData!Q394="x","x",ScoutingData!Q394="p","p",ISBLANK(ScoutingData!Q394),"null")</f>
        <v>null</v>
      </c>
      <c r="E394" t="str" cm="1">
        <f t="array" ref="E394">IFERROR(_xlfn.IFS(D394 = 1, IF(ScoutingData!P394&gt;0, ScoutingData!P394,AVERAGE(stage_timer)),D394=0,MAX(stage_timer),D394="x","x"),"")</f>
        <v/>
      </c>
    </row>
    <row r="395" spans="1:5" x14ac:dyDescent="0.3">
      <c r="A395">
        <f>ScoutingData!F395</f>
        <v>0</v>
      </c>
      <c r="B395" t="str">
        <f>IF(ISBLANK(ScoutingData!J395),"null", ScoutingData!J395*2)</f>
        <v>null</v>
      </c>
      <c r="C395" t="str">
        <f>IF(ISBLANK(ScoutingData!K395),"null",ScoutingData!K395* 5)</f>
        <v>null</v>
      </c>
      <c r="D395" t="str" cm="1">
        <f t="array" ref="D395">_xlfn.IFS(ScoutingData!Q395="h",1,   ScoutingData!Q395="o",1,   ScoutingData!Q395="s",1,   ScoutingData!Q395="a",0,   ScoutingData!Q395="x","x",ScoutingData!Q395="p","p",ISBLANK(ScoutingData!Q395),"null")</f>
        <v>null</v>
      </c>
      <c r="E395" t="str" cm="1">
        <f t="array" ref="E395">IFERROR(_xlfn.IFS(D395 = 1, IF(ScoutingData!P395&gt;0, ScoutingData!P395,AVERAGE(stage_timer)),D395=0,MAX(stage_timer),D395="x","x"),"")</f>
        <v/>
      </c>
    </row>
    <row r="396" spans="1:5" x14ac:dyDescent="0.3">
      <c r="A396">
        <f>ScoutingData!F396</f>
        <v>0</v>
      </c>
      <c r="B396" t="str">
        <f>IF(ISBLANK(ScoutingData!J396),"null", ScoutingData!J396*2)</f>
        <v>null</v>
      </c>
      <c r="C396" t="str">
        <f>IF(ISBLANK(ScoutingData!K396),"null",ScoutingData!K396* 5)</f>
        <v>null</v>
      </c>
      <c r="D396" t="str" cm="1">
        <f t="array" ref="D396">_xlfn.IFS(ScoutingData!Q396="h",1,   ScoutingData!Q396="o",1,   ScoutingData!Q396="s",1,   ScoutingData!Q396="a",0,   ScoutingData!Q396="x","x",ScoutingData!Q396="p","p",ISBLANK(ScoutingData!Q396),"null")</f>
        <v>null</v>
      </c>
      <c r="E396" t="str" cm="1">
        <f t="array" ref="E396">IFERROR(_xlfn.IFS(D396 = 1, IF(ScoutingData!P396&gt;0, ScoutingData!P396,AVERAGE(stage_timer)),D396=0,MAX(stage_timer),D396="x","x"),"")</f>
        <v/>
      </c>
    </row>
    <row r="397" spans="1:5" x14ac:dyDescent="0.3">
      <c r="A397">
        <f>ScoutingData!F397</f>
        <v>0</v>
      </c>
      <c r="B397" t="str">
        <f>IF(ISBLANK(ScoutingData!J397),"null", ScoutingData!J397*2)</f>
        <v>null</v>
      </c>
      <c r="C397" t="str">
        <f>IF(ISBLANK(ScoutingData!K397),"null",ScoutingData!K397* 5)</f>
        <v>null</v>
      </c>
      <c r="D397" t="str" cm="1">
        <f t="array" ref="D397">_xlfn.IFS(ScoutingData!Q397="h",1,   ScoutingData!Q397="o",1,   ScoutingData!Q397="s",1,   ScoutingData!Q397="a",0,   ScoutingData!Q397="x","x",ScoutingData!Q397="p","p",ISBLANK(ScoutingData!Q397),"null")</f>
        <v>null</v>
      </c>
      <c r="E397" t="str" cm="1">
        <f t="array" ref="E397">IFERROR(_xlfn.IFS(D397 = 1, IF(ScoutingData!P397&gt;0, ScoutingData!P397,AVERAGE(stage_timer)),D397=0,MAX(stage_timer),D397="x","x"),"")</f>
        <v/>
      </c>
    </row>
    <row r="398" spans="1:5" x14ac:dyDescent="0.3">
      <c r="A398">
        <f>ScoutingData!F398</f>
        <v>0</v>
      </c>
      <c r="B398" t="str">
        <f>IF(ISBLANK(ScoutingData!J398),"null", ScoutingData!J398*2)</f>
        <v>null</v>
      </c>
      <c r="C398" t="str">
        <f>IF(ISBLANK(ScoutingData!K398),"null",ScoutingData!K398* 5)</f>
        <v>null</v>
      </c>
      <c r="D398" t="str" cm="1">
        <f t="array" ref="D398">_xlfn.IFS(ScoutingData!Q398="h",1,   ScoutingData!Q398="o",1,   ScoutingData!Q398="s",1,   ScoutingData!Q398="a",0,   ScoutingData!Q398="x","x",ScoutingData!Q398="p","p",ISBLANK(ScoutingData!Q398),"null")</f>
        <v>null</v>
      </c>
      <c r="E398" t="str" cm="1">
        <f t="array" ref="E398">IFERROR(_xlfn.IFS(D398 = 1, IF(ScoutingData!P398&gt;0, ScoutingData!P398,AVERAGE(stage_timer)),D398=0,MAX(stage_timer),D398="x","x"),"")</f>
        <v/>
      </c>
    </row>
    <row r="399" spans="1:5" x14ac:dyDescent="0.3">
      <c r="A399">
        <f>ScoutingData!F399</f>
        <v>0</v>
      </c>
      <c r="B399" t="str">
        <f>IF(ISBLANK(ScoutingData!J399),"null", ScoutingData!J399*2)</f>
        <v>null</v>
      </c>
      <c r="C399" t="str">
        <f>IF(ISBLANK(ScoutingData!K399),"null",ScoutingData!K399* 5)</f>
        <v>null</v>
      </c>
      <c r="D399" t="str" cm="1">
        <f t="array" ref="D399">_xlfn.IFS(ScoutingData!Q399="h",1,   ScoutingData!Q399="o",1,   ScoutingData!Q399="s",1,   ScoutingData!Q399="a",0,   ScoutingData!Q399="x","x",ScoutingData!Q399="p","p",ISBLANK(ScoutingData!Q399),"null")</f>
        <v>null</v>
      </c>
      <c r="E399" t="str" cm="1">
        <f t="array" ref="E399">IFERROR(_xlfn.IFS(D399 = 1, IF(ScoutingData!P399&gt;0, ScoutingData!P399,AVERAGE(stage_timer)),D399=0,MAX(stage_timer),D399="x","x"),"")</f>
        <v/>
      </c>
    </row>
    <row r="400" spans="1:5" x14ac:dyDescent="0.3">
      <c r="A400">
        <f>ScoutingData!F400</f>
        <v>0</v>
      </c>
      <c r="B400" t="str">
        <f>IF(ISBLANK(ScoutingData!J400),"null", ScoutingData!J400*2)</f>
        <v>null</v>
      </c>
      <c r="C400" t="str">
        <f>IF(ISBLANK(ScoutingData!K400),"null",ScoutingData!K400* 5)</f>
        <v>null</v>
      </c>
      <c r="D400" t="str" cm="1">
        <f t="array" ref="D400">_xlfn.IFS(ScoutingData!Q400="h",1,   ScoutingData!Q400="o",1,   ScoutingData!Q400="s",1,   ScoutingData!Q400="a",0,   ScoutingData!Q400="x","x",ScoutingData!Q400="p","p",ISBLANK(ScoutingData!Q400),"null")</f>
        <v>null</v>
      </c>
      <c r="E400" t="str" cm="1">
        <f t="array" ref="E400">IFERROR(_xlfn.IFS(D400 = 1, IF(ScoutingData!P400&gt;0, ScoutingData!P400,AVERAGE(stage_timer)),D400=0,MAX(stage_timer),D400="x","x"),"")</f>
        <v/>
      </c>
    </row>
    <row r="401" spans="1:5" x14ac:dyDescent="0.3">
      <c r="A401">
        <f>ScoutingData!F401</f>
        <v>0</v>
      </c>
      <c r="B401" t="str">
        <f>IF(ISBLANK(ScoutingData!J401),"null", ScoutingData!J401*2)</f>
        <v>null</v>
      </c>
      <c r="C401" t="str">
        <f>IF(ISBLANK(ScoutingData!K401),"null",ScoutingData!K401* 5)</f>
        <v>null</v>
      </c>
      <c r="D401" t="str" cm="1">
        <f t="array" ref="D401">_xlfn.IFS(ScoutingData!Q401="h",1,   ScoutingData!Q401="o",1,   ScoutingData!Q401="s",1,   ScoutingData!Q401="a",0,   ScoutingData!Q401="x","x",ScoutingData!Q401="p","p",ISBLANK(ScoutingData!Q401),"null")</f>
        <v>null</v>
      </c>
      <c r="E401" t="str" cm="1">
        <f t="array" ref="E401">IFERROR(_xlfn.IFS(D401 = 1, IF(ScoutingData!P401&gt;0, ScoutingData!P401,AVERAGE(stage_timer)),D401=0,MAX(stage_timer),D401="x","x"),"")</f>
        <v/>
      </c>
    </row>
    <row r="402" spans="1:5" x14ac:dyDescent="0.3">
      <c r="A402">
        <f>ScoutingData!F402</f>
        <v>0</v>
      </c>
      <c r="B402" t="str">
        <f>IF(ISBLANK(ScoutingData!J402),"null", ScoutingData!J402*2)</f>
        <v>null</v>
      </c>
      <c r="C402" t="str">
        <f>IF(ISBLANK(ScoutingData!K402),"null",ScoutingData!K402* 5)</f>
        <v>null</v>
      </c>
      <c r="D402" t="str" cm="1">
        <f t="array" ref="D402">_xlfn.IFS(ScoutingData!Q402="h",1,   ScoutingData!Q402="o",1,   ScoutingData!Q402="s",1,   ScoutingData!Q402="a",0,   ScoutingData!Q402="x","x",ScoutingData!Q402="p","p",ISBLANK(ScoutingData!Q402),"null")</f>
        <v>null</v>
      </c>
      <c r="E402" t="str" cm="1">
        <f t="array" ref="E402">IFERROR(_xlfn.IFS(D402 = 1, IF(ScoutingData!P402&gt;0, ScoutingData!P402,AVERAGE(stage_timer)),D402=0,MAX(stage_timer),D402="x","x"),"")</f>
        <v/>
      </c>
    </row>
    <row r="403" spans="1:5" x14ac:dyDescent="0.3">
      <c r="A403">
        <f>ScoutingData!F403</f>
        <v>0</v>
      </c>
      <c r="B403" t="str">
        <f>IF(ISBLANK(ScoutingData!J403),"null", ScoutingData!J403*2)</f>
        <v>null</v>
      </c>
      <c r="C403" t="str">
        <f>IF(ISBLANK(ScoutingData!K403),"null",ScoutingData!K403* 5)</f>
        <v>null</v>
      </c>
      <c r="D403" t="str" cm="1">
        <f t="array" ref="D403">_xlfn.IFS(ScoutingData!Q403="h",1,   ScoutingData!Q403="o",1,   ScoutingData!Q403="s",1,   ScoutingData!Q403="a",0,   ScoutingData!Q403="x","x",ScoutingData!Q403="p","p",ISBLANK(ScoutingData!Q403),"null")</f>
        <v>null</v>
      </c>
      <c r="E403" t="str" cm="1">
        <f t="array" ref="E403">IFERROR(_xlfn.IFS(D403 = 1, IF(ScoutingData!P403&gt;0, ScoutingData!P403,AVERAGE(stage_timer)),D403=0,MAX(stage_timer),D403="x","x"),"")</f>
        <v/>
      </c>
    </row>
    <row r="404" spans="1:5" x14ac:dyDescent="0.3">
      <c r="A404">
        <f>ScoutingData!F404</f>
        <v>0</v>
      </c>
      <c r="B404" t="str">
        <f>IF(ISBLANK(ScoutingData!J404),"null", ScoutingData!J404*2)</f>
        <v>null</v>
      </c>
      <c r="C404" t="str">
        <f>IF(ISBLANK(ScoutingData!K404),"null",ScoutingData!K404* 5)</f>
        <v>null</v>
      </c>
      <c r="D404" t="str" cm="1">
        <f t="array" ref="D404">_xlfn.IFS(ScoutingData!Q404="h",1,   ScoutingData!Q404="o",1,   ScoutingData!Q404="s",1,   ScoutingData!Q404="a",0,   ScoutingData!Q404="x","x",ScoutingData!Q404="p","p",ISBLANK(ScoutingData!Q404),"null")</f>
        <v>null</v>
      </c>
      <c r="E404" t="str" cm="1">
        <f t="array" ref="E404">IFERROR(_xlfn.IFS(D404 = 1, IF(ScoutingData!P404&gt;0, ScoutingData!P404,AVERAGE(stage_timer)),D404=0,MAX(stage_timer),D404="x","x"),"")</f>
        <v/>
      </c>
    </row>
    <row r="405" spans="1:5" x14ac:dyDescent="0.3">
      <c r="A405">
        <f>ScoutingData!F405</f>
        <v>0</v>
      </c>
      <c r="B405" t="str">
        <f>IF(ISBLANK(ScoutingData!J405),"null", ScoutingData!J405*2)</f>
        <v>null</v>
      </c>
      <c r="C405" t="str">
        <f>IF(ISBLANK(ScoutingData!K405),"null",ScoutingData!K405* 5)</f>
        <v>null</v>
      </c>
      <c r="D405" t="str" cm="1">
        <f t="array" ref="D405">_xlfn.IFS(ScoutingData!Q405="h",1,   ScoutingData!Q405="o",1,   ScoutingData!Q405="s",1,   ScoutingData!Q405="a",0,   ScoutingData!Q405="x","x",ScoutingData!Q405="p","p",ISBLANK(ScoutingData!Q405),"null")</f>
        <v>null</v>
      </c>
      <c r="E405" t="str" cm="1">
        <f t="array" ref="E405">IFERROR(_xlfn.IFS(D405 = 1, IF(ScoutingData!P405&gt;0, ScoutingData!P405,AVERAGE(stage_timer)),D405=0,MAX(stage_timer),D405="x","x"),"")</f>
        <v/>
      </c>
    </row>
    <row r="406" spans="1:5" x14ac:dyDescent="0.3">
      <c r="A406">
        <f>ScoutingData!F406</f>
        <v>0</v>
      </c>
      <c r="B406" t="str">
        <f>IF(ISBLANK(ScoutingData!J406),"null", ScoutingData!J406*2)</f>
        <v>null</v>
      </c>
      <c r="C406" t="str">
        <f>IF(ISBLANK(ScoutingData!K406),"null",ScoutingData!K406* 5)</f>
        <v>null</v>
      </c>
      <c r="D406" t="str" cm="1">
        <f t="array" ref="D406">_xlfn.IFS(ScoutingData!Q406="h",1,   ScoutingData!Q406="o",1,   ScoutingData!Q406="s",1,   ScoutingData!Q406="a",0,   ScoutingData!Q406="x","x",ScoutingData!Q406="p","p",ISBLANK(ScoutingData!Q406),"null")</f>
        <v>null</v>
      </c>
      <c r="E406" t="str" cm="1">
        <f t="array" ref="E406">IFERROR(_xlfn.IFS(D406 = 1, IF(ScoutingData!P406&gt;0, ScoutingData!P406,AVERAGE(stage_timer)),D406=0,MAX(stage_timer),D406="x","x"),"")</f>
        <v/>
      </c>
    </row>
    <row r="407" spans="1:5" x14ac:dyDescent="0.3">
      <c r="A407">
        <f>ScoutingData!F407</f>
        <v>0</v>
      </c>
      <c r="B407" t="str">
        <f>IF(ISBLANK(ScoutingData!J407),"null", ScoutingData!J407*2)</f>
        <v>null</v>
      </c>
      <c r="C407" t="str">
        <f>IF(ISBLANK(ScoutingData!K407),"null",ScoutingData!K407* 5)</f>
        <v>null</v>
      </c>
      <c r="D407" t="str" cm="1">
        <f t="array" ref="D407">_xlfn.IFS(ScoutingData!Q407="h",1,   ScoutingData!Q407="o",1,   ScoutingData!Q407="s",1,   ScoutingData!Q407="a",0,   ScoutingData!Q407="x","x",ScoutingData!Q407="p","p",ISBLANK(ScoutingData!Q407),"null")</f>
        <v>null</v>
      </c>
      <c r="E407" t="str" cm="1">
        <f t="array" ref="E407">IFERROR(_xlfn.IFS(D407 = 1, IF(ScoutingData!P407&gt;0, ScoutingData!P407,AVERAGE(stage_timer)),D407=0,MAX(stage_timer),D407="x","x"),"")</f>
        <v/>
      </c>
    </row>
    <row r="408" spans="1:5" x14ac:dyDescent="0.3">
      <c r="A408">
        <f>ScoutingData!F408</f>
        <v>0</v>
      </c>
      <c r="B408" t="str">
        <f>IF(ISBLANK(ScoutingData!J408),"null", ScoutingData!J408*2)</f>
        <v>null</v>
      </c>
      <c r="C408" t="str">
        <f>IF(ISBLANK(ScoutingData!K408),"null",ScoutingData!K408* 5)</f>
        <v>null</v>
      </c>
      <c r="D408" t="str" cm="1">
        <f t="array" ref="D408">_xlfn.IFS(ScoutingData!Q408="h",1,   ScoutingData!Q408="o",1,   ScoutingData!Q408="s",1,   ScoutingData!Q408="a",0,   ScoutingData!Q408="x","x",ScoutingData!Q408="p","p",ISBLANK(ScoutingData!Q408),"null")</f>
        <v>null</v>
      </c>
      <c r="E408" t="str" cm="1">
        <f t="array" ref="E408">IFERROR(_xlfn.IFS(D408 = 1, IF(ScoutingData!P408&gt;0, ScoutingData!P408,AVERAGE(stage_timer)),D408=0,MAX(stage_timer),D408="x","x"),"")</f>
        <v/>
      </c>
    </row>
    <row r="409" spans="1:5" x14ac:dyDescent="0.3">
      <c r="A409">
        <f>ScoutingData!F409</f>
        <v>0</v>
      </c>
      <c r="B409" t="str">
        <f>IF(ISBLANK(ScoutingData!J409),"null", ScoutingData!J409*2)</f>
        <v>null</v>
      </c>
      <c r="C409" t="str">
        <f>IF(ISBLANK(ScoutingData!K409),"null",ScoutingData!K409* 5)</f>
        <v>null</v>
      </c>
      <c r="D409" t="str" cm="1">
        <f t="array" ref="D409">_xlfn.IFS(ScoutingData!Q409="h",1,   ScoutingData!Q409="o",1,   ScoutingData!Q409="s",1,   ScoutingData!Q409="a",0,   ScoutingData!Q409="x","x",ScoutingData!Q409="p","p",ISBLANK(ScoutingData!Q409),"null")</f>
        <v>null</v>
      </c>
      <c r="E409" t="str" cm="1">
        <f t="array" ref="E409">IFERROR(_xlfn.IFS(D409 = 1, IF(ScoutingData!P409&gt;0, ScoutingData!P409,AVERAGE(stage_timer)),D409=0,MAX(stage_timer),D409="x","x"),"")</f>
        <v/>
      </c>
    </row>
    <row r="410" spans="1:5" x14ac:dyDescent="0.3">
      <c r="A410">
        <f>ScoutingData!F410</f>
        <v>0</v>
      </c>
      <c r="B410" t="str">
        <f>IF(ISBLANK(ScoutingData!J410),"null", ScoutingData!J410*2)</f>
        <v>null</v>
      </c>
      <c r="C410" t="str">
        <f>IF(ISBLANK(ScoutingData!K410),"null",ScoutingData!K410* 5)</f>
        <v>null</v>
      </c>
      <c r="D410" t="str" cm="1">
        <f t="array" ref="D410">_xlfn.IFS(ScoutingData!Q410="h",1,   ScoutingData!Q410="o",1,   ScoutingData!Q410="s",1,   ScoutingData!Q410="a",0,   ScoutingData!Q410="x","x",ScoutingData!Q410="p","p",ISBLANK(ScoutingData!Q410),"null")</f>
        <v>null</v>
      </c>
      <c r="E410" t="str" cm="1">
        <f t="array" ref="E410">IFERROR(_xlfn.IFS(D410 = 1, IF(ScoutingData!P410&gt;0, ScoutingData!P410,AVERAGE(stage_timer)),D410=0,MAX(stage_timer),D410="x","x"),"")</f>
        <v/>
      </c>
    </row>
    <row r="411" spans="1:5" x14ac:dyDescent="0.3">
      <c r="A411">
        <f>ScoutingData!F411</f>
        <v>0</v>
      </c>
      <c r="B411" t="str">
        <f>IF(ISBLANK(ScoutingData!J411),"null", ScoutingData!J411*2)</f>
        <v>null</v>
      </c>
      <c r="C411" t="str">
        <f>IF(ISBLANK(ScoutingData!K411),"null",ScoutingData!K411* 5)</f>
        <v>null</v>
      </c>
      <c r="D411" t="str" cm="1">
        <f t="array" ref="D411">_xlfn.IFS(ScoutingData!Q411="h",1,   ScoutingData!Q411="o",1,   ScoutingData!Q411="s",1,   ScoutingData!Q411="a",0,   ScoutingData!Q411="x","x",ScoutingData!Q411="p","p",ISBLANK(ScoutingData!Q411),"null")</f>
        <v>null</v>
      </c>
      <c r="E411" t="str" cm="1">
        <f t="array" ref="E411">IFERROR(_xlfn.IFS(D411 = 1, IF(ScoutingData!P411&gt;0, ScoutingData!P411,AVERAGE(stage_timer)),D411=0,MAX(stage_timer),D411="x","x"),"")</f>
        <v/>
      </c>
    </row>
    <row r="412" spans="1:5" x14ac:dyDescent="0.3">
      <c r="A412">
        <f>ScoutingData!F412</f>
        <v>0</v>
      </c>
      <c r="B412" t="str">
        <f>IF(ISBLANK(ScoutingData!J412),"null", ScoutingData!J412*2)</f>
        <v>null</v>
      </c>
      <c r="C412" t="str">
        <f>IF(ISBLANK(ScoutingData!K412),"null",ScoutingData!K412* 5)</f>
        <v>null</v>
      </c>
      <c r="D412" t="str" cm="1">
        <f t="array" ref="D412">_xlfn.IFS(ScoutingData!Q412="h",1,   ScoutingData!Q412="o",1,   ScoutingData!Q412="s",1,   ScoutingData!Q412="a",0,   ScoutingData!Q412="x","x",ScoutingData!Q412="p","p",ISBLANK(ScoutingData!Q412),"null")</f>
        <v>null</v>
      </c>
      <c r="E412" t="str" cm="1">
        <f t="array" ref="E412">IFERROR(_xlfn.IFS(D412 = 1, IF(ScoutingData!P412&gt;0, ScoutingData!P412,AVERAGE(stage_timer)),D412=0,MAX(stage_timer),D412="x","x"),"")</f>
        <v/>
      </c>
    </row>
    <row r="413" spans="1:5" x14ac:dyDescent="0.3">
      <c r="A413">
        <f>ScoutingData!F413</f>
        <v>0</v>
      </c>
      <c r="B413" t="str">
        <f>IF(ISBLANK(ScoutingData!J413),"null", ScoutingData!J413*2)</f>
        <v>null</v>
      </c>
      <c r="C413" t="str">
        <f>IF(ISBLANK(ScoutingData!K413),"null",ScoutingData!K413* 5)</f>
        <v>null</v>
      </c>
      <c r="D413" t="str" cm="1">
        <f t="array" ref="D413">_xlfn.IFS(ScoutingData!Q413="h",1,   ScoutingData!Q413="o",1,   ScoutingData!Q413="s",1,   ScoutingData!Q413="a",0,   ScoutingData!Q413="x","x",ScoutingData!Q413="p","p",ISBLANK(ScoutingData!Q413),"null")</f>
        <v>null</v>
      </c>
      <c r="E413" t="str" cm="1">
        <f t="array" ref="E413">IFERROR(_xlfn.IFS(D413 = 1, IF(ScoutingData!P413&gt;0, ScoutingData!P413,AVERAGE(stage_timer)),D413=0,MAX(stage_timer),D413="x","x"),"")</f>
        <v/>
      </c>
    </row>
    <row r="414" spans="1:5" x14ac:dyDescent="0.3">
      <c r="A414">
        <f>ScoutingData!F414</f>
        <v>0</v>
      </c>
      <c r="B414" t="str">
        <f>IF(ISBLANK(ScoutingData!J414),"null", ScoutingData!J414*2)</f>
        <v>null</v>
      </c>
      <c r="C414" t="str">
        <f>IF(ISBLANK(ScoutingData!K414),"null",ScoutingData!K414* 5)</f>
        <v>null</v>
      </c>
      <c r="D414" t="str" cm="1">
        <f t="array" ref="D414">_xlfn.IFS(ScoutingData!Q414="h",1,   ScoutingData!Q414="o",1,   ScoutingData!Q414="s",1,   ScoutingData!Q414="a",0,   ScoutingData!Q414="x","x",ScoutingData!Q414="p","p",ISBLANK(ScoutingData!Q414),"null")</f>
        <v>null</v>
      </c>
      <c r="E414" t="str" cm="1">
        <f t="array" ref="E414">IFERROR(_xlfn.IFS(D414 = 1, IF(ScoutingData!P414&gt;0, ScoutingData!P414,AVERAGE(stage_timer)),D414=0,MAX(stage_timer),D414="x","x"),"")</f>
        <v/>
      </c>
    </row>
    <row r="415" spans="1:5" x14ac:dyDescent="0.3">
      <c r="A415">
        <f>ScoutingData!F415</f>
        <v>0</v>
      </c>
      <c r="B415" t="str">
        <f>IF(ISBLANK(ScoutingData!J415),"null", ScoutingData!J415*2)</f>
        <v>null</v>
      </c>
      <c r="C415" t="str">
        <f>IF(ISBLANK(ScoutingData!K415),"null",ScoutingData!K415* 5)</f>
        <v>null</v>
      </c>
      <c r="D415" t="str" cm="1">
        <f t="array" ref="D415">_xlfn.IFS(ScoutingData!Q415="h",1,   ScoutingData!Q415="o",1,   ScoutingData!Q415="s",1,   ScoutingData!Q415="a",0,   ScoutingData!Q415="x","x",ScoutingData!Q415="p","p",ISBLANK(ScoutingData!Q415),"null")</f>
        <v>null</v>
      </c>
      <c r="E415" t="str" cm="1">
        <f t="array" ref="E415">IFERROR(_xlfn.IFS(D415 = 1, IF(ScoutingData!P415&gt;0, ScoutingData!P415,AVERAGE(stage_timer)),D415=0,MAX(stage_timer),D415="x","x"),"")</f>
        <v/>
      </c>
    </row>
    <row r="416" spans="1:5" x14ac:dyDescent="0.3">
      <c r="A416">
        <f>ScoutingData!F416</f>
        <v>0</v>
      </c>
      <c r="B416" t="str">
        <f>IF(ISBLANK(ScoutingData!J416),"null", ScoutingData!J416*2)</f>
        <v>null</v>
      </c>
      <c r="C416" t="str">
        <f>IF(ISBLANK(ScoutingData!K416),"null",ScoutingData!K416* 5)</f>
        <v>null</v>
      </c>
      <c r="D416" t="str" cm="1">
        <f t="array" ref="D416">_xlfn.IFS(ScoutingData!Q416="h",1,   ScoutingData!Q416="o",1,   ScoutingData!Q416="s",1,   ScoutingData!Q416="a",0,   ScoutingData!Q416="x","x",ScoutingData!Q416="p","p",ISBLANK(ScoutingData!Q416),"null")</f>
        <v>null</v>
      </c>
      <c r="E416" t="str" cm="1">
        <f t="array" ref="E416">IFERROR(_xlfn.IFS(D416 = 1, IF(ScoutingData!P416&gt;0, ScoutingData!P416,AVERAGE(stage_timer)),D416=0,MAX(stage_timer),D416="x","x"),"")</f>
        <v/>
      </c>
    </row>
    <row r="417" spans="1:5" x14ac:dyDescent="0.3">
      <c r="A417">
        <f>ScoutingData!F417</f>
        <v>0</v>
      </c>
      <c r="B417" t="str">
        <f>IF(ISBLANK(ScoutingData!J417),"null", ScoutingData!J417*2)</f>
        <v>null</v>
      </c>
      <c r="C417" t="str">
        <f>IF(ISBLANK(ScoutingData!K417),"null",ScoutingData!K417* 5)</f>
        <v>null</v>
      </c>
      <c r="D417" t="str" cm="1">
        <f t="array" ref="D417">_xlfn.IFS(ScoutingData!Q417="h",1,   ScoutingData!Q417="o",1,   ScoutingData!Q417="s",1,   ScoutingData!Q417="a",0,   ScoutingData!Q417="x","x",ScoutingData!Q417="p","p",ISBLANK(ScoutingData!Q417),"null")</f>
        <v>null</v>
      </c>
      <c r="E417" t="str" cm="1">
        <f t="array" ref="E417">IFERROR(_xlfn.IFS(D417 = 1, IF(ScoutingData!P417&gt;0, ScoutingData!P417,AVERAGE(stage_timer)),D417=0,MAX(stage_timer),D417="x","x"),"")</f>
        <v/>
      </c>
    </row>
    <row r="418" spans="1:5" x14ac:dyDescent="0.3">
      <c r="A418">
        <f>ScoutingData!F418</f>
        <v>0</v>
      </c>
      <c r="B418" t="str">
        <f>IF(ISBLANK(ScoutingData!J418),"null", ScoutingData!J418*2)</f>
        <v>null</v>
      </c>
      <c r="C418" t="str">
        <f>IF(ISBLANK(ScoutingData!K418),"null",ScoutingData!K418* 5)</f>
        <v>null</v>
      </c>
      <c r="D418" t="str" cm="1">
        <f t="array" ref="D418">_xlfn.IFS(ScoutingData!Q418="h",1,   ScoutingData!Q418="o",1,   ScoutingData!Q418="s",1,   ScoutingData!Q418="a",0,   ScoutingData!Q418="x","x",ScoutingData!Q418="p","p",ISBLANK(ScoutingData!Q418),"null")</f>
        <v>null</v>
      </c>
      <c r="E418" t="str" cm="1">
        <f t="array" ref="E418">IFERROR(_xlfn.IFS(D418 = 1, IF(ScoutingData!P418&gt;0, ScoutingData!P418,AVERAGE(stage_timer)),D418=0,MAX(stage_timer),D418="x","x"),"")</f>
        <v/>
      </c>
    </row>
    <row r="419" spans="1:5" x14ac:dyDescent="0.3">
      <c r="A419">
        <f>ScoutingData!F419</f>
        <v>0</v>
      </c>
      <c r="B419" t="str">
        <f>IF(ISBLANK(ScoutingData!J419),"null", ScoutingData!J419*2)</f>
        <v>null</v>
      </c>
      <c r="C419" t="str">
        <f>IF(ISBLANK(ScoutingData!K419),"null",ScoutingData!K419* 5)</f>
        <v>null</v>
      </c>
      <c r="D419" t="str" cm="1">
        <f t="array" ref="D419">_xlfn.IFS(ScoutingData!Q419="h",1,   ScoutingData!Q419="o",1,   ScoutingData!Q419="s",1,   ScoutingData!Q419="a",0,   ScoutingData!Q419="x","x",ScoutingData!Q419="p","p",ISBLANK(ScoutingData!Q419),"null")</f>
        <v>null</v>
      </c>
      <c r="E419" t="str" cm="1">
        <f t="array" ref="E419">IFERROR(_xlfn.IFS(D419 = 1, IF(ScoutingData!P419&gt;0, ScoutingData!P419,AVERAGE(stage_timer)),D419=0,MAX(stage_timer),D419="x","x"),"")</f>
        <v/>
      </c>
    </row>
    <row r="420" spans="1:5" x14ac:dyDescent="0.3">
      <c r="A420">
        <f>ScoutingData!F420</f>
        <v>0</v>
      </c>
      <c r="B420" t="str">
        <f>IF(ISBLANK(ScoutingData!J420),"null", ScoutingData!J420*2)</f>
        <v>null</v>
      </c>
      <c r="C420" t="str">
        <f>IF(ISBLANK(ScoutingData!K420),"null",ScoutingData!K420* 5)</f>
        <v>null</v>
      </c>
      <c r="D420" t="str" cm="1">
        <f t="array" ref="D420">_xlfn.IFS(ScoutingData!Q420="h",1,   ScoutingData!Q420="o",1,   ScoutingData!Q420="s",1,   ScoutingData!Q420="a",0,   ScoutingData!Q420="x","x",ScoutingData!Q420="p","p",ISBLANK(ScoutingData!Q420),"null")</f>
        <v>null</v>
      </c>
      <c r="E420" t="str" cm="1">
        <f t="array" ref="E420">IFERROR(_xlfn.IFS(D420 = 1, IF(ScoutingData!P420&gt;0, ScoutingData!P420,AVERAGE(stage_timer)),D420=0,MAX(stage_timer),D420="x","x"),"")</f>
        <v/>
      </c>
    </row>
    <row r="421" spans="1:5" x14ac:dyDescent="0.3">
      <c r="A421">
        <f>ScoutingData!F421</f>
        <v>0</v>
      </c>
      <c r="B421" t="str">
        <f>IF(ISBLANK(ScoutingData!J421),"null", ScoutingData!J421*2)</f>
        <v>null</v>
      </c>
      <c r="C421" t="str">
        <f>IF(ISBLANK(ScoutingData!K421),"null",ScoutingData!K421* 5)</f>
        <v>null</v>
      </c>
      <c r="D421" t="str" cm="1">
        <f t="array" ref="D421">_xlfn.IFS(ScoutingData!Q421="h",1,   ScoutingData!Q421="o",1,   ScoutingData!Q421="s",1,   ScoutingData!Q421="a",0,   ScoutingData!Q421="x","x",ScoutingData!Q421="p","p",ISBLANK(ScoutingData!Q421),"null")</f>
        <v>null</v>
      </c>
      <c r="E421" t="str" cm="1">
        <f t="array" ref="E421">IFERROR(_xlfn.IFS(D421 = 1, IF(ScoutingData!P421&gt;0, ScoutingData!P421,AVERAGE(stage_timer)),D421=0,MAX(stage_timer),D421="x","x"),"")</f>
        <v/>
      </c>
    </row>
    <row r="422" spans="1:5" x14ac:dyDescent="0.3">
      <c r="A422">
        <f>ScoutingData!F422</f>
        <v>0</v>
      </c>
      <c r="B422" t="str">
        <f>IF(ISBLANK(ScoutingData!J422),"null", ScoutingData!J422*2)</f>
        <v>null</v>
      </c>
      <c r="C422" t="str">
        <f>IF(ISBLANK(ScoutingData!K422),"null",ScoutingData!K422* 5)</f>
        <v>null</v>
      </c>
      <c r="D422" t="str" cm="1">
        <f t="array" ref="D422">_xlfn.IFS(ScoutingData!Q422="h",1,   ScoutingData!Q422="o",1,   ScoutingData!Q422="s",1,   ScoutingData!Q422="a",0,   ScoutingData!Q422="x","x",ScoutingData!Q422="p","p",ISBLANK(ScoutingData!Q422),"null")</f>
        <v>null</v>
      </c>
      <c r="E422" t="str" cm="1">
        <f t="array" ref="E422">IFERROR(_xlfn.IFS(D422 = 1, IF(ScoutingData!P422&gt;0, ScoutingData!P422,AVERAGE(stage_timer)),D422=0,MAX(stage_timer),D422="x","x"),"")</f>
        <v/>
      </c>
    </row>
    <row r="423" spans="1:5" x14ac:dyDescent="0.3">
      <c r="A423">
        <f>ScoutingData!F423</f>
        <v>0</v>
      </c>
      <c r="B423" t="str">
        <f>IF(ISBLANK(ScoutingData!J423),"null", ScoutingData!J423*2)</f>
        <v>null</v>
      </c>
      <c r="C423" t="str">
        <f>IF(ISBLANK(ScoutingData!K423),"null",ScoutingData!K423* 5)</f>
        <v>null</v>
      </c>
      <c r="D423" t="str" cm="1">
        <f t="array" ref="D423">_xlfn.IFS(ScoutingData!Q423="h",1,   ScoutingData!Q423="o",1,   ScoutingData!Q423="s",1,   ScoutingData!Q423="a",0,   ScoutingData!Q423="x","x",ScoutingData!Q423="p","p",ISBLANK(ScoutingData!Q423),"null")</f>
        <v>null</v>
      </c>
      <c r="E423" t="str" cm="1">
        <f t="array" ref="E423">IFERROR(_xlfn.IFS(D423 = 1, IF(ScoutingData!P423&gt;0, ScoutingData!P423,AVERAGE(stage_timer)),D423=0,MAX(stage_timer),D423="x","x"),"")</f>
        <v/>
      </c>
    </row>
    <row r="424" spans="1:5" x14ac:dyDescent="0.3">
      <c r="A424">
        <f>ScoutingData!F424</f>
        <v>0</v>
      </c>
      <c r="B424" t="str">
        <f>IF(ISBLANK(ScoutingData!J424),"null", ScoutingData!J424*2)</f>
        <v>null</v>
      </c>
      <c r="C424" t="str">
        <f>IF(ISBLANK(ScoutingData!K424),"null",ScoutingData!K424* 5)</f>
        <v>null</v>
      </c>
      <c r="D424" t="str" cm="1">
        <f t="array" ref="D424">_xlfn.IFS(ScoutingData!Q424="h",1,   ScoutingData!Q424="o",1,   ScoutingData!Q424="s",1,   ScoutingData!Q424="a",0,   ScoutingData!Q424="x","x",ScoutingData!Q424="p","p",ISBLANK(ScoutingData!Q424),"null")</f>
        <v>null</v>
      </c>
      <c r="E424" t="str" cm="1">
        <f t="array" ref="E424">IFERROR(_xlfn.IFS(D424 = 1, IF(ScoutingData!P424&gt;0, ScoutingData!P424,AVERAGE(stage_timer)),D424=0,MAX(stage_timer),D424="x","x"),"")</f>
        <v/>
      </c>
    </row>
    <row r="425" spans="1:5" x14ac:dyDescent="0.3">
      <c r="A425">
        <f>ScoutingData!F425</f>
        <v>0</v>
      </c>
      <c r="B425" t="str">
        <f>IF(ISBLANK(ScoutingData!J425),"null", ScoutingData!J425*2)</f>
        <v>null</v>
      </c>
      <c r="C425" t="str">
        <f>IF(ISBLANK(ScoutingData!K425),"null",ScoutingData!K425* 5)</f>
        <v>null</v>
      </c>
      <c r="D425" t="str" cm="1">
        <f t="array" ref="D425">_xlfn.IFS(ScoutingData!Q425="h",1,   ScoutingData!Q425="o",1,   ScoutingData!Q425="s",1,   ScoutingData!Q425="a",0,   ScoutingData!Q425="x","x",ScoutingData!Q425="p","p",ISBLANK(ScoutingData!Q425),"null")</f>
        <v>null</v>
      </c>
      <c r="E425" t="str" cm="1">
        <f t="array" ref="E425">IFERROR(_xlfn.IFS(D425 = 1, IF(ScoutingData!P425&gt;0, ScoutingData!P425,AVERAGE(stage_timer)),D425=0,MAX(stage_timer),D425="x","x"),"")</f>
        <v/>
      </c>
    </row>
    <row r="426" spans="1:5" x14ac:dyDescent="0.3">
      <c r="A426">
        <f>ScoutingData!F426</f>
        <v>0</v>
      </c>
      <c r="B426" t="str">
        <f>IF(ISBLANK(ScoutingData!J426),"null", ScoutingData!J426*2)</f>
        <v>null</v>
      </c>
      <c r="C426" t="str">
        <f>IF(ISBLANK(ScoutingData!K426),"null",ScoutingData!K426* 5)</f>
        <v>null</v>
      </c>
      <c r="D426" t="str" cm="1">
        <f t="array" ref="D426">_xlfn.IFS(ScoutingData!Q426="h",1,   ScoutingData!Q426="o",1,   ScoutingData!Q426="s",1,   ScoutingData!Q426="a",0,   ScoutingData!Q426="x","x",ScoutingData!Q426="p","p",ISBLANK(ScoutingData!Q426),"null")</f>
        <v>null</v>
      </c>
      <c r="E426" t="str" cm="1">
        <f t="array" ref="E426">IFERROR(_xlfn.IFS(D426 = 1, IF(ScoutingData!P426&gt;0, ScoutingData!P426,AVERAGE(stage_timer)),D426=0,MAX(stage_timer),D426="x","x"),"")</f>
        <v/>
      </c>
    </row>
    <row r="427" spans="1:5" x14ac:dyDescent="0.3">
      <c r="A427">
        <f>ScoutingData!F427</f>
        <v>0</v>
      </c>
      <c r="B427" t="str">
        <f>IF(ISBLANK(ScoutingData!J427),"null", ScoutingData!J427*2)</f>
        <v>null</v>
      </c>
      <c r="C427" t="str">
        <f>IF(ISBLANK(ScoutingData!K427),"null",ScoutingData!K427* 5)</f>
        <v>null</v>
      </c>
      <c r="D427" t="str" cm="1">
        <f t="array" ref="D427">_xlfn.IFS(ScoutingData!Q427="h",1,   ScoutingData!Q427="o",1,   ScoutingData!Q427="s",1,   ScoutingData!Q427="a",0,   ScoutingData!Q427="x","x",ScoutingData!Q427="p","p",ISBLANK(ScoutingData!Q427),"null")</f>
        <v>null</v>
      </c>
      <c r="E427" t="str" cm="1">
        <f t="array" ref="E427">IFERROR(_xlfn.IFS(D427 = 1, IF(ScoutingData!P427&gt;0, ScoutingData!P427,AVERAGE(stage_timer)),D427=0,MAX(stage_timer),D427="x","x"),"")</f>
        <v/>
      </c>
    </row>
    <row r="428" spans="1:5" x14ac:dyDescent="0.3">
      <c r="A428">
        <f>ScoutingData!F428</f>
        <v>0</v>
      </c>
      <c r="B428" t="str">
        <f>IF(ISBLANK(ScoutingData!J428),"null", ScoutingData!J428*2)</f>
        <v>null</v>
      </c>
      <c r="C428" t="str">
        <f>IF(ISBLANK(ScoutingData!K428),"null",ScoutingData!K428* 5)</f>
        <v>null</v>
      </c>
      <c r="D428" t="str" cm="1">
        <f t="array" ref="D428">_xlfn.IFS(ScoutingData!Q428="h",1,   ScoutingData!Q428="o",1,   ScoutingData!Q428="s",1,   ScoutingData!Q428="a",0,   ScoutingData!Q428="x","x",ScoutingData!Q428="p","p",ISBLANK(ScoutingData!Q428),"null")</f>
        <v>null</v>
      </c>
      <c r="E428" t="str" cm="1">
        <f t="array" ref="E428">IFERROR(_xlfn.IFS(D428 = 1, IF(ScoutingData!P428&gt;0, ScoutingData!P428,AVERAGE(stage_timer)),D428=0,MAX(stage_timer),D428="x","x"),"")</f>
        <v/>
      </c>
    </row>
    <row r="429" spans="1:5" x14ac:dyDescent="0.3">
      <c r="A429">
        <f>ScoutingData!F429</f>
        <v>0</v>
      </c>
      <c r="B429" t="str">
        <f>IF(ISBLANK(ScoutingData!J429),"null", ScoutingData!J429*2)</f>
        <v>null</v>
      </c>
      <c r="C429" t="str">
        <f>IF(ISBLANK(ScoutingData!K429),"null",ScoutingData!K429* 5)</f>
        <v>null</v>
      </c>
      <c r="D429" t="str" cm="1">
        <f t="array" ref="D429">_xlfn.IFS(ScoutingData!Q429="h",1,   ScoutingData!Q429="o",1,   ScoutingData!Q429="s",1,   ScoutingData!Q429="a",0,   ScoutingData!Q429="x","x",ScoutingData!Q429="p","p",ISBLANK(ScoutingData!Q429),"null")</f>
        <v>null</v>
      </c>
      <c r="E429" t="str" cm="1">
        <f t="array" ref="E429">IFERROR(_xlfn.IFS(D429 = 1, IF(ScoutingData!P429&gt;0, ScoutingData!P429,AVERAGE(stage_timer)),D429=0,MAX(stage_timer),D429="x","x"),"")</f>
        <v/>
      </c>
    </row>
    <row r="430" spans="1:5" x14ac:dyDescent="0.3">
      <c r="A430">
        <f>ScoutingData!F430</f>
        <v>0</v>
      </c>
      <c r="B430" t="str">
        <f>IF(ISBLANK(ScoutingData!J430),"null", ScoutingData!J430*2)</f>
        <v>null</v>
      </c>
      <c r="C430" t="str">
        <f>IF(ISBLANK(ScoutingData!K430),"null",ScoutingData!K430* 5)</f>
        <v>null</v>
      </c>
      <c r="D430" t="str" cm="1">
        <f t="array" ref="D430">_xlfn.IFS(ScoutingData!Q430="h",1,   ScoutingData!Q430="o",1,   ScoutingData!Q430="s",1,   ScoutingData!Q430="a",0,   ScoutingData!Q430="x","x",ScoutingData!Q430="p","p",ISBLANK(ScoutingData!Q430),"null")</f>
        <v>null</v>
      </c>
      <c r="E430" t="str" cm="1">
        <f t="array" ref="E430">IFERROR(_xlfn.IFS(D430 = 1, IF(ScoutingData!P430&gt;0, ScoutingData!P430,AVERAGE(stage_timer)),D430=0,MAX(stage_timer),D430="x","x"),"")</f>
        <v/>
      </c>
    </row>
    <row r="431" spans="1:5" x14ac:dyDescent="0.3">
      <c r="A431">
        <f>ScoutingData!F431</f>
        <v>0</v>
      </c>
      <c r="B431" t="str">
        <f>IF(ISBLANK(ScoutingData!J431),"null", ScoutingData!J431*2)</f>
        <v>null</v>
      </c>
      <c r="C431" t="str">
        <f>IF(ISBLANK(ScoutingData!K431),"null",ScoutingData!K431* 5)</f>
        <v>null</v>
      </c>
      <c r="D431" t="str" cm="1">
        <f t="array" ref="D431">_xlfn.IFS(ScoutingData!Q431="h",1,   ScoutingData!Q431="o",1,   ScoutingData!Q431="s",1,   ScoutingData!Q431="a",0,   ScoutingData!Q431="x","x",ScoutingData!Q431="p","p",ISBLANK(ScoutingData!Q431),"null")</f>
        <v>null</v>
      </c>
      <c r="E431" t="str" cm="1">
        <f t="array" ref="E431">IFERROR(_xlfn.IFS(D431 = 1, IF(ScoutingData!P431&gt;0, ScoutingData!P431,AVERAGE(stage_timer)),D431=0,MAX(stage_timer),D431="x","x"),"")</f>
        <v/>
      </c>
    </row>
    <row r="432" spans="1:5" x14ac:dyDescent="0.3">
      <c r="A432">
        <f>ScoutingData!F432</f>
        <v>0</v>
      </c>
      <c r="B432" t="str">
        <f>IF(ISBLANK(ScoutingData!J432),"null", ScoutingData!J432*2)</f>
        <v>null</v>
      </c>
      <c r="C432" t="str">
        <f>IF(ISBLANK(ScoutingData!K432),"null",ScoutingData!K432* 5)</f>
        <v>null</v>
      </c>
      <c r="D432" t="str" cm="1">
        <f t="array" ref="D432">_xlfn.IFS(ScoutingData!Q432="h",1,   ScoutingData!Q432="o",1,   ScoutingData!Q432="s",1,   ScoutingData!Q432="a",0,   ScoutingData!Q432="x","x",ScoutingData!Q432="p","p",ISBLANK(ScoutingData!Q432),"null")</f>
        <v>null</v>
      </c>
      <c r="E432" t="str" cm="1">
        <f t="array" ref="E432">IFERROR(_xlfn.IFS(D432 = 1, IF(ScoutingData!P432&gt;0, ScoutingData!P432,AVERAGE(stage_timer)),D432=0,MAX(stage_timer),D432="x","x"),"")</f>
        <v/>
      </c>
    </row>
    <row r="433" spans="1:5" x14ac:dyDescent="0.3">
      <c r="A433">
        <f>ScoutingData!F433</f>
        <v>0</v>
      </c>
      <c r="B433" t="str">
        <f>IF(ISBLANK(ScoutingData!J433),"null", ScoutingData!J433*2)</f>
        <v>null</v>
      </c>
      <c r="C433" t="str">
        <f>IF(ISBLANK(ScoutingData!K433),"null",ScoutingData!K433* 5)</f>
        <v>null</v>
      </c>
      <c r="D433" t="str" cm="1">
        <f t="array" ref="D433">_xlfn.IFS(ScoutingData!Q433="h",1,   ScoutingData!Q433="o",1,   ScoutingData!Q433="s",1,   ScoutingData!Q433="a",0,   ScoutingData!Q433="x","x",ScoutingData!Q433="p","p",ISBLANK(ScoutingData!Q433),"null")</f>
        <v>null</v>
      </c>
      <c r="E433" t="str" cm="1">
        <f t="array" ref="E433">IFERROR(_xlfn.IFS(D433 = 1, IF(ScoutingData!P433&gt;0, ScoutingData!P433,AVERAGE(stage_timer)),D433=0,MAX(stage_timer),D433="x","x"),"")</f>
        <v/>
      </c>
    </row>
    <row r="434" spans="1:5" x14ac:dyDescent="0.3">
      <c r="A434">
        <f>ScoutingData!F434</f>
        <v>0</v>
      </c>
      <c r="B434" t="str">
        <f>IF(ISBLANK(ScoutingData!J434),"null", ScoutingData!J434*2)</f>
        <v>null</v>
      </c>
      <c r="C434" t="str">
        <f>IF(ISBLANK(ScoutingData!K434),"null",ScoutingData!K434* 5)</f>
        <v>null</v>
      </c>
      <c r="D434" t="str" cm="1">
        <f t="array" ref="D434">_xlfn.IFS(ScoutingData!Q434="h",1,   ScoutingData!Q434="o",1,   ScoutingData!Q434="s",1,   ScoutingData!Q434="a",0,   ScoutingData!Q434="x","x",ScoutingData!Q434="p","p",ISBLANK(ScoutingData!Q434),"null")</f>
        <v>null</v>
      </c>
      <c r="E434" t="str" cm="1">
        <f t="array" ref="E434">IFERROR(_xlfn.IFS(D434 = 1, IF(ScoutingData!P434&gt;0, ScoutingData!P434,AVERAGE(stage_timer)),D434=0,MAX(stage_timer),D434="x","x"),"")</f>
        <v/>
      </c>
    </row>
    <row r="435" spans="1:5" x14ac:dyDescent="0.3">
      <c r="A435">
        <f>ScoutingData!F435</f>
        <v>0</v>
      </c>
      <c r="B435" t="str">
        <f>IF(ISBLANK(ScoutingData!J435),"null", ScoutingData!J435*2)</f>
        <v>null</v>
      </c>
      <c r="C435" t="str">
        <f>IF(ISBLANK(ScoutingData!K435),"null",ScoutingData!K435* 5)</f>
        <v>null</v>
      </c>
      <c r="D435" t="str" cm="1">
        <f t="array" ref="D435">_xlfn.IFS(ScoutingData!Q435="h",1,   ScoutingData!Q435="o",1,   ScoutingData!Q435="s",1,   ScoutingData!Q435="a",0,   ScoutingData!Q435="x","x",ScoutingData!Q435="p","p",ISBLANK(ScoutingData!Q435),"null")</f>
        <v>null</v>
      </c>
      <c r="E435" t="str" cm="1">
        <f t="array" ref="E435">IFERROR(_xlfn.IFS(D435 = 1, IF(ScoutingData!P435&gt;0, ScoutingData!P435,AVERAGE(stage_timer)),D435=0,MAX(stage_timer),D435="x","x"),"")</f>
        <v/>
      </c>
    </row>
    <row r="436" spans="1:5" x14ac:dyDescent="0.3">
      <c r="A436">
        <f>ScoutingData!F436</f>
        <v>0</v>
      </c>
      <c r="B436" t="str">
        <f>IF(ISBLANK(ScoutingData!J436),"null", ScoutingData!J436*2)</f>
        <v>null</v>
      </c>
      <c r="C436" t="str">
        <f>IF(ISBLANK(ScoutingData!K436),"null",ScoutingData!K436* 5)</f>
        <v>null</v>
      </c>
      <c r="D436" t="str" cm="1">
        <f t="array" ref="D436">_xlfn.IFS(ScoutingData!Q436="h",1,   ScoutingData!Q436="o",1,   ScoutingData!Q436="s",1,   ScoutingData!Q436="a",0,   ScoutingData!Q436="x","x",ScoutingData!Q436="p","p",ISBLANK(ScoutingData!Q436),"null")</f>
        <v>null</v>
      </c>
      <c r="E436" t="str" cm="1">
        <f t="array" ref="E436">IFERROR(_xlfn.IFS(D436 = 1, IF(ScoutingData!P436&gt;0, ScoutingData!P436,AVERAGE(stage_timer)),D436=0,MAX(stage_timer),D436="x","x"),"")</f>
        <v/>
      </c>
    </row>
    <row r="437" spans="1:5" x14ac:dyDescent="0.3">
      <c r="A437">
        <f>ScoutingData!F437</f>
        <v>0</v>
      </c>
      <c r="B437" t="str">
        <f>IF(ISBLANK(ScoutingData!J437),"null", ScoutingData!J437*2)</f>
        <v>null</v>
      </c>
      <c r="C437" t="str">
        <f>IF(ISBLANK(ScoutingData!K437),"null",ScoutingData!K437* 5)</f>
        <v>null</v>
      </c>
      <c r="D437" t="str" cm="1">
        <f t="array" ref="D437">_xlfn.IFS(ScoutingData!Q437="h",1,   ScoutingData!Q437="o",1,   ScoutingData!Q437="s",1,   ScoutingData!Q437="a",0,   ScoutingData!Q437="x","x",ScoutingData!Q437="p","p",ISBLANK(ScoutingData!Q437),"null")</f>
        <v>null</v>
      </c>
      <c r="E437" t="str" cm="1">
        <f t="array" ref="E437">IFERROR(_xlfn.IFS(D437 = 1, IF(ScoutingData!P437&gt;0, ScoutingData!P437,AVERAGE(stage_timer)),D437=0,MAX(stage_timer),D437="x","x"),"")</f>
        <v/>
      </c>
    </row>
    <row r="438" spans="1:5" x14ac:dyDescent="0.3">
      <c r="A438">
        <f>ScoutingData!F438</f>
        <v>0</v>
      </c>
      <c r="B438" t="str">
        <f>IF(ISBLANK(ScoutingData!J438),"null", ScoutingData!J438*2)</f>
        <v>null</v>
      </c>
      <c r="C438" t="str">
        <f>IF(ISBLANK(ScoutingData!K438),"null",ScoutingData!K438* 5)</f>
        <v>null</v>
      </c>
      <c r="D438" t="str" cm="1">
        <f t="array" ref="D438">_xlfn.IFS(ScoutingData!Q438="h",1,   ScoutingData!Q438="o",1,   ScoutingData!Q438="s",1,   ScoutingData!Q438="a",0,   ScoutingData!Q438="x","x",ScoutingData!Q438="p","p",ISBLANK(ScoutingData!Q438),"null")</f>
        <v>null</v>
      </c>
      <c r="E438" t="str" cm="1">
        <f t="array" ref="E438">IFERROR(_xlfn.IFS(D438 = 1, IF(ScoutingData!P438&gt;0, ScoutingData!P438,AVERAGE(stage_timer)),D438=0,MAX(stage_timer),D438="x","x"),"")</f>
        <v/>
      </c>
    </row>
    <row r="439" spans="1:5" x14ac:dyDescent="0.3">
      <c r="A439">
        <f>ScoutingData!F439</f>
        <v>0</v>
      </c>
      <c r="B439" t="str">
        <f>IF(ISBLANK(ScoutingData!J439),"null", ScoutingData!J439*2)</f>
        <v>null</v>
      </c>
      <c r="C439" t="str">
        <f>IF(ISBLANK(ScoutingData!K439),"null",ScoutingData!K439* 5)</f>
        <v>null</v>
      </c>
      <c r="D439" t="str" cm="1">
        <f t="array" ref="D439">_xlfn.IFS(ScoutingData!Q439="h",1,   ScoutingData!Q439="o",1,   ScoutingData!Q439="s",1,   ScoutingData!Q439="a",0,   ScoutingData!Q439="x","x",ScoutingData!Q439="p","p",ISBLANK(ScoutingData!Q439),"null")</f>
        <v>null</v>
      </c>
      <c r="E439" t="str" cm="1">
        <f t="array" ref="E439">IFERROR(_xlfn.IFS(D439 = 1, IF(ScoutingData!P439&gt;0, ScoutingData!P439,AVERAGE(stage_timer)),D439=0,MAX(stage_timer),D439="x","x"),"")</f>
        <v/>
      </c>
    </row>
    <row r="440" spans="1:5" x14ac:dyDescent="0.3">
      <c r="A440">
        <f>ScoutingData!F440</f>
        <v>0</v>
      </c>
      <c r="B440" t="str">
        <f>IF(ISBLANK(ScoutingData!J440),"null", ScoutingData!J440*2)</f>
        <v>null</v>
      </c>
      <c r="C440" t="str">
        <f>IF(ISBLANK(ScoutingData!K440),"null",ScoutingData!K440* 5)</f>
        <v>null</v>
      </c>
      <c r="D440" t="str" cm="1">
        <f t="array" ref="D440">_xlfn.IFS(ScoutingData!Q440="h",1,   ScoutingData!Q440="o",1,   ScoutingData!Q440="s",1,   ScoutingData!Q440="a",0,   ScoutingData!Q440="x","x",ScoutingData!Q440="p","p",ISBLANK(ScoutingData!Q440),"null")</f>
        <v>null</v>
      </c>
      <c r="E440" t="str" cm="1">
        <f t="array" ref="E440">IFERROR(_xlfn.IFS(D440 = 1, IF(ScoutingData!P440&gt;0, ScoutingData!P440,AVERAGE(stage_timer)),D440=0,MAX(stage_timer),D440="x","x"),"")</f>
        <v/>
      </c>
    </row>
    <row r="441" spans="1:5" x14ac:dyDescent="0.3">
      <c r="A441">
        <f>ScoutingData!F441</f>
        <v>0</v>
      </c>
      <c r="B441" t="str">
        <f>IF(ISBLANK(ScoutingData!J441),"null", ScoutingData!J441*2)</f>
        <v>null</v>
      </c>
      <c r="C441" t="str">
        <f>IF(ISBLANK(ScoutingData!K441),"null",ScoutingData!K441* 5)</f>
        <v>null</v>
      </c>
      <c r="D441" t="str" cm="1">
        <f t="array" ref="D441">_xlfn.IFS(ScoutingData!Q441="h",1,   ScoutingData!Q441="o",1,   ScoutingData!Q441="s",1,   ScoutingData!Q441="a",0,   ScoutingData!Q441="x","x",ScoutingData!Q441="p","p",ISBLANK(ScoutingData!Q441),"null")</f>
        <v>null</v>
      </c>
      <c r="E441" t="str" cm="1">
        <f t="array" ref="E441">IFERROR(_xlfn.IFS(D441 = 1, IF(ScoutingData!P441&gt;0, ScoutingData!P441,AVERAGE(stage_timer)),D441=0,MAX(stage_timer),D441="x","x"),"")</f>
        <v/>
      </c>
    </row>
    <row r="442" spans="1:5" x14ac:dyDescent="0.3">
      <c r="A442">
        <f>ScoutingData!F442</f>
        <v>0</v>
      </c>
      <c r="B442" t="str">
        <f>IF(ISBLANK(ScoutingData!J442),"null", ScoutingData!J442*2)</f>
        <v>null</v>
      </c>
      <c r="C442" t="str">
        <f>IF(ISBLANK(ScoutingData!K442),"null",ScoutingData!K442* 5)</f>
        <v>null</v>
      </c>
      <c r="D442" t="str" cm="1">
        <f t="array" ref="D442">_xlfn.IFS(ScoutingData!Q442="h",1,   ScoutingData!Q442="o",1,   ScoutingData!Q442="s",1,   ScoutingData!Q442="a",0,   ScoutingData!Q442="x","x",ScoutingData!Q442="p","p",ISBLANK(ScoutingData!Q442),"null")</f>
        <v>null</v>
      </c>
      <c r="E442" t="str" cm="1">
        <f t="array" ref="E442">IFERROR(_xlfn.IFS(D442 = 1, IF(ScoutingData!P442&gt;0, ScoutingData!P442,AVERAGE(stage_timer)),D442=0,MAX(stage_timer),D442="x","x"),"")</f>
        <v/>
      </c>
    </row>
    <row r="443" spans="1:5" x14ac:dyDescent="0.3">
      <c r="A443">
        <f>ScoutingData!F443</f>
        <v>0</v>
      </c>
      <c r="B443" t="str">
        <f>IF(ISBLANK(ScoutingData!J443),"null", ScoutingData!J443*2)</f>
        <v>null</v>
      </c>
      <c r="C443" t="str">
        <f>IF(ISBLANK(ScoutingData!K443),"null",ScoutingData!K443* 5)</f>
        <v>null</v>
      </c>
      <c r="D443" t="str" cm="1">
        <f t="array" ref="D443">_xlfn.IFS(ScoutingData!Q443="h",1,   ScoutingData!Q443="o",1,   ScoutingData!Q443="s",1,   ScoutingData!Q443="a",0,   ScoutingData!Q443="x","x",ScoutingData!Q443="p","p",ISBLANK(ScoutingData!Q443),"null")</f>
        <v>null</v>
      </c>
      <c r="E443" t="str" cm="1">
        <f t="array" ref="E443">IFERROR(_xlfn.IFS(D443 = 1, IF(ScoutingData!P443&gt;0, ScoutingData!P443,AVERAGE(stage_timer)),D443=0,MAX(stage_timer),D443="x","x"),"")</f>
        <v/>
      </c>
    </row>
    <row r="444" spans="1:5" x14ac:dyDescent="0.3">
      <c r="A444">
        <f>ScoutingData!F444</f>
        <v>0</v>
      </c>
      <c r="B444" t="str">
        <f>IF(ISBLANK(ScoutingData!J444),"null", ScoutingData!J444*2)</f>
        <v>null</v>
      </c>
      <c r="C444" t="str">
        <f>IF(ISBLANK(ScoutingData!K444),"null",ScoutingData!K444* 5)</f>
        <v>null</v>
      </c>
      <c r="D444" t="str" cm="1">
        <f t="array" ref="D444">_xlfn.IFS(ScoutingData!Q444="h",1,   ScoutingData!Q444="o",1,   ScoutingData!Q444="s",1,   ScoutingData!Q444="a",0,   ScoutingData!Q444="x","x",ScoutingData!Q444="p","p",ISBLANK(ScoutingData!Q444),"null")</f>
        <v>null</v>
      </c>
      <c r="E444" t="str" cm="1">
        <f t="array" ref="E444">IFERROR(_xlfn.IFS(D444 = 1, IF(ScoutingData!P444&gt;0, ScoutingData!P444,AVERAGE(stage_timer)),D444=0,MAX(stage_timer),D444="x","x"),"")</f>
        <v/>
      </c>
    </row>
    <row r="445" spans="1:5" x14ac:dyDescent="0.3">
      <c r="A445">
        <f>ScoutingData!F445</f>
        <v>0</v>
      </c>
      <c r="B445" t="str">
        <f>IF(ISBLANK(ScoutingData!J445),"null", ScoutingData!J445*2)</f>
        <v>null</v>
      </c>
      <c r="C445" t="str">
        <f>IF(ISBLANK(ScoutingData!K445),"null",ScoutingData!K445* 5)</f>
        <v>null</v>
      </c>
      <c r="D445" t="str" cm="1">
        <f t="array" ref="D445">_xlfn.IFS(ScoutingData!Q445="h",1,   ScoutingData!Q445="o",1,   ScoutingData!Q445="s",1,   ScoutingData!Q445="a",0,   ScoutingData!Q445="x","x",ScoutingData!Q445="p","p",ISBLANK(ScoutingData!Q445),"null")</f>
        <v>null</v>
      </c>
      <c r="E445" t="str" cm="1">
        <f t="array" ref="E445">IFERROR(_xlfn.IFS(D445 = 1, IF(ScoutingData!P445&gt;0, ScoutingData!P445,AVERAGE(stage_timer)),D445=0,MAX(stage_timer),D445="x","x"),"")</f>
        <v/>
      </c>
    </row>
    <row r="446" spans="1:5" x14ac:dyDescent="0.3">
      <c r="A446">
        <f>ScoutingData!F446</f>
        <v>0</v>
      </c>
      <c r="B446" t="str">
        <f>IF(ISBLANK(ScoutingData!J446),"null", ScoutingData!J446*2)</f>
        <v>null</v>
      </c>
      <c r="C446" t="str">
        <f>IF(ISBLANK(ScoutingData!K446),"null",ScoutingData!K446* 5)</f>
        <v>null</v>
      </c>
      <c r="D446" t="str" cm="1">
        <f t="array" ref="D446">_xlfn.IFS(ScoutingData!Q446="h",1,   ScoutingData!Q446="o",1,   ScoutingData!Q446="s",1,   ScoutingData!Q446="a",0,   ScoutingData!Q446="x","x",ScoutingData!Q446="p","p",ISBLANK(ScoutingData!Q446),"null")</f>
        <v>null</v>
      </c>
      <c r="E446" t="str" cm="1">
        <f t="array" ref="E446">IFERROR(_xlfn.IFS(D446 = 1, IF(ScoutingData!P446&gt;0, ScoutingData!P446,AVERAGE(stage_timer)),D446=0,MAX(stage_timer),D446="x","x"),"")</f>
        <v/>
      </c>
    </row>
    <row r="447" spans="1:5" x14ac:dyDescent="0.3">
      <c r="A447">
        <f>ScoutingData!F447</f>
        <v>0</v>
      </c>
      <c r="B447" t="str">
        <f>IF(ISBLANK(ScoutingData!J447),"null", ScoutingData!J447*2)</f>
        <v>null</v>
      </c>
      <c r="C447" t="str">
        <f>IF(ISBLANK(ScoutingData!K447),"null",ScoutingData!K447* 5)</f>
        <v>null</v>
      </c>
      <c r="D447" t="str" cm="1">
        <f t="array" ref="D447">_xlfn.IFS(ScoutingData!Q447="h",1,   ScoutingData!Q447="o",1,   ScoutingData!Q447="s",1,   ScoutingData!Q447="a",0,   ScoutingData!Q447="x","x",ScoutingData!Q447="p","p",ISBLANK(ScoutingData!Q447),"null")</f>
        <v>null</v>
      </c>
      <c r="E447" t="str" cm="1">
        <f t="array" ref="E447">IFERROR(_xlfn.IFS(D447 = 1, IF(ScoutingData!P447&gt;0, ScoutingData!P447,AVERAGE(stage_timer)),D447=0,MAX(stage_timer),D447="x","x"),"")</f>
        <v/>
      </c>
    </row>
    <row r="448" spans="1:5" x14ac:dyDescent="0.3">
      <c r="A448">
        <f>ScoutingData!F448</f>
        <v>0</v>
      </c>
      <c r="B448" t="str">
        <f>IF(ISBLANK(ScoutingData!J448),"null", ScoutingData!J448*2)</f>
        <v>null</v>
      </c>
      <c r="C448" t="str">
        <f>IF(ISBLANK(ScoutingData!K448),"null",ScoutingData!K448* 5)</f>
        <v>null</v>
      </c>
      <c r="D448" t="str" cm="1">
        <f t="array" ref="D448">_xlfn.IFS(ScoutingData!Q448="h",1,   ScoutingData!Q448="o",1,   ScoutingData!Q448="s",1,   ScoutingData!Q448="a",0,   ScoutingData!Q448="x","x",ScoutingData!Q448="p","p",ISBLANK(ScoutingData!Q448),"null")</f>
        <v>null</v>
      </c>
      <c r="E448" t="str" cm="1">
        <f t="array" ref="E448">IFERROR(_xlfn.IFS(D448 = 1, IF(ScoutingData!P448&gt;0, ScoutingData!P448,AVERAGE(stage_timer)),D448=0,MAX(stage_timer),D448="x","x"),"")</f>
        <v/>
      </c>
    </row>
    <row r="449" spans="1:5" x14ac:dyDescent="0.3">
      <c r="A449">
        <f>ScoutingData!F449</f>
        <v>0</v>
      </c>
      <c r="B449" t="str">
        <f>IF(ISBLANK(ScoutingData!J449),"null", ScoutingData!J449*2)</f>
        <v>null</v>
      </c>
      <c r="C449" t="str">
        <f>IF(ISBLANK(ScoutingData!K449),"null",ScoutingData!K449* 5)</f>
        <v>null</v>
      </c>
      <c r="D449" t="str" cm="1">
        <f t="array" ref="D449">_xlfn.IFS(ScoutingData!Q449="h",1,   ScoutingData!Q449="o",1,   ScoutingData!Q449="s",1,   ScoutingData!Q449="a",0,   ScoutingData!Q449="x","x",ScoutingData!Q449="p","p",ISBLANK(ScoutingData!Q449),"null")</f>
        <v>null</v>
      </c>
      <c r="E449" t="str" cm="1">
        <f t="array" ref="E449">IFERROR(_xlfn.IFS(D449 = 1, IF(ScoutingData!P449&gt;0, ScoutingData!P449,AVERAGE(stage_timer)),D449=0,MAX(stage_timer),D449="x","x"),"")</f>
        <v/>
      </c>
    </row>
    <row r="450" spans="1:5" x14ac:dyDescent="0.3">
      <c r="A450">
        <f>ScoutingData!F450</f>
        <v>0</v>
      </c>
      <c r="B450" t="str">
        <f>IF(ISBLANK(ScoutingData!J450),"null", ScoutingData!J450*2)</f>
        <v>null</v>
      </c>
      <c r="C450" t="str">
        <f>IF(ISBLANK(ScoutingData!K450),"null",ScoutingData!K450* 5)</f>
        <v>null</v>
      </c>
      <c r="D450" t="str" cm="1">
        <f t="array" ref="D450">_xlfn.IFS(ScoutingData!Q450="h",1,   ScoutingData!Q450="o",1,   ScoutingData!Q450="s",1,   ScoutingData!Q450="a",0,   ScoutingData!Q450="x","x",ScoutingData!Q450="p","p",ISBLANK(ScoutingData!Q450),"null")</f>
        <v>null</v>
      </c>
      <c r="E450" t="str" cm="1">
        <f t="array" ref="E450">IFERROR(_xlfn.IFS(D450 = 1, IF(ScoutingData!P450&gt;0, ScoutingData!P450,AVERAGE(stage_timer)),D450=0,MAX(stage_timer),D450="x","x"),"")</f>
        <v/>
      </c>
    </row>
    <row r="451" spans="1:5" x14ac:dyDescent="0.3">
      <c r="A451">
        <f>ScoutingData!F451</f>
        <v>0</v>
      </c>
      <c r="B451" t="str">
        <f>IF(ISBLANK(ScoutingData!J451),"null", ScoutingData!J451*2)</f>
        <v>null</v>
      </c>
      <c r="C451" t="str">
        <f>IF(ISBLANK(ScoutingData!K451),"null",ScoutingData!K451* 5)</f>
        <v>null</v>
      </c>
      <c r="D451" t="str" cm="1">
        <f t="array" ref="D451">_xlfn.IFS(ScoutingData!Q451="h",1,   ScoutingData!Q451="o",1,   ScoutingData!Q451="s",1,   ScoutingData!Q451="a",0,   ScoutingData!Q451="x","x",ScoutingData!Q451="p","p",ISBLANK(ScoutingData!Q451),"null")</f>
        <v>null</v>
      </c>
      <c r="E451" t="str" cm="1">
        <f t="array" ref="E451">IFERROR(_xlfn.IFS(D451 = 1, IF(ScoutingData!P451&gt;0, ScoutingData!P451,AVERAGE(stage_timer)),D451=0,MAX(stage_timer),D451="x","x"),"")</f>
        <v/>
      </c>
    </row>
    <row r="452" spans="1:5" x14ac:dyDescent="0.3">
      <c r="A452">
        <f>ScoutingData!F452</f>
        <v>0</v>
      </c>
      <c r="B452" t="str">
        <f>IF(ISBLANK(ScoutingData!J452),"null", ScoutingData!J452*2)</f>
        <v>null</v>
      </c>
      <c r="C452" t="str">
        <f>IF(ISBLANK(ScoutingData!K452),"null",ScoutingData!K452* 5)</f>
        <v>null</v>
      </c>
      <c r="D452" t="str" cm="1">
        <f t="array" ref="D452">_xlfn.IFS(ScoutingData!Q452="h",1,   ScoutingData!Q452="o",1,   ScoutingData!Q452="s",1,   ScoutingData!Q452="a",0,   ScoutingData!Q452="x","x",ScoutingData!Q452="p","p",ISBLANK(ScoutingData!Q452),"null")</f>
        <v>null</v>
      </c>
      <c r="E452" t="str" cm="1">
        <f t="array" ref="E452">IFERROR(_xlfn.IFS(D452 = 1, IF(ScoutingData!P452&gt;0, ScoutingData!P452,AVERAGE(stage_timer)),D452=0,MAX(stage_timer),D452="x","x"),"")</f>
        <v/>
      </c>
    </row>
    <row r="453" spans="1:5" x14ac:dyDescent="0.3">
      <c r="A453">
        <f>ScoutingData!F453</f>
        <v>0</v>
      </c>
      <c r="B453" t="str">
        <f>IF(ISBLANK(ScoutingData!J453),"null", ScoutingData!J453*2)</f>
        <v>null</v>
      </c>
      <c r="C453" t="str">
        <f>IF(ISBLANK(ScoutingData!K453),"null",ScoutingData!K453* 5)</f>
        <v>null</v>
      </c>
      <c r="D453" t="str" cm="1">
        <f t="array" ref="D453">_xlfn.IFS(ScoutingData!Q453="h",1,   ScoutingData!Q453="o",1,   ScoutingData!Q453="s",1,   ScoutingData!Q453="a",0,   ScoutingData!Q453="x","x",ScoutingData!Q453="p","p",ISBLANK(ScoutingData!Q453),"null")</f>
        <v>null</v>
      </c>
      <c r="E453" t="str" cm="1">
        <f t="array" ref="E453">IFERROR(_xlfn.IFS(D453 = 1, IF(ScoutingData!P453&gt;0, ScoutingData!P453,AVERAGE(stage_timer)),D453=0,MAX(stage_timer),D453="x","x"),"")</f>
        <v/>
      </c>
    </row>
    <row r="454" spans="1:5" x14ac:dyDescent="0.3">
      <c r="A454">
        <f>ScoutingData!F454</f>
        <v>0</v>
      </c>
      <c r="B454" t="str">
        <f>IF(ISBLANK(ScoutingData!J454),"null", ScoutingData!J454*2)</f>
        <v>null</v>
      </c>
      <c r="C454" t="str">
        <f>IF(ISBLANK(ScoutingData!K454),"null",ScoutingData!K454* 5)</f>
        <v>null</v>
      </c>
      <c r="D454" t="str" cm="1">
        <f t="array" ref="D454">_xlfn.IFS(ScoutingData!Q454="h",1,   ScoutingData!Q454="o",1,   ScoutingData!Q454="s",1,   ScoutingData!Q454="a",0,   ScoutingData!Q454="x","x",ScoutingData!Q454="p","p",ISBLANK(ScoutingData!Q454),"null")</f>
        <v>null</v>
      </c>
      <c r="E454" t="str" cm="1">
        <f t="array" ref="E454">IFERROR(_xlfn.IFS(D454 = 1, IF(ScoutingData!P454&gt;0, ScoutingData!P454,AVERAGE(stage_timer)),D454=0,MAX(stage_timer),D454="x","x"),"")</f>
        <v/>
      </c>
    </row>
    <row r="455" spans="1:5" x14ac:dyDescent="0.3">
      <c r="A455">
        <f>ScoutingData!F455</f>
        <v>0</v>
      </c>
      <c r="B455" t="str">
        <f>IF(ISBLANK(ScoutingData!J455),"null", ScoutingData!J455*2)</f>
        <v>null</v>
      </c>
      <c r="C455" t="str">
        <f>IF(ISBLANK(ScoutingData!K455),"null",ScoutingData!K455* 5)</f>
        <v>null</v>
      </c>
      <c r="D455" t="str" cm="1">
        <f t="array" ref="D455">_xlfn.IFS(ScoutingData!Q455="h",1,   ScoutingData!Q455="o",1,   ScoutingData!Q455="s",1,   ScoutingData!Q455="a",0,   ScoutingData!Q455="x","x",ScoutingData!Q455="p","p",ISBLANK(ScoutingData!Q455),"null")</f>
        <v>null</v>
      </c>
      <c r="E455" t="str" cm="1">
        <f t="array" ref="E455">IFERROR(_xlfn.IFS(D455 = 1, IF(ScoutingData!P455&gt;0, ScoutingData!P455,AVERAGE(stage_timer)),D455=0,MAX(stage_timer),D455="x","x"),"")</f>
        <v/>
      </c>
    </row>
    <row r="456" spans="1:5" x14ac:dyDescent="0.3">
      <c r="A456">
        <f>ScoutingData!F456</f>
        <v>0</v>
      </c>
      <c r="B456" t="str">
        <f>IF(ISBLANK(ScoutingData!J456),"null", ScoutingData!J456*2)</f>
        <v>null</v>
      </c>
      <c r="C456" t="str">
        <f>IF(ISBLANK(ScoutingData!K456),"null",ScoutingData!K456* 5)</f>
        <v>null</v>
      </c>
      <c r="D456" t="str" cm="1">
        <f t="array" ref="D456">_xlfn.IFS(ScoutingData!Q456="h",1,   ScoutingData!Q456="o",1,   ScoutingData!Q456="s",1,   ScoutingData!Q456="a",0,   ScoutingData!Q456="x","x",ScoutingData!Q456="p","p",ISBLANK(ScoutingData!Q456),"null")</f>
        <v>null</v>
      </c>
      <c r="E456" t="str" cm="1">
        <f t="array" ref="E456">IFERROR(_xlfn.IFS(D456 = 1, IF(ScoutingData!P456&gt;0, ScoutingData!P456,AVERAGE(stage_timer)),D456=0,MAX(stage_timer),D456="x","x"),"")</f>
        <v/>
      </c>
    </row>
    <row r="457" spans="1:5" x14ac:dyDescent="0.3">
      <c r="A457">
        <f>ScoutingData!F457</f>
        <v>0</v>
      </c>
      <c r="B457" t="str">
        <f>IF(ISBLANK(ScoutingData!J457),"null", ScoutingData!J457*2)</f>
        <v>null</v>
      </c>
      <c r="C457" t="str">
        <f>IF(ISBLANK(ScoutingData!K457),"null",ScoutingData!K457* 5)</f>
        <v>null</v>
      </c>
      <c r="D457" t="str" cm="1">
        <f t="array" ref="D457">_xlfn.IFS(ScoutingData!Q457="h",1,   ScoutingData!Q457="o",1,   ScoutingData!Q457="s",1,   ScoutingData!Q457="a",0,   ScoutingData!Q457="x","x",ScoutingData!Q457="p","p",ISBLANK(ScoutingData!Q457),"null")</f>
        <v>null</v>
      </c>
      <c r="E457" t="str" cm="1">
        <f t="array" ref="E457">IFERROR(_xlfn.IFS(D457 = 1, IF(ScoutingData!P457&gt;0, ScoutingData!P457,AVERAGE(stage_timer)),D457=0,MAX(stage_timer),D457="x","x"),"")</f>
        <v/>
      </c>
    </row>
    <row r="458" spans="1:5" x14ac:dyDescent="0.3">
      <c r="A458">
        <f>ScoutingData!F458</f>
        <v>0</v>
      </c>
      <c r="B458" t="str">
        <f>IF(ISBLANK(ScoutingData!J458),"null", ScoutingData!J458*2)</f>
        <v>null</v>
      </c>
      <c r="C458" t="str">
        <f>IF(ISBLANK(ScoutingData!K458),"null",ScoutingData!K458* 5)</f>
        <v>null</v>
      </c>
      <c r="D458" t="str" cm="1">
        <f t="array" ref="D458">_xlfn.IFS(ScoutingData!Q458="h",1,   ScoutingData!Q458="o",1,   ScoutingData!Q458="s",1,   ScoutingData!Q458="a",0,   ScoutingData!Q458="x","x",ScoutingData!Q458="p","p",ISBLANK(ScoutingData!Q458),"null")</f>
        <v>null</v>
      </c>
      <c r="E458" t="str" cm="1">
        <f t="array" ref="E458">IFERROR(_xlfn.IFS(D458 = 1, IF(ScoutingData!P458&gt;0, ScoutingData!P458,AVERAGE(stage_timer)),D458=0,MAX(stage_timer),D458="x","x"),"")</f>
        <v/>
      </c>
    </row>
    <row r="459" spans="1:5" x14ac:dyDescent="0.3">
      <c r="A459">
        <f>ScoutingData!F459</f>
        <v>0</v>
      </c>
      <c r="B459" t="str">
        <f>IF(ISBLANK(ScoutingData!J459),"null", ScoutingData!J459*2)</f>
        <v>null</v>
      </c>
      <c r="C459" t="str">
        <f>IF(ISBLANK(ScoutingData!K459),"null",ScoutingData!K459* 5)</f>
        <v>null</v>
      </c>
      <c r="D459" t="str" cm="1">
        <f t="array" ref="D459">_xlfn.IFS(ScoutingData!Q459="h",1,   ScoutingData!Q459="o",1,   ScoutingData!Q459="s",1,   ScoutingData!Q459="a",0,   ScoutingData!Q459="x","x",ScoutingData!Q459="p","p",ISBLANK(ScoutingData!Q459),"null")</f>
        <v>null</v>
      </c>
      <c r="E459" t="str" cm="1">
        <f t="array" ref="E459">IFERROR(_xlfn.IFS(D459 = 1, IF(ScoutingData!P459&gt;0, ScoutingData!P459,AVERAGE(stage_timer)),D459=0,MAX(stage_timer),D459="x","x"),"")</f>
        <v/>
      </c>
    </row>
    <row r="460" spans="1:5" x14ac:dyDescent="0.3">
      <c r="A460">
        <f>ScoutingData!F460</f>
        <v>0</v>
      </c>
      <c r="B460" t="str">
        <f>IF(ISBLANK(ScoutingData!J460),"null", ScoutingData!J460*2)</f>
        <v>null</v>
      </c>
      <c r="C460" t="str">
        <f>IF(ISBLANK(ScoutingData!K460),"null",ScoutingData!K460* 5)</f>
        <v>null</v>
      </c>
      <c r="D460" t="str" cm="1">
        <f t="array" ref="D460">_xlfn.IFS(ScoutingData!Q460="h",1,   ScoutingData!Q460="o",1,   ScoutingData!Q460="s",1,   ScoutingData!Q460="a",0,   ScoutingData!Q460="x","x",ScoutingData!Q460="p","p",ISBLANK(ScoutingData!Q460),"null")</f>
        <v>null</v>
      </c>
      <c r="E460" t="str" cm="1">
        <f t="array" ref="E460">IFERROR(_xlfn.IFS(D460 = 1, IF(ScoutingData!P460&gt;0, ScoutingData!P460,AVERAGE(stage_timer)),D460=0,MAX(stage_timer),D460="x","x"),"")</f>
        <v/>
      </c>
    </row>
    <row r="461" spans="1:5" x14ac:dyDescent="0.3">
      <c r="A461">
        <f>ScoutingData!F461</f>
        <v>0</v>
      </c>
      <c r="B461" t="str">
        <f>IF(ISBLANK(ScoutingData!J461),"null", ScoutingData!J461*2)</f>
        <v>null</v>
      </c>
      <c r="C461" t="str">
        <f>IF(ISBLANK(ScoutingData!K461),"null",ScoutingData!K461* 5)</f>
        <v>null</v>
      </c>
      <c r="D461" t="str" cm="1">
        <f t="array" ref="D461">_xlfn.IFS(ScoutingData!Q461="h",1,   ScoutingData!Q461="o",1,   ScoutingData!Q461="s",1,   ScoutingData!Q461="a",0,   ScoutingData!Q461="x","x",ScoutingData!Q461="p","p",ISBLANK(ScoutingData!Q461),"null")</f>
        <v>null</v>
      </c>
      <c r="E461" t="str" cm="1">
        <f t="array" ref="E461">IFERROR(_xlfn.IFS(D461 = 1, IF(ScoutingData!P461&gt;0, ScoutingData!P461,AVERAGE(stage_timer)),D461=0,MAX(stage_timer),D461="x","x"),"")</f>
        <v/>
      </c>
    </row>
    <row r="462" spans="1:5" x14ac:dyDescent="0.3">
      <c r="A462">
        <f>ScoutingData!F462</f>
        <v>0</v>
      </c>
      <c r="B462" t="str">
        <f>IF(ISBLANK(ScoutingData!J462),"null", ScoutingData!J462*2)</f>
        <v>null</v>
      </c>
      <c r="C462" t="str">
        <f>IF(ISBLANK(ScoutingData!K462),"null",ScoutingData!K462* 5)</f>
        <v>null</v>
      </c>
      <c r="D462" t="str" cm="1">
        <f t="array" ref="D462">_xlfn.IFS(ScoutingData!Q462="h",1,   ScoutingData!Q462="o",1,   ScoutingData!Q462="s",1,   ScoutingData!Q462="a",0,   ScoutingData!Q462="x","x",ScoutingData!Q462="p","p",ISBLANK(ScoutingData!Q462),"null")</f>
        <v>null</v>
      </c>
      <c r="E462" t="str" cm="1">
        <f t="array" ref="E462">IFERROR(_xlfn.IFS(D462 = 1, IF(ScoutingData!P462&gt;0, ScoutingData!P462,AVERAGE(stage_timer)),D462=0,MAX(stage_timer),D462="x","x"),"")</f>
        <v/>
      </c>
    </row>
    <row r="463" spans="1:5" x14ac:dyDescent="0.3">
      <c r="A463">
        <f>ScoutingData!F463</f>
        <v>0</v>
      </c>
      <c r="B463" t="str">
        <f>IF(ISBLANK(ScoutingData!J463),"null", ScoutingData!J463*2)</f>
        <v>null</v>
      </c>
      <c r="C463" t="str">
        <f>IF(ISBLANK(ScoutingData!K463),"null",ScoutingData!K463* 5)</f>
        <v>null</v>
      </c>
      <c r="D463" t="str" cm="1">
        <f t="array" ref="D463">_xlfn.IFS(ScoutingData!Q463="h",1,   ScoutingData!Q463="o",1,   ScoutingData!Q463="s",1,   ScoutingData!Q463="a",0,   ScoutingData!Q463="x","x",ScoutingData!Q463="p","p",ISBLANK(ScoutingData!Q463),"null")</f>
        <v>null</v>
      </c>
      <c r="E463" t="str" cm="1">
        <f t="array" ref="E463">IFERROR(_xlfn.IFS(D463 = 1, IF(ScoutingData!P463&gt;0, ScoutingData!P463,AVERAGE(stage_timer)),D463=0,MAX(stage_timer),D463="x","x"),"")</f>
        <v/>
      </c>
    </row>
    <row r="464" spans="1:5" x14ac:dyDescent="0.3">
      <c r="A464">
        <f>ScoutingData!F464</f>
        <v>0</v>
      </c>
      <c r="B464" t="str">
        <f>IF(ISBLANK(ScoutingData!J464),"null", ScoutingData!J464*2)</f>
        <v>null</v>
      </c>
      <c r="C464" t="str">
        <f>IF(ISBLANK(ScoutingData!K464),"null",ScoutingData!K464* 5)</f>
        <v>null</v>
      </c>
      <c r="D464" t="str" cm="1">
        <f t="array" ref="D464">_xlfn.IFS(ScoutingData!Q464="h",1,   ScoutingData!Q464="o",1,   ScoutingData!Q464="s",1,   ScoutingData!Q464="a",0,   ScoutingData!Q464="x","x",ScoutingData!Q464="p","p",ISBLANK(ScoutingData!Q464),"null")</f>
        <v>null</v>
      </c>
      <c r="E464" t="str" cm="1">
        <f t="array" ref="E464">IFERROR(_xlfn.IFS(D464 = 1, IF(ScoutingData!P464&gt;0, ScoutingData!P464,AVERAGE(stage_timer)),D464=0,MAX(stage_timer),D464="x","x"),"")</f>
        <v/>
      </c>
    </row>
    <row r="465" spans="1:5" x14ac:dyDescent="0.3">
      <c r="A465">
        <f>ScoutingData!F465</f>
        <v>0</v>
      </c>
      <c r="B465" t="str">
        <f>IF(ISBLANK(ScoutingData!J465),"null", ScoutingData!J465*2)</f>
        <v>null</v>
      </c>
      <c r="C465" t="str">
        <f>IF(ISBLANK(ScoutingData!K465),"null",ScoutingData!K465* 5)</f>
        <v>null</v>
      </c>
      <c r="D465" t="str" cm="1">
        <f t="array" ref="D465">_xlfn.IFS(ScoutingData!Q465="h",1,   ScoutingData!Q465="o",1,   ScoutingData!Q465="s",1,   ScoutingData!Q465="a",0,   ScoutingData!Q465="x","x",ScoutingData!Q465="p","p",ISBLANK(ScoutingData!Q465),"null")</f>
        <v>null</v>
      </c>
      <c r="E465" t="str" cm="1">
        <f t="array" ref="E465">IFERROR(_xlfn.IFS(D465 = 1, IF(ScoutingData!P465&gt;0, ScoutingData!P465,AVERAGE(stage_timer)),D465=0,MAX(stage_timer),D465="x","x"),"")</f>
        <v/>
      </c>
    </row>
    <row r="466" spans="1:5" x14ac:dyDescent="0.3">
      <c r="A466">
        <f>ScoutingData!F466</f>
        <v>0</v>
      </c>
      <c r="B466" t="str">
        <f>IF(ISBLANK(ScoutingData!J466),"null", ScoutingData!J466*2)</f>
        <v>null</v>
      </c>
      <c r="C466" t="str">
        <f>IF(ISBLANK(ScoutingData!K466),"null",ScoutingData!K466* 5)</f>
        <v>null</v>
      </c>
      <c r="D466" t="str" cm="1">
        <f t="array" ref="D466">_xlfn.IFS(ScoutingData!Q466="h",1,   ScoutingData!Q466="o",1,   ScoutingData!Q466="s",1,   ScoutingData!Q466="a",0,   ScoutingData!Q466="x","x",ScoutingData!Q466="p","p",ISBLANK(ScoutingData!Q466),"null")</f>
        <v>null</v>
      </c>
      <c r="E466" t="str" cm="1">
        <f t="array" ref="E466">IFERROR(_xlfn.IFS(D466 = 1, IF(ScoutingData!P466&gt;0, ScoutingData!P466,AVERAGE(stage_timer)),D466=0,MAX(stage_timer),D466="x","x"),"")</f>
        <v/>
      </c>
    </row>
    <row r="467" spans="1:5" x14ac:dyDescent="0.3">
      <c r="A467">
        <f>ScoutingData!F467</f>
        <v>0</v>
      </c>
      <c r="B467" t="str">
        <f>IF(ISBLANK(ScoutingData!J467),"null", ScoutingData!J467*2)</f>
        <v>null</v>
      </c>
      <c r="C467" t="str">
        <f>IF(ISBLANK(ScoutingData!K467),"null",ScoutingData!K467* 5)</f>
        <v>null</v>
      </c>
      <c r="D467" t="str" cm="1">
        <f t="array" ref="D467">_xlfn.IFS(ScoutingData!Q467="h",1,   ScoutingData!Q467="o",1,   ScoutingData!Q467="s",1,   ScoutingData!Q467="a",0,   ScoutingData!Q467="x","x",ScoutingData!Q467="p","p",ISBLANK(ScoutingData!Q467),"null")</f>
        <v>null</v>
      </c>
      <c r="E467" t="str" cm="1">
        <f t="array" ref="E467">IFERROR(_xlfn.IFS(D467 = 1, IF(ScoutingData!P467&gt;0, ScoutingData!P467,AVERAGE(stage_timer)),D467=0,MAX(stage_timer),D467="x","x"),"")</f>
        <v/>
      </c>
    </row>
    <row r="468" spans="1:5" x14ac:dyDescent="0.3">
      <c r="A468">
        <f>ScoutingData!F468</f>
        <v>0</v>
      </c>
      <c r="B468" t="str">
        <f>IF(ISBLANK(ScoutingData!J468),"null", ScoutingData!J468*2)</f>
        <v>null</v>
      </c>
      <c r="C468" t="str">
        <f>IF(ISBLANK(ScoutingData!K468),"null",ScoutingData!K468* 5)</f>
        <v>null</v>
      </c>
      <c r="D468" t="str" cm="1">
        <f t="array" ref="D468">_xlfn.IFS(ScoutingData!Q468="h",1,   ScoutingData!Q468="o",1,   ScoutingData!Q468="s",1,   ScoutingData!Q468="a",0,   ScoutingData!Q468="x","x",ScoutingData!Q468="p","p",ISBLANK(ScoutingData!Q468),"null")</f>
        <v>null</v>
      </c>
      <c r="E468" t="str" cm="1">
        <f t="array" ref="E468">IFERROR(_xlfn.IFS(D468 = 1, IF(ScoutingData!P468&gt;0, ScoutingData!P468,AVERAGE(stage_timer)),D468=0,MAX(stage_timer),D468="x","x"),"")</f>
        <v/>
      </c>
    </row>
    <row r="469" spans="1:5" x14ac:dyDescent="0.3">
      <c r="A469">
        <f>ScoutingData!F469</f>
        <v>0</v>
      </c>
      <c r="B469" t="str">
        <f>IF(ISBLANK(ScoutingData!J469),"null", ScoutingData!J469*2)</f>
        <v>null</v>
      </c>
      <c r="C469" t="str">
        <f>IF(ISBLANK(ScoutingData!K469),"null",ScoutingData!K469* 5)</f>
        <v>null</v>
      </c>
      <c r="D469" t="str" cm="1">
        <f t="array" ref="D469">_xlfn.IFS(ScoutingData!Q469="h",1,   ScoutingData!Q469="o",1,   ScoutingData!Q469="s",1,   ScoutingData!Q469="a",0,   ScoutingData!Q469="x","x",ScoutingData!Q469="p","p",ISBLANK(ScoutingData!Q469),"null")</f>
        <v>null</v>
      </c>
      <c r="E469" t="str" cm="1">
        <f t="array" ref="E469">IFERROR(_xlfn.IFS(D469 = 1, IF(ScoutingData!P469&gt;0, ScoutingData!P469,AVERAGE(stage_timer)),D469=0,MAX(stage_timer),D469="x","x"),"")</f>
        <v/>
      </c>
    </row>
    <row r="470" spans="1:5" x14ac:dyDescent="0.3">
      <c r="A470">
        <f>ScoutingData!F470</f>
        <v>0</v>
      </c>
      <c r="B470" t="str">
        <f>IF(ISBLANK(ScoutingData!J470),"null", ScoutingData!J470*2)</f>
        <v>null</v>
      </c>
      <c r="C470" t="str">
        <f>IF(ISBLANK(ScoutingData!K470),"null",ScoutingData!K470* 5)</f>
        <v>null</v>
      </c>
      <c r="D470" t="str" cm="1">
        <f t="array" ref="D470">_xlfn.IFS(ScoutingData!Q470="h",1,   ScoutingData!Q470="o",1,   ScoutingData!Q470="s",1,   ScoutingData!Q470="a",0,   ScoutingData!Q470="x","x",ScoutingData!Q470="p","p",ISBLANK(ScoutingData!Q470),"null")</f>
        <v>null</v>
      </c>
      <c r="E470" t="str" cm="1">
        <f t="array" ref="E470">IFERROR(_xlfn.IFS(D470 = 1, IF(ScoutingData!P470&gt;0, ScoutingData!P470,AVERAGE(stage_timer)),D470=0,MAX(stage_timer),D470="x","x"),"")</f>
        <v/>
      </c>
    </row>
    <row r="471" spans="1:5" x14ac:dyDescent="0.3">
      <c r="A471">
        <f>ScoutingData!F471</f>
        <v>0</v>
      </c>
      <c r="B471" t="str">
        <f>IF(ISBLANK(ScoutingData!J471),"null", ScoutingData!J471*2)</f>
        <v>null</v>
      </c>
      <c r="C471" t="str">
        <f>IF(ISBLANK(ScoutingData!K471),"null",ScoutingData!K471* 5)</f>
        <v>null</v>
      </c>
      <c r="D471" t="str" cm="1">
        <f t="array" ref="D471">_xlfn.IFS(ScoutingData!Q471="h",1,   ScoutingData!Q471="o",1,   ScoutingData!Q471="s",1,   ScoutingData!Q471="a",0,   ScoutingData!Q471="x","x",ScoutingData!Q471="p","p",ISBLANK(ScoutingData!Q471),"null")</f>
        <v>null</v>
      </c>
      <c r="E471" t="str" cm="1">
        <f t="array" ref="E471">IFERROR(_xlfn.IFS(D471 = 1, IF(ScoutingData!P471&gt;0, ScoutingData!P471,AVERAGE(stage_timer)),D471=0,MAX(stage_timer),D471="x","x"),"")</f>
        <v/>
      </c>
    </row>
    <row r="472" spans="1:5" x14ac:dyDescent="0.3">
      <c r="A472">
        <f>ScoutingData!F472</f>
        <v>0</v>
      </c>
      <c r="B472" t="str">
        <f>IF(ISBLANK(ScoutingData!J472),"null", ScoutingData!J472*2)</f>
        <v>null</v>
      </c>
      <c r="C472" t="str">
        <f>IF(ISBLANK(ScoutingData!K472),"null",ScoutingData!K472* 5)</f>
        <v>null</v>
      </c>
      <c r="D472" t="str" cm="1">
        <f t="array" ref="D472">_xlfn.IFS(ScoutingData!Q472="h",1,   ScoutingData!Q472="o",1,   ScoutingData!Q472="s",1,   ScoutingData!Q472="a",0,   ScoutingData!Q472="x","x",ScoutingData!Q472="p","p",ISBLANK(ScoutingData!Q472),"null")</f>
        <v>null</v>
      </c>
      <c r="E472" t="str" cm="1">
        <f t="array" ref="E472">IFERROR(_xlfn.IFS(D472 = 1, IF(ScoutingData!P472&gt;0, ScoutingData!P472,AVERAGE(stage_timer)),D472=0,MAX(stage_timer),D472="x","x"),"")</f>
        <v/>
      </c>
    </row>
    <row r="473" spans="1:5" x14ac:dyDescent="0.3">
      <c r="A473">
        <f>ScoutingData!F473</f>
        <v>0</v>
      </c>
      <c r="B473" t="str">
        <f>IF(ISBLANK(ScoutingData!J473),"null", ScoutingData!J473*2)</f>
        <v>null</v>
      </c>
      <c r="C473" t="str">
        <f>IF(ISBLANK(ScoutingData!K473),"null",ScoutingData!K473* 5)</f>
        <v>null</v>
      </c>
      <c r="D473" t="str" cm="1">
        <f t="array" ref="D473">_xlfn.IFS(ScoutingData!Q473="h",1,   ScoutingData!Q473="o",1,   ScoutingData!Q473="s",1,   ScoutingData!Q473="a",0,   ScoutingData!Q473="x","x",ScoutingData!Q473="p","p",ISBLANK(ScoutingData!Q473),"null")</f>
        <v>null</v>
      </c>
      <c r="E473" t="str" cm="1">
        <f t="array" ref="E473">IFERROR(_xlfn.IFS(D473 = 1, IF(ScoutingData!P473&gt;0, ScoutingData!P473,AVERAGE(stage_timer)),D473=0,MAX(stage_timer),D473="x","x"),"")</f>
        <v/>
      </c>
    </row>
    <row r="474" spans="1:5" x14ac:dyDescent="0.3">
      <c r="A474">
        <f>ScoutingData!F474</f>
        <v>0</v>
      </c>
      <c r="B474" t="str">
        <f>IF(ISBLANK(ScoutingData!J474),"null", ScoutingData!J474*2)</f>
        <v>null</v>
      </c>
      <c r="C474" t="str">
        <f>IF(ISBLANK(ScoutingData!K474),"null",ScoutingData!K474* 5)</f>
        <v>null</v>
      </c>
      <c r="D474" t="str" cm="1">
        <f t="array" ref="D474">_xlfn.IFS(ScoutingData!Q474="h",1,   ScoutingData!Q474="o",1,   ScoutingData!Q474="s",1,   ScoutingData!Q474="a",0,   ScoutingData!Q474="x","x",ScoutingData!Q474="p","p",ISBLANK(ScoutingData!Q474),"null")</f>
        <v>null</v>
      </c>
      <c r="E474" t="str" cm="1">
        <f t="array" ref="E474">IFERROR(_xlfn.IFS(D474 = 1, IF(ScoutingData!P474&gt;0, ScoutingData!P474,AVERAGE(stage_timer)),D474=0,MAX(stage_timer),D474="x","x"),"")</f>
        <v/>
      </c>
    </row>
    <row r="475" spans="1:5" x14ac:dyDescent="0.3">
      <c r="A475">
        <f>ScoutingData!F475</f>
        <v>0</v>
      </c>
      <c r="B475" t="str">
        <f>IF(ISBLANK(ScoutingData!J475),"null", ScoutingData!J475*2)</f>
        <v>null</v>
      </c>
      <c r="C475" t="str">
        <f>IF(ISBLANK(ScoutingData!K475),"null",ScoutingData!K475* 5)</f>
        <v>null</v>
      </c>
      <c r="D475" t="str" cm="1">
        <f t="array" ref="D475">_xlfn.IFS(ScoutingData!Q475="h",1,   ScoutingData!Q475="o",1,   ScoutingData!Q475="s",1,   ScoutingData!Q475="a",0,   ScoutingData!Q475="x","x",ScoutingData!Q475="p","p",ISBLANK(ScoutingData!Q475),"null")</f>
        <v>null</v>
      </c>
      <c r="E475" t="str" cm="1">
        <f t="array" ref="E475">IFERROR(_xlfn.IFS(D475 = 1, IF(ScoutingData!P475&gt;0, ScoutingData!P475,AVERAGE(stage_timer)),D475=0,MAX(stage_timer),D475="x","x"),"")</f>
        <v/>
      </c>
    </row>
    <row r="476" spans="1:5" x14ac:dyDescent="0.3">
      <c r="A476">
        <f>ScoutingData!F476</f>
        <v>0</v>
      </c>
      <c r="B476" t="str">
        <f>IF(ISBLANK(ScoutingData!J476),"null", ScoutingData!J476*2)</f>
        <v>null</v>
      </c>
      <c r="C476" t="str">
        <f>IF(ISBLANK(ScoutingData!K476),"null",ScoutingData!K476* 5)</f>
        <v>null</v>
      </c>
      <c r="D476" t="str" cm="1">
        <f t="array" ref="D476">_xlfn.IFS(ScoutingData!Q476="h",1,   ScoutingData!Q476="o",1,   ScoutingData!Q476="s",1,   ScoutingData!Q476="a",0,   ScoutingData!Q476="x","x",ScoutingData!Q476="p","p",ISBLANK(ScoutingData!Q476),"null")</f>
        <v>null</v>
      </c>
      <c r="E476" t="str" cm="1">
        <f t="array" ref="E476">IFERROR(_xlfn.IFS(D476 = 1, IF(ScoutingData!P476&gt;0, ScoutingData!P476,AVERAGE(stage_timer)),D476=0,MAX(stage_timer),D476="x","x"),"")</f>
        <v/>
      </c>
    </row>
    <row r="477" spans="1:5" x14ac:dyDescent="0.3">
      <c r="A477">
        <f>ScoutingData!F477</f>
        <v>0</v>
      </c>
      <c r="B477" t="str">
        <f>IF(ISBLANK(ScoutingData!J477),"null", ScoutingData!J477*2)</f>
        <v>null</v>
      </c>
      <c r="C477" t="str">
        <f>IF(ISBLANK(ScoutingData!K477),"null",ScoutingData!K477* 5)</f>
        <v>null</v>
      </c>
      <c r="D477" t="str" cm="1">
        <f t="array" ref="D477">_xlfn.IFS(ScoutingData!Q477="h",1,   ScoutingData!Q477="o",1,   ScoutingData!Q477="s",1,   ScoutingData!Q477="a",0,   ScoutingData!Q477="x","x",ScoutingData!Q477="p","p",ISBLANK(ScoutingData!Q477),"null")</f>
        <v>null</v>
      </c>
      <c r="E477" t="str" cm="1">
        <f t="array" ref="E477">IFERROR(_xlfn.IFS(D477 = 1, IF(ScoutingData!P477&gt;0, ScoutingData!P477,AVERAGE(stage_timer)),D477=0,MAX(stage_timer),D477="x","x"),"")</f>
        <v/>
      </c>
    </row>
    <row r="478" spans="1:5" x14ac:dyDescent="0.3">
      <c r="A478">
        <f>ScoutingData!F478</f>
        <v>0</v>
      </c>
      <c r="B478" t="str">
        <f>IF(ISBLANK(ScoutingData!J478),"null", ScoutingData!J478*2)</f>
        <v>null</v>
      </c>
      <c r="C478" t="str">
        <f>IF(ISBLANK(ScoutingData!K478),"null",ScoutingData!K478* 5)</f>
        <v>null</v>
      </c>
      <c r="D478" t="str" cm="1">
        <f t="array" ref="D478">_xlfn.IFS(ScoutingData!Q478="h",1,   ScoutingData!Q478="o",1,   ScoutingData!Q478="s",1,   ScoutingData!Q478="a",0,   ScoutingData!Q478="x","x",ScoutingData!Q478="p","p",ISBLANK(ScoutingData!Q478),"null")</f>
        <v>null</v>
      </c>
      <c r="E478" t="str" cm="1">
        <f t="array" ref="E478">IFERROR(_xlfn.IFS(D478 = 1, IF(ScoutingData!P478&gt;0, ScoutingData!P478,AVERAGE(stage_timer)),D478=0,MAX(stage_timer),D478="x","x"),"")</f>
        <v/>
      </c>
    </row>
    <row r="479" spans="1:5" x14ac:dyDescent="0.3">
      <c r="A479">
        <f>ScoutingData!F479</f>
        <v>0</v>
      </c>
      <c r="B479" t="str">
        <f>IF(ISBLANK(ScoutingData!J479),"null", ScoutingData!J479*2)</f>
        <v>null</v>
      </c>
      <c r="C479" t="str">
        <f>IF(ISBLANK(ScoutingData!K479),"null",ScoutingData!K479* 5)</f>
        <v>null</v>
      </c>
      <c r="D479" t="str" cm="1">
        <f t="array" ref="D479">_xlfn.IFS(ScoutingData!Q479="h",1,   ScoutingData!Q479="o",1,   ScoutingData!Q479="s",1,   ScoutingData!Q479="a",0,   ScoutingData!Q479="x","x",ScoutingData!Q479="p","p",ISBLANK(ScoutingData!Q479),"null")</f>
        <v>null</v>
      </c>
      <c r="E479" t="str" cm="1">
        <f t="array" ref="E479">IFERROR(_xlfn.IFS(D479 = 1, IF(ScoutingData!P479&gt;0, ScoutingData!P479,AVERAGE(stage_timer)),D479=0,MAX(stage_timer),D479="x","x"),"")</f>
        <v/>
      </c>
    </row>
    <row r="480" spans="1:5" x14ac:dyDescent="0.3">
      <c r="A480">
        <f>ScoutingData!F480</f>
        <v>0</v>
      </c>
      <c r="B480" t="str">
        <f>IF(ISBLANK(ScoutingData!J480),"null", ScoutingData!J480*2)</f>
        <v>null</v>
      </c>
      <c r="C480" t="str">
        <f>IF(ISBLANK(ScoutingData!K480),"null",ScoutingData!K480* 5)</f>
        <v>null</v>
      </c>
      <c r="D480" t="str" cm="1">
        <f t="array" ref="D480">_xlfn.IFS(ScoutingData!Q480="h",1,   ScoutingData!Q480="o",1,   ScoutingData!Q480="s",1,   ScoutingData!Q480="a",0,   ScoutingData!Q480="x","x",ScoutingData!Q480="p","p",ISBLANK(ScoutingData!Q480),"null")</f>
        <v>null</v>
      </c>
      <c r="E480" t="str" cm="1">
        <f t="array" ref="E480">IFERROR(_xlfn.IFS(D480 = 1, IF(ScoutingData!P480&gt;0, ScoutingData!P480,AVERAGE(stage_timer)),D480=0,MAX(stage_timer),D480="x","x"),"")</f>
        <v/>
      </c>
    </row>
    <row r="481" spans="1:5" x14ac:dyDescent="0.3">
      <c r="A481">
        <f>ScoutingData!F481</f>
        <v>0</v>
      </c>
      <c r="B481" t="str">
        <f>IF(ISBLANK(ScoutingData!J481),"null", ScoutingData!J481*2)</f>
        <v>null</v>
      </c>
      <c r="C481" t="str">
        <f>IF(ISBLANK(ScoutingData!K481),"null",ScoutingData!K481* 5)</f>
        <v>null</v>
      </c>
      <c r="D481" t="str" cm="1">
        <f t="array" ref="D481">_xlfn.IFS(ScoutingData!Q481="h",1,   ScoutingData!Q481="o",1,   ScoutingData!Q481="s",1,   ScoutingData!Q481="a",0,   ScoutingData!Q481="x","x",ScoutingData!Q481="p","p",ISBLANK(ScoutingData!Q481),"null")</f>
        <v>null</v>
      </c>
      <c r="E481" t="str" cm="1">
        <f t="array" ref="E481">IFERROR(_xlfn.IFS(D481 = 1, IF(ScoutingData!P481&gt;0, ScoutingData!P481,AVERAGE(stage_timer)),D481=0,MAX(stage_timer),D481="x","x"),"")</f>
        <v/>
      </c>
    </row>
    <row r="482" spans="1:5" x14ac:dyDescent="0.3">
      <c r="A482">
        <f>ScoutingData!F482</f>
        <v>0</v>
      </c>
      <c r="B482" t="str">
        <f>IF(ISBLANK(ScoutingData!J482),"null", ScoutingData!J482*2)</f>
        <v>null</v>
      </c>
      <c r="C482" t="str">
        <f>IF(ISBLANK(ScoutingData!K482),"null",ScoutingData!K482* 5)</f>
        <v>null</v>
      </c>
      <c r="D482" t="str" cm="1">
        <f t="array" ref="D482">_xlfn.IFS(ScoutingData!Q482="h",1,   ScoutingData!Q482="o",1,   ScoutingData!Q482="s",1,   ScoutingData!Q482="a",0,   ScoutingData!Q482="x","x",ScoutingData!Q482="p","p",ISBLANK(ScoutingData!Q482),"null")</f>
        <v>null</v>
      </c>
      <c r="E482" t="str" cm="1">
        <f t="array" ref="E482">IFERROR(_xlfn.IFS(D482 = 1, IF(ScoutingData!P482&gt;0, ScoutingData!P482,AVERAGE(stage_timer)),D482=0,MAX(stage_timer),D482="x","x"),"")</f>
        <v/>
      </c>
    </row>
    <row r="483" spans="1:5" x14ac:dyDescent="0.3">
      <c r="A483">
        <f>ScoutingData!F483</f>
        <v>0</v>
      </c>
      <c r="B483" t="str">
        <f>IF(ISBLANK(ScoutingData!J483),"null", ScoutingData!J483*2)</f>
        <v>null</v>
      </c>
      <c r="C483" t="str">
        <f>IF(ISBLANK(ScoutingData!K483),"null",ScoutingData!K483* 5)</f>
        <v>null</v>
      </c>
      <c r="D483" t="str" cm="1">
        <f t="array" ref="D483">_xlfn.IFS(ScoutingData!Q483="h",1,   ScoutingData!Q483="o",1,   ScoutingData!Q483="s",1,   ScoutingData!Q483="a",0,   ScoutingData!Q483="x","x",ScoutingData!Q483="p","p",ISBLANK(ScoutingData!Q483),"null")</f>
        <v>null</v>
      </c>
      <c r="E483" t="str" cm="1">
        <f t="array" ref="E483">IFERROR(_xlfn.IFS(D483 = 1, IF(ScoutingData!P483&gt;0, ScoutingData!P483,AVERAGE(stage_timer)),D483=0,MAX(stage_timer),D483="x","x"),"")</f>
        <v/>
      </c>
    </row>
    <row r="484" spans="1:5" x14ac:dyDescent="0.3">
      <c r="A484">
        <f>ScoutingData!F484</f>
        <v>0</v>
      </c>
      <c r="B484" t="str">
        <f>IF(ISBLANK(ScoutingData!J484),"null", ScoutingData!J484*2)</f>
        <v>null</v>
      </c>
      <c r="C484" t="str">
        <f>IF(ISBLANK(ScoutingData!K484),"null",ScoutingData!K484* 5)</f>
        <v>null</v>
      </c>
      <c r="D484" t="str" cm="1">
        <f t="array" ref="D484">_xlfn.IFS(ScoutingData!Q484="h",1,   ScoutingData!Q484="o",1,   ScoutingData!Q484="s",1,   ScoutingData!Q484="a",0,   ScoutingData!Q484="x","x",ScoutingData!Q484="p","p",ISBLANK(ScoutingData!Q484),"null")</f>
        <v>null</v>
      </c>
      <c r="E484" t="str" cm="1">
        <f t="array" ref="E484">IFERROR(_xlfn.IFS(D484 = 1, IF(ScoutingData!P484&gt;0, ScoutingData!P484,AVERAGE(stage_timer)),D484=0,MAX(stage_timer),D484="x","x"),"")</f>
        <v/>
      </c>
    </row>
    <row r="485" spans="1:5" x14ac:dyDescent="0.3">
      <c r="A485">
        <f>ScoutingData!F485</f>
        <v>0</v>
      </c>
      <c r="B485" t="str">
        <f>IF(ISBLANK(ScoutingData!J485),"null", ScoutingData!J485*2)</f>
        <v>null</v>
      </c>
      <c r="C485" t="str">
        <f>IF(ISBLANK(ScoutingData!K485),"null",ScoutingData!K485* 5)</f>
        <v>null</v>
      </c>
      <c r="D485" t="str" cm="1">
        <f t="array" ref="D485">_xlfn.IFS(ScoutingData!Q485="h",1,   ScoutingData!Q485="o",1,   ScoutingData!Q485="s",1,   ScoutingData!Q485="a",0,   ScoutingData!Q485="x","x",ScoutingData!Q485="p","p",ISBLANK(ScoutingData!Q485),"null")</f>
        <v>null</v>
      </c>
      <c r="E485" t="str" cm="1">
        <f t="array" ref="E485">IFERROR(_xlfn.IFS(D485 = 1, IF(ScoutingData!P485&gt;0, ScoutingData!P485,AVERAGE(stage_timer)),D485=0,MAX(stage_timer),D485="x","x"),"")</f>
        <v/>
      </c>
    </row>
    <row r="486" spans="1:5" x14ac:dyDescent="0.3">
      <c r="A486">
        <f>ScoutingData!F486</f>
        <v>0</v>
      </c>
      <c r="B486" t="str">
        <f>IF(ISBLANK(ScoutingData!J486),"null", ScoutingData!J486*2)</f>
        <v>null</v>
      </c>
      <c r="C486" t="str">
        <f>IF(ISBLANK(ScoutingData!K486),"null",ScoutingData!K486* 5)</f>
        <v>null</v>
      </c>
      <c r="D486" t="str" cm="1">
        <f t="array" ref="D486">_xlfn.IFS(ScoutingData!Q486="h",1,   ScoutingData!Q486="o",1,   ScoutingData!Q486="s",1,   ScoutingData!Q486="a",0,   ScoutingData!Q486="x","x",ScoutingData!Q486="p","p",ISBLANK(ScoutingData!Q486),"null")</f>
        <v>null</v>
      </c>
      <c r="E486" t="str" cm="1">
        <f t="array" ref="E486">IFERROR(_xlfn.IFS(D486 = 1, IF(ScoutingData!P486&gt;0, ScoutingData!P486,AVERAGE(stage_timer)),D486=0,MAX(stage_timer),D486="x","x"),"")</f>
        <v/>
      </c>
    </row>
    <row r="487" spans="1:5" x14ac:dyDescent="0.3">
      <c r="A487">
        <f>ScoutingData!F487</f>
        <v>0</v>
      </c>
      <c r="B487" t="str">
        <f>IF(ISBLANK(ScoutingData!J487),"null", ScoutingData!J487*2)</f>
        <v>null</v>
      </c>
      <c r="C487" t="str">
        <f>IF(ISBLANK(ScoutingData!K487),"null",ScoutingData!K487* 5)</f>
        <v>null</v>
      </c>
      <c r="D487" t="str" cm="1">
        <f t="array" ref="D487">_xlfn.IFS(ScoutingData!Q487="h",1,   ScoutingData!Q487="o",1,   ScoutingData!Q487="s",1,   ScoutingData!Q487="a",0,   ScoutingData!Q487="x","x",ScoutingData!Q487="p","p",ISBLANK(ScoutingData!Q487),"null")</f>
        <v>null</v>
      </c>
      <c r="E487" t="str" cm="1">
        <f t="array" ref="E487">IFERROR(_xlfn.IFS(D487 = 1, IF(ScoutingData!P487&gt;0, ScoutingData!P487,AVERAGE(stage_timer)),D487=0,MAX(stage_timer),D487="x","x"),"")</f>
        <v/>
      </c>
    </row>
    <row r="488" spans="1:5" x14ac:dyDescent="0.3">
      <c r="A488">
        <f>ScoutingData!F488</f>
        <v>0</v>
      </c>
      <c r="B488" t="str">
        <f>IF(ISBLANK(ScoutingData!J488),"null", ScoutingData!J488*2)</f>
        <v>null</v>
      </c>
      <c r="C488" t="str">
        <f>IF(ISBLANK(ScoutingData!K488),"null",ScoutingData!K488* 5)</f>
        <v>null</v>
      </c>
      <c r="D488" t="str" cm="1">
        <f t="array" ref="D488">_xlfn.IFS(ScoutingData!Q488="h",1,   ScoutingData!Q488="o",1,   ScoutingData!Q488="s",1,   ScoutingData!Q488="a",0,   ScoutingData!Q488="x","x",ScoutingData!Q488="p","p",ISBLANK(ScoutingData!Q488),"null")</f>
        <v>null</v>
      </c>
      <c r="E488" t="str" cm="1">
        <f t="array" ref="E488">IFERROR(_xlfn.IFS(D488 = 1, IF(ScoutingData!P488&gt;0, ScoutingData!P488,AVERAGE(stage_timer)),D488=0,MAX(stage_timer),D488="x","x"),"")</f>
        <v/>
      </c>
    </row>
    <row r="489" spans="1:5" x14ac:dyDescent="0.3">
      <c r="A489">
        <f>ScoutingData!F489</f>
        <v>0</v>
      </c>
      <c r="B489" t="str">
        <f>IF(ISBLANK(ScoutingData!J489),"null", ScoutingData!J489*2)</f>
        <v>null</v>
      </c>
      <c r="C489" t="str">
        <f>IF(ISBLANK(ScoutingData!K489),"null",ScoutingData!K489* 5)</f>
        <v>null</v>
      </c>
      <c r="D489" t="str" cm="1">
        <f t="array" ref="D489">_xlfn.IFS(ScoutingData!Q489="h",1,   ScoutingData!Q489="o",1,   ScoutingData!Q489="s",1,   ScoutingData!Q489="a",0,   ScoutingData!Q489="x","x",ScoutingData!Q489="p","p",ISBLANK(ScoutingData!Q489),"null")</f>
        <v>null</v>
      </c>
      <c r="E489" t="str" cm="1">
        <f t="array" ref="E489">IFERROR(_xlfn.IFS(D489 = 1, IF(ScoutingData!P489&gt;0, ScoutingData!P489,AVERAGE(stage_timer)),D489=0,MAX(stage_timer),D489="x","x"),"")</f>
        <v/>
      </c>
    </row>
    <row r="490" spans="1:5" x14ac:dyDescent="0.3">
      <c r="A490">
        <f>ScoutingData!F490</f>
        <v>0</v>
      </c>
      <c r="B490" t="str">
        <f>IF(ISBLANK(ScoutingData!J490),"null", ScoutingData!J490*2)</f>
        <v>null</v>
      </c>
      <c r="C490" t="str">
        <f>IF(ISBLANK(ScoutingData!K490),"null",ScoutingData!K490* 5)</f>
        <v>null</v>
      </c>
      <c r="D490" t="str" cm="1">
        <f t="array" ref="D490">_xlfn.IFS(ScoutingData!Q490="h",1,   ScoutingData!Q490="o",1,   ScoutingData!Q490="s",1,   ScoutingData!Q490="a",0,   ScoutingData!Q490="x","x",ScoutingData!Q490="p","p",ISBLANK(ScoutingData!Q490),"null")</f>
        <v>null</v>
      </c>
      <c r="E490" t="str" cm="1">
        <f t="array" ref="E490">IFERROR(_xlfn.IFS(D490 = 1, IF(ScoutingData!P490&gt;0, ScoutingData!P490,AVERAGE(stage_timer)),D490=0,MAX(stage_timer),D490="x","x"),"")</f>
        <v/>
      </c>
    </row>
    <row r="491" spans="1:5" x14ac:dyDescent="0.3">
      <c r="A491">
        <f>ScoutingData!F491</f>
        <v>0</v>
      </c>
      <c r="B491" t="str">
        <f>IF(ISBLANK(ScoutingData!J491),"null", ScoutingData!J491*2)</f>
        <v>null</v>
      </c>
      <c r="C491" t="str">
        <f>IF(ISBLANK(ScoutingData!K491),"null",ScoutingData!K491* 5)</f>
        <v>null</v>
      </c>
      <c r="D491" t="str" cm="1">
        <f t="array" ref="D491">_xlfn.IFS(ScoutingData!Q491="h",1,   ScoutingData!Q491="o",1,   ScoutingData!Q491="s",1,   ScoutingData!Q491="a",0,   ScoutingData!Q491="x","x",ScoutingData!Q491="p","p",ISBLANK(ScoutingData!Q491),"null")</f>
        <v>null</v>
      </c>
      <c r="E491" t="str" cm="1">
        <f t="array" ref="E491">IFERROR(_xlfn.IFS(D491 = 1, IF(ScoutingData!P491&gt;0, ScoutingData!P491,AVERAGE(stage_timer)),D491=0,MAX(stage_timer),D491="x","x"),"")</f>
        <v/>
      </c>
    </row>
    <row r="492" spans="1:5" x14ac:dyDescent="0.3">
      <c r="A492">
        <f>ScoutingData!F492</f>
        <v>0</v>
      </c>
      <c r="B492" t="str">
        <f>IF(ISBLANK(ScoutingData!J492),"null", ScoutingData!J492*2)</f>
        <v>null</v>
      </c>
      <c r="C492" t="str">
        <f>IF(ISBLANK(ScoutingData!K492),"null",ScoutingData!K492* 5)</f>
        <v>null</v>
      </c>
      <c r="D492" t="str" cm="1">
        <f t="array" ref="D492">_xlfn.IFS(ScoutingData!Q492="h",1,   ScoutingData!Q492="o",1,   ScoutingData!Q492="s",1,   ScoutingData!Q492="a",0,   ScoutingData!Q492="x","x",ScoutingData!Q492="p","p",ISBLANK(ScoutingData!Q492),"null")</f>
        <v>null</v>
      </c>
      <c r="E492" t="str" cm="1">
        <f t="array" ref="E492">IFERROR(_xlfn.IFS(D492 = 1, IF(ScoutingData!P492&gt;0, ScoutingData!P492,AVERAGE(stage_timer)),D492=0,MAX(stage_timer),D492="x","x"),"")</f>
        <v/>
      </c>
    </row>
    <row r="493" spans="1:5" x14ac:dyDescent="0.3">
      <c r="A493">
        <f>ScoutingData!F493</f>
        <v>0</v>
      </c>
      <c r="B493" t="str">
        <f>IF(ISBLANK(ScoutingData!J493),"null", ScoutingData!J493*2)</f>
        <v>null</v>
      </c>
      <c r="C493" t="str">
        <f>IF(ISBLANK(ScoutingData!K493),"null",ScoutingData!K493* 5)</f>
        <v>null</v>
      </c>
      <c r="D493" t="str" cm="1">
        <f t="array" ref="D493">_xlfn.IFS(ScoutingData!Q493="h",1,   ScoutingData!Q493="o",1,   ScoutingData!Q493="s",1,   ScoutingData!Q493="a",0,   ScoutingData!Q493="x","x",ScoutingData!Q493="p","p",ISBLANK(ScoutingData!Q493),"null")</f>
        <v>null</v>
      </c>
      <c r="E493" t="str" cm="1">
        <f t="array" ref="E493">IFERROR(_xlfn.IFS(D493 = 1, IF(ScoutingData!P493&gt;0, ScoutingData!P493,AVERAGE(stage_timer)),D493=0,MAX(stage_timer),D493="x","x"),"")</f>
        <v/>
      </c>
    </row>
    <row r="494" spans="1:5" x14ac:dyDescent="0.3">
      <c r="A494">
        <f>ScoutingData!F494</f>
        <v>0</v>
      </c>
      <c r="B494" t="str">
        <f>IF(ISBLANK(ScoutingData!J494),"null", ScoutingData!J494*2)</f>
        <v>null</v>
      </c>
      <c r="C494" t="str">
        <f>IF(ISBLANK(ScoutingData!K494),"null",ScoutingData!K494* 5)</f>
        <v>null</v>
      </c>
      <c r="D494" t="str" cm="1">
        <f t="array" ref="D494">_xlfn.IFS(ScoutingData!Q494="h",1,   ScoutingData!Q494="o",1,   ScoutingData!Q494="s",1,   ScoutingData!Q494="a",0,   ScoutingData!Q494="x","x",ScoutingData!Q494="p","p",ISBLANK(ScoutingData!Q494),"null")</f>
        <v>null</v>
      </c>
      <c r="E494" t="str" cm="1">
        <f t="array" ref="E494">IFERROR(_xlfn.IFS(D494 = 1, IF(ScoutingData!P494&gt;0, ScoutingData!P494,AVERAGE(stage_timer)),D494=0,MAX(stage_timer),D494="x","x"),"")</f>
        <v/>
      </c>
    </row>
    <row r="495" spans="1:5" x14ac:dyDescent="0.3">
      <c r="A495">
        <f>ScoutingData!F495</f>
        <v>0</v>
      </c>
      <c r="B495" t="str">
        <f>IF(ISBLANK(ScoutingData!J495),"null", ScoutingData!J495*2)</f>
        <v>null</v>
      </c>
      <c r="C495" t="str">
        <f>IF(ISBLANK(ScoutingData!K495),"null",ScoutingData!K495* 5)</f>
        <v>null</v>
      </c>
      <c r="D495" t="str" cm="1">
        <f t="array" ref="D495">_xlfn.IFS(ScoutingData!Q495="h",1,   ScoutingData!Q495="o",1,   ScoutingData!Q495="s",1,   ScoutingData!Q495="a",0,   ScoutingData!Q495="x","x",ScoutingData!Q495="p","p",ISBLANK(ScoutingData!Q495),"null")</f>
        <v>null</v>
      </c>
      <c r="E495" t="str" cm="1">
        <f t="array" ref="E495">IFERROR(_xlfn.IFS(D495 = 1, IF(ScoutingData!P495&gt;0, ScoutingData!P495,AVERAGE(stage_timer)),D495=0,MAX(stage_timer),D495="x","x"),"")</f>
        <v/>
      </c>
    </row>
    <row r="496" spans="1:5" x14ac:dyDescent="0.3">
      <c r="A496">
        <f>ScoutingData!F496</f>
        <v>0</v>
      </c>
      <c r="B496" t="str">
        <f>IF(ISBLANK(ScoutingData!J496),"null", ScoutingData!J496*2)</f>
        <v>null</v>
      </c>
      <c r="C496" t="str">
        <f>IF(ISBLANK(ScoutingData!K496),"null",ScoutingData!K496* 5)</f>
        <v>null</v>
      </c>
      <c r="D496" t="str" cm="1">
        <f t="array" ref="D496">_xlfn.IFS(ScoutingData!Q496="h",1,   ScoutingData!Q496="o",1,   ScoutingData!Q496="s",1,   ScoutingData!Q496="a",0,   ScoutingData!Q496="x","x",ScoutingData!Q496="p","p",ISBLANK(ScoutingData!Q496),"null")</f>
        <v>null</v>
      </c>
      <c r="E496" t="str" cm="1">
        <f t="array" ref="E496">IFERROR(_xlfn.IFS(D496 = 1, IF(ScoutingData!P496&gt;0, ScoutingData!P496,AVERAGE(stage_timer)),D496=0,MAX(stage_timer),D496="x","x"),"")</f>
        <v/>
      </c>
    </row>
    <row r="497" spans="1:5" x14ac:dyDescent="0.3">
      <c r="A497">
        <f>ScoutingData!F497</f>
        <v>0</v>
      </c>
      <c r="B497" t="str">
        <f>IF(ISBLANK(ScoutingData!J497),"null", ScoutingData!J497*2)</f>
        <v>null</v>
      </c>
      <c r="C497" t="str">
        <f>IF(ISBLANK(ScoutingData!K497),"null",ScoutingData!K497* 5)</f>
        <v>null</v>
      </c>
      <c r="D497" t="str" cm="1">
        <f t="array" ref="D497">_xlfn.IFS(ScoutingData!Q497="h",1,   ScoutingData!Q497="o",1,   ScoutingData!Q497="s",1,   ScoutingData!Q497="a",0,   ScoutingData!Q497="x","x",ScoutingData!Q497="p","p",ISBLANK(ScoutingData!Q497),"null")</f>
        <v>null</v>
      </c>
      <c r="E497" t="str" cm="1">
        <f t="array" ref="E497">IFERROR(_xlfn.IFS(D497 = 1, IF(ScoutingData!P497&gt;0, ScoutingData!P497,AVERAGE(stage_timer)),D497=0,MAX(stage_timer),D497="x","x"),"")</f>
        <v/>
      </c>
    </row>
    <row r="498" spans="1:5" x14ac:dyDescent="0.3">
      <c r="A498">
        <f>ScoutingData!F498</f>
        <v>0</v>
      </c>
      <c r="B498" t="str">
        <f>IF(ISBLANK(ScoutingData!J498),"null", ScoutingData!J498*2)</f>
        <v>null</v>
      </c>
      <c r="C498" t="str">
        <f>IF(ISBLANK(ScoutingData!K498),"null",ScoutingData!K498* 5)</f>
        <v>null</v>
      </c>
      <c r="D498" t="str" cm="1">
        <f t="array" ref="D498">_xlfn.IFS(ScoutingData!Q498="h",1,   ScoutingData!Q498="o",1,   ScoutingData!Q498="s",1,   ScoutingData!Q498="a",0,   ScoutingData!Q498="x","x",ScoutingData!Q498="p","p",ISBLANK(ScoutingData!Q498),"null")</f>
        <v>null</v>
      </c>
      <c r="E498" t="str" cm="1">
        <f t="array" ref="E498">IFERROR(_xlfn.IFS(D498 = 1, IF(ScoutingData!P498&gt;0, ScoutingData!P498,AVERAGE(stage_timer)),D498=0,MAX(stage_timer),D498="x","x"),"")</f>
        <v/>
      </c>
    </row>
    <row r="499" spans="1:5" x14ac:dyDescent="0.3">
      <c r="A499">
        <f>ScoutingData!F499</f>
        <v>0</v>
      </c>
      <c r="B499" t="str">
        <f>IF(ISBLANK(ScoutingData!J499),"null", ScoutingData!J499*2)</f>
        <v>null</v>
      </c>
      <c r="C499" t="str">
        <f>IF(ISBLANK(ScoutingData!K499),"null",ScoutingData!K499* 5)</f>
        <v>null</v>
      </c>
      <c r="D499" t="str" cm="1">
        <f t="array" ref="D499">_xlfn.IFS(ScoutingData!Q499="h",1,   ScoutingData!Q499="o",1,   ScoutingData!Q499="s",1,   ScoutingData!Q499="a",0,   ScoutingData!Q499="x","x",ScoutingData!Q499="p","p",ISBLANK(ScoutingData!Q499),"null")</f>
        <v>null</v>
      </c>
      <c r="E499" t="str" cm="1">
        <f t="array" ref="E499">IFERROR(_xlfn.IFS(D499 = 1, IF(ScoutingData!P499&gt;0, ScoutingData!P499,AVERAGE(stage_timer)),D499=0,MAX(stage_timer),D499="x","x"),"")</f>
        <v/>
      </c>
    </row>
    <row r="500" spans="1:5" x14ac:dyDescent="0.3">
      <c r="A500">
        <f>ScoutingData!F500</f>
        <v>0</v>
      </c>
      <c r="B500" t="str">
        <f>IF(ISBLANK(ScoutingData!J500),"null", ScoutingData!J500*2)</f>
        <v>null</v>
      </c>
      <c r="C500" t="str">
        <f>IF(ISBLANK(ScoutingData!K500),"null",ScoutingData!K500* 5)</f>
        <v>null</v>
      </c>
      <c r="D500" t="str" cm="1">
        <f t="array" ref="D500">_xlfn.IFS(ScoutingData!Q500="h",1,   ScoutingData!Q500="o",1,   ScoutingData!Q500="s",1,   ScoutingData!Q500="a",0,   ScoutingData!Q500="x","x",ScoutingData!Q500="p","p",ISBLANK(ScoutingData!Q500),"null")</f>
        <v>null</v>
      </c>
      <c r="E500" t="str" cm="1">
        <f t="array" ref="E500">IFERROR(_xlfn.IFS(D500 = 1, IF(ScoutingData!P500&gt;0, ScoutingData!P500,AVERAGE(stage_timer)),D500=0,MAX(stage_timer),D500="x","x"),"")</f>
        <v/>
      </c>
    </row>
    <row r="501" spans="1:5" x14ac:dyDescent="0.3">
      <c r="A501">
        <f>ScoutingData!F501</f>
        <v>0</v>
      </c>
      <c r="B501" t="str">
        <f>IF(ISBLANK(ScoutingData!J501),"null", ScoutingData!J501*2)</f>
        <v>null</v>
      </c>
      <c r="C501" t="str">
        <f>IF(ISBLANK(ScoutingData!K501),"null",ScoutingData!K501* 5)</f>
        <v>null</v>
      </c>
      <c r="D501" t="str" cm="1">
        <f t="array" ref="D501">_xlfn.IFS(ScoutingData!Q501="h",1,   ScoutingData!Q501="o",1,   ScoutingData!Q501="s",1,   ScoutingData!Q501="a",0,   ScoutingData!Q501="x","x",ScoutingData!Q501="p","p",ISBLANK(ScoutingData!Q501),"null")</f>
        <v>null</v>
      </c>
      <c r="E501" t="str" cm="1">
        <f t="array" ref="E501">IFERROR(_xlfn.IFS(D501 = 1, IF(ScoutingData!P501&gt;0, ScoutingData!P501,AVERAGE(stage_timer)),D501=0,MAX(stage_timer),D501="x","x"),"")</f>
        <v/>
      </c>
    </row>
    <row r="502" spans="1:5" x14ac:dyDescent="0.3">
      <c r="A502">
        <f>ScoutingData!F502</f>
        <v>0</v>
      </c>
      <c r="B502" t="str">
        <f>IF(ISBLANK(ScoutingData!J502),"null", ScoutingData!J502*2)</f>
        <v>null</v>
      </c>
      <c r="C502" t="str">
        <f>IF(ISBLANK(ScoutingData!K502),"null",ScoutingData!K502* 5)</f>
        <v>null</v>
      </c>
      <c r="D502" t="str" cm="1">
        <f t="array" ref="D502">_xlfn.IFS(ScoutingData!Q502="h",1,   ScoutingData!Q502="o",1,   ScoutingData!Q502="s",1,   ScoutingData!Q502="a",0,   ScoutingData!Q502="x","x",ScoutingData!Q502="p","p",ISBLANK(ScoutingData!Q502),"null")</f>
        <v>null</v>
      </c>
      <c r="E502" t="str" cm="1">
        <f t="array" ref="E502">IFERROR(_xlfn.IFS(D502 = 1, IF(ScoutingData!P502&gt;0, ScoutingData!P502,AVERAGE(stage_timer)),D502=0,MAX(stage_timer),D502="x","x"),"")</f>
        <v/>
      </c>
    </row>
    <row r="503" spans="1:5" x14ac:dyDescent="0.3">
      <c r="A503">
        <f>ScoutingData!F503</f>
        <v>0</v>
      </c>
      <c r="B503" t="str">
        <f>IF(ISBLANK(ScoutingData!J503),"null", ScoutingData!J503*2)</f>
        <v>null</v>
      </c>
      <c r="C503" t="str">
        <f>IF(ISBLANK(ScoutingData!K503),"null",ScoutingData!K503* 5)</f>
        <v>null</v>
      </c>
      <c r="D503" t="str" cm="1">
        <f t="array" ref="D503">_xlfn.IFS(ScoutingData!Q503="h",1,   ScoutingData!Q503="o",1,   ScoutingData!Q503="s",1,   ScoutingData!Q503="a",0,   ScoutingData!Q503="x","x",ScoutingData!Q503="p","p",ISBLANK(ScoutingData!Q503),"null")</f>
        <v>null</v>
      </c>
      <c r="E503" t="str" cm="1">
        <f t="array" ref="E503">IFERROR(_xlfn.IFS(D503 = 1, IF(ScoutingData!P503&gt;0, ScoutingData!P503,AVERAGE(stage_timer)),D503=0,MAX(stage_timer),D503="x","x"),"")</f>
        <v/>
      </c>
    </row>
    <row r="504" spans="1:5" x14ac:dyDescent="0.3">
      <c r="A504">
        <f>ScoutingData!F504</f>
        <v>0</v>
      </c>
      <c r="B504" t="str">
        <f>IF(ISBLANK(ScoutingData!J504),"null", ScoutingData!J504*2)</f>
        <v>null</v>
      </c>
      <c r="C504" t="str">
        <f>IF(ISBLANK(ScoutingData!K504),"null",ScoutingData!K504* 5)</f>
        <v>null</v>
      </c>
      <c r="D504" t="str" cm="1">
        <f t="array" ref="D504">_xlfn.IFS(ScoutingData!Q504="h",1,   ScoutingData!Q504="o",1,   ScoutingData!Q504="s",1,   ScoutingData!Q504="a",0,   ScoutingData!Q504="x","x",ScoutingData!Q504="p","p",ISBLANK(ScoutingData!Q504),"null")</f>
        <v>null</v>
      </c>
      <c r="E504" t="str" cm="1">
        <f t="array" ref="E504">IFERROR(_xlfn.IFS(D504 = 1, IF(ScoutingData!P504&gt;0, ScoutingData!P504,AVERAGE(stage_timer)),D504=0,MAX(stage_timer),D504="x","x"),"")</f>
        <v/>
      </c>
    </row>
    <row r="505" spans="1:5" x14ac:dyDescent="0.3">
      <c r="A505">
        <f>ScoutingData!F505</f>
        <v>0</v>
      </c>
      <c r="B505" t="str">
        <f>IF(ISBLANK(ScoutingData!J505),"null", ScoutingData!J505*2)</f>
        <v>null</v>
      </c>
      <c r="C505" t="str">
        <f>IF(ISBLANK(ScoutingData!K505),"null",ScoutingData!K505* 5)</f>
        <v>null</v>
      </c>
      <c r="D505" t="str" cm="1">
        <f t="array" ref="D505">_xlfn.IFS(ScoutingData!Q505="h",1,   ScoutingData!Q505="o",1,   ScoutingData!Q505="s",1,   ScoutingData!Q505="a",0,   ScoutingData!Q505="x","x",ScoutingData!Q505="p","p",ISBLANK(ScoutingData!Q505),"null")</f>
        <v>null</v>
      </c>
      <c r="E505" t="str" cm="1">
        <f t="array" ref="E505">IFERROR(_xlfn.IFS(D505 = 1, IF(ScoutingData!P505&gt;0, ScoutingData!P505,AVERAGE(stage_timer)),D505=0,MAX(stage_timer),D505="x","x"),"")</f>
        <v/>
      </c>
    </row>
    <row r="506" spans="1:5" x14ac:dyDescent="0.3">
      <c r="A506">
        <f>ScoutingData!F506</f>
        <v>0</v>
      </c>
      <c r="B506" t="str">
        <f>IF(ISBLANK(ScoutingData!J506),"null", ScoutingData!J506*2)</f>
        <v>null</v>
      </c>
      <c r="C506" t="str">
        <f>IF(ISBLANK(ScoutingData!K506),"null",ScoutingData!K506* 5)</f>
        <v>null</v>
      </c>
      <c r="D506" t="str" cm="1">
        <f t="array" ref="D506">_xlfn.IFS(ScoutingData!Q506="h",1,   ScoutingData!Q506="o",1,   ScoutingData!Q506="s",1,   ScoutingData!Q506="a",0,   ScoutingData!Q506="x","x",ScoutingData!Q506="p","p",ISBLANK(ScoutingData!Q506),"null")</f>
        <v>null</v>
      </c>
      <c r="E506" t="str" cm="1">
        <f t="array" ref="E506">IFERROR(_xlfn.IFS(D506 = 1, IF(ScoutingData!P506&gt;0, ScoutingData!P506,AVERAGE(stage_timer)),D506=0,MAX(stage_timer),D506="x","x"),"")</f>
        <v/>
      </c>
    </row>
    <row r="507" spans="1:5" x14ac:dyDescent="0.3">
      <c r="A507">
        <f>ScoutingData!F507</f>
        <v>0</v>
      </c>
      <c r="B507" t="str">
        <f>IF(ISBLANK(ScoutingData!J507),"null", ScoutingData!J507*2)</f>
        <v>null</v>
      </c>
      <c r="C507" t="str">
        <f>IF(ISBLANK(ScoutingData!K507),"null",ScoutingData!K507* 5)</f>
        <v>null</v>
      </c>
      <c r="D507" t="str" cm="1">
        <f t="array" ref="D507">_xlfn.IFS(ScoutingData!Q507="h",1,   ScoutingData!Q507="o",1,   ScoutingData!Q507="s",1,   ScoutingData!Q507="a",0,   ScoutingData!Q507="x","x",ScoutingData!Q507="p","p",ISBLANK(ScoutingData!Q507),"null")</f>
        <v>null</v>
      </c>
      <c r="E507" t="str" cm="1">
        <f t="array" ref="E507">IFERROR(_xlfn.IFS(D507 = 1, IF(ScoutingData!P507&gt;0, ScoutingData!P507,AVERAGE(stage_timer)),D507=0,MAX(stage_timer),D507="x","x"),"")</f>
        <v/>
      </c>
    </row>
    <row r="508" spans="1:5" x14ac:dyDescent="0.3">
      <c r="A508">
        <f>ScoutingData!F508</f>
        <v>0</v>
      </c>
      <c r="B508" t="str">
        <f>IF(ISBLANK(ScoutingData!J508),"null", ScoutingData!J508*2)</f>
        <v>null</v>
      </c>
      <c r="C508" t="str">
        <f>IF(ISBLANK(ScoutingData!K508),"null",ScoutingData!K508* 5)</f>
        <v>null</v>
      </c>
      <c r="D508" t="str" cm="1">
        <f t="array" ref="D508">_xlfn.IFS(ScoutingData!Q508="h",1,   ScoutingData!Q508="o",1,   ScoutingData!Q508="s",1,   ScoutingData!Q508="a",0,   ScoutingData!Q508="x","x",ScoutingData!Q508="p","p",ISBLANK(ScoutingData!Q508),"null")</f>
        <v>null</v>
      </c>
      <c r="E508" t="str" cm="1">
        <f t="array" ref="E508">IFERROR(_xlfn.IFS(D508 = 1, IF(ScoutingData!P508&gt;0, ScoutingData!P508,AVERAGE(stage_timer)),D508=0,MAX(stage_timer),D508="x","x"),"")</f>
        <v/>
      </c>
    </row>
    <row r="509" spans="1:5" x14ac:dyDescent="0.3">
      <c r="A509">
        <f>ScoutingData!F509</f>
        <v>0</v>
      </c>
      <c r="B509" t="str">
        <f>IF(ISBLANK(ScoutingData!J509),"null", ScoutingData!J509*2)</f>
        <v>null</v>
      </c>
      <c r="C509" t="str">
        <f>IF(ISBLANK(ScoutingData!K509),"null",ScoutingData!K509* 5)</f>
        <v>null</v>
      </c>
      <c r="D509" t="str" cm="1">
        <f t="array" ref="D509">_xlfn.IFS(ScoutingData!Q509="h",1,   ScoutingData!Q509="o",1,   ScoutingData!Q509="s",1,   ScoutingData!Q509="a",0,   ScoutingData!Q509="x","x",ScoutingData!Q509="p","p",ISBLANK(ScoutingData!Q509),"null")</f>
        <v>null</v>
      </c>
      <c r="E509" t="str" cm="1">
        <f t="array" ref="E509">IFERROR(_xlfn.IFS(D509 = 1, IF(ScoutingData!P509&gt;0, ScoutingData!P509,AVERAGE(stage_timer)),D509=0,MAX(stage_timer),D509="x","x"),"")</f>
        <v/>
      </c>
    </row>
    <row r="510" spans="1:5" x14ac:dyDescent="0.3">
      <c r="A510">
        <f>ScoutingData!F510</f>
        <v>0</v>
      </c>
      <c r="B510" t="str">
        <f>IF(ISBLANK(ScoutingData!J510),"null", ScoutingData!J510*2)</f>
        <v>null</v>
      </c>
      <c r="C510" t="str">
        <f>IF(ISBLANK(ScoutingData!K510),"null",ScoutingData!K510* 5)</f>
        <v>null</v>
      </c>
      <c r="D510" t="str" cm="1">
        <f t="array" ref="D510">_xlfn.IFS(ScoutingData!Q510="h",1,   ScoutingData!Q510="o",1,   ScoutingData!Q510="s",1,   ScoutingData!Q510="a",0,   ScoutingData!Q510="x","x",ScoutingData!Q510="p","p",ISBLANK(ScoutingData!Q510),"null")</f>
        <v>null</v>
      </c>
      <c r="E510" t="str" cm="1">
        <f t="array" ref="E510">IFERROR(_xlfn.IFS(D510 = 1, IF(ScoutingData!P510&gt;0, ScoutingData!P510,AVERAGE(stage_timer)),D510=0,MAX(stage_timer),D510="x","x"),"")</f>
        <v/>
      </c>
    </row>
    <row r="511" spans="1:5" x14ac:dyDescent="0.3">
      <c r="A511">
        <f>ScoutingData!F511</f>
        <v>0</v>
      </c>
      <c r="B511" t="str">
        <f>IF(ISBLANK(ScoutingData!J511),"null", ScoutingData!J511*2)</f>
        <v>null</v>
      </c>
      <c r="C511" t="str">
        <f>IF(ISBLANK(ScoutingData!K511),"null",ScoutingData!K511* 5)</f>
        <v>null</v>
      </c>
      <c r="D511" t="str" cm="1">
        <f t="array" ref="D511">_xlfn.IFS(ScoutingData!Q511="h",1,   ScoutingData!Q511="o",1,   ScoutingData!Q511="s",1,   ScoutingData!Q511="a",0,   ScoutingData!Q511="x","x",ScoutingData!Q511="p","p",ISBLANK(ScoutingData!Q511),"null")</f>
        <v>null</v>
      </c>
      <c r="E511" t="str" cm="1">
        <f t="array" ref="E511">IFERROR(_xlfn.IFS(D511 = 1, IF(ScoutingData!P511&gt;0, ScoutingData!P511,AVERAGE(stage_timer)),D511=0,MAX(stage_timer),D511="x","x"),"")</f>
        <v/>
      </c>
    </row>
    <row r="512" spans="1:5" x14ac:dyDescent="0.3">
      <c r="A512">
        <f>ScoutingData!F512</f>
        <v>0</v>
      </c>
      <c r="B512" t="str">
        <f>IF(ISBLANK(ScoutingData!J512),"null", ScoutingData!J512*2)</f>
        <v>null</v>
      </c>
      <c r="C512" t="str">
        <f>IF(ISBLANK(ScoutingData!K512),"null",ScoutingData!K512* 5)</f>
        <v>null</v>
      </c>
      <c r="D512" t="str" cm="1">
        <f t="array" ref="D512">_xlfn.IFS(ScoutingData!Q512="h",1,   ScoutingData!Q512="o",1,   ScoutingData!Q512="s",1,   ScoutingData!Q512="a",0,   ScoutingData!Q512="x","x",ScoutingData!Q512="p","p",ISBLANK(ScoutingData!Q512),"null")</f>
        <v>null</v>
      </c>
      <c r="E512" t="str" cm="1">
        <f t="array" ref="E512">IFERROR(_xlfn.IFS(D512 = 1, IF(ScoutingData!P512&gt;0, ScoutingData!P512,AVERAGE(stage_timer)),D512=0,MAX(stage_timer),D512="x","x"),"")</f>
        <v/>
      </c>
    </row>
    <row r="513" spans="1:5" x14ac:dyDescent="0.3">
      <c r="A513">
        <f>ScoutingData!F513</f>
        <v>0</v>
      </c>
      <c r="B513" t="str">
        <f>IF(ISBLANK(ScoutingData!J513),"null", ScoutingData!J513*2)</f>
        <v>null</v>
      </c>
      <c r="C513" t="str">
        <f>IF(ISBLANK(ScoutingData!K513),"null",ScoutingData!K513* 5)</f>
        <v>null</v>
      </c>
      <c r="D513" t="str" cm="1">
        <f t="array" ref="D513">_xlfn.IFS(ScoutingData!Q513="h",1,   ScoutingData!Q513="o",1,   ScoutingData!Q513="s",1,   ScoutingData!Q513="a",0,   ScoutingData!Q513="x","x",ScoutingData!Q513="p","p",ISBLANK(ScoutingData!Q513),"null")</f>
        <v>null</v>
      </c>
      <c r="E513" t="str" cm="1">
        <f t="array" ref="E513">IFERROR(_xlfn.IFS(D513 = 1, IF(ScoutingData!P513&gt;0, ScoutingData!P513,AVERAGE(stage_timer)),D513=0,MAX(stage_timer),D513="x","x"),"")</f>
        <v/>
      </c>
    </row>
    <row r="514" spans="1:5" x14ac:dyDescent="0.3">
      <c r="A514">
        <f>ScoutingData!F514</f>
        <v>0</v>
      </c>
      <c r="B514" t="str">
        <f>IF(ISBLANK(ScoutingData!J514),"null", ScoutingData!J514*2)</f>
        <v>null</v>
      </c>
      <c r="C514" t="str">
        <f>IF(ISBLANK(ScoutingData!K514),"null",ScoutingData!K514* 5)</f>
        <v>null</v>
      </c>
      <c r="D514" t="str" cm="1">
        <f t="array" ref="D514">_xlfn.IFS(ScoutingData!Q514="h",1,   ScoutingData!Q514="o",1,   ScoutingData!Q514="s",1,   ScoutingData!Q514="a",0,   ScoutingData!Q514="x","x",ScoutingData!Q514="p","p",ISBLANK(ScoutingData!Q514),"null")</f>
        <v>null</v>
      </c>
      <c r="E514" t="str" cm="1">
        <f t="array" ref="E514">IFERROR(_xlfn.IFS(D514 = 1, IF(ScoutingData!P514&gt;0, ScoutingData!P514,AVERAGE(stage_timer)),D514=0,MAX(stage_timer),D514="x","x"),"")</f>
        <v/>
      </c>
    </row>
    <row r="515" spans="1:5" x14ac:dyDescent="0.3">
      <c r="A515">
        <f>ScoutingData!F515</f>
        <v>0</v>
      </c>
      <c r="B515" t="str">
        <f>IF(ISBLANK(ScoutingData!J515),"null", ScoutingData!J515*2)</f>
        <v>null</v>
      </c>
      <c r="C515" t="str">
        <f>IF(ISBLANK(ScoutingData!K515),"null",ScoutingData!K515* 5)</f>
        <v>null</v>
      </c>
      <c r="D515" t="str" cm="1">
        <f t="array" ref="D515">_xlfn.IFS(ScoutingData!Q515="h",1,   ScoutingData!Q515="o",1,   ScoutingData!Q515="s",1,   ScoutingData!Q515="a",0,   ScoutingData!Q515="x","x",ScoutingData!Q515="p","p",ISBLANK(ScoutingData!Q515),"null")</f>
        <v>null</v>
      </c>
      <c r="E515" t="str" cm="1">
        <f t="array" ref="E515">IFERROR(_xlfn.IFS(D515 = 1, IF(ScoutingData!P515&gt;0, ScoutingData!P515,AVERAGE(stage_timer)),D515=0,MAX(stage_timer),D515="x","x"),"")</f>
        <v/>
      </c>
    </row>
    <row r="516" spans="1:5" x14ac:dyDescent="0.3">
      <c r="A516">
        <f>ScoutingData!F516</f>
        <v>0</v>
      </c>
      <c r="B516" t="str">
        <f>IF(ISBLANK(ScoutingData!J516),"null", ScoutingData!J516*2)</f>
        <v>null</v>
      </c>
      <c r="C516" t="str">
        <f>IF(ISBLANK(ScoutingData!K516),"null",ScoutingData!K516* 5)</f>
        <v>null</v>
      </c>
      <c r="D516" t="str" cm="1">
        <f t="array" ref="D516">_xlfn.IFS(ScoutingData!Q516="h",1,   ScoutingData!Q516="o",1,   ScoutingData!Q516="s",1,   ScoutingData!Q516="a",0,   ScoutingData!Q516="x","x",ScoutingData!Q516="p","p",ISBLANK(ScoutingData!Q516),"null")</f>
        <v>null</v>
      </c>
      <c r="E516" t="str" cm="1">
        <f t="array" ref="E516">IFERROR(_xlfn.IFS(D516 = 1, IF(ScoutingData!P516&gt;0, ScoutingData!P516,AVERAGE(stage_timer)),D516=0,MAX(stage_timer),D516="x","x"),"")</f>
        <v/>
      </c>
    </row>
    <row r="517" spans="1:5" x14ac:dyDescent="0.3">
      <c r="A517">
        <f>ScoutingData!F517</f>
        <v>0</v>
      </c>
      <c r="B517" t="str">
        <f>IF(ISBLANK(ScoutingData!J517),"null", ScoutingData!J517*2)</f>
        <v>null</v>
      </c>
      <c r="C517" t="str">
        <f>IF(ISBLANK(ScoutingData!K517),"null",ScoutingData!K517* 5)</f>
        <v>null</v>
      </c>
      <c r="D517" t="str" cm="1">
        <f t="array" ref="D517">_xlfn.IFS(ScoutingData!Q517="h",1,   ScoutingData!Q517="o",1,   ScoutingData!Q517="s",1,   ScoutingData!Q517="a",0,   ScoutingData!Q517="x","x",ScoutingData!Q517="p","p",ISBLANK(ScoutingData!Q517),"null")</f>
        <v>null</v>
      </c>
      <c r="E517" t="str" cm="1">
        <f t="array" ref="E517">IFERROR(_xlfn.IFS(D517 = 1, IF(ScoutingData!P517&gt;0, ScoutingData!P517,AVERAGE(stage_timer)),D517=0,MAX(stage_timer),D517="x","x"),"")</f>
        <v/>
      </c>
    </row>
    <row r="518" spans="1:5" x14ac:dyDescent="0.3">
      <c r="A518">
        <f>ScoutingData!F518</f>
        <v>0</v>
      </c>
      <c r="B518" t="str">
        <f>IF(ISBLANK(ScoutingData!J518),"null", ScoutingData!J518*2)</f>
        <v>null</v>
      </c>
      <c r="C518" t="str">
        <f>IF(ISBLANK(ScoutingData!K518),"null",ScoutingData!K518* 5)</f>
        <v>null</v>
      </c>
      <c r="D518" t="str" cm="1">
        <f t="array" ref="D518">_xlfn.IFS(ScoutingData!Q518="h",1,   ScoutingData!Q518="o",1,   ScoutingData!Q518="s",1,   ScoutingData!Q518="a",0,   ScoutingData!Q518="x","x",ScoutingData!Q518="p","p",ISBLANK(ScoutingData!Q518),"null")</f>
        <v>null</v>
      </c>
      <c r="E518" t="str" cm="1">
        <f t="array" ref="E518">IFERROR(_xlfn.IFS(D518 = 1, IF(ScoutingData!P518&gt;0, ScoutingData!P518,AVERAGE(stage_timer)),D518=0,MAX(stage_timer),D518="x","x"),"")</f>
        <v/>
      </c>
    </row>
    <row r="519" spans="1:5" x14ac:dyDescent="0.3">
      <c r="A519">
        <f>ScoutingData!F519</f>
        <v>0</v>
      </c>
      <c r="B519" t="str">
        <f>IF(ISBLANK(ScoutingData!J519),"null", ScoutingData!J519*2)</f>
        <v>null</v>
      </c>
      <c r="C519" t="str">
        <f>IF(ISBLANK(ScoutingData!K519),"null",ScoutingData!K519* 5)</f>
        <v>null</v>
      </c>
      <c r="D519" t="str" cm="1">
        <f t="array" ref="D519">_xlfn.IFS(ScoutingData!Q519="h",1,   ScoutingData!Q519="o",1,   ScoutingData!Q519="s",1,   ScoutingData!Q519="a",0,   ScoutingData!Q519="x","x",ScoutingData!Q519="p","p",ISBLANK(ScoutingData!Q519),"null")</f>
        <v>null</v>
      </c>
      <c r="E519" t="str" cm="1">
        <f t="array" ref="E519">IFERROR(_xlfn.IFS(D519 = 1, IF(ScoutingData!P519&gt;0, ScoutingData!P519,AVERAGE(stage_timer)),D519=0,MAX(stage_timer),D519="x","x"),"")</f>
        <v/>
      </c>
    </row>
    <row r="520" spans="1:5" x14ac:dyDescent="0.3">
      <c r="A520">
        <f>ScoutingData!F520</f>
        <v>0</v>
      </c>
      <c r="B520" t="str">
        <f>IF(ISBLANK(ScoutingData!J520),"null", ScoutingData!J520*2)</f>
        <v>null</v>
      </c>
      <c r="C520" t="str">
        <f>IF(ISBLANK(ScoutingData!K520),"null",ScoutingData!K520* 5)</f>
        <v>null</v>
      </c>
      <c r="D520" t="str" cm="1">
        <f t="array" ref="D520">_xlfn.IFS(ScoutingData!Q520="h",1,   ScoutingData!Q520="o",1,   ScoutingData!Q520="s",1,   ScoutingData!Q520="a",0,   ScoutingData!Q520="x","x",ScoutingData!Q520="p","p",ISBLANK(ScoutingData!Q520),"null")</f>
        <v>null</v>
      </c>
      <c r="E520" t="str" cm="1">
        <f t="array" ref="E520">IFERROR(_xlfn.IFS(D520 = 1, IF(ScoutingData!P520&gt;0, ScoutingData!P520,AVERAGE(stage_timer)),D520=0,MAX(stage_timer),D520="x","x"),"")</f>
        <v/>
      </c>
    </row>
    <row r="521" spans="1:5" x14ac:dyDescent="0.3">
      <c r="A521">
        <f>ScoutingData!F521</f>
        <v>0</v>
      </c>
      <c r="B521" t="str">
        <f>IF(ISBLANK(ScoutingData!J521),"null", ScoutingData!J521*2)</f>
        <v>null</v>
      </c>
      <c r="C521" t="str">
        <f>IF(ISBLANK(ScoutingData!K521),"null",ScoutingData!K521* 5)</f>
        <v>null</v>
      </c>
      <c r="D521" t="str" cm="1">
        <f t="array" ref="D521">_xlfn.IFS(ScoutingData!Q521="h",1,   ScoutingData!Q521="o",1,   ScoutingData!Q521="s",1,   ScoutingData!Q521="a",0,   ScoutingData!Q521="x","x",ScoutingData!Q521="p","p",ISBLANK(ScoutingData!Q521),"null")</f>
        <v>null</v>
      </c>
      <c r="E521" t="str" cm="1">
        <f t="array" ref="E521">IFERROR(_xlfn.IFS(D521 = 1, IF(ScoutingData!P521&gt;0, ScoutingData!P521,AVERAGE(stage_timer)),D521=0,MAX(stage_timer),D521="x","x"),"")</f>
        <v/>
      </c>
    </row>
    <row r="522" spans="1:5" x14ac:dyDescent="0.3">
      <c r="A522">
        <f>ScoutingData!F522</f>
        <v>0</v>
      </c>
      <c r="B522" t="str">
        <f>IF(ISBLANK(ScoutingData!J522),"null", ScoutingData!J522*2)</f>
        <v>null</v>
      </c>
      <c r="C522" t="str">
        <f>IF(ISBLANK(ScoutingData!K522),"null",ScoutingData!K522* 5)</f>
        <v>null</v>
      </c>
      <c r="D522" t="str" cm="1">
        <f t="array" ref="D522">_xlfn.IFS(ScoutingData!Q522="h",1,   ScoutingData!Q522="o",1,   ScoutingData!Q522="s",1,   ScoutingData!Q522="a",0,   ScoutingData!Q522="x","x",ScoutingData!Q522="p","p",ISBLANK(ScoutingData!Q522),"null")</f>
        <v>null</v>
      </c>
      <c r="E522" t="str" cm="1">
        <f t="array" ref="E522">IFERROR(_xlfn.IFS(D522 = 1, IF(ScoutingData!P522&gt;0, ScoutingData!P522,AVERAGE(stage_timer)),D522=0,MAX(stage_timer),D522="x","x"),"")</f>
        <v/>
      </c>
    </row>
    <row r="523" spans="1:5" x14ac:dyDescent="0.3">
      <c r="A523">
        <f>ScoutingData!F523</f>
        <v>0</v>
      </c>
      <c r="B523" t="str">
        <f>IF(ISBLANK(ScoutingData!J523),"null", ScoutingData!J523*2)</f>
        <v>null</v>
      </c>
      <c r="C523" t="str">
        <f>IF(ISBLANK(ScoutingData!K523),"null",ScoutingData!K523* 5)</f>
        <v>null</v>
      </c>
      <c r="D523" t="str" cm="1">
        <f t="array" ref="D523">_xlfn.IFS(ScoutingData!Q523="h",1,   ScoutingData!Q523="o",1,   ScoutingData!Q523="s",1,   ScoutingData!Q523="a",0,   ScoutingData!Q523="x","x",ScoutingData!Q523="p","p",ISBLANK(ScoutingData!Q523),"null")</f>
        <v>null</v>
      </c>
      <c r="E523" t="str" cm="1">
        <f t="array" ref="E523">IFERROR(_xlfn.IFS(D523 = 1, IF(ScoutingData!P523&gt;0, ScoutingData!P523,AVERAGE(stage_timer)),D523=0,MAX(stage_timer),D523="x","x"),"")</f>
        <v/>
      </c>
    </row>
    <row r="524" spans="1:5" x14ac:dyDescent="0.3">
      <c r="A524">
        <f>ScoutingData!F524</f>
        <v>0</v>
      </c>
      <c r="B524" t="str">
        <f>IF(ISBLANK(ScoutingData!J524),"null", ScoutingData!J524*2)</f>
        <v>null</v>
      </c>
      <c r="C524" t="str">
        <f>IF(ISBLANK(ScoutingData!K524),"null",ScoutingData!K524* 5)</f>
        <v>null</v>
      </c>
      <c r="D524" t="str" cm="1">
        <f t="array" ref="D524">_xlfn.IFS(ScoutingData!Q524="h",1,   ScoutingData!Q524="o",1,   ScoutingData!Q524="s",1,   ScoutingData!Q524="a",0,   ScoutingData!Q524="x","x",ScoutingData!Q524="p","p",ISBLANK(ScoutingData!Q524),"null")</f>
        <v>null</v>
      </c>
      <c r="E524" t="str" cm="1">
        <f t="array" ref="E524">IFERROR(_xlfn.IFS(D524 = 1, IF(ScoutingData!P524&gt;0, ScoutingData!P524,AVERAGE(stage_timer)),D524=0,MAX(stage_timer),D524="x","x"),"")</f>
        <v/>
      </c>
    </row>
    <row r="525" spans="1:5" x14ac:dyDescent="0.3">
      <c r="A525">
        <f>ScoutingData!F525</f>
        <v>0</v>
      </c>
      <c r="B525" t="str">
        <f>IF(ISBLANK(ScoutingData!J525),"null", ScoutingData!J525*2)</f>
        <v>null</v>
      </c>
      <c r="C525" t="str">
        <f>IF(ISBLANK(ScoutingData!K525),"null",ScoutingData!K525* 5)</f>
        <v>null</v>
      </c>
      <c r="D525" t="str" cm="1">
        <f t="array" ref="D525">_xlfn.IFS(ScoutingData!Q525="h",1,   ScoutingData!Q525="o",1,   ScoutingData!Q525="s",1,   ScoutingData!Q525="a",0,   ScoutingData!Q525="x","x",ScoutingData!Q525="p","p",ISBLANK(ScoutingData!Q525),"null")</f>
        <v>null</v>
      </c>
      <c r="E525" t="str" cm="1">
        <f t="array" ref="E525">IFERROR(_xlfn.IFS(D525 = 1, IF(ScoutingData!P525&gt;0, ScoutingData!P525,AVERAGE(stage_timer)),D525=0,MAX(stage_timer),D525="x","x"),"")</f>
        <v/>
      </c>
    </row>
    <row r="526" spans="1:5" x14ac:dyDescent="0.3">
      <c r="A526">
        <f>ScoutingData!F526</f>
        <v>0</v>
      </c>
      <c r="B526" t="str">
        <f>IF(ISBLANK(ScoutingData!J526),"null", ScoutingData!J526*2)</f>
        <v>null</v>
      </c>
      <c r="C526" t="str">
        <f>IF(ISBLANK(ScoutingData!K526),"null",ScoutingData!K526* 5)</f>
        <v>null</v>
      </c>
      <c r="D526" t="str" cm="1">
        <f t="array" ref="D526">_xlfn.IFS(ScoutingData!Q526="h",1,   ScoutingData!Q526="o",1,   ScoutingData!Q526="s",1,   ScoutingData!Q526="a",0,   ScoutingData!Q526="x","x",ScoutingData!Q526="p","p",ISBLANK(ScoutingData!Q526),"null")</f>
        <v>null</v>
      </c>
      <c r="E526" t="str" cm="1">
        <f t="array" ref="E526">IFERROR(_xlfn.IFS(D526 = 1, IF(ScoutingData!P526&gt;0, ScoutingData!P526,AVERAGE(stage_timer)),D526=0,MAX(stage_timer),D526="x","x"),"")</f>
        <v/>
      </c>
    </row>
    <row r="527" spans="1:5" x14ac:dyDescent="0.3">
      <c r="A527">
        <f>ScoutingData!F527</f>
        <v>0</v>
      </c>
      <c r="B527" t="str">
        <f>IF(ISBLANK(ScoutingData!J527),"null", ScoutingData!J527*2)</f>
        <v>null</v>
      </c>
      <c r="C527" t="str">
        <f>IF(ISBLANK(ScoutingData!K527),"null",ScoutingData!K527* 5)</f>
        <v>null</v>
      </c>
      <c r="D527" t="str" cm="1">
        <f t="array" ref="D527">_xlfn.IFS(ScoutingData!Q527="h",1,   ScoutingData!Q527="o",1,   ScoutingData!Q527="s",1,   ScoutingData!Q527="a",0,   ScoutingData!Q527="x","x",ScoutingData!Q527="p","p",ISBLANK(ScoutingData!Q527),"null")</f>
        <v>null</v>
      </c>
      <c r="E527" t="str" cm="1">
        <f t="array" ref="E527">IFERROR(_xlfn.IFS(D527 = 1, IF(ScoutingData!P527&gt;0, ScoutingData!P527,AVERAGE(stage_timer)),D527=0,MAX(stage_timer),D527="x","x"),"")</f>
        <v/>
      </c>
    </row>
    <row r="528" spans="1:5" x14ac:dyDescent="0.3">
      <c r="A528">
        <f>ScoutingData!F528</f>
        <v>0</v>
      </c>
      <c r="B528" t="str">
        <f>IF(ISBLANK(ScoutingData!J528),"null", ScoutingData!J528*2)</f>
        <v>null</v>
      </c>
      <c r="C528" t="str">
        <f>IF(ISBLANK(ScoutingData!K528),"null",ScoutingData!K528* 5)</f>
        <v>null</v>
      </c>
      <c r="D528" t="str" cm="1">
        <f t="array" ref="D528">_xlfn.IFS(ScoutingData!Q528="h",1,   ScoutingData!Q528="o",1,   ScoutingData!Q528="s",1,   ScoutingData!Q528="a",0,   ScoutingData!Q528="x","x",ScoutingData!Q528="p","p",ISBLANK(ScoutingData!Q528),"null")</f>
        <v>null</v>
      </c>
      <c r="E528" t="str" cm="1">
        <f t="array" ref="E528">IFERROR(_xlfn.IFS(D528 = 1, IF(ScoutingData!P528&gt;0, ScoutingData!P528,AVERAGE(stage_timer)),D528=0,MAX(stage_timer),D528="x","x"),"")</f>
        <v/>
      </c>
    </row>
    <row r="529" spans="1:5" x14ac:dyDescent="0.3">
      <c r="A529">
        <f>ScoutingData!F529</f>
        <v>0</v>
      </c>
      <c r="B529" t="str">
        <f>IF(ISBLANK(ScoutingData!J529),"null", ScoutingData!J529*2)</f>
        <v>null</v>
      </c>
      <c r="C529" t="str">
        <f>IF(ISBLANK(ScoutingData!K529),"null",ScoutingData!K529* 5)</f>
        <v>null</v>
      </c>
      <c r="D529" t="str" cm="1">
        <f t="array" ref="D529">_xlfn.IFS(ScoutingData!Q529="h",1,   ScoutingData!Q529="o",1,   ScoutingData!Q529="s",1,   ScoutingData!Q529="a",0,   ScoutingData!Q529="x","x",ScoutingData!Q529="p","p",ISBLANK(ScoutingData!Q529),"null")</f>
        <v>null</v>
      </c>
      <c r="E529" t="str" cm="1">
        <f t="array" ref="E529">IFERROR(_xlfn.IFS(D529 = 1, IF(ScoutingData!P529&gt;0, ScoutingData!P529,AVERAGE(stage_timer)),D529=0,MAX(stage_timer),D529="x","x"),"")</f>
        <v/>
      </c>
    </row>
    <row r="530" spans="1:5" x14ac:dyDescent="0.3">
      <c r="A530">
        <f>ScoutingData!F530</f>
        <v>0</v>
      </c>
      <c r="B530" t="str">
        <f>IF(ISBLANK(ScoutingData!J530),"null", ScoutingData!J530*2)</f>
        <v>null</v>
      </c>
      <c r="C530" t="str">
        <f>IF(ISBLANK(ScoutingData!K530),"null",ScoutingData!K530* 5)</f>
        <v>null</v>
      </c>
      <c r="D530" t="str" cm="1">
        <f t="array" ref="D530">_xlfn.IFS(ScoutingData!Q530="h",1,   ScoutingData!Q530="o",1,   ScoutingData!Q530="s",1,   ScoutingData!Q530="a",0,   ScoutingData!Q530="x","x",ScoutingData!Q530="p","p",ISBLANK(ScoutingData!Q530),"null")</f>
        <v>null</v>
      </c>
      <c r="E530" t="str" cm="1">
        <f t="array" ref="E530">IFERROR(_xlfn.IFS(D530 = 1, IF(ScoutingData!P530&gt;0, ScoutingData!P530,AVERAGE(stage_timer)),D530=0,MAX(stage_timer),D530="x","x"),"")</f>
        <v/>
      </c>
    </row>
    <row r="531" spans="1:5" x14ac:dyDescent="0.3">
      <c r="A531">
        <f>ScoutingData!F531</f>
        <v>0</v>
      </c>
      <c r="B531" t="str">
        <f>IF(ISBLANK(ScoutingData!J531),"null", ScoutingData!J531*2)</f>
        <v>null</v>
      </c>
      <c r="C531" t="str">
        <f>IF(ISBLANK(ScoutingData!K531),"null",ScoutingData!K531* 5)</f>
        <v>null</v>
      </c>
      <c r="D531" t="str" cm="1">
        <f t="array" ref="D531">_xlfn.IFS(ScoutingData!Q531="h",1,   ScoutingData!Q531="o",1,   ScoutingData!Q531="s",1,   ScoutingData!Q531="a",0,   ScoutingData!Q531="x","x",ScoutingData!Q531="p","p",ISBLANK(ScoutingData!Q531),"null")</f>
        <v>null</v>
      </c>
      <c r="E531" t="str" cm="1">
        <f t="array" ref="E531">IFERROR(_xlfn.IFS(D531 = 1, IF(ScoutingData!P531&gt;0, ScoutingData!P531,AVERAGE(stage_timer)),D531=0,MAX(stage_timer),D531="x","x"),"")</f>
        <v/>
      </c>
    </row>
    <row r="532" spans="1:5" x14ac:dyDescent="0.3">
      <c r="A532">
        <f>ScoutingData!F532</f>
        <v>0</v>
      </c>
      <c r="B532" t="str">
        <f>IF(ISBLANK(ScoutingData!J532),"null", ScoutingData!J532*2)</f>
        <v>null</v>
      </c>
      <c r="C532" t="str">
        <f>IF(ISBLANK(ScoutingData!K532),"null",ScoutingData!K532* 5)</f>
        <v>null</v>
      </c>
      <c r="D532" t="str" cm="1">
        <f t="array" ref="D532">_xlfn.IFS(ScoutingData!Q532="h",1,   ScoutingData!Q532="o",1,   ScoutingData!Q532="s",1,   ScoutingData!Q532="a",0,   ScoutingData!Q532="x","x",ScoutingData!Q532="p","p",ISBLANK(ScoutingData!Q532),"null")</f>
        <v>null</v>
      </c>
      <c r="E532" t="str" cm="1">
        <f t="array" ref="E532">IFERROR(_xlfn.IFS(D532 = 1, IF(ScoutingData!P532&gt;0, ScoutingData!P532,AVERAGE(stage_timer)),D532=0,MAX(stage_timer),D532="x","x"),"")</f>
        <v/>
      </c>
    </row>
    <row r="533" spans="1:5" x14ac:dyDescent="0.3">
      <c r="A533">
        <f>ScoutingData!F533</f>
        <v>0</v>
      </c>
      <c r="B533" t="str">
        <f>IF(ISBLANK(ScoutingData!J533),"null", ScoutingData!J533*2)</f>
        <v>null</v>
      </c>
      <c r="C533" t="str">
        <f>IF(ISBLANK(ScoutingData!K533),"null",ScoutingData!K533* 5)</f>
        <v>null</v>
      </c>
      <c r="D533" t="str" cm="1">
        <f t="array" ref="D533">_xlfn.IFS(ScoutingData!Q533="h",1,   ScoutingData!Q533="o",1,   ScoutingData!Q533="s",1,   ScoutingData!Q533="a",0,   ScoutingData!Q533="x","x",ScoutingData!Q533="p","p",ISBLANK(ScoutingData!Q533),"null")</f>
        <v>null</v>
      </c>
      <c r="E533" t="str" cm="1">
        <f t="array" ref="E533">IFERROR(_xlfn.IFS(D533 = 1, IF(ScoutingData!P533&gt;0, ScoutingData!P533,AVERAGE(stage_timer)),D533=0,MAX(stage_timer),D533="x","x"),"")</f>
        <v/>
      </c>
    </row>
    <row r="534" spans="1:5" x14ac:dyDescent="0.3">
      <c r="A534">
        <f>ScoutingData!F534</f>
        <v>0</v>
      </c>
      <c r="B534" t="str">
        <f>IF(ISBLANK(ScoutingData!J534),"null", ScoutingData!J534*2)</f>
        <v>null</v>
      </c>
      <c r="C534" t="str">
        <f>IF(ISBLANK(ScoutingData!K534),"null",ScoutingData!K534* 5)</f>
        <v>null</v>
      </c>
      <c r="D534" t="str" cm="1">
        <f t="array" ref="D534">_xlfn.IFS(ScoutingData!Q534="h",1,   ScoutingData!Q534="o",1,   ScoutingData!Q534="s",1,   ScoutingData!Q534="a",0,   ScoutingData!Q534="x","x",ScoutingData!Q534="p","p",ISBLANK(ScoutingData!Q534),"null")</f>
        <v>null</v>
      </c>
      <c r="E534" t="str" cm="1">
        <f t="array" ref="E534">IFERROR(_xlfn.IFS(D534 = 1, IF(ScoutingData!P534&gt;0, ScoutingData!P534,AVERAGE(stage_timer)),D534=0,MAX(stage_timer),D534="x","x"),"")</f>
        <v/>
      </c>
    </row>
    <row r="535" spans="1:5" x14ac:dyDescent="0.3">
      <c r="A535">
        <f>ScoutingData!F535</f>
        <v>0</v>
      </c>
      <c r="B535" t="str">
        <f>IF(ISBLANK(ScoutingData!J535),"null", ScoutingData!J535*2)</f>
        <v>null</v>
      </c>
      <c r="C535" t="str">
        <f>IF(ISBLANK(ScoutingData!K535),"null",ScoutingData!K535* 5)</f>
        <v>null</v>
      </c>
      <c r="D535" t="str" cm="1">
        <f t="array" ref="D535">_xlfn.IFS(ScoutingData!Q535="h",1,   ScoutingData!Q535="o",1,   ScoutingData!Q535="s",1,   ScoutingData!Q535="a",0,   ScoutingData!Q535="x","x",ScoutingData!Q535="p","p",ISBLANK(ScoutingData!Q535),"null")</f>
        <v>null</v>
      </c>
      <c r="E535" t="str" cm="1">
        <f t="array" ref="E535">IFERROR(_xlfn.IFS(D535 = 1, IF(ScoutingData!P535&gt;0, ScoutingData!P535,AVERAGE(stage_timer)),D535=0,MAX(stage_timer),D535="x","x"),"")</f>
        <v/>
      </c>
    </row>
    <row r="536" spans="1:5" x14ac:dyDescent="0.3">
      <c r="A536">
        <f>ScoutingData!F536</f>
        <v>0</v>
      </c>
      <c r="B536" t="str">
        <f>IF(ISBLANK(ScoutingData!J536),"null", ScoutingData!J536*2)</f>
        <v>null</v>
      </c>
      <c r="C536" t="str">
        <f>IF(ISBLANK(ScoutingData!K536),"null",ScoutingData!K536* 5)</f>
        <v>null</v>
      </c>
      <c r="D536" t="str" cm="1">
        <f t="array" ref="D536">_xlfn.IFS(ScoutingData!Q536="h",1,   ScoutingData!Q536="o",1,   ScoutingData!Q536="s",1,   ScoutingData!Q536="a",0,   ScoutingData!Q536="x","x",ScoutingData!Q536="p","p",ISBLANK(ScoutingData!Q536),"null")</f>
        <v>null</v>
      </c>
      <c r="E536" t="str" cm="1">
        <f t="array" ref="E536">IFERROR(_xlfn.IFS(D536 = 1, IF(ScoutingData!P536&gt;0, ScoutingData!P536,AVERAGE(stage_timer)),D536=0,MAX(stage_timer),D536="x","x"),"")</f>
        <v/>
      </c>
    </row>
    <row r="537" spans="1:5" x14ac:dyDescent="0.3">
      <c r="A537">
        <f>ScoutingData!F537</f>
        <v>0</v>
      </c>
      <c r="B537" t="str">
        <f>IF(ISBLANK(ScoutingData!J537),"null", ScoutingData!J537*2)</f>
        <v>null</v>
      </c>
      <c r="C537" t="str">
        <f>IF(ISBLANK(ScoutingData!K537),"null",ScoutingData!K537* 5)</f>
        <v>null</v>
      </c>
      <c r="D537" t="str" cm="1">
        <f t="array" ref="D537">_xlfn.IFS(ScoutingData!Q537="h",1,   ScoutingData!Q537="o",1,   ScoutingData!Q537="s",1,   ScoutingData!Q537="a",0,   ScoutingData!Q537="x","x",ScoutingData!Q537="p","p",ISBLANK(ScoutingData!Q537),"null")</f>
        <v>null</v>
      </c>
      <c r="E537" t="str" cm="1">
        <f t="array" ref="E537">IFERROR(_xlfn.IFS(D537 = 1, IF(ScoutingData!P537&gt;0, ScoutingData!P537,AVERAGE(stage_timer)),D537=0,MAX(stage_timer),D537="x","x"),"")</f>
        <v/>
      </c>
    </row>
    <row r="538" spans="1:5" x14ac:dyDescent="0.3">
      <c r="A538">
        <f>ScoutingData!F538</f>
        <v>0</v>
      </c>
      <c r="B538" t="str">
        <f>IF(ISBLANK(ScoutingData!J538),"null", ScoutingData!J538*2)</f>
        <v>null</v>
      </c>
      <c r="C538" t="str">
        <f>IF(ISBLANK(ScoutingData!K538),"null",ScoutingData!K538* 5)</f>
        <v>null</v>
      </c>
      <c r="D538" t="str" cm="1">
        <f t="array" ref="D538">_xlfn.IFS(ScoutingData!Q538="h",1,   ScoutingData!Q538="o",1,   ScoutingData!Q538="s",1,   ScoutingData!Q538="a",0,   ScoutingData!Q538="x","x",ScoutingData!Q538="p","p",ISBLANK(ScoutingData!Q538),"null")</f>
        <v>null</v>
      </c>
      <c r="E538" t="str" cm="1">
        <f t="array" ref="E538">IFERROR(_xlfn.IFS(D538 = 1, IF(ScoutingData!P538&gt;0, ScoutingData!P538,AVERAGE(stage_timer)),D538=0,MAX(stage_timer),D538="x","x"),"")</f>
        <v/>
      </c>
    </row>
    <row r="539" spans="1:5" x14ac:dyDescent="0.3">
      <c r="A539">
        <f>ScoutingData!F539</f>
        <v>0</v>
      </c>
      <c r="B539" t="str">
        <f>IF(ISBLANK(ScoutingData!J539),"null", ScoutingData!J539*2)</f>
        <v>null</v>
      </c>
      <c r="C539" t="str">
        <f>IF(ISBLANK(ScoutingData!K539),"null",ScoutingData!K539* 5)</f>
        <v>null</v>
      </c>
      <c r="D539" t="str" cm="1">
        <f t="array" ref="D539">_xlfn.IFS(ScoutingData!Q539="h",1,   ScoutingData!Q539="o",1,   ScoutingData!Q539="s",1,   ScoutingData!Q539="a",0,   ScoutingData!Q539="x","x",ScoutingData!Q539="p","p",ISBLANK(ScoutingData!Q539),"null")</f>
        <v>null</v>
      </c>
      <c r="E539" t="str" cm="1">
        <f t="array" ref="E539">IFERROR(_xlfn.IFS(D539 = 1, IF(ScoutingData!P539&gt;0, ScoutingData!P539,AVERAGE(stage_timer)),D539=0,MAX(stage_timer),D539="x","x"),"")</f>
        <v/>
      </c>
    </row>
    <row r="540" spans="1:5" x14ac:dyDescent="0.3">
      <c r="A540">
        <f>ScoutingData!F540</f>
        <v>0</v>
      </c>
      <c r="B540" t="str">
        <f>IF(ISBLANK(ScoutingData!J540),"null", ScoutingData!J540*2)</f>
        <v>null</v>
      </c>
      <c r="C540" t="str">
        <f>IF(ISBLANK(ScoutingData!K540),"null",ScoutingData!K540* 5)</f>
        <v>null</v>
      </c>
      <c r="D540" t="str" cm="1">
        <f t="array" ref="D540">_xlfn.IFS(ScoutingData!Q540="h",1,   ScoutingData!Q540="o",1,   ScoutingData!Q540="s",1,   ScoutingData!Q540="a",0,   ScoutingData!Q540="x","x",ScoutingData!Q540="p","p",ISBLANK(ScoutingData!Q540),"null")</f>
        <v>null</v>
      </c>
      <c r="E540" t="str" cm="1">
        <f t="array" ref="E540">IFERROR(_xlfn.IFS(D540 = 1, IF(ScoutingData!P540&gt;0, ScoutingData!P540,AVERAGE(stage_timer)),D540=0,MAX(stage_timer),D540="x","x"),"")</f>
        <v/>
      </c>
    </row>
    <row r="541" spans="1:5" x14ac:dyDescent="0.3">
      <c r="A541">
        <f>ScoutingData!F541</f>
        <v>0</v>
      </c>
      <c r="B541" t="str">
        <f>IF(ISBLANK(ScoutingData!J541),"null", ScoutingData!J541*2)</f>
        <v>null</v>
      </c>
      <c r="C541" t="str">
        <f>IF(ISBLANK(ScoutingData!K541),"null",ScoutingData!K541* 5)</f>
        <v>null</v>
      </c>
      <c r="D541" t="str" cm="1">
        <f t="array" ref="D541">_xlfn.IFS(ScoutingData!Q541="h",1,   ScoutingData!Q541="o",1,   ScoutingData!Q541="s",1,   ScoutingData!Q541="a",0,   ScoutingData!Q541="x","x",ScoutingData!Q541="p","p",ISBLANK(ScoutingData!Q541),"null")</f>
        <v>null</v>
      </c>
      <c r="E541" t="str" cm="1">
        <f t="array" ref="E541">IFERROR(_xlfn.IFS(D541 = 1, IF(ScoutingData!P541&gt;0, ScoutingData!P541,AVERAGE(stage_timer)),D541=0,MAX(stage_timer),D541="x","x"),"")</f>
        <v/>
      </c>
    </row>
    <row r="542" spans="1:5" x14ac:dyDescent="0.3">
      <c r="A542">
        <f>ScoutingData!F542</f>
        <v>0</v>
      </c>
      <c r="B542" t="str">
        <f>IF(ISBLANK(ScoutingData!J542),"null", ScoutingData!J542*2)</f>
        <v>null</v>
      </c>
      <c r="C542" t="str">
        <f>IF(ISBLANK(ScoutingData!K542),"null",ScoutingData!K542* 5)</f>
        <v>null</v>
      </c>
      <c r="D542" t="str" cm="1">
        <f t="array" ref="D542">_xlfn.IFS(ScoutingData!Q542="h",1,   ScoutingData!Q542="o",1,   ScoutingData!Q542="s",1,   ScoutingData!Q542="a",0,   ScoutingData!Q542="x","x",ScoutingData!Q542="p","p",ISBLANK(ScoutingData!Q542),"null")</f>
        <v>null</v>
      </c>
      <c r="E542" t="str" cm="1">
        <f t="array" ref="E542">IFERROR(_xlfn.IFS(D542 = 1, IF(ScoutingData!P542&gt;0, ScoutingData!P542,AVERAGE(stage_timer)),D542=0,MAX(stage_timer),D542="x","x"),"")</f>
        <v/>
      </c>
    </row>
    <row r="543" spans="1:5" x14ac:dyDescent="0.3">
      <c r="A543">
        <f>ScoutingData!F543</f>
        <v>0</v>
      </c>
      <c r="B543" t="str">
        <f>IF(ISBLANK(ScoutingData!J543),"null", ScoutingData!J543*2)</f>
        <v>null</v>
      </c>
      <c r="C543" t="str">
        <f>IF(ISBLANK(ScoutingData!K543),"null",ScoutingData!K543* 5)</f>
        <v>null</v>
      </c>
      <c r="D543" t="str" cm="1">
        <f t="array" ref="D543">_xlfn.IFS(ScoutingData!Q543="h",1,   ScoutingData!Q543="o",1,   ScoutingData!Q543="s",1,   ScoutingData!Q543="a",0,   ScoutingData!Q543="x","x",ScoutingData!Q543="p","p",ISBLANK(ScoutingData!Q543),"null")</f>
        <v>null</v>
      </c>
      <c r="E543" t="str" cm="1">
        <f t="array" ref="E543">IFERROR(_xlfn.IFS(D543 = 1, IF(ScoutingData!P543&gt;0, ScoutingData!P543,AVERAGE(stage_timer)),D543=0,MAX(stage_timer),D543="x","x"),"")</f>
        <v/>
      </c>
    </row>
    <row r="544" spans="1:5" x14ac:dyDescent="0.3">
      <c r="A544">
        <f>ScoutingData!F544</f>
        <v>0</v>
      </c>
      <c r="B544" t="str">
        <f>IF(ISBLANK(ScoutingData!J544),"null", ScoutingData!J544*2)</f>
        <v>null</v>
      </c>
      <c r="C544" t="str">
        <f>IF(ISBLANK(ScoutingData!K544),"null",ScoutingData!K544* 5)</f>
        <v>null</v>
      </c>
      <c r="D544" t="str" cm="1">
        <f t="array" ref="D544">_xlfn.IFS(ScoutingData!Q544="h",1,   ScoutingData!Q544="o",1,   ScoutingData!Q544="s",1,   ScoutingData!Q544="a",0,   ScoutingData!Q544="x","x",ScoutingData!Q544="p","p",ISBLANK(ScoutingData!Q544),"null")</f>
        <v>null</v>
      </c>
      <c r="E544" t="str" cm="1">
        <f t="array" ref="E544">IFERROR(_xlfn.IFS(D544 = 1, IF(ScoutingData!P544&gt;0, ScoutingData!P544,AVERAGE(stage_timer)),D544=0,MAX(stage_timer),D544="x","x"),"")</f>
        <v/>
      </c>
    </row>
    <row r="545" spans="1:5" x14ac:dyDescent="0.3">
      <c r="A545">
        <f>ScoutingData!F545</f>
        <v>0</v>
      </c>
      <c r="B545" t="str">
        <f>IF(ISBLANK(ScoutingData!J545),"null", ScoutingData!J545*2)</f>
        <v>null</v>
      </c>
      <c r="C545" t="str">
        <f>IF(ISBLANK(ScoutingData!K545),"null",ScoutingData!K545* 5)</f>
        <v>null</v>
      </c>
      <c r="D545" t="str" cm="1">
        <f t="array" ref="D545">_xlfn.IFS(ScoutingData!Q545="h",1,   ScoutingData!Q545="o",1,   ScoutingData!Q545="s",1,   ScoutingData!Q545="a",0,   ScoutingData!Q545="x","x",ScoutingData!Q545="p","p",ISBLANK(ScoutingData!Q545),"null")</f>
        <v>null</v>
      </c>
      <c r="E545" t="str" cm="1">
        <f t="array" ref="E545">IFERROR(_xlfn.IFS(D545 = 1, IF(ScoutingData!P545&gt;0, ScoutingData!P545,AVERAGE(stage_timer)),D545=0,MAX(stage_timer),D545="x","x"),"")</f>
        <v/>
      </c>
    </row>
    <row r="546" spans="1:5" x14ac:dyDescent="0.3">
      <c r="A546">
        <f>ScoutingData!F546</f>
        <v>0</v>
      </c>
      <c r="B546" t="str">
        <f>IF(ISBLANK(ScoutingData!J546),"null", ScoutingData!J546*2)</f>
        <v>null</v>
      </c>
      <c r="C546" t="str">
        <f>IF(ISBLANK(ScoutingData!K546),"null",ScoutingData!K546* 5)</f>
        <v>null</v>
      </c>
      <c r="D546" t="str" cm="1">
        <f t="array" ref="D546">_xlfn.IFS(ScoutingData!Q546="h",1,   ScoutingData!Q546="o",1,   ScoutingData!Q546="s",1,   ScoutingData!Q546="a",0,   ScoutingData!Q546="x","x",ScoutingData!Q546="p","p",ISBLANK(ScoutingData!Q546),"null")</f>
        <v>null</v>
      </c>
      <c r="E546" t="str" cm="1">
        <f t="array" ref="E546">IFERROR(_xlfn.IFS(D546 = 1, IF(ScoutingData!P546&gt;0, ScoutingData!P546,AVERAGE(stage_timer)),D546=0,MAX(stage_timer),D546="x","x"),"")</f>
        <v/>
      </c>
    </row>
    <row r="547" spans="1:5" x14ac:dyDescent="0.3">
      <c r="A547">
        <f>ScoutingData!F547</f>
        <v>0</v>
      </c>
      <c r="B547" t="str">
        <f>IF(ISBLANK(ScoutingData!J547),"null", ScoutingData!J547*2)</f>
        <v>null</v>
      </c>
      <c r="C547" t="str">
        <f>IF(ISBLANK(ScoutingData!K547),"null",ScoutingData!K547* 5)</f>
        <v>null</v>
      </c>
      <c r="D547" t="str" cm="1">
        <f t="array" ref="D547">_xlfn.IFS(ScoutingData!Q547="h",1,   ScoutingData!Q547="o",1,   ScoutingData!Q547="s",1,   ScoutingData!Q547="a",0,   ScoutingData!Q547="x","x",ScoutingData!Q547="p","p",ISBLANK(ScoutingData!Q547),"null")</f>
        <v>null</v>
      </c>
      <c r="E547" t="str" cm="1">
        <f t="array" ref="E547">IFERROR(_xlfn.IFS(D547 = 1, IF(ScoutingData!P547&gt;0, ScoutingData!P547,AVERAGE(stage_timer)),D547=0,MAX(stage_timer),D547="x","x"),"")</f>
        <v/>
      </c>
    </row>
    <row r="548" spans="1:5" x14ac:dyDescent="0.3">
      <c r="A548">
        <f>ScoutingData!F548</f>
        <v>0</v>
      </c>
      <c r="B548" t="str">
        <f>IF(ISBLANK(ScoutingData!J548),"null", ScoutingData!J548*2)</f>
        <v>null</v>
      </c>
      <c r="C548" t="str">
        <f>IF(ISBLANK(ScoutingData!K548),"null",ScoutingData!K548* 5)</f>
        <v>null</v>
      </c>
      <c r="D548" t="str" cm="1">
        <f t="array" ref="D548">_xlfn.IFS(ScoutingData!Q548="h",1,   ScoutingData!Q548="o",1,   ScoutingData!Q548="s",1,   ScoutingData!Q548="a",0,   ScoutingData!Q548="x","x",ScoutingData!Q548="p","p",ISBLANK(ScoutingData!Q548),"null")</f>
        <v>null</v>
      </c>
      <c r="E548" t="str" cm="1">
        <f t="array" ref="E548">IFERROR(_xlfn.IFS(D548 = 1, IF(ScoutingData!P548&gt;0, ScoutingData!P548,AVERAGE(stage_timer)),D548=0,MAX(stage_timer),D548="x","x"),"")</f>
        <v/>
      </c>
    </row>
    <row r="549" spans="1:5" x14ac:dyDescent="0.3">
      <c r="A549">
        <f>ScoutingData!F549</f>
        <v>0</v>
      </c>
      <c r="B549" t="str">
        <f>IF(ISBLANK(ScoutingData!J549),"null", ScoutingData!J549*2)</f>
        <v>null</v>
      </c>
      <c r="C549" t="str">
        <f>IF(ISBLANK(ScoutingData!K549),"null",ScoutingData!K549* 5)</f>
        <v>null</v>
      </c>
      <c r="D549" t="str" cm="1">
        <f t="array" ref="D549">_xlfn.IFS(ScoutingData!Q549="h",1,   ScoutingData!Q549="o",1,   ScoutingData!Q549="s",1,   ScoutingData!Q549="a",0,   ScoutingData!Q549="x","x",ScoutingData!Q549="p","p",ISBLANK(ScoutingData!Q549),"null")</f>
        <v>null</v>
      </c>
      <c r="E549" t="str" cm="1">
        <f t="array" ref="E549">IFERROR(_xlfn.IFS(D549 = 1, IF(ScoutingData!P549&gt;0, ScoutingData!P549,AVERAGE(stage_timer)),D549=0,MAX(stage_timer),D549="x","x"),"")</f>
        <v/>
      </c>
    </row>
    <row r="550" spans="1:5" x14ac:dyDescent="0.3">
      <c r="A550">
        <f>ScoutingData!F550</f>
        <v>0</v>
      </c>
      <c r="B550" t="str">
        <f>IF(ISBLANK(ScoutingData!J550),"null", ScoutingData!J550*2)</f>
        <v>null</v>
      </c>
      <c r="C550" t="str">
        <f>IF(ISBLANK(ScoutingData!K550),"null",ScoutingData!K550* 5)</f>
        <v>null</v>
      </c>
      <c r="D550" t="str" cm="1">
        <f t="array" ref="D550">_xlfn.IFS(ScoutingData!Q550="h",1,   ScoutingData!Q550="o",1,   ScoutingData!Q550="s",1,   ScoutingData!Q550="a",0,   ScoutingData!Q550="x","x",ScoutingData!Q550="p","p",ISBLANK(ScoutingData!Q550),"null")</f>
        <v>null</v>
      </c>
      <c r="E550" t="str" cm="1">
        <f t="array" ref="E550">IFERROR(_xlfn.IFS(D550 = 1, IF(ScoutingData!P550&gt;0, ScoutingData!P550,AVERAGE(stage_timer)),D550=0,MAX(stage_timer),D550="x","x"),"")</f>
        <v/>
      </c>
    </row>
    <row r="551" spans="1:5" x14ac:dyDescent="0.3">
      <c r="A551">
        <f>ScoutingData!F551</f>
        <v>0</v>
      </c>
      <c r="B551" t="str">
        <f>IF(ISBLANK(ScoutingData!J551),"null", ScoutingData!J551*2)</f>
        <v>null</v>
      </c>
      <c r="C551" t="str">
        <f>IF(ISBLANK(ScoutingData!K551),"null",ScoutingData!K551* 5)</f>
        <v>null</v>
      </c>
      <c r="D551" t="str" cm="1">
        <f t="array" ref="D551">_xlfn.IFS(ScoutingData!Q551="h",1,   ScoutingData!Q551="o",1,   ScoutingData!Q551="s",1,   ScoutingData!Q551="a",0,   ScoutingData!Q551="x","x",ScoutingData!Q551="p","p",ISBLANK(ScoutingData!Q551),"null")</f>
        <v>null</v>
      </c>
      <c r="E551" t="str" cm="1">
        <f t="array" ref="E551">IFERROR(_xlfn.IFS(D551 = 1, IF(ScoutingData!P551&gt;0, ScoutingData!P551,AVERAGE(stage_timer)),D551=0,MAX(stage_timer),D551="x","x"),"")</f>
        <v/>
      </c>
    </row>
    <row r="552" spans="1:5" x14ac:dyDescent="0.3">
      <c r="A552">
        <f>ScoutingData!F552</f>
        <v>0</v>
      </c>
      <c r="B552" t="str">
        <f>IF(ISBLANK(ScoutingData!J552),"null", ScoutingData!J552*2)</f>
        <v>null</v>
      </c>
      <c r="C552" t="str">
        <f>IF(ISBLANK(ScoutingData!K552),"null",ScoutingData!K552* 5)</f>
        <v>null</v>
      </c>
      <c r="D552" t="str" cm="1">
        <f t="array" ref="D552">_xlfn.IFS(ScoutingData!Q552="h",1,   ScoutingData!Q552="o",1,   ScoutingData!Q552="s",1,   ScoutingData!Q552="a",0,   ScoutingData!Q552="x","x",ScoutingData!Q552="p","p",ISBLANK(ScoutingData!Q552),"null")</f>
        <v>null</v>
      </c>
      <c r="E552" t="str" cm="1">
        <f t="array" ref="E552">IFERROR(_xlfn.IFS(D552 = 1, IF(ScoutingData!P552&gt;0, ScoutingData!P552,AVERAGE(stage_timer)),D552=0,MAX(stage_timer),D552="x","x"),"")</f>
        <v/>
      </c>
    </row>
    <row r="553" spans="1:5" x14ac:dyDescent="0.3">
      <c r="A553">
        <f>ScoutingData!F553</f>
        <v>0</v>
      </c>
      <c r="B553" t="str">
        <f>IF(ISBLANK(ScoutingData!J553),"null", ScoutingData!J553*2)</f>
        <v>null</v>
      </c>
      <c r="C553" t="str">
        <f>IF(ISBLANK(ScoutingData!K553),"null",ScoutingData!K553* 5)</f>
        <v>null</v>
      </c>
      <c r="D553" t="str" cm="1">
        <f t="array" ref="D553">_xlfn.IFS(ScoutingData!Q553="h",1,   ScoutingData!Q553="o",1,   ScoutingData!Q553="s",1,   ScoutingData!Q553="a",0,   ScoutingData!Q553="x","x",ScoutingData!Q553="p","p",ISBLANK(ScoutingData!Q553),"null")</f>
        <v>null</v>
      </c>
      <c r="E553" t="str" cm="1">
        <f t="array" ref="E553">IFERROR(_xlfn.IFS(D553 = 1, IF(ScoutingData!P553&gt;0, ScoutingData!P553,AVERAGE(stage_timer)),D553=0,MAX(stage_timer),D553="x","x"),"")</f>
        <v/>
      </c>
    </row>
    <row r="554" spans="1:5" x14ac:dyDescent="0.3">
      <c r="A554">
        <f>ScoutingData!F554</f>
        <v>0</v>
      </c>
      <c r="B554" t="str">
        <f>IF(ISBLANK(ScoutingData!J554),"null", ScoutingData!J554*2)</f>
        <v>null</v>
      </c>
      <c r="C554" t="str">
        <f>IF(ISBLANK(ScoutingData!K554),"null",ScoutingData!K554* 5)</f>
        <v>null</v>
      </c>
      <c r="D554" t="str" cm="1">
        <f t="array" ref="D554">_xlfn.IFS(ScoutingData!Q554="h",1,   ScoutingData!Q554="o",1,   ScoutingData!Q554="s",1,   ScoutingData!Q554="a",0,   ScoutingData!Q554="x","x",ScoutingData!Q554="p","p",ISBLANK(ScoutingData!Q554),"null")</f>
        <v>null</v>
      </c>
      <c r="E554" t="str" cm="1">
        <f t="array" ref="E554">IFERROR(_xlfn.IFS(D554 = 1, IF(ScoutingData!P554&gt;0, ScoutingData!P554,AVERAGE(stage_timer)),D554=0,MAX(stage_timer),D554="x","x"),"")</f>
        <v/>
      </c>
    </row>
    <row r="555" spans="1:5" x14ac:dyDescent="0.3">
      <c r="A555">
        <f>ScoutingData!F555</f>
        <v>0</v>
      </c>
      <c r="B555" t="str">
        <f>IF(ISBLANK(ScoutingData!J555),"null", ScoutingData!J555*2)</f>
        <v>null</v>
      </c>
      <c r="C555" t="str">
        <f>IF(ISBLANK(ScoutingData!K555),"null",ScoutingData!K555* 5)</f>
        <v>null</v>
      </c>
      <c r="D555" t="str" cm="1">
        <f t="array" ref="D555">_xlfn.IFS(ScoutingData!Q555="h",1,   ScoutingData!Q555="o",1,   ScoutingData!Q555="s",1,   ScoutingData!Q555="a",0,   ScoutingData!Q555="x","x",ScoutingData!Q555="p","p",ISBLANK(ScoutingData!Q555),"null")</f>
        <v>null</v>
      </c>
      <c r="E555" t="str" cm="1">
        <f t="array" ref="E555">IFERROR(_xlfn.IFS(D555 = 1, IF(ScoutingData!P555&gt;0, ScoutingData!P555,AVERAGE(stage_timer)),D555=0,MAX(stage_timer),D555="x","x"),"")</f>
        <v/>
      </c>
    </row>
    <row r="556" spans="1:5" x14ac:dyDescent="0.3">
      <c r="A556">
        <f>ScoutingData!F556</f>
        <v>0</v>
      </c>
      <c r="B556" t="str">
        <f>IF(ISBLANK(ScoutingData!J556),"null", ScoutingData!J556*2)</f>
        <v>null</v>
      </c>
      <c r="C556" t="str">
        <f>IF(ISBLANK(ScoutingData!K556),"null",ScoutingData!K556* 5)</f>
        <v>null</v>
      </c>
      <c r="D556" t="str" cm="1">
        <f t="array" ref="D556">_xlfn.IFS(ScoutingData!Q556="h",1,   ScoutingData!Q556="o",1,   ScoutingData!Q556="s",1,   ScoutingData!Q556="a",0,   ScoutingData!Q556="x","x",ScoutingData!Q556="p","p",ISBLANK(ScoutingData!Q556),"null")</f>
        <v>null</v>
      </c>
      <c r="E556" t="str" cm="1">
        <f t="array" ref="E556">IFERROR(_xlfn.IFS(D556 = 1, IF(ScoutingData!P556&gt;0, ScoutingData!P556,AVERAGE(stage_timer)),D556=0,MAX(stage_timer),D556="x","x"),"")</f>
        <v/>
      </c>
    </row>
    <row r="557" spans="1:5" x14ac:dyDescent="0.3">
      <c r="A557">
        <f>ScoutingData!F557</f>
        <v>0</v>
      </c>
      <c r="B557" t="str">
        <f>IF(ISBLANK(ScoutingData!J557),"null", ScoutingData!J557*2)</f>
        <v>null</v>
      </c>
      <c r="C557" t="str">
        <f>IF(ISBLANK(ScoutingData!K557),"null",ScoutingData!K557* 5)</f>
        <v>null</v>
      </c>
      <c r="D557" t="str" cm="1">
        <f t="array" ref="D557">_xlfn.IFS(ScoutingData!Q557="h",1,   ScoutingData!Q557="o",1,   ScoutingData!Q557="s",1,   ScoutingData!Q557="a",0,   ScoutingData!Q557="x","x",ScoutingData!Q557="p","p",ISBLANK(ScoutingData!Q557),"null")</f>
        <v>null</v>
      </c>
      <c r="E557" t="str" cm="1">
        <f t="array" ref="E557">IFERROR(_xlfn.IFS(D557 = 1, IF(ScoutingData!P557&gt;0, ScoutingData!P557,AVERAGE(stage_timer)),D557=0,MAX(stage_timer),D557="x","x"),"")</f>
        <v/>
      </c>
    </row>
    <row r="558" spans="1:5" x14ac:dyDescent="0.3">
      <c r="A558">
        <f>ScoutingData!F558</f>
        <v>0</v>
      </c>
      <c r="B558" t="str">
        <f>IF(ISBLANK(ScoutingData!J558),"null", ScoutingData!J558*2)</f>
        <v>null</v>
      </c>
      <c r="C558" t="str">
        <f>IF(ISBLANK(ScoutingData!K558),"null",ScoutingData!K558* 5)</f>
        <v>null</v>
      </c>
      <c r="D558" t="str" cm="1">
        <f t="array" ref="D558">_xlfn.IFS(ScoutingData!Q558="h",1,   ScoutingData!Q558="o",1,   ScoutingData!Q558="s",1,   ScoutingData!Q558="a",0,   ScoutingData!Q558="x","x",ScoutingData!Q558="p","p",ISBLANK(ScoutingData!Q558),"null")</f>
        <v>null</v>
      </c>
      <c r="E558" t="str" cm="1">
        <f t="array" ref="E558">IFERROR(_xlfn.IFS(D558 = 1, IF(ScoutingData!P558&gt;0, ScoutingData!P558,AVERAGE(stage_timer)),D558=0,MAX(stage_timer),D558="x","x"),"")</f>
        <v/>
      </c>
    </row>
    <row r="559" spans="1:5" x14ac:dyDescent="0.3">
      <c r="A559">
        <f>ScoutingData!F559</f>
        <v>0</v>
      </c>
      <c r="B559" t="str">
        <f>IF(ISBLANK(ScoutingData!J559),"null", ScoutingData!J559*2)</f>
        <v>null</v>
      </c>
      <c r="C559" t="str">
        <f>IF(ISBLANK(ScoutingData!K559),"null",ScoutingData!K559* 5)</f>
        <v>null</v>
      </c>
      <c r="D559" t="str" cm="1">
        <f t="array" ref="D559">_xlfn.IFS(ScoutingData!Q559="h",1,   ScoutingData!Q559="o",1,   ScoutingData!Q559="s",1,   ScoutingData!Q559="a",0,   ScoutingData!Q559="x","x",ScoutingData!Q559="p","p",ISBLANK(ScoutingData!Q559),"null")</f>
        <v>null</v>
      </c>
      <c r="E559" t="str" cm="1">
        <f t="array" ref="E559">IFERROR(_xlfn.IFS(D559 = 1, IF(ScoutingData!P559&gt;0, ScoutingData!P559,AVERAGE(stage_timer)),D559=0,MAX(stage_timer),D559="x","x"),"")</f>
        <v/>
      </c>
    </row>
    <row r="560" spans="1:5" x14ac:dyDescent="0.3">
      <c r="A560">
        <f>ScoutingData!F560</f>
        <v>0</v>
      </c>
      <c r="B560" t="str">
        <f>IF(ISBLANK(ScoutingData!J560),"null", ScoutingData!J560*2)</f>
        <v>null</v>
      </c>
      <c r="C560" t="str">
        <f>IF(ISBLANK(ScoutingData!K560),"null",ScoutingData!K560* 5)</f>
        <v>null</v>
      </c>
      <c r="D560" t="str" cm="1">
        <f t="array" ref="D560">_xlfn.IFS(ScoutingData!Q560="h",1,   ScoutingData!Q560="o",1,   ScoutingData!Q560="s",1,   ScoutingData!Q560="a",0,   ScoutingData!Q560="x","x",ScoutingData!Q560="p","p",ISBLANK(ScoutingData!Q560),"null")</f>
        <v>null</v>
      </c>
      <c r="E560" t="str" cm="1">
        <f t="array" ref="E560">IFERROR(_xlfn.IFS(D560 = 1, IF(ScoutingData!P560&gt;0, ScoutingData!P560,AVERAGE(stage_timer)),D560=0,MAX(stage_timer),D560="x","x"),"")</f>
        <v/>
      </c>
    </row>
    <row r="561" spans="1:5" x14ac:dyDescent="0.3">
      <c r="A561">
        <f>ScoutingData!F561</f>
        <v>0</v>
      </c>
      <c r="B561" t="str">
        <f>IF(ISBLANK(ScoutingData!J561),"null", ScoutingData!J561*2)</f>
        <v>null</v>
      </c>
      <c r="C561" t="str">
        <f>IF(ISBLANK(ScoutingData!K561),"null",ScoutingData!K561* 5)</f>
        <v>null</v>
      </c>
      <c r="D561" t="str" cm="1">
        <f t="array" ref="D561">_xlfn.IFS(ScoutingData!Q561="h",1,   ScoutingData!Q561="o",1,   ScoutingData!Q561="s",1,   ScoutingData!Q561="a",0,   ScoutingData!Q561="x","x",ScoutingData!Q561="p","p",ISBLANK(ScoutingData!Q561),"null")</f>
        <v>null</v>
      </c>
      <c r="E561" t="str" cm="1">
        <f t="array" ref="E561">IFERROR(_xlfn.IFS(D561 = 1, IF(ScoutingData!P561&gt;0, ScoutingData!P561,AVERAGE(stage_timer)),D561=0,MAX(stage_timer),D561="x","x"),"")</f>
        <v/>
      </c>
    </row>
    <row r="562" spans="1:5" x14ac:dyDescent="0.3">
      <c r="A562">
        <f>ScoutingData!F562</f>
        <v>0</v>
      </c>
      <c r="B562" t="str">
        <f>IF(ISBLANK(ScoutingData!J562),"null", ScoutingData!J562*2)</f>
        <v>null</v>
      </c>
      <c r="C562" t="str">
        <f>IF(ISBLANK(ScoutingData!K562),"null",ScoutingData!K562* 5)</f>
        <v>null</v>
      </c>
      <c r="D562" t="str" cm="1">
        <f t="array" ref="D562">_xlfn.IFS(ScoutingData!Q562="h",1,   ScoutingData!Q562="o",1,   ScoutingData!Q562="s",1,   ScoutingData!Q562="a",0,   ScoutingData!Q562="x","x",ScoutingData!Q562="p","p",ISBLANK(ScoutingData!Q562),"null")</f>
        <v>null</v>
      </c>
      <c r="E562" t="str" cm="1">
        <f t="array" ref="E562">IFERROR(_xlfn.IFS(D562 = 1, IF(ScoutingData!P562&gt;0, ScoutingData!P562,AVERAGE(stage_timer)),D562=0,MAX(stage_timer),D562="x","x"),"")</f>
        <v/>
      </c>
    </row>
    <row r="563" spans="1:5" x14ac:dyDescent="0.3">
      <c r="A563">
        <f>ScoutingData!F563</f>
        <v>0</v>
      </c>
      <c r="B563" t="str">
        <f>IF(ISBLANK(ScoutingData!J563),"null", ScoutingData!J563*2)</f>
        <v>null</v>
      </c>
      <c r="C563" t="str">
        <f>IF(ISBLANK(ScoutingData!K563),"null",ScoutingData!K563* 5)</f>
        <v>null</v>
      </c>
      <c r="D563" t="str" cm="1">
        <f t="array" ref="D563">_xlfn.IFS(ScoutingData!Q563="h",1,   ScoutingData!Q563="o",1,   ScoutingData!Q563="s",1,   ScoutingData!Q563="a",0,   ScoutingData!Q563="x","x",ScoutingData!Q563="p","p",ISBLANK(ScoutingData!Q563),"null")</f>
        <v>null</v>
      </c>
      <c r="E563" t="str" cm="1">
        <f t="array" ref="E563">IFERROR(_xlfn.IFS(D563 = 1, IF(ScoutingData!P563&gt;0, ScoutingData!P563,AVERAGE(stage_timer)),D563=0,MAX(stage_timer),D563="x","x"),"")</f>
        <v/>
      </c>
    </row>
    <row r="564" spans="1:5" x14ac:dyDescent="0.3">
      <c r="A564">
        <f>ScoutingData!F564</f>
        <v>0</v>
      </c>
      <c r="B564" t="str">
        <f>IF(ISBLANK(ScoutingData!J564),"null", ScoutingData!J564*2)</f>
        <v>null</v>
      </c>
      <c r="C564" t="str">
        <f>IF(ISBLANK(ScoutingData!K564),"null",ScoutingData!K564* 5)</f>
        <v>null</v>
      </c>
      <c r="D564" t="str" cm="1">
        <f t="array" ref="D564">_xlfn.IFS(ScoutingData!Q564="h",1,   ScoutingData!Q564="o",1,   ScoutingData!Q564="s",1,   ScoutingData!Q564="a",0,   ScoutingData!Q564="x","x",ScoutingData!Q564="p","p",ISBLANK(ScoutingData!Q564),"null")</f>
        <v>null</v>
      </c>
      <c r="E564" t="str" cm="1">
        <f t="array" ref="E564">IFERROR(_xlfn.IFS(D564 = 1, IF(ScoutingData!P564&gt;0, ScoutingData!P564,AVERAGE(stage_timer)),D564=0,MAX(stage_timer),D564="x","x"),"")</f>
        <v/>
      </c>
    </row>
    <row r="565" spans="1:5" x14ac:dyDescent="0.3">
      <c r="A565">
        <f>ScoutingData!F565</f>
        <v>0</v>
      </c>
      <c r="B565" t="str">
        <f>IF(ISBLANK(ScoutingData!J565),"null", ScoutingData!J565*2)</f>
        <v>null</v>
      </c>
      <c r="C565" t="str">
        <f>IF(ISBLANK(ScoutingData!K565),"null",ScoutingData!K565* 5)</f>
        <v>null</v>
      </c>
      <c r="D565" t="str" cm="1">
        <f t="array" ref="D565">_xlfn.IFS(ScoutingData!Q565="h",1,   ScoutingData!Q565="o",1,   ScoutingData!Q565="s",1,   ScoutingData!Q565="a",0,   ScoutingData!Q565="x","x",ScoutingData!Q565="p","p",ISBLANK(ScoutingData!Q565),"null")</f>
        <v>null</v>
      </c>
      <c r="E565" t="str" cm="1">
        <f t="array" ref="E565">IFERROR(_xlfn.IFS(D565 = 1, IF(ScoutingData!P565&gt;0, ScoutingData!P565,AVERAGE(stage_timer)),D565=0,MAX(stage_timer),D565="x","x"),"")</f>
        <v/>
      </c>
    </row>
    <row r="566" spans="1:5" x14ac:dyDescent="0.3">
      <c r="A566">
        <f>ScoutingData!F566</f>
        <v>0</v>
      </c>
      <c r="B566" t="str">
        <f>IF(ISBLANK(ScoutingData!J566),"null", ScoutingData!J566*2)</f>
        <v>null</v>
      </c>
      <c r="C566" t="str">
        <f>IF(ISBLANK(ScoutingData!K566),"null",ScoutingData!K566* 5)</f>
        <v>null</v>
      </c>
      <c r="D566" t="str" cm="1">
        <f t="array" ref="D566">_xlfn.IFS(ScoutingData!Q566="h",1,   ScoutingData!Q566="o",1,   ScoutingData!Q566="s",1,   ScoutingData!Q566="a",0,   ScoutingData!Q566="x","x",ScoutingData!Q566="p","p",ISBLANK(ScoutingData!Q566),"null")</f>
        <v>null</v>
      </c>
      <c r="E566" t="str" cm="1">
        <f t="array" ref="E566">IFERROR(_xlfn.IFS(D566 = 1, IF(ScoutingData!P566&gt;0, ScoutingData!P566,AVERAGE(stage_timer)),D566=0,MAX(stage_timer),D566="x","x"),"")</f>
        <v/>
      </c>
    </row>
    <row r="567" spans="1:5" x14ac:dyDescent="0.3">
      <c r="A567">
        <f>ScoutingData!F567</f>
        <v>0</v>
      </c>
      <c r="B567" t="str">
        <f>IF(ISBLANK(ScoutingData!J567),"null", ScoutingData!J567*2)</f>
        <v>null</v>
      </c>
      <c r="C567" t="str">
        <f>IF(ISBLANK(ScoutingData!K567),"null",ScoutingData!K567* 5)</f>
        <v>null</v>
      </c>
      <c r="D567" t="str" cm="1">
        <f t="array" ref="D567">_xlfn.IFS(ScoutingData!Q567="h",1,   ScoutingData!Q567="o",1,   ScoutingData!Q567="s",1,   ScoutingData!Q567="a",0,   ScoutingData!Q567="x","x",ScoutingData!Q567="p","p",ISBLANK(ScoutingData!Q567),"null")</f>
        <v>null</v>
      </c>
      <c r="E567" t="str" cm="1">
        <f t="array" ref="E567">IFERROR(_xlfn.IFS(D567 = 1, IF(ScoutingData!P567&gt;0, ScoutingData!P567,AVERAGE(stage_timer)),D567=0,MAX(stage_timer),D567="x","x"),"")</f>
        <v/>
      </c>
    </row>
    <row r="568" spans="1:5" x14ac:dyDescent="0.3">
      <c r="A568">
        <f>ScoutingData!F568</f>
        <v>0</v>
      </c>
      <c r="B568" t="str">
        <f>IF(ISBLANK(ScoutingData!J568),"null", ScoutingData!J568*2)</f>
        <v>null</v>
      </c>
      <c r="C568" t="str">
        <f>IF(ISBLANK(ScoutingData!K568),"null",ScoutingData!K568* 5)</f>
        <v>null</v>
      </c>
      <c r="D568" t="str" cm="1">
        <f t="array" ref="D568">_xlfn.IFS(ScoutingData!Q568="h",1,   ScoutingData!Q568="o",1,   ScoutingData!Q568="s",1,   ScoutingData!Q568="a",0,   ScoutingData!Q568="x","x",ScoutingData!Q568="p","p",ISBLANK(ScoutingData!Q568),"null")</f>
        <v>null</v>
      </c>
      <c r="E568" t="str" cm="1">
        <f t="array" ref="E568">IFERROR(_xlfn.IFS(D568 = 1, IF(ScoutingData!P568&gt;0, ScoutingData!P568,AVERAGE(stage_timer)),D568=0,MAX(stage_timer),D568="x","x"),"")</f>
        <v/>
      </c>
    </row>
    <row r="569" spans="1:5" x14ac:dyDescent="0.3">
      <c r="A569">
        <f>ScoutingData!F569</f>
        <v>0</v>
      </c>
      <c r="B569" t="str">
        <f>IF(ISBLANK(ScoutingData!J569),"null", ScoutingData!J569*2)</f>
        <v>null</v>
      </c>
      <c r="C569" t="str">
        <f>IF(ISBLANK(ScoutingData!K569),"null",ScoutingData!K569* 5)</f>
        <v>null</v>
      </c>
      <c r="D569" t="str" cm="1">
        <f t="array" ref="D569">_xlfn.IFS(ScoutingData!Q569="h",1,   ScoutingData!Q569="o",1,   ScoutingData!Q569="s",1,   ScoutingData!Q569="a",0,   ScoutingData!Q569="x","x",ScoutingData!Q569="p","p",ISBLANK(ScoutingData!Q569),"null")</f>
        <v>null</v>
      </c>
      <c r="E569" t="str" cm="1">
        <f t="array" ref="E569">IFERROR(_xlfn.IFS(D569 = 1, IF(ScoutingData!P569&gt;0, ScoutingData!P569,AVERAGE(stage_timer)),D569=0,MAX(stage_timer),D569="x","x"),"")</f>
        <v/>
      </c>
    </row>
    <row r="570" spans="1:5" x14ac:dyDescent="0.3">
      <c r="A570">
        <f>ScoutingData!F570</f>
        <v>0</v>
      </c>
      <c r="B570" t="str">
        <f>IF(ISBLANK(ScoutingData!J570),"null", ScoutingData!J570*2)</f>
        <v>null</v>
      </c>
      <c r="C570" t="str">
        <f>IF(ISBLANK(ScoutingData!K570),"null",ScoutingData!K570* 5)</f>
        <v>null</v>
      </c>
      <c r="D570" t="str" cm="1">
        <f t="array" ref="D570">_xlfn.IFS(ScoutingData!Q570="h",1,   ScoutingData!Q570="o",1,   ScoutingData!Q570="s",1,   ScoutingData!Q570="a",0,   ScoutingData!Q570="x","x",ScoutingData!Q570="p","p",ISBLANK(ScoutingData!Q570),"null")</f>
        <v>null</v>
      </c>
      <c r="E570" t="str" cm="1">
        <f t="array" ref="E570">IFERROR(_xlfn.IFS(D570 = 1, IF(ScoutingData!P570&gt;0, ScoutingData!P570,AVERAGE(stage_timer)),D570=0,MAX(stage_timer),D570="x","x"),"")</f>
        <v/>
      </c>
    </row>
    <row r="571" spans="1:5" x14ac:dyDescent="0.3">
      <c r="A571">
        <f>ScoutingData!F571</f>
        <v>0</v>
      </c>
      <c r="B571" t="str">
        <f>IF(ISBLANK(ScoutingData!J571),"null", ScoutingData!J571*2)</f>
        <v>null</v>
      </c>
      <c r="C571" t="str">
        <f>IF(ISBLANK(ScoutingData!K571),"null",ScoutingData!K571* 5)</f>
        <v>null</v>
      </c>
      <c r="D571" t="str" cm="1">
        <f t="array" ref="D571">_xlfn.IFS(ScoutingData!Q571="h",1,   ScoutingData!Q571="o",1,   ScoutingData!Q571="s",1,   ScoutingData!Q571="a",0,   ScoutingData!Q571="x","x",ScoutingData!Q571="p","p",ISBLANK(ScoutingData!Q571),"null")</f>
        <v>null</v>
      </c>
      <c r="E571" t="str" cm="1">
        <f t="array" ref="E571">IFERROR(_xlfn.IFS(D571 = 1, IF(ScoutingData!P571&gt;0, ScoutingData!P571,AVERAGE(stage_timer)),D571=0,MAX(stage_timer),D571="x","x"),"")</f>
        <v/>
      </c>
    </row>
    <row r="572" spans="1:5" x14ac:dyDescent="0.3">
      <c r="A572">
        <f>ScoutingData!F572</f>
        <v>0</v>
      </c>
      <c r="B572" t="str">
        <f>IF(ISBLANK(ScoutingData!J572),"null", ScoutingData!J572*2)</f>
        <v>null</v>
      </c>
      <c r="C572" t="str">
        <f>IF(ISBLANK(ScoutingData!K572),"null",ScoutingData!K572* 5)</f>
        <v>null</v>
      </c>
      <c r="D572" t="str" cm="1">
        <f t="array" ref="D572">_xlfn.IFS(ScoutingData!Q572="h",1,   ScoutingData!Q572="o",1,   ScoutingData!Q572="s",1,   ScoutingData!Q572="a",0,   ScoutingData!Q572="x","x",ScoutingData!Q572="p","p",ISBLANK(ScoutingData!Q572),"null")</f>
        <v>null</v>
      </c>
      <c r="E572" t="str" cm="1">
        <f t="array" ref="E572">IFERROR(_xlfn.IFS(D572 = 1, IF(ScoutingData!P572&gt;0, ScoutingData!P572,AVERAGE(stage_timer)),D572=0,MAX(stage_timer),D572="x","x"),"")</f>
        <v/>
      </c>
    </row>
    <row r="573" spans="1:5" x14ac:dyDescent="0.3">
      <c r="A573">
        <f>ScoutingData!F573</f>
        <v>0</v>
      </c>
      <c r="B573" t="str">
        <f>IF(ISBLANK(ScoutingData!J573),"null", ScoutingData!J573*2)</f>
        <v>null</v>
      </c>
      <c r="C573" t="str">
        <f>IF(ISBLANK(ScoutingData!K573),"null",ScoutingData!K573* 5)</f>
        <v>null</v>
      </c>
      <c r="D573" t="str" cm="1">
        <f t="array" ref="D573">_xlfn.IFS(ScoutingData!Q573="h",1,   ScoutingData!Q573="o",1,   ScoutingData!Q573="s",1,   ScoutingData!Q573="a",0,   ScoutingData!Q573="x","x",ScoutingData!Q573="p","p",ISBLANK(ScoutingData!Q573),"null")</f>
        <v>null</v>
      </c>
      <c r="E573" t="str" cm="1">
        <f t="array" ref="E573">IFERROR(_xlfn.IFS(D573 = 1, IF(ScoutingData!P573&gt;0, ScoutingData!P573,AVERAGE(stage_timer)),D573=0,MAX(stage_timer),D573="x","x"),"")</f>
        <v/>
      </c>
    </row>
    <row r="574" spans="1:5" x14ac:dyDescent="0.3">
      <c r="A574">
        <f>ScoutingData!F574</f>
        <v>0</v>
      </c>
      <c r="B574" t="str">
        <f>IF(ISBLANK(ScoutingData!J574),"null", ScoutingData!J574*2)</f>
        <v>null</v>
      </c>
      <c r="C574" t="str">
        <f>IF(ISBLANK(ScoutingData!K574),"null",ScoutingData!K574* 5)</f>
        <v>null</v>
      </c>
      <c r="D574" t="str" cm="1">
        <f t="array" ref="D574">_xlfn.IFS(ScoutingData!Q574="h",1,   ScoutingData!Q574="o",1,   ScoutingData!Q574="s",1,   ScoutingData!Q574="a",0,   ScoutingData!Q574="x","x",ScoutingData!Q574="p","p",ISBLANK(ScoutingData!Q574),"null")</f>
        <v>null</v>
      </c>
      <c r="E574" t="str" cm="1">
        <f t="array" ref="E574">IFERROR(_xlfn.IFS(D574 = 1, IF(ScoutingData!P574&gt;0, ScoutingData!P574,AVERAGE(stage_timer)),D574=0,MAX(stage_timer),D574="x","x"),"")</f>
        <v/>
      </c>
    </row>
    <row r="575" spans="1:5" x14ac:dyDescent="0.3">
      <c r="A575">
        <f>ScoutingData!F575</f>
        <v>0</v>
      </c>
      <c r="B575" t="str">
        <f>IF(ISBLANK(ScoutingData!J575),"null", ScoutingData!J575*2)</f>
        <v>null</v>
      </c>
      <c r="C575" t="str">
        <f>IF(ISBLANK(ScoutingData!K575),"null",ScoutingData!K575* 5)</f>
        <v>null</v>
      </c>
      <c r="D575" t="str" cm="1">
        <f t="array" ref="D575">_xlfn.IFS(ScoutingData!Q575="h",1,   ScoutingData!Q575="o",1,   ScoutingData!Q575="s",1,   ScoutingData!Q575="a",0,   ScoutingData!Q575="x","x",ScoutingData!Q575="p","p",ISBLANK(ScoutingData!Q575),"null")</f>
        <v>null</v>
      </c>
      <c r="E575" t="str" cm="1">
        <f t="array" ref="E575">IFERROR(_xlfn.IFS(D575 = 1, IF(ScoutingData!P575&gt;0, ScoutingData!P575,AVERAGE(stage_timer)),D575=0,MAX(stage_timer),D575="x","x"),"")</f>
        <v/>
      </c>
    </row>
    <row r="576" spans="1:5" x14ac:dyDescent="0.3">
      <c r="A576">
        <f>ScoutingData!F576</f>
        <v>0</v>
      </c>
      <c r="B576" t="str">
        <f>IF(ISBLANK(ScoutingData!J576),"null", ScoutingData!J576*2)</f>
        <v>null</v>
      </c>
      <c r="C576" t="str">
        <f>IF(ISBLANK(ScoutingData!K576),"null",ScoutingData!K576* 5)</f>
        <v>null</v>
      </c>
      <c r="D576" t="str" cm="1">
        <f t="array" ref="D576">_xlfn.IFS(ScoutingData!Q576="h",1,   ScoutingData!Q576="o",1,   ScoutingData!Q576="s",1,   ScoutingData!Q576="a",0,   ScoutingData!Q576="x","x",ScoutingData!Q576="p","p",ISBLANK(ScoutingData!Q576),"null")</f>
        <v>null</v>
      </c>
      <c r="E576" t="str" cm="1">
        <f t="array" ref="E576">IFERROR(_xlfn.IFS(D576 = 1, IF(ScoutingData!P576&gt;0, ScoutingData!P576,AVERAGE(stage_timer)),D576=0,MAX(stage_timer),D576="x","x"),"")</f>
        <v/>
      </c>
    </row>
    <row r="577" spans="1:5" x14ac:dyDescent="0.3">
      <c r="A577">
        <f>ScoutingData!F577</f>
        <v>0</v>
      </c>
      <c r="B577" t="str">
        <f>IF(ISBLANK(ScoutingData!J577),"null", ScoutingData!J577*2)</f>
        <v>null</v>
      </c>
      <c r="C577" t="str">
        <f>IF(ISBLANK(ScoutingData!K577),"null",ScoutingData!K577* 5)</f>
        <v>null</v>
      </c>
      <c r="D577" t="str" cm="1">
        <f t="array" ref="D577">_xlfn.IFS(ScoutingData!Q577="h",1,   ScoutingData!Q577="o",1,   ScoutingData!Q577="s",1,   ScoutingData!Q577="a",0,   ScoutingData!Q577="x","x",ScoutingData!Q577="p","p",ISBLANK(ScoutingData!Q577),"null")</f>
        <v>null</v>
      </c>
      <c r="E577" t="str" cm="1">
        <f t="array" ref="E577">IFERROR(_xlfn.IFS(D577 = 1, IF(ScoutingData!P577&gt;0, ScoutingData!P577,AVERAGE(stage_timer)),D577=0,MAX(stage_timer),D577="x","x"),"")</f>
        <v/>
      </c>
    </row>
    <row r="578" spans="1:5" x14ac:dyDescent="0.3">
      <c r="A578">
        <f>ScoutingData!F578</f>
        <v>0</v>
      </c>
      <c r="B578" t="str">
        <f>IF(ISBLANK(ScoutingData!J578),"null", ScoutingData!J578*2)</f>
        <v>null</v>
      </c>
      <c r="C578" t="str">
        <f>IF(ISBLANK(ScoutingData!K578),"null",ScoutingData!K578* 5)</f>
        <v>null</v>
      </c>
      <c r="D578" t="str" cm="1">
        <f t="array" ref="D578">_xlfn.IFS(ScoutingData!Q578="h",1,   ScoutingData!Q578="o",1,   ScoutingData!Q578="s",1,   ScoutingData!Q578="a",0,   ScoutingData!Q578="x","x",ScoutingData!Q578="p","p",ISBLANK(ScoutingData!Q578),"null")</f>
        <v>null</v>
      </c>
      <c r="E578" t="str" cm="1">
        <f t="array" ref="E578">IFERROR(_xlfn.IFS(D578 = 1, IF(ScoutingData!P578&gt;0, ScoutingData!P578,AVERAGE(stage_timer)),D578=0,MAX(stage_timer),D578="x","x"),"")</f>
        <v/>
      </c>
    </row>
    <row r="579" spans="1:5" x14ac:dyDescent="0.3">
      <c r="A579">
        <f>ScoutingData!F579</f>
        <v>0</v>
      </c>
      <c r="B579" t="str">
        <f>IF(ISBLANK(ScoutingData!J579),"null", ScoutingData!J579*2)</f>
        <v>null</v>
      </c>
      <c r="C579" t="str">
        <f>IF(ISBLANK(ScoutingData!K579),"null",ScoutingData!K579* 5)</f>
        <v>null</v>
      </c>
      <c r="D579" t="str" cm="1">
        <f t="array" ref="D579">_xlfn.IFS(ScoutingData!Q579="h",1,   ScoutingData!Q579="o",1,   ScoutingData!Q579="s",1,   ScoutingData!Q579="a",0,   ScoutingData!Q579="x","x",ScoutingData!Q579="p","p",ISBLANK(ScoutingData!Q579),"null")</f>
        <v>null</v>
      </c>
      <c r="E579" t="str" cm="1">
        <f t="array" ref="E579">IFERROR(_xlfn.IFS(D579 = 1, IF(ScoutingData!P579&gt;0, ScoutingData!P579,AVERAGE(stage_timer)),D579=0,MAX(stage_timer),D579="x","x"),"")</f>
        <v/>
      </c>
    </row>
    <row r="580" spans="1:5" x14ac:dyDescent="0.3">
      <c r="A580">
        <f>ScoutingData!F580</f>
        <v>0</v>
      </c>
      <c r="B580" t="str">
        <f>IF(ISBLANK(ScoutingData!J580),"null", ScoutingData!J580*2)</f>
        <v>null</v>
      </c>
      <c r="C580" t="str">
        <f>IF(ISBLANK(ScoutingData!K580),"null",ScoutingData!K580* 5)</f>
        <v>null</v>
      </c>
      <c r="D580" t="str" cm="1">
        <f t="array" ref="D580">_xlfn.IFS(ScoutingData!Q580="h",1,   ScoutingData!Q580="o",1,   ScoutingData!Q580="s",1,   ScoutingData!Q580="a",0,   ScoutingData!Q580="x","x",ScoutingData!Q580="p","p",ISBLANK(ScoutingData!Q580),"null")</f>
        <v>null</v>
      </c>
      <c r="E580" t="str" cm="1">
        <f t="array" ref="E580">IFERROR(_xlfn.IFS(D580 = 1, IF(ScoutingData!P580&gt;0, ScoutingData!P580,AVERAGE(stage_timer)),D580=0,MAX(stage_timer),D580="x","x"),"")</f>
        <v/>
      </c>
    </row>
    <row r="581" spans="1:5" x14ac:dyDescent="0.3">
      <c r="A581">
        <f>ScoutingData!F581</f>
        <v>0</v>
      </c>
      <c r="B581" t="str">
        <f>IF(ISBLANK(ScoutingData!J581),"null", ScoutingData!J581*2)</f>
        <v>null</v>
      </c>
      <c r="C581" t="str">
        <f>IF(ISBLANK(ScoutingData!K581),"null",ScoutingData!K581* 5)</f>
        <v>null</v>
      </c>
      <c r="D581" t="str" cm="1">
        <f t="array" ref="D581">_xlfn.IFS(ScoutingData!Q581="h",1,   ScoutingData!Q581="o",1,   ScoutingData!Q581="s",1,   ScoutingData!Q581="a",0,   ScoutingData!Q581="x","x",ScoutingData!Q581="p","p",ISBLANK(ScoutingData!Q581),"null")</f>
        <v>null</v>
      </c>
      <c r="E581" t="str" cm="1">
        <f t="array" ref="E581">IFERROR(_xlfn.IFS(D581 = 1, IF(ScoutingData!P581&gt;0, ScoutingData!P581,AVERAGE(stage_timer)),D581=0,MAX(stage_timer),D581="x","x"),"")</f>
        <v/>
      </c>
    </row>
    <row r="582" spans="1:5" x14ac:dyDescent="0.3">
      <c r="A582">
        <f>ScoutingData!F582</f>
        <v>0</v>
      </c>
      <c r="B582" t="str">
        <f>IF(ISBLANK(ScoutingData!J582),"null", ScoutingData!J582*2)</f>
        <v>null</v>
      </c>
      <c r="C582" t="str">
        <f>IF(ISBLANK(ScoutingData!K582),"null",ScoutingData!K582* 5)</f>
        <v>null</v>
      </c>
      <c r="D582" t="str" cm="1">
        <f t="array" ref="D582">_xlfn.IFS(ScoutingData!Q582="h",1,   ScoutingData!Q582="o",1,   ScoutingData!Q582="s",1,   ScoutingData!Q582="a",0,   ScoutingData!Q582="x","x",ScoutingData!Q582="p","p",ISBLANK(ScoutingData!Q582),"null")</f>
        <v>null</v>
      </c>
      <c r="E582" t="str" cm="1">
        <f t="array" ref="E582">IFERROR(_xlfn.IFS(D582 = 1, IF(ScoutingData!P582&gt;0, ScoutingData!P582,AVERAGE(stage_timer)),D582=0,MAX(stage_timer),D582="x","x"),"")</f>
        <v/>
      </c>
    </row>
    <row r="583" spans="1:5" x14ac:dyDescent="0.3">
      <c r="A583">
        <f>ScoutingData!F583</f>
        <v>0</v>
      </c>
      <c r="B583" t="str">
        <f>IF(ISBLANK(ScoutingData!J583),"null", ScoutingData!J583*2)</f>
        <v>null</v>
      </c>
      <c r="C583" t="str">
        <f>IF(ISBLANK(ScoutingData!K583),"null",ScoutingData!K583* 5)</f>
        <v>null</v>
      </c>
      <c r="D583" t="str" cm="1">
        <f t="array" ref="D583">_xlfn.IFS(ScoutingData!Q583="h",1,   ScoutingData!Q583="o",1,   ScoutingData!Q583="s",1,   ScoutingData!Q583="a",0,   ScoutingData!Q583="x","x",ScoutingData!Q583="p","p",ISBLANK(ScoutingData!Q583),"null")</f>
        <v>null</v>
      </c>
      <c r="E583" t="str" cm="1">
        <f t="array" ref="E583">IFERROR(_xlfn.IFS(D583 = 1, IF(ScoutingData!P583&gt;0, ScoutingData!P583,AVERAGE(stage_timer)),D583=0,MAX(stage_timer),D583="x","x"),"")</f>
        <v/>
      </c>
    </row>
    <row r="584" spans="1:5" x14ac:dyDescent="0.3">
      <c r="A584">
        <f>ScoutingData!F584</f>
        <v>0</v>
      </c>
      <c r="B584" t="str">
        <f>IF(ISBLANK(ScoutingData!J584),"null", ScoutingData!J584*2)</f>
        <v>null</v>
      </c>
      <c r="C584" t="str">
        <f>IF(ISBLANK(ScoutingData!K584),"null",ScoutingData!K584* 5)</f>
        <v>null</v>
      </c>
      <c r="D584" t="str" cm="1">
        <f t="array" ref="D584">_xlfn.IFS(ScoutingData!Q584="h",1,   ScoutingData!Q584="o",1,   ScoutingData!Q584="s",1,   ScoutingData!Q584="a",0,   ScoutingData!Q584="x","x",ScoutingData!Q584="p","p",ISBLANK(ScoutingData!Q584),"null")</f>
        <v>null</v>
      </c>
      <c r="E584" t="str" cm="1">
        <f t="array" ref="E584">IFERROR(_xlfn.IFS(D584 = 1, IF(ScoutingData!P584&gt;0, ScoutingData!P584,AVERAGE(stage_timer)),D584=0,MAX(stage_timer),D584="x","x"),"")</f>
        <v/>
      </c>
    </row>
    <row r="585" spans="1:5" x14ac:dyDescent="0.3">
      <c r="A585">
        <f>ScoutingData!F585</f>
        <v>0</v>
      </c>
      <c r="B585" t="str">
        <f>IF(ISBLANK(ScoutingData!J585),"null", ScoutingData!J585*2)</f>
        <v>null</v>
      </c>
      <c r="C585" t="str">
        <f>IF(ISBLANK(ScoutingData!K585),"null",ScoutingData!K585* 5)</f>
        <v>null</v>
      </c>
      <c r="D585" t="str" cm="1">
        <f t="array" ref="D585">_xlfn.IFS(ScoutingData!Q585="h",1,   ScoutingData!Q585="o",1,   ScoutingData!Q585="s",1,   ScoutingData!Q585="a",0,   ScoutingData!Q585="x","x",ScoutingData!Q585="p","p",ISBLANK(ScoutingData!Q585),"null")</f>
        <v>null</v>
      </c>
      <c r="E585" t="str" cm="1">
        <f t="array" ref="E585">IFERROR(_xlfn.IFS(D585 = 1, IF(ScoutingData!P585&gt;0, ScoutingData!P585,AVERAGE(stage_timer)),D585=0,MAX(stage_timer),D585="x","x"),"")</f>
        <v/>
      </c>
    </row>
    <row r="586" spans="1:5" x14ac:dyDescent="0.3">
      <c r="A586">
        <f>ScoutingData!F586</f>
        <v>0</v>
      </c>
      <c r="B586" t="str">
        <f>IF(ISBLANK(ScoutingData!J586),"null", ScoutingData!J586*2)</f>
        <v>null</v>
      </c>
      <c r="C586" t="str">
        <f>IF(ISBLANK(ScoutingData!K586),"null",ScoutingData!K586* 5)</f>
        <v>null</v>
      </c>
      <c r="D586" t="str" cm="1">
        <f t="array" ref="D586">_xlfn.IFS(ScoutingData!Q586="h",1,   ScoutingData!Q586="o",1,   ScoutingData!Q586="s",1,   ScoutingData!Q586="a",0,   ScoutingData!Q586="x","x",ScoutingData!Q586="p","p",ISBLANK(ScoutingData!Q586),"null")</f>
        <v>null</v>
      </c>
      <c r="E586" t="str" cm="1">
        <f t="array" ref="E586">IFERROR(_xlfn.IFS(D586 = 1, IF(ScoutingData!P586&gt;0, ScoutingData!P586,AVERAGE(stage_timer)),D586=0,MAX(stage_timer),D586="x","x"),"")</f>
        <v/>
      </c>
    </row>
    <row r="587" spans="1:5" x14ac:dyDescent="0.3">
      <c r="A587">
        <f>ScoutingData!F587</f>
        <v>0</v>
      </c>
      <c r="B587" t="str">
        <f>IF(ISBLANK(ScoutingData!J587),"null", ScoutingData!J587*2)</f>
        <v>null</v>
      </c>
      <c r="C587" t="str">
        <f>IF(ISBLANK(ScoutingData!K587),"null",ScoutingData!K587* 5)</f>
        <v>null</v>
      </c>
      <c r="D587" t="str" cm="1">
        <f t="array" ref="D587">_xlfn.IFS(ScoutingData!Q587="h",1,   ScoutingData!Q587="o",1,   ScoutingData!Q587="s",1,   ScoutingData!Q587="a",0,   ScoutingData!Q587="x","x",ScoutingData!Q587="p","p",ISBLANK(ScoutingData!Q587),"null")</f>
        <v>null</v>
      </c>
      <c r="E587" t="str" cm="1">
        <f t="array" ref="E587">IFERROR(_xlfn.IFS(D587 = 1, IF(ScoutingData!P587&gt;0, ScoutingData!P587,AVERAGE(stage_timer)),D587=0,MAX(stage_timer),D587="x","x"),"")</f>
        <v/>
      </c>
    </row>
    <row r="588" spans="1:5" x14ac:dyDescent="0.3">
      <c r="A588">
        <f>ScoutingData!F588</f>
        <v>0</v>
      </c>
      <c r="B588" t="str">
        <f>IF(ISBLANK(ScoutingData!J588),"null", ScoutingData!J588*2)</f>
        <v>null</v>
      </c>
      <c r="C588" t="str">
        <f>IF(ISBLANK(ScoutingData!K588),"null",ScoutingData!K588* 5)</f>
        <v>null</v>
      </c>
      <c r="D588" t="str" cm="1">
        <f t="array" ref="D588">_xlfn.IFS(ScoutingData!Q588="h",1,   ScoutingData!Q588="o",1,   ScoutingData!Q588="s",1,   ScoutingData!Q588="a",0,   ScoutingData!Q588="x","x",ScoutingData!Q588="p","p",ISBLANK(ScoutingData!Q588),"null")</f>
        <v>null</v>
      </c>
      <c r="E588" t="str" cm="1">
        <f t="array" ref="E588">IFERROR(_xlfn.IFS(D588 = 1, IF(ScoutingData!P588&gt;0, ScoutingData!P588,AVERAGE(stage_timer)),D588=0,MAX(stage_timer),D588="x","x"),"")</f>
        <v/>
      </c>
    </row>
    <row r="589" spans="1:5" x14ac:dyDescent="0.3">
      <c r="A589">
        <f>ScoutingData!F589</f>
        <v>0</v>
      </c>
      <c r="B589" t="str">
        <f>IF(ISBLANK(ScoutingData!J589),"null", ScoutingData!J589*2)</f>
        <v>null</v>
      </c>
      <c r="C589" t="str">
        <f>IF(ISBLANK(ScoutingData!K589),"null",ScoutingData!K589* 5)</f>
        <v>null</v>
      </c>
      <c r="D589" t="str" cm="1">
        <f t="array" ref="D589">_xlfn.IFS(ScoutingData!Q589="h",1,   ScoutingData!Q589="o",1,   ScoutingData!Q589="s",1,   ScoutingData!Q589="a",0,   ScoutingData!Q589="x","x",ScoutingData!Q589="p","p",ISBLANK(ScoutingData!Q589),"null")</f>
        <v>null</v>
      </c>
      <c r="E589" t="str" cm="1">
        <f t="array" ref="E589">IFERROR(_xlfn.IFS(D589 = 1, IF(ScoutingData!P589&gt;0, ScoutingData!P589,AVERAGE(stage_timer)),D589=0,MAX(stage_timer),D589="x","x"),"")</f>
        <v/>
      </c>
    </row>
    <row r="590" spans="1:5" x14ac:dyDescent="0.3">
      <c r="A590">
        <f>ScoutingData!F590</f>
        <v>0</v>
      </c>
      <c r="B590" t="str">
        <f>IF(ISBLANK(ScoutingData!J590),"null", ScoutingData!J590*2)</f>
        <v>null</v>
      </c>
      <c r="C590" t="str">
        <f>IF(ISBLANK(ScoutingData!K590),"null",ScoutingData!K590* 5)</f>
        <v>null</v>
      </c>
      <c r="D590" t="str" cm="1">
        <f t="array" ref="D590">_xlfn.IFS(ScoutingData!Q590="h",1,   ScoutingData!Q590="o",1,   ScoutingData!Q590="s",1,   ScoutingData!Q590="a",0,   ScoutingData!Q590="x","x",ScoutingData!Q590="p","p",ISBLANK(ScoutingData!Q590),"null")</f>
        <v>null</v>
      </c>
      <c r="E590" t="str" cm="1">
        <f t="array" ref="E590">IFERROR(_xlfn.IFS(D590 = 1, IF(ScoutingData!P590&gt;0, ScoutingData!P590,AVERAGE(stage_timer)),D590=0,MAX(stage_timer),D590="x","x"),"")</f>
        <v/>
      </c>
    </row>
    <row r="591" spans="1:5" x14ac:dyDescent="0.3">
      <c r="A591">
        <f>ScoutingData!F591</f>
        <v>0</v>
      </c>
      <c r="B591" t="str">
        <f>IF(ISBLANK(ScoutingData!J591),"null", ScoutingData!J591*2)</f>
        <v>null</v>
      </c>
      <c r="C591" t="str">
        <f>IF(ISBLANK(ScoutingData!K591),"null",ScoutingData!K591* 5)</f>
        <v>null</v>
      </c>
      <c r="D591" t="str" cm="1">
        <f t="array" ref="D591">_xlfn.IFS(ScoutingData!Q591="h",1,   ScoutingData!Q591="o",1,   ScoutingData!Q591="s",1,   ScoutingData!Q591="a",0,   ScoutingData!Q591="x","x",ScoutingData!Q591="p","p",ISBLANK(ScoutingData!Q591),"null")</f>
        <v>null</v>
      </c>
      <c r="E591" t="str" cm="1">
        <f t="array" ref="E591">IFERROR(_xlfn.IFS(D591 = 1, IF(ScoutingData!P591&gt;0, ScoutingData!P591,AVERAGE(stage_timer)),D591=0,MAX(stage_timer),D591="x","x"),"")</f>
        <v/>
      </c>
    </row>
    <row r="592" spans="1:5" x14ac:dyDescent="0.3">
      <c r="A592">
        <f>ScoutingData!F592</f>
        <v>0</v>
      </c>
      <c r="B592" t="str">
        <f>IF(ISBLANK(ScoutingData!J592),"null", ScoutingData!J592*2)</f>
        <v>null</v>
      </c>
      <c r="C592" t="str">
        <f>IF(ISBLANK(ScoutingData!K592),"null",ScoutingData!K592* 5)</f>
        <v>null</v>
      </c>
      <c r="D592" t="str" cm="1">
        <f t="array" ref="D592">_xlfn.IFS(ScoutingData!Q592="h",1,   ScoutingData!Q592="o",1,   ScoutingData!Q592="s",1,   ScoutingData!Q592="a",0,   ScoutingData!Q592="x","x",ScoutingData!Q592="p","p",ISBLANK(ScoutingData!Q592),"null")</f>
        <v>null</v>
      </c>
      <c r="E592" t="str" cm="1">
        <f t="array" ref="E592">IFERROR(_xlfn.IFS(D592 = 1, IF(ScoutingData!P592&gt;0, ScoutingData!P592,AVERAGE(stage_timer)),D592=0,MAX(stage_timer),D592="x","x"),"")</f>
        <v/>
      </c>
    </row>
    <row r="593" spans="1:5" x14ac:dyDescent="0.3">
      <c r="A593">
        <f>ScoutingData!F593</f>
        <v>0</v>
      </c>
      <c r="B593" t="str">
        <f>IF(ISBLANK(ScoutingData!J593),"null", ScoutingData!J593*2)</f>
        <v>null</v>
      </c>
      <c r="C593" t="str">
        <f>IF(ISBLANK(ScoutingData!K593),"null",ScoutingData!K593* 5)</f>
        <v>null</v>
      </c>
      <c r="D593" t="str" cm="1">
        <f t="array" ref="D593">_xlfn.IFS(ScoutingData!Q593="h",1,   ScoutingData!Q593="o",1,   ScoutingData!Q593="s",1,   ScoutingData!Q593="a",0,   ScoutingData!Q593="x","x",ScoutingData!Q593="p","p",ISBLANK(ScoutingData!Q593),"null")</f>
        <v>null</v>
      </c>
      <c r="E593" t="str" cm="1">
        <f t="array" ref="E593">IFERROR(_xlfn.IFS(D593 = 1, IF(ScoutingData!P593&gt;0, ScoutingData!P593,AVERAGE(stage_timer)),D593=0,MAX(stage_timer),D593="x","x"),"")</f>
        <v/>
      </c>
    </row>
    <row r="594" spans="1:5" x14ac:dyDescent="0.3">
      <c r="A594">
        <f>ScoutingData!F594</f>
        <v>0</v>
      </c>
      <c r="B594" t="str">
        <f>IF(ISBLANK(ScoutingData!J594),"null", ScoutingData!J594*2)</f>
        <v>null</v>
      </c>
      <c r="C594" t="str">
        <f>IF(ISBLANK(ScoutingData!K594),"null",ScoutingData!K594* 5)</f>
        <v>null</v>
      </c>
      <c r="D594" t="str" cm="1">
        <f t="array" ref="D594">_xlfn.IFS(ScoutingData!Q594="h",1,   ScoutingData!Q594="o",1,   ScoutingData!Q594="s",1,   ScoutingData!Q594="a",0,   ScoutingData!Q594="x","x",ScoutingData!Q594="p","p",ISBLANK(ScoutingData!Q594),"null")</f>
        <v>null</v>
      </c>
      <c r="E594" t="str" cm="1">
        <f t="array" ref="E594">IFERROR(_xlfn.IFS(D594 = 1, IF(ScoutingData!P594&gt;0, ScoutingData!P594,AVERAGE(stage_timer)),D594=0,MAX(stage_timer),D594="x","x"),"")</f>
        <v/>
      </c>
    </row>
    <row r="595" spans="1:5" x14ac:dyDescent="0.3">
      <c r="A595">
        <f>ScoutingData!F595</f>
        <v>0</v>
      </c>
      <c r="B595" t="str">
        <f>IF(ISBLANK(ScoutingData!J595),"null", ScoutingData!J595*2)</f>
        <v>null</v>
      </c>
      <c r="C595" t="str">
        <f>IF(ISBLANK(ScoutingData!K595),"null",ScoutingData!K595* 5)</f>
        <v>null</v>
      </c>
      <c r="D595" t="str" cm="1">
        <f t="array" ref="D595">_xlfn.IFS(ScoutingData!Q595="h",1,   ScoutingData!Q595="o",1,   ScoutingData!Q595="s",1,   ScoutingData!Q595="a",0,   ScoutingData!Q595="x","x",ScoutingData!Q595="p","p",ISBLANK(ScoutingData!Q595),"null")</f>
        <v>null</v>
      </c>
      <c r="E595" t="str" cm="1">
        <f t="array" ref="E595">IFERROR(_xlfn.IFS(D595 = 1, IF(ScoutingData!P595&gt;0, ScoutingData!P595,AVERAGE(stage_timer)),D595=0,MAX(stage_timer),D595="x","x"),"")</f>
        <v/>
      </c>
    </row>
    <row r="596" spans="1:5" x14ac:dyDescent="0.3">
      <c r="A596">
        <f>ScoutingData!F596</f>
        <v>0</v>
      </c>
      <c r="B596" t="str">
        <f>IF(ISBLANK(ScoutingData!J596),"null", ScoutingData!J596*2)</f>
        <v>null</v>
      </c>
      <c r="C596" t="str">
        <f>IF(ISBLANK(ScoutingData!K596),"null",ScoutingData!K596* 5)</f>
        <v>null</v>
      </c>
      <c r="D596" t="str" cm="1">
        <f t="array" ref="D596">_xlfn.IFS(ScoutingData!Q596="h",1,   ScoutingData!Q596="o",1,   ScoutingData!Q596="s",1,   ScoutingData!Q596="a",0,   ScoutingData!Q596="x","x",ScoutingData!Q596="p","p",ISBLANK(ScoutingData!Q596),"null")</f>
        <v>null</v>
      </c>
      <c r="E596" t="str" cm="1">
        <f t="array" ref="E596">IFERROR(_xlfn.IFS(D596 = 1, IF(ScoutingData!P596&gt;0, ScoutingData!P596,AVERAGE(stage_timer)),D596=0,MAX(stage_timer),D596="x","x"),"")</f>
        <v/>
      </c>
    </row>
    <row r="597" spans="1:5" x14ac:dyDescent="0.3">
      <c r="A597">
        <f>ScoutingData!F597</f>
        <v>0</v>
      </c>
      <c r="B597" t="str">
        <f>IF(ISBLANK(ScoutingData!J597),"null", ScoutingData!J597*2)</f>
        <v>null</v>
      </c>
      <c r="C597" t="str">
        <f>IF(ISBLANK(ScoutingData!K597),"null",ScoutingData!K597* 5)</f>
        <v>null</v>
      </c>
      <c r="D597" t="str" cm="1">
        <f t="array" ref="D597">_xlfn.IFS(ScoutingData!Q597="h",1,   ScoutingData!Q597="o",1,   ScoutingData!Q597="s",1,   ScoutingData!Q597="a",0,   ScoutingData!Q597="x","x",ScoutingData!Q597="p","p",ISBLANK(ScoutingData!Q597),"null")</f>
        <v>null</v>
      </c>
      <c r="E597" t="str" cm="1">
        <f t="array" ref="E597">IFERROR(_xlfn.IFS(D597 = 1, IF(ScoutingData!P597&gt;0, ScoutingData!P597,AVERAGE(stage_timer)),D597=0,MAX(stage_timer),D597="x","x"),"")</f>
        <v/>
      </c>
    </row>
    <row r="598" spans="1:5" x14ac:dyDescent="0.3">
      <c r="A598">
        <f>ScoutingData!F598</f>
        <v>0</v>
      </c>
      <c r="B598" t="str">
        <f>IF(ISBLANK(ScoutingData!J598),"null", ScoutingData!J598*2)</f>
        <v>null</v>
      </c>
      <c r="C598" t="str">
        <f>IF(ISBLANK(ScoutingData!K598),"null",ScoutingData!K598* 5)</f>
        <v>null</v>
      </c>
      <c r="D598" t="str" cm="1">
        <f t="array" ref="D598">_xlfn.IFS(ScoutingData!Q598="h",1,   ScoutingData!Q598="o",1,   ScoutingData!Q598="s",1,   ScoutingData!Q598="a",0,   ScoutingData!Q598="x","x",ScoutingData!Q598="p","p",ISBLANK(ScoutingData!Q598),"null")</f>
        <v>null</v>
      </c>
      <c r="E598" t="str" cm="1">
        <f t="array" ref="E598">IFERROR(_xlfn.IFS(D598 = 1, IF(ScoutingData!P598&gt;0, ScoutingData!P598,AVERAGE(stage_timer)),D598=0,MAX(stage_timer),D598="x","x"),"")</f>
        <v/>
      </c>
    </row>
    <row r="599" spans="1:5" x14ac:dyDescent="0.3">
      <c r="A599">
        <f>ScoutingData!F599</f>
        <v>0</v>
      </c>
      <c r="B599" t="str">
        <f>IF(ISBLANK(ScoutingData!J599),"null", ScoutingData!J599*2)</f>
        <v>null</v>
      </c>
      <c r="C599" t="str">
        <f>IF(ISBLANK(ScoutingData!K599),"null",ScoutingData!K599* 5)</f>
        <v>null</v>
      </c>
      <c r="D599" t="str" cm="1">
        <f t="array" ref="D599">_xlfn.IFS(ScoutingData!Q599="h",1,   ScoutingData!Q599="o",1,   ScoutingData!Q599="s",1,   ScoutingData!Q599="a",0,   ScoutingData!Q599="x","x",ScoutingData!Q599="p","p",ISBLANK(ScoutingData!Q599),"null")</f>
        <v>null</v>
      </c>
      <c r="E599" t="str" cm="1">
        <f t="array" ref="E599">IFERROR(_xlfn.IFS(D599 = 1, IF(ScoutingData!P599&gt;0, ScoutingData!P599,AVERAGE(stage_timer)),D599=0,MAX(stage_timer),D599="x","x"),"")</f>
        <v/>
      </c>
    </row>
    <row r="600" spans="1:5" x14ac:dyDescent="0.3">
      <c r="A600">
        <f>ScoutingData!F600</f>
        <v>0</v>
      </c>
      <c r="B600" t="str">
        <f>IF(ISBLANK(ScoutingData!J600),"null", ScoutingData!J600*2)</f>
        <v>null</v>
      </c>
      <c r="C600" t="str">
        <f>IF(ISBLANK(ScoutingData!K600),"null",ScoutingData!K600* 5)</f>
        <v>null</v>
      </c>
      <c r="D600" t="str" cm="1">
        <f t="array" ref="D600">_xlfn.IFS(ScoutingData!Q600="h",1,   ScoutingData!Q600="o",1,   ScoutingData!Q600="s",1,   ScoutingData!Q600="a",0,   ScoutingData!Q600="x","x",ScoutingData!Q600="p","p",ISBLANK(ScoutingData!Q600),"null")</f>
        <v>null</v>
      </c>
      <c r="E600" t="str" cm="1">
        <f t="array" ref="E600">IFERROR(_xlfn.IFS(D600 = 1, IF(ScoutingData!P600&gt;0, ScoutingData!P600,AVERAGE(stage_timer)),D600=0,MAX(stage_timer),D600="x","x"),"")</f>
        <v/>
      </c>
    </row>
    <row r="601" spans="1:5" x14ac:dyDescent="0.3">
      <c r="A601">
        <f>ScoutingData!F601</f>
        <v>0</v>
      </c>
      <c r="B601" t="str">
        <f>IF(ISBLANK(ScoutingData!J601),"null", ScoutingData!J601*2)</f>
        <v>null</v>
      </c>
      <c r="C601" t="str">
        <f>IF(ISBLANK(ScoutingData!K601),"null",ScoutingData!K601* 5)</f>
        <v>null</v>
      </c>
      <c r="D601" t="str" cm="1">
        <f t="array" ref="D601">_xlfn.IFS(ScoutingData!Q601="h",1,   ScoutingData!Q601="o",1,   ScoutingData!Q601="s",1,   ScoutingData!Q601="a",0,   ScoutingData!Q601="x","x",ScoutingData!Q601="p","p",ISBLANK(ScoutingData!Q601),"null")</f>
        <v>null</v>
      </c>
      <c r="E601" t="str" cm="1">
        <f t="array" ref="E601">IFERROR(_xlfn.IFS(D601 = 1, IF(ScoutingData!P601&gt;0, ScoutingData!P601,AVERAGE(stage_timer)),D601=0,MAX(stage_timer),D601="x","x"),"")</f>
        <v/>
      </c>
    </row>
    <row r="602" spans="1:5" x14ac:dyDescent="0.3">
      <c r="A602">
        <f>ScoutingData!F602</f>
        <v>0</v>
      </c>
      <c r="B602" t="str">
        <f>IF(ISBLANK(ScoutingData!J602),"null", ScoutingData!J602*2)</f>
        <v>null</v>
      </c>
      <c r="C602" t="str">
        <f>IF(ISBLANK(ScoutingData!K602),"null",ScoutingData!K602* 5)</f>
        <v>null</v>
      </c>
      <c r="D602" t="str" cm="1">
        <f t="array" ref="D602">_xlfn.IFS(ScoutingData!Q602="h",1,   ScoutingData!Q602="o",1,   ScoutingData!Q602="s",1,   ScoutingData!Q602="a",0,   ScoutingData!Q602="x","x",ScoutingData!Q602="p","p",ISBLANK(ScoutingData!Q602),"null")</f>
        <v>null</v>
      </c>
      <c r="E602" t="str" cm="1">
        <f t="array" ref="E602">IFERROR(_xlfn.IFS(D602 = 1, IF(ScoutingData!P602&gt;0, ScoutingData!P602,AVERAGE(stage_timer)),D602=0,MAX(stage_timer),D602="x","x"),"")</f>
        <v/>
      </c>
    </row>
    <row r="603" spans="1:5" x14ac:dyDescent="0.3">
      <c r="A603">
        <f>ScoutingData!F603</f>
        <v>0</v>
      </c>
      <c r="B603" t="str">
        <f>IF(ISBLANK(ScoutingData!J603),"null", ScoutingData!J603*2)</f>
        <v>null</v>
      </c>
      <c r="C603" t="str">
        <f>IF(ISBLANK(ScoutingData!K603),"null",ScoutingData!K603* 5)</f>
        <v>null</v>
      </c>
      <c r="D603" t="str" cm="1">
        <f t="array" ref="D603">_xlfn.IFS(ScoutingData!Q603="h",1,   ScoutingData!Q603="o",1,   ScoutingData!Q603="s",1,   ScoutingData!Q603="a",0,   ScoutingData!Q603="x","x",ScoutingData!Q603="p","p",ISBLANK(ScoutingData!Q603),"null")</f>
        <v>null</v>
      </c>
      <c r="E603" t="str" cm="1">
        <f t="array" ref="E603">IFERROR(_xlfn.IFS(D603 = 1, IF(ScoutingData!P603&gt;0, ScoutingData!P603,AVERAGE(stage_timer)),D603=0,MAX(stage_timer),D603="x","x"),"")</f>
        <v/>
      </c>
    </row>
    <row r="604" spans="1:5" x14ac:dyDescent="0.3">
      <c r="A604">
        <f>ScoutingData!F604</f>
        <v>0</v>
      </c>
      <c r="B604" t="str">
        <f>IF(ISBLANK(ScoutingData!J604),"null", ScoutingData!J604*2)</f>
        <v>null</v>
      </c>
      <c r="C604" t="str">
        <f>IF(ISBLANK(ScoutingData!K604),"null",ScoutingData!K604* 5)</f>
        <v>null</v>
      </c>
      <c r="D604" t="str" cm="1">
        <f t="array" ref="D604">_xlfn.IFS(ScoutingData!Q604="h",1,   ScoutingData!Q604="o",1,   ScoutingData!Q604="s",1,   ScoutingData!Q604="a",0,   ScoutingData!Q604="x","x",ScoutingData!Q604="p","p",ISBLANK(ScoutingData!Q604),"null")</f>
        <v>null</v>
      </c>
      <c r="E604" t="str" cm="1">
        <f t="array" ref="E604">IFERROR(_xlfn.IFS(D604 = 1, IF(ScoutingData!P604&gt;0, ScoutingData!P604,AVERAGE(stage_timer)),D604=0,MAX(stage_timer),D604="x","x"),"")</f>
        <v/>
      </c>
    </row>
    <row r="605" spans="1:5" x14ac:dyDescent="0.3">
      <c r="A605">
        <f>ScoutingData!F605</f>
        <v>0</v>
      </c>
      <c r="B605" t="str">
        <f>IF(ISBLANK(ScoutingData!J605),"null", ScoutingData!J605*2)</f>
        <v>null</v>
      </c>
      <c r="C605" t="str">
        <f>IF(ISBLANK(ScoutingData!K605),"null",ScoutingData!K605* 5)</f>
        <v>null</v>
      </c>
      <c r="D605" t="str" cm="1">
        <f t="array" ref="D605">_xlfn.IFS(ScoutingData!Q605="h",1,   ScoutingData!Q605="o",1,   ScoutingData!Q605="s",1,   ScoutingData!Q605="a",0,   ScoutingData!Q605="x","x",ScoutingData!Q605="p","p",ISBLANK(ScoutingData!Q605),"null")</f>
        <v>null</v>
      </c>
      <c r="E605" t="str" cm="1">
        <f t="array" ref="E605">IFERROR(_xlfn.IFS(D605 = 1, IF(ScoutingData!P605&gt;0, ScoutingData!P605,AVERAGE(stage_timer)),D605=0,MAX(stage_timer),D605="x","x"),"")</f>
        <v/>
      </c>
    </row>
    <row r="606" spans="1:5" x14ac:dyDescent="0.3">
      <c r="A606">
        <f>ScoutingData!F606</f>
        <v>0</v>
      </c>
      <c r="B606" t="str">
        <f>IF(ISBLANK(ScoutingData!J606),"null", ScoutingData!J606*2)</f>
        <v>null</v>
      </c>
      <c r="C606" t="str">
        <f>IF(ISBLANK(ScoutingData!K606),"null",ScoutingData!K606* 5)</f>
        <v>null</v>
      </c>
      <c r="D606" t="str" cm="1">
        <f t="array" ref="D606">_xlfn.IFS(ScoutingData!Q606="h",1,   ScoutingData!Q606="o",1,   ScoutingData!Q606="s",1,   ScoutingData!Q606="a",0,   ScoutingData!Q606="x","x",ScoutingData!Q606="p","p",ISBLANK(ScoutingData!Q606),"null")</f>
        <v>null</v>
      </c>
      <c r="E606" t="str" cm="1">
        <f t="array" ref="E606">IFERROR(_xlfn.IFS(D606 = 1, IF(ScoutingData!P606&gt;0, ScoutingData!P606,AVERAGE(stage_timer)),D606=0,MAX(stage_timer),D606="x","x"),"")</f>
        <v/>
      </c>
    </row>
    <row r="607" spans="1:5" x14ac:dyDescent="0.3">
      <c r="A607">
        <f>ScoutingData!F607</f>
        <v>0</v>
      </c>
      <c r="B607" t="str">
        <f>IF(ISBLANK(ScoutingData!J607),"null", ScoutingData!J607*2)</f>
        <v>null</v>
      </c>
      <c r="C607" t="str">
        <f>IF(ISBLANK(ScoutingData!K607),"null",ScoutingData!K607* 5)</f>
        <v>null</v>
      </c>
      <c r="D607" t="str" cm="1">
        <f t="array" ref="D607">_xlfn.IFS(ScoutingData!Q607="h",1,   ScoutingData!Q607="o",1,   ScoutingData!Q607="s",1,   ScoutingData!Q607="a",0,   ScoutingData!Q607="x","x",ScoutingData!Q607="p","p",ISBLANK(ScoutingData!Q607),"null")</f>
        <v>null</v>
      </c>
      <c r="E607" t="str" cm="1">
        <f t="array" ref="E607">IFERROR(_xlfn.IFS(D607 = 1, IF(ScoutingData!P607&gt;0, ScoutingData!P607,AVERAGE(stage_timer)),D607=0,MAX(stage_timer),D607="x","x"),"")</f>
        <v/>
      </c>
    </row>
    <row r="608" spans="1:5" x14ac:dyDescent="0.3">
      <c r="A608">
        <f>ScoutingData!F608</f>
        <v>0</v>
      </c>
      <c r="B608" t="str">
        <f>IF(ISBLANK(ScoutingData!J608),"null", ScoutingData!J608*2)</f>
        <v>null</v>
      </c>
      <c r="C608" t="str">
        <f>IF(ISBLANK(ScoutingData!K608),"null",ScoutingData!K608* 5)</f>
        <v>null</v>
      </c>
      <c r="D608" t="str" cm="1">
        <f t="array" ref="D608">_xlfn.IFS(ScoutingData!Q608="h",1,   ScoutingData!Q608="o",1,   ScoutingData!Q608="s",1,   ScoutingData!Q608="a",0,   ScoutingData!Q608="x","x",ScoutingData!Q608="p","p",ISBLANK(ScoutingData!Q608),"null")</f>
        <v>null</v>
      </c>
      <c r="E608" t="str" cm="1">
        <f t="array" ref="E608">IFERROR(_xlfn.IFS(D608 = 1, IF(ScoutingData!P608&gt;0, ScoutingData!P608,AVERAGE(stage_timer)),D608=0,MAX(stage_timer),D608="x","x"),"")</f>
        <v/>
      </c>
    </row>
    <row r="609" spans="1:5" x14ac:dyDescent="0.3">
      <c r="A609">
        <f>ScoutingData!F609</f>
        <v>0</v>
      </c>
      <c r="B609" t="str">
        <f>IF(ISBLANK(ScoutingData!J609),"null", ScoutingData!J609*2)</f>
        <v>null</v>
      </c>
      <c r="C609" t="str">
        <f>IF(ISBLANK(ScoutingData!K609),"null",ScoutingData!K609* 5)</f>
        <v>null</v>
      </c>
      <c r="D609" t="str" cm="1">
        <f t="array" ref="D609">_xlfn.IFS(ScoutingData!Q609="h",1,   ScoutingData!Q609="o",1,   ScoutingData!Q609="s",1,   ScoutingData!Q609="a",0,   ScoutingData!Q609="x","x",ScoutingData!Q609="p","p",ISBLANK(ScoutingData!Q609),"null")</f>
        <v>null</v>
      </c>
      <c r="E609" t="str" cm="1">
        <f t="array" ref="E609">IFERROR(_xlfn.IFS(D609 = 1, IF(ScoutingData!P609&gt;0, ScoutingData!P609,AVERAGE(stage_timer)),D609=0,MAX(stage_timer),D609="x","x"),"")</f>
        <v/>
      </c>
    </row>
    <row r="610" spans="1:5" x14ac:dyDescent="0.3">
      <c r="A610">
        <f>ScoutingData!F610</f>
        <v>0</v>
      </c>
      <c r="B610" t="str">
        <f>IF(ISBLANK(ScoutingData!J610),"null", ScoutingData!J610*2)</f>
        <v>null</v>
      </c>
      <c r="C610" t="str">
        <f>IF(ISBLANK(ScoutingData!K610),"null",ScoutingData!K610* 5)</f>
        <v>null</v>
      </c>
      <c r="D610" t="str" cm="1">
        <f t="array" ref="D610">_xlfn.IFS(ScoutingData!Q610="h",1,   ScoutingData!Q610="o",1,   ScoutingData!Q610="s",1,   ScoutingData!Q610="a",0,   ScoutingData!Q610="x","x",ScoutingData!Q610="p","p",ISBLANK(ScoutingData!Q610),"null")</f>
        <v>null</v>
      </c>
      <c r="E610" t="str" cm="1">
        <f t="array" ref="E610">IFERROR(_xlfn.IFS(D610 = 1, IF(ScoutingData!P610&gt;0, ScoutingData!P610,AVERAGE(stage_timer)),D610=0,MAX(stage_timer),D610="x","x"),"")</f>
        <v/>
      </c>
    </row>
    <row r="611" spans="1:5" x14ac:dyDescent="0.3">
      <c r="A611">
        <f>ScoutingData!F611</f>
        <v>0</v>
      </c>
      <c r="B611" t="str">
        <f>IF(ISBLANK(ScoutingData!J611),"null", ScoutingData!J611*2)</f>
        <v>null</v>
      </c>
      <c r="C611" t="str">
        <f>IF(ISBLANK(ScoutingData!K611),"null",ScoutingData!K611* 5)</f>
        <v>null</v>
      </c>
      <c r="D611" t="str" cm="1">
        <f t="array" ref="D611">_xlfn.IFS(ScoutingData!Q611="h",1,   ScoutingData!Q611="o",1,   ScoutingData!Q611="s",1,   ScoutingData!Q611="a",0,   ScoutingData!Q611="x","x",ScoutingData!Q611="p","p",ISBLANK(ScoutingData!Q611),"null")</f>
        <v>null</v>
      </c>
      <c r="E611" t="str" cm="1">
        <f t="array" ref="E611">IFERROR(_xlfn.IFS(D611 = 1, IF(ScoutingData!P611&gt;0, ScoutingData!P611,AVERAGE(stage_timer)),D611=0,MAX(stage_timer),D611="x","x"),"")</f>
        <v/>
      </c>
    </row>
    <row r="612" spans="1:5" x14ac:dyDescent="0.3">
      <c r="A612">
        <f>ScoutingData!F612</f>
        <v>0</v>
      </c>
      <c r="B612" t="str">
        <f>IF(ISBLANK(ScoutingData!J612),"null", ScoutingData!J612*2)</f>
        <v>null</v>
      </c>
      <c r="C612" t="str">
        <f>IF(ISBLANK(ScoutingData!K612),"null",ScoutingData!K612* 5)</f>
        <v>null</v>
      </c>
      <c r="D612" t="str" cm="1">
        <f t="array" ref="D612">_xlfn.IFS(ScoutingData!Q612="h",1,   ScoutingData!Q612="o",1,   ScoutingData!Q612="s",1,   ScoutingData!Q612="a",0,   ScoutingData!Q612="x","x",ScoutingData!Q612="p","p",ISBLANK(ScoutingData!Q612),"null")</f>
        <v>null</v>
      </c>
      <c r="E612" t="str" cm="1">
        <f t="array" ref="E612">IFERROR(_xlfn.IFS(D612 = 1, IF(ScoutingData!P612&gt;0, ScoutingData!P612,AVERAGE(stage_timer)),D612=0,MAX(stage_timer),D612="x","x"),"")</f>
        <v/>
      </c>
    </row>
    <row r="613" spans="1:5" x14ac:dyDescent="0.3">
      <c r="A613">
        <f>ScoutingData!F613</f>
        <v>0</v>
      </c>
      <c r="B613" t="str">
        <f>IF(ISBLANK(ScoutingData!J613),"null", ScoutingData!J613*2)</f>
        <v>null</v>
      </c>
      <c r="C613" t="str">
        <f>IF(ISBLANK(ScoutingData!K613),"null",ScoutingData!K613* 5)</f>
        <v>null</v>
      </c>
      <c r="D613" t="str" cm="1">
        <f t="array" ref="D613">_xlfn.IFS(ScoutingData!Q613="h",1,   ScoutingData!Q613="o",1,   ScoutingData!Q613="s",1,   ScoutingData!Q613="a",0,   ScoutingData!Q613="x","x",ScoutingData!Q613="p","p",ISBLANK(ScoutingData!Q613),"null")</f>
        <v>null</v>
      </c>
      <c r="E613" t="str" cm="1">
        <f t="array" ref="E613">IFERROR(_xlfn.IFS(D613 = 1, IF(ScoutingData!P613&gt;0, ScoutingData!P613,AVERAGE(stage_timer)),D613=0,MAX(stage_timer),D613="x","x"),"")</f>
        <v/>
      </c>
    </row>
    <row r="614" spans="1:5" x14ac:dyDescent="0.3">
      <c r="A614">
        <f>ScoutingData!F614</f>
        <v>0</v>
      </c>
      <c r="B614" t="str">
        <f>IF(ISBLANK(ScoutingData!J614),"null", ScoutingData!J614*2)</f>
        <v>null</v>
      </c>
      <c r="C614" t="str">
        <f>IF(ISBLANK(ScoutingData!K614),"null",ScoutingData!K614* 5)</f>
        <v>null</v>
      </c>
      <c r="D614" t="str" cm="1">
        <f t="array" ref="D614">_xlfn.IFS(ScoutingData!Q614="h",1,   ScoutingData!Q614="o",1,   ScoutingData!Q614="s",1,   ScoutingData!Q614="a",0,   ScoutingData!Q614="x","x",ScoutingData!Q614="p","p",ISBLANK(ScoutingData!Q614),"null")</f>
        <v>null</v>
      </c>
      <c r="E614" t="str" cm="1">
        <f t="array" ref="E614">IFERROR(_xlfn.IFS(D614 = 1, IF(ScoutingData!P614&gt;0, ScoutingData!P614,AVERAGE(stage_timer)),D614=0,MAX(stage_timer),D614="x","x"),"")</f>
        <v/>
      </c>
    </row>
    <row r="615" spans="1:5" x14ac:dyDescent="0.3">
      <c r="A615">
        <f>ScoutingData!F615</f>
        <v>0</v>
      </c>
      <c r="B615" t="str">
        <f>IF(ISBLANK(ScoutingData!J615),"null", ScoutingData!J615*2)</f>
        <v>null</v>
      </c>
      <c r="C615" t="str">
        <f>IF(ISBLANK(ScoutingData!K615),"null",ScoutingData!K615* 5)</f>
        <v>null</v>
      </c>
      <c r="D615" t="str" cm="1">
        <f t="array" ref="D615">_xlfn.IFS(ScoutingData!Q615="h",1,   ScoutingData!Q615="o",1,   ScoutingData!Q615="s",1,   ScoutingData!Q615="a",0,   ScoutingData!Q615="x","x",ScoutingData!Q615="p","p",ISBLANK(ScoutingData!Q615),"null")</f>
        <v>null</v>
      </c>
      <c r="E615" t="str" cm="1">
        <f t="array" ref="E615">IFERROR(_xlfn.IFS(D615 = 1, IF(ScoutingData!P615&gt;0, ScoutingData!P615,AVERAGE(stage_timer)),D615=0,MAX(stage_timer),D615="x","x"),"")</f>
        <v/>
      </c>
    </row>
    <row r="616" spans="1:5" x14ac:dyDescent="0.3">
      <c r="A616">
        <f>ScoutingData!F616</f>
        <v>0</v>
      </c>
      <c r="B616" t="str">
        <f>IF(ISBLANK(ScoutingData!J616),"null", ScoutingData!J616*2)</f>
        <v>null</v>
      </c>
      <c r="C616" t="str">
        <f>IF(ISBLANK(ScoutingData!K616),"null",ScoutingData!K616* 5)</f>
        <v>null</v>
      </c>
      <c r="D616" t="str" cm="1">
        <f t="array" ref="D616">_xlfn.IFS(ScoutingData!Q616="h",1,   ScoutingData!Q616="o",1,   ScoutingData!Q616="s",1,   ScoutingData!Q616="a",0,   ScoutingData!Q616="x","x",ScoutingData!Q616="p","p",ISBLANK(ScoutingData!Q616),"null")</f>
        <v>null</v>
      </c>
      <c r="E616" t="str" cm="1">
        <f t="array" ref="E616">IFERROR(_xlfn.IFS(D616 = 1, IF(ScoutingData!P616&gt;0, ScoutingData!P616,AVERAGE(stage_timer)),D616=0,MAX(stage_timer),D616="x","x"),"")</f>
        <v/>
      </c>
    </row>
    <row r="617" spans="1:5" x14ac:dyDescent="0.3">
      <c r="A617">
        <f>ScoutingData!F617</f>
        <v>0</v>
      </c>
      <c r="B617" t="str">
        <f>IF(ISBLANK(ScoutingData!J617),"null", ScoutingData!J617*2)</f>
        <v>null</v>
      </c>
      <c r="C617" t="str">
        <f>IF(ISBLANK(ScoutingData!K617),"null",ScoutingData!K617* 5)</f>
        <v>null</v>
      </c>
      <c r="D617" t="str" cm="1">
        <f t="array" ref="D617">_xlfn.IFS(ScoutingData!Q617="h",1,   ScoutingData!Q617="o",1,   ScoutingData!Q617="s",1,   ScoutingData!Q617="a",0,   ScoutingData!Q617="x","x",ScoutingData!Q617="p","p",ISBLANK(ScoutingData!Q617),"null")</f>
        <v>null</v>
      </c>
      <c r="E617" t="str" cm="1">
        <f t="array" ref="E617">IFERROR(_xlfn.IFS(D617 = 1, IF(ScoutingData!P617&gt;0, ScoutingData!P617,AVERAGE(stage_timer)),D617=0,MAX(stage_timer),D617="x","x"),"")</f>
        <v/>
      </c>
    </row>
    <row r="618" spans="1:5" x14ac:dyDescent="0.3">
      <c r="A618">
        <f>ScoutingData!F618</f>
        <v>0</v>
      </c>
      <c r="B618" t="str">
        <f>IF(ISBLANK(ScoutingData!J618),"null", ScoutingData!J618*2)</f>
        <v>null</v>
      </c>
      <c r="C618" t="str">
        <f>IF(ISBLANK(ScoutingData!K618),"null",ScoutingData!K618* 5)</f>
        <v>null</v>
      </c>
      <c r="D618" t="str" cm="1">
        <f t="array" ref="D618">_xlfn.IFS(ScoutingData!Q618="h",1,   ScoutingData!Q618="o",1,   ScoutingData!Q618="s",1,   ScoutingData!Q618="a",0,   ScoutingData!Q618="x","x",ScoutingData!Q618="p","p",ISBLANK(ScoutingData!Q618),"null")</f>
        <v>null</v>
      </c>
      <c r="E618" t="str" cm="1">
        <f t="array" ref="E618">IFERROR(_xlfn.IFS(D618 = 1, IF(ScoutingData!P618&gt;0, ScoutingData!P618,AVERAGE(stage_timer)),D618=0,MAX(stage_timer),D618="x","x"),"")</f>
        <v/>
      </c>
    </row>
    <row r="619" spans="1:5" x14ac:dyDescent="0.3">
      <c r="A619">
        <f>ScoutingData!F619</f>
        <v>0</v>
      </c>
      <c r="B619" t="str">
        <f>IF(ISBLANK(ScoutingData!J619),"null", ScoutingData!J619*2)</f>
        <v>null</v>
      </c>
      <c r="C619" t="str">
        <f>IF(ISBLANK(ScoutingData!K619),"null",ScoutingData!K619* 5)</f>
        <v>null</v>
      </c>
      <c r="D619" t="str" cm="1">
        <f t="array" ref="D619">_xlfn.IFS(ScoutingData!Q619="h",1,   ScoutingData!Q619="o",1,   ScoutingData!Q619="s",1,   ScoutingData!Q619="a",0,   ScoutingData!Q619="x","x",ScoutingData!Q619="p","p",ISBLANK(ScoutingData!Q619),"null")</f>
        <v>null</v>
      </c>
      <c r="E619" t="str" cm="1">
        <f t="array" ref="E619">IFERROR(_xlfn.IFS(D619 = 1, IF(ScoutingData!P619&gt;0, ScoutingData!P619,AVERAGE(stage_timer)),D619=0,MAX(stage_timer),D619="x","x"),"")</f>
        <v/>
      </c>
    </row>
    <row r="620" spans="1:5" x14ac:dyDescent="0.3">
      <c r="A620">
        <f>ScoutingData!F620</f>
        <v>0</v>
      </c>
      <c r="B620" t="str">
        <f>IF(ISBLANK(ScoutingData!J620),"null", ScoutingData!J620*2)</f>
        <v>null</v>
      </c>
      <c r="C620" t="str">
        <f>IF(ISBLANK(ScoutingData!K620),"null",ScoutingData!K620* 5)</f>
        <v>null</v>
      </c>
      <c r="D620" t="str" cm="1">
        <f t="array" ref="D620">_xlfn.IFS(ScoutingData!Q620="h",1,   ScoutingData!Q620="o",1,   ScoutingData!Q620="s",1,   ScoutingData!Q620="a",0,   ScoutingData!Q620="x","x",ScoutingData!Q620="p","p",ISBLANK(ScoutingData!Q620),"null")</f>
        <v>null</v>
      </c>
      <c r="E620" t="str" cm="1">
        <f t="array" ref="E620">IFERROR(_xlfn.IFS(D620 = 1, IF(ScoutingData!P620&gt;0, ScoutingData!P620,AVERAGE(stage_timer)),D620=0,MAX(stage_timer),D620="x","x"),"")</f>
        <v/>
      </c>
    </row>
    <row r="621" spans="1:5" x14ac:dyDescent="0.3">
      <c r="A621">
        <f>ScoutingData!F621</f>
        <v>0</v>
      </c>
      <c r="B621" t="str">
        <f>IF(ISBLANK(ScoutingData!J621),"null", ScoutingData!J621*2)</f>
        <v>null</v>
      </c>
      <c r="C621" t="str">
        <f>IF(ISBLANK(ScoutingData!K621),"null",ScoutingData!K621* 5)</f>
        <v>null</v>
      </c>
      <c r="D621" t="str" cm="1">
        <f t="array" ref="D621">_xlfn.IFS(ScoutingData!Q621="h",1,   ScoutingData!Q621="o",1,   ScoutingData!Q621="s",1,   ScoutingData!Q621="a",0,   ScoutingData!Q621="x","x",ScoutingData!Q621="p","p",ISBLANK(ScoutingData!Q621),"null")</f>
        <v>null</v>
      </c>
      <c r="E621" t="str" cm="1">
        <f t="array" ref="E621">IFERROR(_xlfn.IFS(D621 = 1, IF(ScoutingData!P621&gt;0, ScoutingData!P621,AVERAGE(stage_timer)),D621=0,MAX(stage_timer),D621="x","x"),"")</f>
        <v/>
      </c>
    </row>
    <row r="622" spans="1:5" x14ac:dyDescent="0.3">
      <c r="A622">
        <f>ScoutingData!F622</f>
        <v>0</v>
      </c>
      <c r="B622" t="str">
        <f>IF(ISBLANK(ScoutingData!J622),"null", ScoutingData!J622*2)</f>
        <v>null</v>
      </c>
      <c r="C622" t="str">
        <f>IF(ISBLANK(ScoutingData!K622),"null",ScoutingData!K622* 5)</f>
        <v>null</v>
      </c>
      <c r="D622" t="str" cm="1">
        <f t="array" ref="D622">_xlfn.IFS(ScoutingData!Q622="h",1,   ScoutingData!Q622="o",1,   ScoutingData!Q622="s",1,   ScoutingData!Q622="a",0,   ScoutingData!Q622="x","x",ScoutingData!Q622="p","p",ISBLANK(ScoutingData!Q622),"null")</f>
        <v>null</v>
      </c>
      <c r="E622" t="str" cm="1">
        <f t="array" ref="E622">IFERROR(_xlfn.IFS(D622 = 1, IF(ScoutingData!P622&gt;0, ScoutingData!P622,AVERAGE(stage_timer)),D622=0,MAX(stage_timer),D622="x","x"),"")</f>
        <v/>
      </c>
    </row>
    <row r="623" spans="1:5" x14ac:dyDescent="0.3">
      <c r="A623">
        <f>ScoutingData!F623</f>
        <v>0</v>
      </c>
      <c r="B623" t="str">
        <f>IF(ISBLANK(ScoutingData!J623),"null", ScoutingData!J623*2)</f>
        <v>null</v>
      </c>
      <c r="C623" t="str">
        <f>IF(ISBLANK(ScoutingData!K623),"null",ScoutingData!K623* 5)</f>
        <v>null</v>
      </c>
      <c r="D623" t="str" cm="1">
        <f t="array" ref="D623">_xlfn.IFS(ScoutingData!Q623="h",1,   ScoutingData!Q623="o",1,   ScoutingData!Q623="s",1,   ScoutingData!Q623="a",0,   ScoutingData!Q623="x","x",ScoutingData!Q623="p","p",ISBLANK(ScoutingData!Q623),"null")</f>
        <v>null</v>
      </c>
      <c r="E623" t="str" cm="1">
        <f t="array" ref="E623">IFERROR(_xlfn.IFS(D623 = 1, IF(ScoutingData!P623&gt;0, ScoutingData!P623,AVERAGE(stage_timer)),D623=0,MAX(stage_timer),D623="x","x"),"")</f>
        <v/>
      </c>
    </row>
    <row r="624" spans="1:5" x14ac:dyDescent="0.3">
      <c r="A624">
        <f>ScoutingData!F624</f>
        <v>0</v>
      </c>
      <c r="B624" t="str">
        <f>IF(ISBLANK(ScoutingData!J624),"null", ScoutingData!J624*2)</f>
        <v>null</v>
      </c>
      <c r="C624" t="str">
        <f>IF(ISBLANK(ScoutingData!K624),"null",ScoutingData!K624* 5)</f>
        <v>null</v>
      </c>
      <c r="D624" t="str" cm="1">
        <f t="array" ref="D624">_xlfn.IFS(ScoutingData!Q624="h",1,   ScoutingData!Q624="o",1,   ScoutingData!Q624="s",1,   ScoutingData!Q624="a",0,   ScoutingData!Q624="x","x",ScoutingData!Q624="p","p",ISBLANK(ScoutingData!Q624),"null")</f>
        <v>null</v>
      </c>
      <c r="E624" t="str" cm="1">
        <f t="array" ref="E624">IFERROR(_xlfn.IFS(D624 = 1, IF(ScoutingData!P624&gt;0, ScoutingData!P624,AVERAGE(stage_timer)),D624=0,MAX(stage_timer),D624="x","x"),"")</f>
        <v/>
      </c>
    </row>
    <row r="625" spans="1:5" x14ac:dyDescent="0.3">
      <c r="A625">
        <f>ScoutingData!F625</f>
        <v>0</v>
      </c>
      <c r="B625" t="str">
        <f>IF(ISBLANK(ScoutingData!J625),"null", ScoutingData!J625*2)</f>
        <v>null</v>
      </c>
      <c r="C625" t="str">
        <f>IF(ISBLANK(ScoutingData!K625),"null",ScoutingData!K625* 5)</f>
        <v>null</v>
      </c>
      <c r="D625" t="str" cm="1">
        <f t="array" ref="D625">_xlfn.IFS(ScoutingData!Q625="h",1,   ScoutingData!Q625="o",1,   ScoutingData!Q625="s",1,   ScoutingData!Q625="a",0,   ScoutingData!Q625="x","x",ScoutingData!Q625="p","p",ISBLANK(ScoutingData!Q625),"null")</f>
        <v>null</v>
      </c>
      <c r="E625" t="str" cm="1">
        <f t="array" ref="E625">IFERROR(_xlfn.IFS(D625 = 1, IF(ScoutingData!P625&gt;0, ScoutingData!P625,AVERAGE(stage_timer)),D625=0,MAX(stage_timer),D625="x","x"),"")</f>
        <v/>
      </c>
    </row>
    <row r="626" spans="1:5" x14ac:dyDescent="0.3">
      <c r="A626">
        <f>ScoutingData!F626</f>
        <v>0</v>
      </c>
      <c r="B626" t="str">
        <f>IF(ISBLANK(ScoutingData!J626),"null", ScoutingData!J626*2)</f>
        <v>null</v>
      </c>
      <c r="C626" t="str">
        <f>IF(ISBLANK(ScoutingData!K626),"null",ScoutingData!K626* 5)</f>
        <v>null</v>
      </c>
      <c r="D626" t="str" cm="1">
        <f t="array" ref="D626">_xlfn.IFS(ScoutingData!Q626="h",1,   ScoutingData!Q626="o",1,   ScoutingData!Q626="s",1,   ScoutingData!Q626="a",0,   ScoutingData!Q626="x","x",ScoutingData!Q626="p","p",ISBLANK(ScoutingData!Q626),"null")</f>
        <v>null</v>
      </c>
      <c r="E626" t="str" cm="1">
        <f t="array" ref="E626">IFERROR(_xlfn.IFS(D626 = 1, IF(ScoutingData!P626&gt;0, ScoutingData!P626,AVERAGE(stage_timer)),D626=0,MAX(stage_timer),D626="x","x"),"")</f>
        <v/>
      </c>
    </row>
    <row r="627" spans="1:5" x14ac:dyDescent="0.3">
      <c r="A627">
        <f>ScoutingData!F627</f>
        <v>0</v>
      </c>
      <c r="B627" t="str">
        <f>IF(ISBLANK(ScoutingData!J627),"null", ScoutingData!J627*2)</f>
        <v>null</v>
      </c>
      <c r="C627" t="str">
        <f>IF(ISBLANK(ScoutingData!K627),"null",ScoutingData!K627* 5)</f>
        <v>null</v>
      </c>
      <c r="D627" t="str" cm="1">
        <f t="array" ref="D627">_xlfn.IFS(ScoutingData!Q627="h",1,   ScoutingData!Q627="o",1,   ScoutingData!Q627="s",1,   ScoutingData!Q627="a",0,   ScoutingData!Q627="x","x",ScoutingData!Q627="p","p",ISBLANK(ScoutingData!Q627),"null")</f>
        <v>null</v>
      </c>
      <c r="E627" t="str" cm="1">
        <f t="array" ref="E627">IFERROR(_xlfn.IFS(D627 = 1, IF(ScoutingData!P627&gt;0, ScoutingData!P627,AVERAGE(stage_timer)),D627=0,MAX(stage_timer),D627="x","x"),"")</f>
        <v/>
      </c>
    </row>
    <row r="628" spans="1:5" x14ac:dyDescent="0.3">
      <c r="A628">
        <f>ScoutingData!F628</f>
        <v>0</v>
      </c>
      <c r="B628" t="str">
        <f>IF(ISBLANK(ScoutingData!J628),"null", ScoutingData!J628*2)</f>
        <v>null</v>
      </c>
      <c r="C628" t="str">
        <f>IF(ISBLANK(ScoutingData!K628),"null",ScoutingData!K628* 5)</f>
        <v>null</v>
      </c>
      <c r="D628" t="str" cm="1">
        <f t="array" ref="D628">_xlfn.IFS(ScoutingData!Q628="h",1,   ScoutingData!Q628="o",1,   ScoutingData!Q628="s",1,   ScoutingData!Q628="a",0,   ScoutingData!Q628="x","x",ScoutingData!Q628="p","p",ISBLANK(ScoutingData!Q628),"null")</f>
        <v>null</v>
      </c>
      <c r="E628" t="str" cm="1">
        <f t="array" ref="E628">IFERROR(_xlfn.IFS(D628 = 1, IF(ScoutingData!P628&gt;0, ScoutingData!P628,AVERAGE(stage_timer)),D628=0,MAX(stage_timer),D628="x","x"),"")</f>
        <v/>
      </c>
    </row>
    <row r="629" spans="1:5" x14ac:dyDescent="0.3">
      <c r="A629">
        <f>ScoutingData!F629</f>
        <v>0</v>
      </c>
      <c r="B629" t="str">
        <f>IF(ISBLANK(ScoutingData!J629),"null", ScoutingData!J629*2)</f>
        <v>null</v>
      </c>
      <c r="C629" t="str">
        <f>IF(ISBLANK(ScoutingData!K629),"null",ScoutingData!K629* 5)</f>
        <v>null</v>
      </c>
      <c r="D629" t="str" cm="1">
        <f t="array" ref="D629">_xlfn.IFS(ScoutingData!Q629="h",1,   ScoutingData!Q629="o",1,   ScoutingData!Q629="s",1,   ScoutingData!Q629="a",0,   ScoutingData!Q629="x","x",ScoutingData!Q629="p","p",ISBLANK(ScoutingData!Q629),"null")</f>
        <v>null</v>
      </c>
      <c r="E629" t="str" cm="1">
        <f t="array" ref="E629">IFERROR(_xlfn.IFS(D629 = 1, IF(ScoutingData!P629&gt;0, ScoutingData!P629,AVERAGE(stage_timer)),D629=0,MAX(stage_timer),D629="x","x"),"")</f>
        <v/>
      </c>
    </row>
    <row r="630" spans="1:5" x14ac:dyDescent="0.3">
      <c r="A630">
        <f>ScoutingData!F630</f>
        <v>0</v>
      </c>
      <c r="B630" t="str">
        <f>IF(ISBLANK(ScoutingData!J630),"null", ScoutingData!J630*2)</f>
        <v>null</v>
      </c>
      <c r="C630" t="str">
        <f>IF(ISBLANK(ScoutingData!K630),"null",ScoutingData!K630* 5)</f>
        <v>null</v>
      </c>
      <c r="D630" t="str" cm="1">
        <f t="array" ref="D630">_xlfn.IFS(ScoutingData!Q630="h",1,   ScoutingData!Q630="o",1,   ScoutingData!Q630="s",1,   ScoutingData!Q630="a",0,   ScoutingData!Q630="x","x",ScoutingData!Q630="p","p",ISBLANK(ScoutingData!Q630),"null")</f>
        <v>null</v>
      </c>
      <c r="E630" t="str" cm="1">
        <f t="array" ref="E630">IFERROR(_xlfn.IFS(D630 = 1, IF(ScoutingData!P630&gt;0, ScoutingData!P630,AVERAGE(stage_timer)),D630=0,MAX(stage_timer),D630="x","x"),"")</f>
        <v/>
      </c>
    </row>
    <row r="631" spans="1:5" x14ac:dyDescent="0.3">
      <c r="A631">
        <f>ScoutingData!F631</f>
        <v>0</v>
      </c>
      <c r="B631" t="str">
        <f>IF(ISBLANK(ScoutingData!J631),"null", ScoutingData!J631*2)</f>
        <v>null</v>
      </c>
      <c r="C631" t="str">
        <f>IF(ISBLANK(ScoutingData!K631),"null",ScoutingData!K631* 5)</f>
        <v>null</v>
      </c>
      <c r="D631" t="str" cm="1">
        <f t="array" ref="D631">_xlfn.IFS(ScoutingData!Q631="h",1,   ScoutingData!Q631="o",1,   ScoutingData!Q631="s",1,   ScoutingData!Q631="a",0,   ScoutingData!Q631="x","x",ScoutingData!Q631="p","p",ISBLANK(ScoutingData!Q631),"null")</f>
        <v>null</v>
      </c>
      <c r="E631" t="str" cm="1">
        <f t="array" ref="E631">IFERROR(_xlfn.IFS(D631 = 1, IF(ScoutingData!P631&gt;0, ScoutingData!P631,AVERAGE(stage_timer)),D631=0,MAX(stage_timer),D631="x","x"),"")</f>
        <v/>
      </c>
    </row>
    <row r="632" spans="1:5" x14ac:dyDescent="0.3">
      <c r="A632">
        <f>ScoutingData!F632</f>
        <v>0</v>
      </c>
      <c r="B632" t="str">
        <f>IF(ISBLANK(ScoutingData!J632),"null", ScoutingData!J632*2)</f>
        <v>null</v>
      </c>
      <c r="C632" t="str">
        <f>IF(ISBLANK(ScoutingData!K632),"null",ScoutingData!K632* 5)</f>
        <v>null</v>
      </c>
      <c r="D632" t="str" cm="1">
        <f t="array" ref="D632">_xlfn.IFS(ScoutingData!Q632="h",1,   ScoutingData!Q632="o",1,   ScoutingData!Q632="s",1,   ScoutingData!Q632="a",0,   ScoutingData!Q632="x","x",ScoutingData!Q632="p","p",ISBLANK(ScoutingData!Q632),"null")</f>
        <v>null</v>
      </c>
      <c r="E632" t="str" cm="1">
        <f t="array" ref="E632">IFERROR(_xlfn.IFS(D632 = 1, IF(ScoutingData!P632&gt;0, ScoutingData!P632,AVERAGE(stage_timer)),D632=0,MAX(stage_timer),D632="x","x"),"")</f>
        <v/>
      </c>
    </row>
    <row r="633" spans="1:5" x14ac:dyDescent="0.3">
      <c r="A633">
        <f>ScoutingData!F633</f>
        <v>0</v>
      </c>
      <c r="B633" t="str">
        <f>IF(ISBLANK(ScoutingData!J633),"null", ScoutingData!J633*2)</f>
        <v>null</v>
      </c>
      <c r="C633" t="str">
        <f>IF(ISBLANK(ScoutingData!K633),"null",ScoutingData!K633* 5)</f>
        <v>null</v>
      </c>
      <c r="D633" t="str" cm="1">
        <f t="array" ref="D633">_xlfn.IFS(ScoutingData!Q633="h",1,   ScoutingData!Q633="o",1,   ScoutingData!Q633="s",1,   ScoutingData!Q633="a",0,   ScoutingData!Q633="x","x",ScoutingData!Q633="p","p",ISBLANK(ScoutingData!Q633),"null")</f>
        <v>null</v>
      </c>
      <c r="E633" t="str" cm="1">
        <f t="array" ref="E633">IFERROR(_xlfn.IFS(D633 = 1, IF(ScoutingData!P633&gt;0, ScoutingData!P633,AVERAGE(stage_timer)),D633=0,MAX(stage_timer),D633="x","x"),"")</f>
        <v/>
      </c>
    </row>
    <row r="634" spans="1:5" x14ac:dyDescent="0.3">
      <c r="A634">
        <f>ScoutingData!F634</f>
        <v>0</v>
      </c>
      <c r="B634" t="str">
        <f>IF(ISBLANK(ScoutingData!J634),"null", ScoutingData!J634*2)</f>
        <v>null</v>
      </c>
      <c r="C634" t="str">
        <f>IF(ISBLANK(ScoutingData!K634),"null",ScoutingData!K634* 5)</f>
        <v>null</v>
      </c>
      <c r="D634" t="str" cm="1">
        <f t="array" ref="D634">_xlfn.IFS(ScoutingData!Q634="h",1,   ScoutingData!Q634="o",1,   ScoutingData!Q634="s",1,   ScoutingData!Q634="a",0,   ScoutingData!Q634="x","x",ScoutingData!Q634="p","p",ISBLANK(ScoutingData!Q634),"null")</f>
        <v>null</v>
      </c>
      <c r="E634" t="str" cm="1">
        <f t="array" ref="E634">IFERROR(_xlfn.IFS(D634 = 1, IF(ScoutingData!P634&gt;0, ScoutingData!P634,AVERAGE(stage_timer)),D634=0,MAX(stage_timer),D634="x","x"),"")</f>
        <v/>
      </c>
    </row>
    <row r="635" spans="1:5" x14ac:dyDescent="0.3">
      <c r="A635">
        <f>ScoutingData!F635</f>
        <v>0</v>
      </c>
      <c r="B635" t="str">
        <f>IF(ISBLANK(ScoutingData!J635),"null", ScoutingData!J635*2)</f>
        <v>null</v>
      </c>
      <c r="C635" t="str">
        <f>IF(ISBLANK(ScoutingData!K635),"null",ScoutingData!K635* 5)</f>
        <v>null</v>
      </c>
      <c r="D635" t="str" cm="1">
        <f t="array" ref="D635">_xlfn.IFS(ScoutingData!Q635="h",1,   ScoutingData!Q635="o",1,   ScoutingData!Q635="s",1,   ScoutingData!Q635="a",0,   ScoutingData!Q635="x","x",ScoutingData!Q635="p","p",ISBLANK(ScoutingData!Q635),"null")</f>
        <v>null</v>
      </c>
      <c r="E635" t="str" cm="1">
        <f t="array" ref="E635">IFERROR(_xlfn.IFS(D635 = 1, IF(ScoutingData!P635&gt;0, ScoutingData!P635,AVERAGE(stage_timer)),D635=0,MAX(stage_timer),D635="x","x"),"")</f>
        <v/>
      </c>
    </row>
    <row r="636" spans="1:5" x14ac:dyDescent="0.3">
      <c r="A636">
        <f>ScoutingData!F636</f>
        <v>0</v>
      </c>
      <c r="B636" t="str">
        <f>IF(ISBLANK(ScoutingData!J636),"null", ScoutingData!J636*2)</f>
        <v>null</v>
      </c>
      <c r="C636" t="str">
        <f>IF(ISBLANK(ScoutingData!K636),"null",ScoutingData!K636* 5)</f>
        <v>null</v>
      </c>
      <c r="D636" t="str" cm="1">
        <f t="array" ref="D636">_xlfn.IFS(ScoutingData!Q636="h",1,   ScoutingData!Q636="o",1,   ScoutingData!Q636="s",1,   ScoutingData!Q636="a",0,   ScoutingData!Q636="x","x",ScoutingData!Q636="p","p",ISBLANK(ScoutingData!Q636),"null")</f>
        <v>null</v>
      </c>
      <c r="E636" t="str" cm="1">
        <f t="array" ref="E636">IFERROR(_xlfn.IFS(D636 = 1, IF(ScoutingData!P636&gt;0, ScoutingData!P636,AVERAGE(stage_timer)),D636=0,MAX(stage_timer),D636="x","x"),"")</f>
        <v/>
      </c>
    </row>
    <row r="637" spans="1:5" x14ac:dyDescent="0.3">
      <c r="A637">
        <f>ScoutingData!F637</f>
        <v>0</v>
      </c>
      <c r="B637" t="str">
        <f>IF(ISBLANK(ScoutingData!J637),"null", ScoutingData!J637*2)</f>
        <v>null</v>
      </c>
      <c r="C637" t="str">
        <f>IF(ISBLANK(ScoutingData!K637),"null",ScoutingData!K637* 5)</f>
        <v>null</v>
      </c>
      <c r="D637" t="str" cm="1">
        <f t="array" ref="D637">_xlfn.IFS(ScoutingData!Q637="h",1,   ScoutingData!Q637="o",1,   ScoutingData!Q637="s",1,   ScoutingData!Q637="a",0,   ScoutingData!Q637="x","x",ScoutingData!Q637="p","p",ISBLANK(ScoutingData!Q637),"null")</f>
        <v>null</v>
      </c>
      <c r="E637" t="str" cm="1">
        <f t="array" ref="E637">IFERROR(_xlfn.IFS(D637 = 1, IF(ScoutingData!P637&gt;0, ScoutingData!P637,AVERAGE(stage_timer)),D637=0,MAX(stage_timer),D637="x","x"),"")</f>
        <v/>
      </c>
    </row>
    <row r="638" spans="1:5" x14ac:dyDescent="0.3">
      <c r="A638">
        <f>ScoutingData!F638</f>
        <v>0</v>
      </c>
      <c r="B638" t="str">
        <f>IF(ISBLANK(ScoutingData!J638),"null", ScoutingData!J638*2)</f>
        <v>null</v>
      </c>
      <c r="C638" t="str">
        <f>IF(ISBLANK(ScoutingData!K638),"null",ScoutingData!K638* 5)</f>
        <v>null</v>
      </c>
      <c r="D638" t="str" cm="1">
        <f t="array" ref="D638">_xlfn.IFS(ScoutingData!Q638="h",1,   ScoutingData!Q638="o",1,   ScoutingData!Q638="s",1,   ScoutingData!Q638="a",0,   ScoutingData!Q638="x","x",ScoutingData!Q638="p","p",ISBLANK(ScoutingData!Q638),"null")</f>
        <v>null</v>
      </c>
      <c r="E638" t="str" cm="1">
        <f t="array" ref="E638">IFERROR(_xlfn.IFS(D638 = 1, IF(ScoutingData!P638&gt;0, ScoutingData!P638,AVERAGE(stage_timer)),D638=0,MAX(stage_timer),D638="x","x"),"")</f>
        <v/>
      </c>
    </row>
    <row r="639" spans="1:5" x14ac:dyDescent="0.3">
      <c r="A639">
        <f>ScoutingData!F639</f>
        <v>0</v>
      </c>
      <c r="B639" t="str">
        <f>IF(ISBLANK(ScoutingData!J639),"null", ScoutingData!J639*2)</f>
        <v>null</v>
      </c>
      <c r="C639" t="str">
        <f>IF(ISBLANK(ScoutingData!K639),"null",ScoutingData!K639* 5)</f>
        <v>null</v>
      </c>
      <c r="D639" t="str" cm="1">
        <f t="array" ref="D639">_xlfn.IFS(ScoutingData!Q639="h",1,   ScoutingData!Q639="o",1,   ScoutingData!Q639="s",1,   ScoutingData!Q639="a",0,   ScoutingData!Q639="x","x",ScoutingData!Q639="p","p",ISBLANK(ScoutingData!Q639),"null")</f>
        <v>null</v>
      </c>
      <c r="E639" t="str" cm="1">
        <f t="array" ref="E639">IFERROR(_xlfn.IFS(D639 = 1, IF(ScoutingData!P639&gt;0, ScoutingData!P639,AVERAGE(stage_timer)),D639=0,MAX(stage_timer),D639="x","x"),"")</f>
        <v/>
      </c>
    </row>
    <row r="640" spans="1:5" x14ac:dyDescent="0.3">
      <c r="A640">
        <f>ScoutingData!F640</f>
        <v>0</v>
      </c>
      <c r="B640" t="str">
        <f>IF(ISBLANK(ScoutingData!J640),"null", ScoutingData!J640*2)</f>
        <v>null</v>
      </c>
      <c r="C640" t="str">
        <f>IF(ISBLANK(ScoutingData!K640),"null",ScoutingData!K640* 5)</f>
        <v>null</v>
      </c>
      <c r="D640" t="str" cm="1">
        <f t="array" ref="D640">_xlfn.IFS(ScoutingData!Q640="h",1,   ScoutingData!Q640="o",1,   ScoutingData!Q640="s",1,   ScoutingData!Q640="a",0,   ScoutingData!Q640="x","x",ScoutingData!Q640="p","p",ISBLANK(ScoutingData!Q640),"null")</f>
        <v>null</v>
      </c>
      <c r="E640" t="str" cm="1">
        <f t="array" ref="E640">IFERROR(_xlfn.IFS(D640 = 1, IF(ScoutingData!P640&gt;0, ScoutingData!P640,AVERAGE(stage_timer)),D640=0,MAX(stage_timer),D640="x","x"),"")</f>
        <v/>
      </c>
    </row>
    <row r="641" spans="1:5" x14ac:dyDescent="0.3">
      <c r="A641">
        <f>ScoutingData!F641</f>
        <v>0</v>
      </c>
      <c r="B641" t="str">
        <f>IF(ISBLANK(ScoutingData!J641),"null", ScoutingData!J641*2)</f>
        <v>null</v>
      </c>
      <c r="C641" t="str">
        <f>IF(ISBLANK(ScoutingData!K641),"null",ScoutingData!K641* 5)</f>
        <v>null</v>
      </c>
      <c r="D641" t="str" cm="1">
        <f t="array" ref="D641">_xlfn.IFS(ScoutingData!Q641="h",1,   ScoutingData!Q641="o",1,   ScoutingData!Q641="s",1,   ScoutingData!Q641="a",0,   ScoutingData!Q641="x","x",ScoutingData!Q641="p","p",ISBLANK(ScoutingData!Q641),"null")</f>
        <v>null</v>
      </c>
      <c r="E641" t="str" cm="1">
        <f t="array" ref="E641">IFERROR(_xlfn.IFS(D641 = 1, IF(ScoutingData!P641&gt;0, ScoutingData!P641,AVERAGE(stage_timer)),D641=0,MAX(stage_timer),D641="x","x"),"")</f>
        <v/>
      </c>
    </row>
    <row r="642" spans="1:5" x14ac:dyDescent="0.3">
      <c r="A642">
        <f>ScoutingData!F642</f>
        <v>0</v>
      </c>
      <c r="B642" t="str">
        <f>IF(ISBLANK(ScoutingData!J642),"null", ScoutingData!J642*2)</f>
        <v>null</v>
      </c>
      <c r="C642" t="str">
        <f>IF(ISBLANK(ScoutingData!K642),"null",ScoutingData!K642* 5)</f>
        <v>null</v>
      </c>
      <c r="D642" t="str" cm="1">
        <f t="array" ref="D642">_xlfn.IFS(ScoutingData!Q642="h",1,   ScoutingData!Q642="o",1,   ScoutingData!Q642="s",1,   ScoutingData!Q642="a",0,   ScoutingData!Q642="x","x",ScoutingData!Q642="p","p",ISBLANK(ScoutingData!Q642),"null")</f>
        <v>null</v>
      </c>
      <c r="E642" t="str" cm="1">
        <f t="array" ref="E642">IFERROR(_xlfn.IFS(D642 = 1, IF(ScoutingData!P642&gt;0, ScoutingData!P642,AVERAGE(stage_timer)),D642=0,MAX(stage_timer),D642="x","x"),"")</f>
        <v/>
      </c>
    </row>
    <row r="643" spans="1:5" x14ac:dyDescent="0.3">
      <c r="A643">
        <f>ScoutingData!F643</f>
        <v>0</v>
      </c>
      <c r="B643" t="str">
        <f>IF(ISBLANK(ScoutingData!J643),"null", ScoutingData!J643*2)</f>
        <v>null</v>
      </c>
      <c r="C643" t="str">
        <f>IF(ISBLANK(ScoutingData!K643),"null",ScoutingData!K643* 5)</f>
        <v>null</v>
      </c>
      <c r="D643" t="str" cm="1">
        <f t="array" ref="D643">_xlfn.IFS(ScoutingData!Q643="h",1,   ScoutingData!Q643="o",1,   ScoutingData!Q643="s",1,   ScoutingData!Q643="a",0,   ScoutingData!Q643="x","x",ScoutingData!Q643="p","p",ISBLANK(ScoutingData!Q643),"null")</f>
        <v>null</v>
      </c>
      <c r="E643" t="str" cm="1">
        <f t="array" ref="E643">IFERROR(_xlfn.IFS(D643 = 1, IF(ScoutingData!P643&gt;0, ScoutingData!P643,AVERAGE(stage_timer)),D643=0,MAX(stage_timer),D643="x","x"),"")</f>
        <v/>
      </c>
    </row>
    <row r="644" spans="1:5" x14ac:dyDescent="0.3">
      <c r="A644">
        <f>ScoutingData!F644</f>
        <v>0</v>
      </c>
      <c r="B644" t="str">
        <f>IF(ISBLANK(ScoutingData!J644),"null", ScoutingData!J644*2)</f>
        <v>null</v>
      </c>
      <c r="C644" t="str">
        <f>IF(ISBLANK(ScoutingData!K644),"null",ScoutingData!K644* 5)</f>
        <v>null</v>
      </c>
      <c r="D644" t="str" cm="1">
        <f t="array" ref="D644">_xlfn.IFS(ScoutingData!Q644="h",1,   ScoutingData!Q644="o",1,   ScoutingData!Q644="s",1,   ScoutingData!Q644="a",0,   ScoutingData!Q644="x","x",ScoutingData!Q644="p","p",ISBLANK(ScoutingData!Q644),"null")</f>
        <v>null</v>
      </c>
      <c r="E644" t="str" cm="1">
        <f t="array" ref="E644">IFERROR(_xlfn.IFS(D644 = 1, IF(ScoutingData!P644&gt;0, ScoutingData!P644,AVERAGE(stage_timer)),D644=0,MAX(stage_timer),D644="x","x"),"")</f>
        <v/>
      </c>
    </row>
    <row r="645" spans="1:5" x14ac:dyDescent="0.3">
      <c r="A645">
        <f>ScoutingData!F645</f>
        <v>0</v>
      </c>
      <c r="B645" t="str">
        <f>IF(ISBLANK(ScoutingData!J645),"null", ScoutingData!J645*2)</f>
        <v>null</v>
      </c>
      <c r="C645" t="str">
        <f>IF(ISBLANK(ScoutingData!K645),"null",ScoutingData!K645* 5)</f>
        <v>null</v>
      </c>
      <c r="D645" t="str" cm="1">
        <f t="array" ref="D645">_xlfn.IFS(ScoutingData!Q645="h",1,   ScoutingData!Q645="o",1,   ScoutingData!Q645="s",1,   ScoutingData!Q645="a",0,   ScoutingData!Q645="x","x",ScoutingData!Q645="p","p",ISBLANK(ScoutingData!Q645),"null")</f>
        <v>null</v>
      </c>
      <c r="E645" t="str" cm="1">
        <f t="array" ref="E645">IFERROR(_xlfn.IFS(D645 = 1, IF(ScoutingData!P645&gt;0, ScoutingData!P645,AVERAGE(stage_timer)),D645=0,MAX(stage_timer),D645="x","x"),"")</f>
        <v/>
      </c>
    </row>
    <row r="646" spans="1:5" x14ac:dyDescent="0.3">
      <c r="A646">
        <f>ScoutingData!F646</f>
        <v>0</v>
      </c>
      <c r="B646" t="str">
        <f>IF(ISBLANK(ScoutingData!J646),"null", ScoutingData!J646*2)</f>
        <v>null</v>
      </c>
      <c r="C646" t="str">
        <f>IF(ISBLANK(ScoutingData!K646),"null",ScoutingData!K646* 5)</f>
        <v>null</v>
      </c>
      <c r="D646" t="str" cm="1">
        <f t="array" ref="D646">_xlfn.IFS(ScoutingData!Q646="h",1,   ScoutingData!Q646="o",1,   ScoutingData!Q646="s",1,   ScoutingData!Q646="a",0,   ScoutingData!Q646="x","x",ScoutingData!Q646="p","p",ISBLANK(ScoutingData!Q646),"null")</f>
        <v>null</v>
      </c>
      <c r="E646" t="str" cm="1">
        <f t="array" ref="E646">IFERROR(_xlfn.IFS(D646 = 1, IF(ScoutingData!P646&gt;0, ScoutingData!P646,AVERAGE(stage_timer)),D646=0,MAX(stage_timer),D646="x","x"),"")</f>
        <v/>
      </c>
    </row>
    <row r="647" spans="1:5" x14ac:dyDescent="0.3">
      <c r="A647">
        <f>ScoutingData!F647</f>
        <v>0</v>
      </c>
      <c r="B647" t="str">
        <f>IF(ISBLANK(ScoutingData!J647),"null", ScoutingData!J647*2)</f>
        <v>null</v>
      </c>
      <c r="C647" t="str">
        <f>IF(ISBLANK(ScoutingData!K647),"null",ScoutingData!K647* 5)</f>
        <v>null</v>
      </c>
      <c r="D647" t="str" cm="1">
        <f t="array" ref="D647">_xlfn.IFS(ScoutingData!Q647="h",1,   ScoutingData!Q647="o",1,   ScoutingData!Q647="s",1,   ScoutingData!Q647="a",0,   ScoutingData!Q647="x","x",ScoutingData!Q647="p","p",ISBLANK(ScoutingData!Q647),"null")</f>
        <v>null</v>
      </c>
      <c r="E647" t="str" cm="1">
        <f t="array" ref="E647">IFERROR(_xlfn.IFS(D647 = 1, IF(ScoutingData!P647&gt;0, ScoutingData!P647,AVERAGE(stage_timer)),D647=0,MAX(stage_timer),D647="x","x"),"")</f>
        <v/>
      </c>
    </row>
    <row r="648" spans="1:5" x14ac:dyDescent="0.3">
      <c r="A648">
        <f>ScoutingData!F648</f>
        <v>0</v>
      </c>
      <c r="B648" t="str">
        <f>IF(ISBLANK(ScoutingData!J648),"null", ScoutingData!J648*2)</f>
        <v>null</v>
      </c>
      <c r="C648" t="str">
        <f>IF(ISBLANK(ScoutingData!K648),"null",ScoutingData!K648* 5)</f>
        <v>null</v>
      </c>
      <c r="D648" t="str" cm="1">
        <f t="array" ref="D648">_xlfn.IFS(ScoutingData!Q648="h",1,   ScoutingData!Q648="o",1,   ScoutingData!Q648="s",1,   ScoutingData!Q648="a",0,   ScoutingData!Q648="x","x",ScoutingData!Q648="p","p",ISBLANK(ScoutingData!Q648),"null")</f>
        <v>null</v>
      </c>
      <c r="E648" t="str" cm="1">
        <f t="array" ref="E648">IFERROR(_xlfn.IFS(D648 = 1, IF(ScoutingData!P648&gt;0, ScoutingData!P648,AVERAGE(stage_timer)),D648=0,MAX(stage_timer),D648="x","x"),"")</f>
        <v/>
      </c>
    </row>
    <row r="649" spans="1:5" x14ac:dyDescent="0.3">
      <c r="A649">
        <f>ScoutingData!F649</f>
        <v>0</v>
      </c>
      <c r="B649" t="str">
        <f>IF(ISBLANK(ScoutingData!J649),"null", ScoutingData!J649*2)</f>
        <v>null</v>
      </c>
      <c r="C649" t="str">
        <f>IF(ISBLANK(ScoutingData!K649),"null",ScoutingData!K649* 5)</f>
        <v>null</v>
      </c>
      <c r="D649" t="str" cm="1">
        <f t="array" ref="D649">_xlfn.IFS(ScoutingData!Q649="h",1,   ScoutingData!Q649="o",1,   ScoutingData!Q649="s",1,   ScoutingData!Q649="a",0,   ScoutingData!Q649="x","x",ScoutingData!Q649="p","p",ISBLANK(ScoutingData!Q649),"null")</f>
        <v>null</v>
      </c>
      <c r="E649" t="str" cm="1">
        <f t="array" ref="E649">IFERROR(_xlfn.IFS(D649 = 1, IF(ScoutingData!P649&gt;0, ScoutingData!P649,AVERAGE(stage_timer)),D649=0,MAX(stage_timer),D649="x","x"),"")</f>
        <v/>
      </c>
    </row>
    <row r="650" spans="1:5" x14ac:dyDescent="0.3">
      <c r="A650">
        <f>ScoutingData!F650</f>
        <v>0</v>
      </c>
      <c r="B650" t="str">
        <f>IF(ISBLANK(ScoutingData!J650),"null", ScoutingData!J650*2)</f>
        <v>null</v>
      </c>
      <c r="C650" t="str">
        <f>IF(ISBLANK(ScoutingData!K650),"null",ScoutingData!K650* 5)</f>
        <v>null</v>
      </c>
      <c r="D650" t="str" cm="1">
        <f t="array" ref="D650">_xlfn.IFS(ScoutingData!Q650="h",1,   ScoutingData!Q650="o",1,   ScoutingData!Q650="s",1,   ScoutingData!Q650="a",0,   ScoutingData!Q650="x","x",ScoutingData!Q650="p","p",ISBLANK(ScoutingData!Q650),"null")</f>
        <v>null</v>
      </c>
      <c r="E650" t="str" cm="1">
        <f t="array" ref="E650">IFERROR(_xlfn.IFS(D650 = 1, IF(ScoutingData!P650&gt;0, ScoutingData!P650,AVERAGE(stage_timer)),D650=0,MAX(stage_timer),D650="x","x"),"")</f>
        <v/>
      </c>
    </row>
    <row r="651" spans="1:5" x14ac:dyDescent="0.3">
      <c r="A651">
        <f>ScoutingData!F651</f>
        <v>0</v>
      </c>
      <c r="B651" t="str">
        <f>IF(ISBLANK(ScoutingData!J651),"null", ScoutingData!J651*2)</f>
        <v>null</v>
      </c>
      <c r="C651" t="str">
        <f>IF(ISBLANK(ScoutingData!K651),"null",ScoutingData!K651* 5)</f>
        <v>null</v>
      </c>
      <c r="D651" t="str" cm="1">
        <f t="array" ref="D651">_xlfn.IFS(ScoutingData!Q651="h",1,   ScoutingData!Q651="o",1,   ScoutingData!Q651="s",1,   ScoutingData!Q651="a",0,   ScoutingData!Q651="x","x",ScoutingData!Q651="p","p",ISBLANK(ScoutingData!Q651),"null")</f>
        <v>null</v>
      </c>
      <c r="E651" t="str" cm="1">
        <f t="array" ref="E651">IFERROR(_xlfn.IFS(D651 = 1, IF(ScoutingData!P651&gt;0, ScoutingData!P651,AVERAGE(stage_timer)),D651=0,MAX(stage_timer),D651="x","x"),"")</f>
        <v/>
      </c>
    </row>
    <row r="652" spans="1:5" x14ac:dyDescent="0.3">
      <c r="A652">
        <f>ScoutingData!F652</f>
        <v>0</v>
      </c>
      <c r="B652" t="str">
        <f>IF(ISBLANK(ScoutingData!J652),"null", ScoutingData!J652*2)</f>
        <v>null</v>
      </c>
      <c r="C652" t="str">
        <f>IF(ISBLANK(ScoutingData!K652),"null",ScoutingData!K652* 5)</f>
        <v>null</v>
      </c>
      <c r="D652" t="str" cm="1">
        <f t="array" ref="D652">_xlfn.IFS(ScoutingData!Q652="h",1,   ScoutingData!Q652="o",1,   ScoutingData!Q652="s",1,   ScoutingData!Q652="a",0,   ScoutingData!Q652="x","x",ScoutingData!Q652="p","p",ISBLANK(ScoutingData!Q652),"null")</f>
        <v>null</v>
      </c>
      <c r="E652" t="str" cm="1">
        <f t="array" ref="E652">IFERROR(_xlfn.IFS(D652 = 1, IF(ScoutingData!P652&gt;0, ScoutingData!P652,AVERAGE(stage_timer)),D652=0,MAX(stage_timer),D652="x","x"),"")</f>
        <v/>
      </c>
    </row>
    <row r="653" spans="1:5" x14ac:dyDescent="0.3">
      <c r="A653">
        <f>ScoutingData!F653</f>
        <v>0</v>
      </c>
      <c r="B653" t="str">
        <f>IF(ISBLANK(ScoutingData!J653),"null", ScoutingData!J653*2)</f>
        <v>null</v>
      </c>
      <c r="C653" t="str">
        <f>IF(ISBLANK(ScoutingData!K653),"null",ScoutingData!K653* 5)</f>
        <v>null</v>
      </c>
      <c r="D653" t="str" cm="1">
        <f t="array" ref="D653">_xlfn.IFS(ScoutingData!Q653="h",1,   ScoutingData!Q653="o",1,   ScoutingData!Q653="s",1,   ScoutingData!Q653="a",0,   ScoutingData!Q653="x","x",ScoutingData!Q653="p","p",ISBLANK(ScoutingData!Q653),"null")</f>
        <v>null</v>
      </c>
      <c r="E653" t="str" cm="1">
        <f t="array" ref="E653">IFERROR(_xlfn.IFS(D653 = 1, IF(ScoutingData!P653&gt;0, ScoutingData!P653,AVERAGE(stage_timer)),D653=0,MAX(stage_timer),D653="x","x"),"")</f>
        <v/>
      </c>
    </row>
    <row r="654" spans="1:5" x14ac:dyDescent="0.3">
      <c r="A654">
        <f>ScoutingData!F654</f>
        <v>0</v>
      </c>
      <c r="B654" t="str">
        <f>IF(ISBLANK(ScoutingData!J654),"null", ScoutingData!J654*2)</f>
        <v>null</v>
      </c>
      <c r="C654" t="str">
        <f>IF(ISBLANK(ScoutingData!K654),"null",ScoutingData!K654* 5)</f>
        <v>null</v>
      </c>
      <c r="D654" t="str" cm="1">
        <f t="array" ref="D654">_xlfn.IFS(ScoutingData!Q654="h",1,   ScoutingData!Q654="o",1,   ScoutingData!Q654="s",1,   ScoutingData!Q654="a",0,   ScoutingData!Q654="x","x",ScoutingData!Q654="p","p",ISBLANK(ScoutingData!Q654),"null")</f>
        <v>null</v>
      </c>
      <c r="E654" t="str" cm="1">
        <f t="array" ref="E654">IFERROR(_xlfn.IFS(D654 = 1, IF(ScoutingData!P654&gt;0, ScoutingData!P654,AVERAGE(stage_timer)),D654=0,MAX(stage_timer),D654="x","x"),"")</f>
        <v/>
      </c>
    </row>
    <row r="655" spans="1:5" x14ac:dyDescent="0.3">
      <c r="A655">
        <f>ScoutingData!F655</f>
        <v>0</v>
      </c>
      <c r="B655" t="str">
        <f>IF(ISBLANK(ScoutingData!J655),"null", ScoutingData!J655*2)</f>
        <v>null</v>
      </c>
      <c r="C655" t="str">
        <f>IF(ISBLANK(ScoutingData!K655),"null",ScoutingData!K655* 5)</f>
        <v>null</v>
      </c>
      <c r="D655" t="str" cm="1">
        <f t="array" ref="D655">_xlfn.IFS(ScoutingData!Q655="h",1,   ScoutingData!Q655="o",1,   ScoutingData!Q655="s",1,   ScoutingData!Q655="a",0,   ScoutingData!Q655="x","x",ScoutingData!Q655="p","p",ISBLANK(ScoutingData!Q655),"null")</f>
        <v>null</v>
      </c>
      <c r="E655" t="str" cm="1">
        <f t="array" ref="E655">IFERROR(_xlfn.IFS(D655 = 1, IF(ScoutingData!P655&gt;0, ScoutingData!P655,AVERAGE(stage_timer)),D655=0,MAX(stage_timer),D655="x","x"),"")</f>
        <v/>
      </c>
    </row>
    <row r="656" spans="1:5" x14ac:dyDescent="0.3">
      <c r="A656">
        <f>ScoutingData!F656</f>
        <v>0</v>
      </c>
      <c r="B656" t="str">
        <f>IF(ISBLANK(ScoutingData!J656),"null", ScoutingData!J656*2)</f>
        <v>null</v>
      </c>
      <c r="C656" t="str">
        <f>IF(ISBLANK(ScoutingData!K656),"null",ScoutingData!K656* 5)</f>
        <v>null</v>
      </c>
      <c r="D656" t="str" cm="1">
        <f t="array" ref="D656">_xlfn.IFS(ScoutingData!Q656="h",1,   ScoutingData!Q656="o",1,   ScoutingData!Q656="s",1,   ScoutingData!Q656="a",0,   ScoutingData!Q656="x","x",ScoutingData!Q656="p","p",ISBLANK(ScoutingData!Q656),"null")</f>
        <v>null</v>
      </c>
      <c r="E656" t="str" cm="1">
        <f t="array" ref="E656">IFERROR(_xlfn.IFS(D656 = 1, IF(ScoutingData!P656&gt;0, ScoutingData!P656,AVERAGE(stage_timer)),D656=0,MAX(stage_timer),D656="x","x"),"")</f>
        <v/>
      </c>
    </row>
    <row r="657" spans="1:5" x14ac:dyDescent="0.3">
      <c r="A657">
        <f>ScoutingData!F657</f>
        <v>0</v>
      </c>
      <c r="B657" t="str">
        <f>IF(ISBLANK(ScoutingData!J657),"null", ScoutingData!J657*2)</f>
        <v>null</v>
      </c>
      <c r="C657" t="str">
        <f>IF(ISBLANK(ScoutingData!K657),"null",ScoutingData!K657* 5)</f>
        <v>null</v>
      </c>
      <c r="D657" t="str" cm="1">
        <f t="array" ref="D657">_xlfn.IFS(ScoutingData!Q657="h",1,   ScoutingData!Q657="o",1,   ScoutingData!Q657="s",1,   ScoutingData!Q657="a",0,   ScoutingData!Q657="x","x",ScoutingData!Q657="p","p",ISBLANK(ScoutingData!Q657),"null")</f>
        <v>null</v>
      </c>
      <c r="E657" t="str" cm="1">
        <f t="array" ref="E657">IFERROR(_xlfn.IFS(D657 = 1, IF(ScoutingData!P657&gt;0, ScoutingData!P657,AVERAGE(stage_timer)),D657=0,MAX(stage_timer),D657="x","x"),"")</f>
        <v/>
      </c>
    </row>
    <row r="658" spans="1:5" x14ac:dyDescent="0.3">
      <c r="A658">
        <f>ScoutingData!F658</f>
        <v>0</v>
      </c>
      <c r="B658" t="str">
        <f>IF(ISBLANK(ScoutingData!J658),"null", ScoutingData!J658*2)</f>
        <v>null</v>
      </c>
      <c r="C658" t="str">
        <f>IF(ISBLANK(ScoutingData!K658),"null",ScoutingData!K658* 5)</f>
        <v>null</v>
      </c>
      <c r="D658" t="str" cm="1">
        <f t="array" ref="D658">_xlfn.IFS(ScoutingData!Q658="h",1,   ScoutingData!Q658="o",1,   ScoutingData!Q658="s",1,   ScoutingData!Q658="a",0,   ScoutingData!Q658="x","x",ScoutingData!Q658="p","p",ISBLANK(ScoutingData!Q658),"null")</f>
        <v>null</v>
      </c>
      <c r="E658" t="str" cm="1">
        <f t="array" ref="E658">IFERROR(_xlfn.IFS(D658 = 1, IF(ScoutingData!P658&gt;0, ScoutingData!P658,AVERAGE(stage_timer)),D658=0,MAX(stage_timer),D658="x","x"),"")</f>
        <v/>
      </c>
    </row>
    <row r="659" spans="1:5" x14ac:dyDescent="0.3">
      <c r="A659">
        <f>ScoutingData!F659</f>
        <v>0</v>
      </c>
      <c r="B659" t="str">
        <f>IF(ISBLANK(ScoutingData!J659),"null", ScoutingData!J659*2)</f>
        <v>null</v>
      </c>
      <c r="C659" t="str">
        <f>IF(ISBLANK(ScoutingData!K659),"null",ScoutingData!K659* 5)</f>
        <v>null</v>
      </c>
      <c r="D659" t="str" cm="1">
        <f t="array" ref="D659">_xlfn.IFS(ScoutingData!Q659="h",1,   ScoutingData!Q659="o",1,   ScoutingData!Q659="s",1,   ScoutingData!Q659="a",0,   ScoutingData!Q659="x","x",ScoutingData!Q659="p","p",ISBLANK(ScoutingData!Q659),"null")</f>
        <v>null</v>
      </c>
      <c r="E659" t="str" cm="1">
        <f t="array" ref="E659">IFERROR(_xlfn.IFS(D659 = 1, IF(ScoutingData!P659&gt;0, ScoutingData!P659,AVERAGE(stage_timer)),D659=0,MAX(stage_timer),D659="x","x"),"")</f>
        <v/>
      </c>
    </row>
    <row r="660" spans="1:5" x14ac:dyDescent="0.3">
      <c r="A660">
        <f>ScoutingData!F660</f>
        <v>0</v>
      </c>
      <c r="B660" t="str">
        <f>IF(ISBLANK(ScoutingData!J660),"null", ScoutingData!J660*2)</f>
        <v>null</v>
      </c>
      <c r="C660" t="str">
        <f>IF(ISBLANK(ScoutingData!K660),"null",ScoutingData!K660* 5)</f>
        <v>null</v>
      </c>
      <c r="D660" t="str" cm="1">
        <f t="array" ref="D660">_xlfn.IFS(ScoutingData!Q660="h",1,   ScoutingData!Q660="o",1,   ScoutingData!Q660="s",1,   ScoutingData!Q660="a",0,   ScoutingData!Q660="x","x",ScoutingData!Q660="p","p",ISBLANK(ScoutingData!Q660),"null")</f>
        <v>null</v>
      </c>
      <c r="E660" t="str" cm="1">
        <f t="array" ref="E660">IFERROR(_xlfn.IFS(D660 = 1, IF(ScoutingData!P660&gt;0, ScoutingData!P660,AVERAGE(stage_timer)),D660=0,MAX(stage_timer),D660="x","x"),"")</f>
        <v/>
      </c>
    </row>
    <row r="661" spans="1:5" x14ac:dyDescent="0.3">
      <c r="A661">
        <f>ScoutingData!F661</f>
        <v>0</v>
      </c>
      <c r="B661" t="str">
        <f>IF(ISBLANK(ScoutingData!J661),"null", ScoutingData!J661*2)</f>
        <v>null</v>
      </c>
      <c r="C661" t="str">
        <f>IF(ISBLANK(ScoutingData!K661),"null",ScoutingData!K661* 5)</f>
        <v>null</v>
      </c>
      <c r="D661" t="str" cm="1">
        <f t="array" ref="D661">_xlfn.IFS(ScoutingData!Q661="h",1,   ScoutingData!Q661="o",1,   ScoutingData!Q661="s",1,   ScoutingData!Q661="a",0,   ScoutingData!Q661="x","x",ScoutingData!Q661="p","p",ISBLANK(ScoutingData!Q661),"null")</f>
        <v>null</v>
      </c>
      <c r="E661" t="str" cm="1">
        <f t="array" ref="E661">IFERROR(_xlfn.IFS(D661 = 1, IF(ScoutingData!P661&gt;0, ScoutingData!P661,AVERAGE(stage_timer)),D661=0,MAX(stage_timer),D661="x","x"),"")</f>
        <v/>
      </c>
    </row>
    <row r="662" spans="1:5" x14ac:dyDescent="0.3">
      <c r="A662">
        <f>ScoutingData!F662</f>
        <v>0</v>
      </c>
      <c r="B662" t="str">
        <f>IF(ISBLANK(ScoutingData!J662),"null", ScoutingData!J662*2)</f>
        <v>null</v>
      </c>
      <c r="C662" t="str">
        <f>IF(ISBLANK(ScoutingData!K662),"null",ScoutingData!K662* 5)</f>
        <v>null</v>
      </c>
      <c r="D662" t="str" cm="1">
        <f t="array" ref="D662">_xlfn.IFS(ScoutingData!Q662="h",1,   ScoutingData!Q662="o",1,   ScoutingData!Q662="s",1,   ScoutingData!Q662="a",0,   ScoutingData!Q662="x","x",ScoutingData!Q662="p","p",ISBLANK(ScoutingData!Q662),"null")</f>
        <v>null</v>
      </c>
      <c r="E662" t="str" cm="1">
        <f t="array" ref="E662">IFERROR(_xlfn.IFS(D662 = 1, IF(ScoutingData!P662&gt;0, ScoutingData!P662,AVERAGE(stage_timer)),D662=0,MAX(stage_timer),D662="x","x"),"")</f>
        <v/>
      </c>
    </row>
    <row r="663" spans="1:5" x14ac:dyDescent="0.3">
      <c r="A663">
        <f>ScoutingData!F663</f>
        <v>0</v>
      </c>
      <c r="B663" t="str">
        <f>IF(ISBLANK(ScoutingData!J663),"null", ScoutingData!J663*2)</f>
        <v>null</v>
      </c>
      <c r="C663" t="str">
        <f>IF(ISBLANK(ScoutingData!K663),"null",ScoutingData!K663* 5)</f>
        <v>null</v>
      </c>
      <c r="D663" t="str" cm="1">
        <f t="array" ref="D663">_xlfn.IFS(ScoutingData!Q663="h",1,   ScoutingData!Q663="o",1,   ScoutingData!Q663="s",1,   ScoutingData!Q663="a",0,   ScoutingData!Q663="x","x",ScoutingData!Q663="p","p",ISBLANK(ScoutingData!Q663),"null")</f>
        <v>null</v>
      </c>
      <c r="E663" t="str" cm="1">
        <f t="array" ref="E663">IFERROR(_xlfn.IFS(D663 = 1, IF(ScoutingData!P663&gt;0, ScoutingData!P663,AVERAGE(stage_timer)),D663=0,MAX(stage_timer),D663="x","x"),"")</f>
        <v/>
      </c>
    </row>
    <row r="664" spans="1:5" x14ac:dyDescent="0.3">
      <c r="A664">
        <f>ScoutingData!F664</f>
        <v>0</v>
      </c>
      <c r="B664" t="str">
        <f>IF(ISBLANK(ScoutingData!J664),"null", ScoutingData!J664*2)</f>
        <v>null</v>
      </c>
      <c r="C664" t="str">
        <f>IF(ISBLANK(ScoutingData!K664),"null",ScoutingData!K664* 5)</f>
        <v>null</v>
      </c>
      <c r="D664" t="str" cm="1">
        <f t="array" ref="D664">_xlfn.IFS(ScoutingData!Q664="h",1,   ScoutingData!Q664="o",1,   ScoutingData!Q664="s",1,   ScoutingData!Q664="a",0,   ScoutingData!Q664="x","x",ScoutingData!Q664="p","p",ISBLANK(ScoutingData!Q664),"null")</f>
        <v>null</v>
      </c>
      <c r="E664" t="str" cm="1">
        <f t="array" ref="E664">IFERROR(_xlfn.IFS(D664 = 1, IF(ScoutingData!P664&gt;0, ScoutingData!P664,AVERAGE(stage_timer)),D664=0,MAX(stage_timer),D664="x","x"),"")</f>
        <v/>
      </c>
    </row>
    <row r="665" spans="1:5" x14ac:dyDescent="0.3">
      <c r="A665">
        <f>ScoutingData!F665</f>
        <v>0</v>
      </c>
      <c r="B665" t="str">
        <f>IF(ISBLANK(ScoutingData!J665),"null", ScoutingData!J665*2)</f>
        <v>null</v>
      </c>
      <c r="C665" t="str">
        <f>IF(ISBLANK(ScoutingData!K665),"null",ScoutingData!K665* 5)</f>
        <v>null</v>
      </c>
      <c r="D665" t="str" cm="1">
        <f t="array" ref="D665">_xlfn.IFS(ScoutingData!Q665="h",1,   ScoutingData!Q665="o",1,   ScoutingData!Q665="s",1,   ScoutingData!Q665="a",0,   ScoutingData!Q665="x","x",ScoutingData!Q665="p","p",ISBLANK(ScoutingData!Q665),"null")</f>
        <v>null</v>
      </c>
      <c r="E665" t="str" cm="1">
        <f t="array" ref="E665">IFERROR(_xlfn.IFS(D665 = 1, IF(ScoutingData!P665&gt;0, ScoutingData!P665,AVERAGE(stage_timer)),D665=0,MAX(stage_timer),D665="x","x"),"")</f>
        <v/>
      </c>
    </row>
    <row r="666" spans="1:5" x14ac:dyDescent="0.3">
      <c r="A666">
        <f>ScoutingData!F666</f>
        <v>0</v>
      </c>
      <c r="B666" t="str">
        <f>IF(ISBLANK(ScoutingData!J666),"null", ScoutingData!J666*2)</f>
        <v>null</v>
      </c>
      <c r="C666" t="str">
        <f>IF(ISBLANK(ScoutingData!K666),"null",ScoutingData!K666* 5)</f>
        <v>null</v>
      </c>
      <c r="D666" t="str" cm="1">
        <f t="array" ref="D666">_xlfn.IFS(ScoutingData!Q666="h",1,   ScoutingData!Q666="o",1,   ScoutingData!Q666="s",1,   ScoutingData!Q666="a",0,   ScoutingData!Q666="x","x",ScoutingData!Q666="p","p",ISBLANK(ScoutingData!Q666),"null")</f>
        <v>null</v>
      </c>
      <c r="E666" t="str" cm="1">
        <f t="array" ref="E666">IFERROR(_xlfn.IFS(D666 = 1, IF(ScoutingData!P666&gt;0, ScoutingData!P666,AVERAGE(stage_timer)),D666=0,MAX(stage_timer),D666="x","x"),"")</f>
        <v/>
      </c>
    </row>
    <row r="667" spans="1:5" x14ac:dyDescent="0.3">
      <c r="A667">
        <f>ScoutingData!F667</f>
        <v>0</v>
      </c>
      <c r="B667" t="str">
        <f>IF(ISBLANK(ScoutingData!J667),"null", ScoutingData!J667*2)</f>
        <v>null</v>
      </c>
      <c r="C667" t="str">
        <f>IF(ISBLANK(ScoutingData!K667),"null",ScoutingData!K667* 5)</f>
        <v>null</v>
      </c>
      <c r="D667" t="str" cm="1">
        <f t="array" ref="D667">_xlfn.IFS(ScoutingData!Q667="h",1,   ScoutingData!Q667="o",1,   ScoutingData!Q667="s",1,   ScoutingData!Q667="a",0,   ScoutingData!Q667="x","x",ScoutingData!Q667="p","p",ISBLANK(ScoutingData!Q667),"null")</f>
        <v>null</v>
      </c>
      <c r="E667" t="str" cm="1">
        <f t="array" ref="E667">IFERROR(_xlfn.IFS(D667 = 1, IF(ScoutingData!P667&gt;0, ScoutingData!P667,AVERAGE(stage_timer)),D667=0,MAX(stage_timer),D667="x","x"),"")</f>
        <v/>
      </c>
    </row>
    <row r="668" spans="1:5" x14ac:dyDescent="0.3">
      <c r="A668">
        <f>ScoutingData!F668</f>
        <v>0</v>
      </c>
      <c r="B668" t="str">
        <f>IF(ISBLANK(ScoutingData!J668),"null", ScoutingData!J668*2)</f>
        <v>null</v>
      </c>
      <c r="C668" t="str">
        <f>IF(ISBLANK(ScoutingData!K668),"null",ScoutingData!K668* 5)</f>
        <v>null</v>
      </c>
      <c r="D668" t="str" cm="1">
        <f t="array" ref="D668">_xlfn.IFS(ScoutingData!Q668="h",1,   ScoutingData!Q668="o",1,   ScoutingData!Q668="s",1,   ScoutingData!Q668="a",0,   ScoutingData!Q668="x","x",ScoutingData!Q668="p","p",ISBLANK(ScoutingData!Q668),"null")</f>
        <v>null</v>
      </c>
      <c r="E668" t="str" cm="1">
        <f t="array" ref="E668">IFERROR(_xlfn.IFS(D668 = 1, IF(ScoutingData!P668&gt;0, ScoutingData!P668,AVERAGE(stage_timer)),D668=0,MAX(stage_timer),D668="x","x"),"")</f>
        <v/>
      </c>
    </row>
    <row r="669" spans="1:5" x14ac:dyDescent="0.3">
      <c r="A669">
        <f>ScoutingData!F669</f>
        <v>0</v>
      </c>
      <c r="B669" t="str">
        <f>IF(ISBLANK(ScoutingData!J669),"null", ScoutingData!J669*2)</f>
        <v>null</v>
      </c>
      <c r="C669" t="str">
        <f>IF(ISBLANK(ScoutingData!K669),"null",ScoutingData!K669* 5)</f>
        <v>null</v>
      </c>
      <c r="D669" t="str" cm="1">
        <f t="array" ref="D669">_xlfn.IFS(ScoutingData!Q669="h",1,   ScoutingData!Q669="o",1,   ScoutingData!Q669="s",1,   ScoutingData!Q669="a",0,   ScoutingData!Q669="x","x",ScoutingData!Q669="p","p",ISBLANK(ScoutingData!Q669),"null")</f>
        <v>null</v>
      </c>
      <c r="E669" t="str" cm="1">
        <f t="array" ref="E669">IFERROR(_xlfn.IFS(D669 = 1, IF(ScoutingData!P669&gt;0, ScoutingData!P669,AVERAGE(stage_timer)),D669=0,MAX(stage_timer),D669="x","x"),"")</f>
        <v/>
      </c>
    </row>
    <row r="670" spans="1:5" x14ac:dyDescent="0.3">
      <c r="A670">
        <f>ScoutingData!F670</f>
        <v>0</v>
      </c>
      <c r="B670" t="str">
        <f>IF(ISBLANK(ScoutingData!J670),"null", ScoutingData!J670*2)</f>
        <v>null</v>
      </c>
      <c r="C670" t="str">
        <f>IF(ISBLANK(ScoutingData!K670),"null",ScoutingData!K670* 5)</f>
        <v>null</v>
      </c>
      <c r="D670" t="str" cm="1">
        <f t="array" ref="D670">_xlfn.IFS(ScoutingData!Q670="h",1,   ScoutingData!Q670="o",1,   ScoutingData!Q670="s",1,   ScoutingData!Q670="a",0,   ScoutingData!Q670="x","x",ScoutingData!Q670="p","p",ISBLANK(ScoutingData!Q670),"null")</f>
        <v>null</v>
      </c>
      <c r="E670" t="str" cm="1">
        <f t="array" ref="E670">IFERROR(_xlfn.IFS(D670 = 1, IF(ScoutingData!P670&gt;0, ScoutingData!P670,AVERAGE(stage_timer)),D670=0,MAX(stage_timer),D670="x","x"),"")</f>
        <v/>
      </c>
    </row>
    <row r="671" spans="1:5" x14ac:dyDescent="0.3">
      <c r="A671">
        <f>ScoutingData!F671</f>
        <v>0</v>
      </c>
      <c r="B671" t="str">
        <f>IF(ISBLANK(ScoutingData!J671),"null", ScoutingData!J671*2)</f>
        <v>null</v>
      </c>
      <c r="C671" t="str">
        <f>IF(ISBLANK(ScoutingData!K671),"null",ScoutingData!K671* 5)</f>
        <v>null</v>
      </c>
      <c r="D671" t="str" cm="1">
        <f t="array" ref="D671">_xlfn.IFS(ScoutingData!Q671="h",1,   ScoutingData!Q671="o",1,   ScoutingData!Q671="s",1,   ScoutingData!Q671="a",0,   ScoutingData!Q671="x","x",ScoutingData!Q671="p","p",ISBLANK(ScoutingData!Q671),"null")</f>
        <v>null</v>
      </c>
      <c r="E671" t="str" cm="1">
        <f t="array" ref="E671">IFERROR(_xlfn.IFS(D671 = 1, IF(ScoutingData!P671&gt;0, ScoutingData!P671,AVERAGE(stage_timer)),D671=0,MAX(stage_timer),D671="x","x"),"")</f>
        <v/>
      </c>
    </row>
    <row r="672" spans="1:5" x14ac:dyDescent="0.3">
      <c r="A672">
        <f>ScoutingData!F672</f>
        <v>0</v>
      </c>
      <c r="B672" t="str">
        <f>IF(ISBLANK(ScoutingData!J672),"null", ScoutingData!J672*2)</f>
        <v>null</v>
      </c>
      <c r="C672" t="str">
        <f>IF(ISBLANK(ScoutingData!K672),"null",ScoutingData!K672* 5)</f>
        <v>null</v>
      </c>
      <c r="D672" t="str" cm="1">
        <f t="array" ref="D672">_xlfn.IFS(ScoutingData!Q672="h",1,   ScoutingData!Q672="o",1,   ScoutingData!Q672="s",1,   ScoutingData!Q672="a",0,   ScoutingData!Q672="x","x",ScoutingData!Q672="p","p",ISBLANK(ScoutingData!Q672),"null")</f>
        <v>null</v>
      </c>
      <c r="E672" t="str" cm="1">
        <f t="array" ref="E672">IFERROR(_xlfn.IFS(D672 = 1, IF(ScoutingData!P672&gt;0, ScoutingData!P672,AVERAGE(stage_timer)),D672=0,MAX(stage_timer),D672="x","x"),"")</f>
        <v/>
      </c>
    </row>
    <row r="673" spans="1:5" x14ac:dyDescent="0.3">
      <c r="A673">
        <f>ScoutingData!F673</f>
        <v>0</v>
      </c>
      <c r="B673" t="str">
        <f>IF(ISBLANK(ScoutingData!J673),"null", ScoutingData!J673*2)</f>
        <v>null</v>
      </c>
      <c r="C673" t="str">
        <f>IF(ISBLANK(ScoutingData!K673),"null",ScoutingData!K673* 5)</f>
        <v>null</v>
      </c>
      <c r="D673" t="str" cm="1">
        <f t="array" ref="D673">_xlfn.IFS(ScoutingData!Q673="h",1,   ScoutingData!Q673="o",1,   ScoutingData!Q673="s",1,   ScoutingData!Q673="a",0,   ScoutingData!Q673="x","x",ScoutingData!Q673="p","p",ISBLANK(ScoutingData!Q673),"null")</f>
        <v>null</v>
      </c>
      <c r="E673" t="str" cm="1">
        <f t="array" ref="E673">IFERROR(_xlfn.IFS(D673 = 1, IF(ScoutingData!P673&gt;0, ScoutingData!P673,AVERAGE(stage_timer)),D673=0,MAX(stage_timer),D673="x","x"),"")</f>
        <v/>
      </c>
    </row>
    <row r="674" spans="1:5" x14ac:dyDescent="0.3">
      <c r="A674">
        <f>ScoutingData!F674</f>
        <v>0</v>
      </c>
      <c r="B674" t="str">
        <f>IF(ISBLANK(ScoutingData!J674),"null", ScoutingData!J674*2)</f>
        <v>null</v>
      </c>
      <c r="C674" t="str">
        <f>IF(ISBLANK(ScoutingData!K674),"null",ScoutingData!K674* 5)</f>
        <v>null</v>
      </c>
      <c r="D674" t="str" cm="1">
        <f t="array" ref="D674">_xlfn.IFS(ScoutingData!Q674="h",1,   ScoutingData!Q674="o",1,   ScoutingData!Q674="s",1,   ScoutingData!Q674="a",0,   ScoutingData!Q674="x","x",ScoutingData!Q674="p","p",ISBLANK(ScoutingData!Q674),"null")</f>
        <v>null</v>
      </c>
      <c r="E674" t="str" cm="1">
        <f t="array" ref="E674">IFERROR(_xlfn.IFS(D674 = 1, IF(ScoutingData!P674&gt;0, ScoutingData!P674,AVERAGE(stage_timer)),D674=0,MAX(stage_timer),D674="x","x"),"")</f>
        <v/>
      </c>
    </row>
    <row r="675" spans="1:5" x14ac:dyDescent="0.3">
      <c r="A675">
        <f>ScoutingData!F675</f>
        <v>0</v>
      </c>
      <c r="B675" t="str">
        <f>IF(ISBLANK(ScoutingData!J675),"null", ScoutingData!J675*2)</f>
        <v>null</v>
      </c>
      <c r="C675" t="str">
        <f>IF(ISBLANK(ScoutingData!K675),"null",ScoutingData!K675* 5)</f>
        <v>null</v>
      </c>
      <c r="D675" t="str" cm="1">
        <f t="array" ref="D675">_xlfn.IFS(ScoutingData!Q675="h",1,   ScoutingData!Q675="o",1,   ScoutingData!Q675="s",1,   ScoutingData!Q675="a",0,   ScoutingData!Q675="x","x",ScoutingData!Q675="p","p",ISBLANK(ScoutingData!Q675),"null")</f>
        <v>null</v>
      </c>
      <c r="E675" t="str" cm="1">
        <f t="array" ref="E675">IFERROR(_xlfn.IFS(D675 = 1, IF(ScoutingData!P675&gt;0, ScoutingData!P675,AVERAGE(stage_timer)),D675=0,MAX(stage_timer),D675="x","x"),"")</f>
        <v/>
      </c>
    </row>
    <row r="676" spans="1:5" x14ac:dyDescent="0.3">
      <c r="A676">
        <f>ScoutingData!F676</f>
        <v>0</v>
      </c>
      <c r="B676" t="str">
        <f>IF(ISBLANK(ScoutingData!J676),"null", ScoutingData!J676*2)</f>
        <v>null</v>
      </c>
      <c r="C676" t="str">
        <f>IF(ISBLANK(ScoutingData!K676),"null",ScoutingData!K676* 5)</f>
        <v>null</v>
      </c>
      <c r="D676" t="str" cm="1">
        <f t="array" ref="D676">_xlfn.IFS(ScoutingData!Q676="h",1,   ScoutingData!Q676="o",1,   ScoutingData!Q676="s",1,   ScoutingData!Q676="a",0,   ScoutingData!Q676="x","x",ScoutingData!Q676="p","p",ISBLANK(ScoutingData!Q676),"null")</f>
        <v>null</v>
      </c>
      <c r="E676" t="str" cm="1">
        <f t="array" ref="E676">IFERROR(_xlfn.IFS(D676 = 1, IF(ScoutingData!P676&gt;0, ScoutingData!P676,AVERAGE(stage_timer)),D676=0,MAX(stage_timer),D676="x","x"),"")</f>
        <v/>
      </c>
    </row>
    <row r="677" spans="1:5" x14ac:dyDescent="0.3">
      <c r="A677">
        <f>ScoutingData!F677</f>
        <v>0</v>
      </c>
      <c r="B677" t="str">
        <f>IF(ISBLANK(ScoutingData!J677),"null", ScoutingData!J677*2)</f>
        <v>null</v>
      </c>
      <c r="C677" t="str">
        <f>IF(ISBLANK(ScoutingData!K677),"null",ScoutingData!K677* 5)</f>
        <v>null</v>
      </c>
      <c r="D677" t="str" cm="1">
        <f t="array" ref="D677">_xlfn.IFS(ScoutingData!Q677="h",1,   ScoutingData!Q677="o",1,   ScoutingData!Q677="s",1,   ScoutingData!Q677="a",0,   ScoutingData!Q677="x","x",ScoutingData!Q677="p","p",ISBLANK(ScoutingData!Q677),"null")</f>
        <v>null</v>
      </c>
      <c r="E677" t="str" cm="1">
        <f t="array" ref="E677">IFERROR(_xlfn.IFS(D677 = 1, IF(ScoutingData!P677&gt;0, ScoutingData!P677,AVERAGE(stage_timer)),D677=0,MAX(stage_timer),D677="x","x"),"")</f>
        <v/>
      </c>
    </row>
    <row r="678" spans="1:5" x14ac:dyDescent="0.3">
      <c r="A678">
        <f>ScoutingData!F678</f>
        <v>0</v>
      </c>
      <c r="B678" t="str">
        <f>IF(ISBLANK(ScoutingData!J678),"null", ScoutingData!J678*2)</f>
        <v>null</v>
      </c>
      <c r="C678" t="str">
        <f>IF(ISBLANK(ScoutingData!K678),"null",ScoutingData!K678* 5)</f>
        <v>null</v>
      </c>
      <c r="D678" t="str" cm="1">
        <f t="array" ref="D678">_xlfn.IFS(ScoutingData!Q678="h",1,   ScoutingData!Q678="o",1,   ScoutingData!Q678="s",1,   ScoutingData!Q678="a",0,   ScoutingData!Q678="x","x",ScoutingData!Q678="p","p",ISBLANK(ScoutingData!Q678),"null")</f>
        <v>null</v>
      </c>
      <c r="E678" t="str" cm="1">
        <f t="array" ref="E678">IFERROR(_xlfn.IFS(D678 = 1, IF(ScoutingData!P678&gt;0, ScoutingData!P678,AVERAGE(stage_timer)),D678=0,MAX(stage_timer),D678="x","x"),"")</f>
        <v/>
      </c>
    </row>
    <row r="679" spans="1:5" x14ac:dyDescent="0.3">
      <c r="A679">
        <f>ScoutingData!F679</f>
        <v>0</v>
      </c>
      <c r="B679" t="str">
        <f>IF(ISBLANK(ScoutingData!J679),"null", ScoutingData!J679*2)</f>
        <v>null</v>
      </c>
      <c r="C679" t="str">
        <f>IF(ISBLANK(ScoutingData!K679),"null",ScoutingData!K679* 5)</f>
        <v>null</v>
      </c>
      <c r="D679" t="str" cm="1">
        <f t="array" ref="D679">_xlfn.IFS(ScoutingData!Q679="h",1,   ScoutingData!Q679="o",1,   ScoutingData!Q679="s",1,   ScoutingData!Q679="a",0,   ScoutingData!Q679="x","x",ScoutingData!Q679="p","p",ISBLANK(ScoutingData!Q679),"null")</f>
        <v>null</v>
      </c>
      <c r="E679" t="str" cm="1">
        <f t="array" ref="E679">IFERROR(_xlfn.IFS(D679 = 1, IF(ScoutingData!P679&gt;0, ScoutingData!P679,AVERAGE(stage_timer)),D679=0,MAX(stage_timer),D679="x","x"),"")</f>
        <v/>
      </c>
    </row>
    <row r="680" spans="1:5" x14ac:dyDescent="0.3">
      <c r="A680">
        <f>ScoutingData!F680</f>
        <v>0</v>
      </c>
      <c r="B680" t="str">
        <f>IF(ISBLANK(ScoutingData!J680),"null", ScoutingData!J680*2)</f>
        <v>null</v>
      </c>
      <c r="C680" t="str">
        <f>IF(ISBLANK(ScoutingData!K680),"null",ScoutingData!K680* 5)</f>
        <v>null</v>
      </c>
      <c r="D680" t="str" cm="1">
        <f t="array" ref="D680">_xlfn.IFS(ScoutingData!Q680="h",1,   ScoutingData!Q680="o",1,   ScoutingData!Q680="s",1,   ScoutingData!Q680="a",0,   ScoutingData!Q680="x","x",ScoutingData!Q680="p","p",ISBLANK(ScoutingData!Q680),"null")</f>
        <v>null</v>
      </c>
      <c r="E680" t="str" cm="1">
        <f t="array" ref="E680">IFERROR(_xlfn.IFS(D680 = 1, IF(ScoutingData!P680&gt;0, ScoutingData!P680,AVERAGE(stage_timer)),D680=0,MAX(stage_timer),D680="x","x"),"")</f>
        <v/>
      </c>
    </row>
    <row r="681" spans="1:5" x14ac:dyDescent="0.3">
      <c r="A681">
        <f>ScoutingData!F681</f>
        <v>0</v>
      </c>
      <c r="B681" t="str">
        <f>IF(ISBLANK(ScoutingData!J681),"null", ScoutingData!J681*2)</f>
        <v>null</v>
      </c>
      <c r="C681" t="str">
        <f>IF(ISBLANK(ScoutingData!K681),"null",ScoutingData!K681* 5)</f>
        <v>null</v>
      </c>
      <c r="D681" t="str" cm="1">
        <f t="array" ref="D681">_xlfn.IFS(ScoutingData!Q681="h",1,   ScoutingData!Q681="o",1,   ScoutingData!Q681="s",1,   ScoutingData!Q681="a",0,   ScoutingData!Q681="x","x",ScoutingData!Q681="p","p",ISBLANK(ScoutingData!Q681),"null")</f>
        <v>null</v>
      </c>
      <c r="E681" t="str" cm="1">
        <f t="array" ref="E681">IFERROR(_xlfn.IFS(D681 = 1, IF(ScoutingData!P681&gt;0, ScoutingData!P681,AVERAGE(stage_timer)),D681=0,MAX(stage_timer),D681="x","x"),"")</f>
        <v/>
      </c>
    </row>
    <row r="682" spans="1:5" x14ac:dyDescent="0.3">
      <c r="A682">
        <f>ScoutingData!F682</f>
        <v>0</v>
      </c>
      <c r="B682" t="str">
        <f>IF(ISBLANK(ScoutingData!J682),"null", ScoutingData!J682*2)</f>
        <v>null</v>
      </c>
      <c r="C682" t="str">
        <f>IF(ISBLANK(ScoutingData!K682),"null",ScoutingData!K682* 5)</f>
        <v>null</v>
      </c>
      <c r="D682" t="str" cm="1">
        <f t="array" ref="D682">_xlfn.IFS(ScoutingData!Q682="h",1,   ScoutingData!Q682="o",1,   ScoutingData!Q682="s",1,   ScoutingData!Q682="a",0,   ScoutingData!Q682="x","x",ScoutingData!Q682="p","p",ISBLANK(ScoutingData!Q682),"null")</f>
        <v>null</v>
      </c>
      <c r="E682" t="str" cm="1">
        <f t="array" ref="E682">IFERROR(_xlfn.IFS(D682 = 1, IF(ScoutingData!P682&gt;0, ScoutingData!P682,AVERAGE(stage_timer)),D682=0,MAX(stage_timer),D682="x","x"),"")</f>
        <v/>
      </c>
    </row>
    <row r="683" spans="1:5" x14ac:dyDescent="0.3">
      <c r="A683">
        <f>ScoutingData!F683</f>
        <v>0</v>
      </c>
      <c r="B683" t="str">
        <f>IF(ISBLANK(ScoutingData!J683),"null", ScoutingData!J683*2)</f>
        <v>null</v>
      </c>
      <c r="C683" t="str">
        <f>IF(ISBLANK(ScoutingData!K683),"null",ScoutingData!K683* 5)</f>
        <v>null</v>
      </c>
      <c r="D683" t="str" cm="1">
        <f t="array" ref="D683">_xlfn.IFS(ScoutingData!Q683="h",1,   ScoutingData!Q683="o",1,   ScoutingData!Q683="s",1,   ScoutingData!Q683="a",0,   ScoutingData!Q683="x","x",ScoutingData!Q683="p","p",ISBLANK(ScoutingData!Q683),"null")</f>
        <v>null</v>
      </c>
      <c r="E683" t="str" cm="1">
        <f t="array" ref="E683">IFERROR(_xlfn.IFS(D683 = 1, IF(ScoutingData!P683&gt;0, ScoutingData!P683,AVERAGE(stage_timer)),D683=0,MAX(stage_timer),D683="x","x"),"")</f>
        <v/>
      </c>
    </row>
    <row r="684" spans="1:5" x14ac:dyDescent="0.3">
      <c r="A684">
        <f>ScoutingData!F684</f>
        <v>0</v>
      </c>
      <c r="B684" t="str">
        <f>IF(ISBLANK(ScoutingData!J684),"null", ScoutingData!J684*2)</f>
        <v>null</v>
      </c>
      <c r="C684" t="str">
        <f>IF(ISBLANK(ScoutingData!K684),"null",ScoutingData!K684* 5)</f>
        <v>null</v>
      </c>
      <c r="D684" t="str" cm="1">
        <f t="array" ref="D684">_xlfn.IFS(ScoutingData!Q684="h",1,   ScoutingData!Q684="o",1,   ScoutingData!Q684="s",1,   ScoutingData!Q684="a",0,   ScoutingData!Q684="x","x",ScoutingData!Q684="p","p",ISBLANK(ScoutingData!Q684),"null")</f>
        <v>null</v>
      </c>
      <c r="E684" t="str" cm="1">
        <f t="array" ref="E684">IFERROR(_xlfn.IFS(D684 = 1, IF(ScoutingData!P684&gt;0, ScoutingData!P684,AVERAGE(stage_timer)),D684=0,MAX(stage_timer),D684="x","x"),"")</f>
        <v/>
      </c>
    </row>
    <row r="685" spans="1:5" x14ac:dyDescent="0.3">
      <c r="A685">
        <f>ScoutingData!F685</f>
        <v>0</v>
      </c>
      <c r="B685" t="str">
        <f>IF(ISBLANK(ScoutingData!J685),"null", ScoutingData!J685*2)</f>
        <v>null</v>
      </c>
      <c r="C685" t="str">
        <f>IF(ISBLANK(ScoutingData!K685),"null",ScoutingData!K685* 5)</f>
        <v>null</v>
      </c>
      <c r="D685" t="str" cm="1">
        <f t="array" ref="D685">_xlfn.IFS(ScoutingData!Q685="h",1,   ScoutingData!Q685="o",1,   ScoutingData!Q685="s",1,   ScoutingData!Q685="a",0,   ScoutingData!Q685="x","x",ScoutingData!Q685="p","p",ISBLANK(ScoutingData!Q685),"null")</f>
        <v>null</v>
      </c>
      <c r="E685" t="str" cm="1">
        <f t="array" ref="E685">IFERROR(_xlfn.IFS(D685 = 1, IF(ScoutingData!P685&gt;0, ScoutingData!P685,AVERAGE(stage_timer)),D685=0,MAX(stage_timer),D685="x","x"),"")</f>
        <v/>
      </c>
    </row>
    <row r="686" spans="1:5" x14ac:dyDescent="0.3">
      <c r="A686">
        <f>ScoutingData!F686</f>
        <v>0</v>
      </c>
      <c r="B686" t="str">
        <f>IF(ISBLANK(ScoutingData!J686),"null", ScoutingData!J686*2)</f>
        <v>null</v>
      </c>
      <c r="C686" t="str">
        <f>IF(ISBLANK(ScoutingData!K686),"null",ScoutingData!K686* 5)</f>
        <v>null</v>
      </c>
      <c r="D686" t="str" cm="1">
        <f t="array" ref="D686">_xlfn.IFS(ScoutingData!Q686="h",1,   ScoutingData!Q686="o",1,   ScoutingData!Q686="s",1,   ScoutingData!Q686="a",0,   ScoutingData!Q686="x","x",ScoutingData!Q686="p","p",ISBLANK(ScoutingData!Q686),"null")</f>
        <v>null</v>
      </c>
      <c r="E686" t="str" cm="1">
        <f t="array" ref="E686">IFERROR(_xlfn.IFS(D686 = 1, IF(ScoutingData!P686&gt;0, ScoutingData!P686,AVERAGE(stage_timer)),D686=0,MAX(stage_timer),D686="x","x"),"")</f>
        <v/>
      </c>
    </row>
    <row r="687" spans="1:5" x14ac:dyDescent="0.3">
      <c r="A687">
        <f>ScoutingData!F687</f>
        <v>0</v>
      </c>
      <c r="B687" t="str">
        <f>IF(ISBLANK(ScoutingData!J687),"null", ScoutingData!J687*2)</f>
        <v>null</v>
      </c>
      <c r="C687" t="str">
        <f>IF(ISBLANK(ScoutingData!K687),"null",ScoutingData!K687* 5)</f>
        <v>null</v>
      </c>
      <c r="D687" t="str" cm="1">
        <f t="array" ref="D687">_xlfn.IFS(ScoutingData!Q687="h",1,   ScoutingData!Q687="o",1,   ScoutingData!Q687="s",1,   ScoutingData!Q687="a",0,   ScoutingData!Q687="x","x",ScoutingData!Q687="p","p",ISBLANK(ScoutingData!Q687),"null")</f>
        <v>null</v>
      </c>
      <c r="E687" t="str" cm="1">
        <f t="array" ref="E687">IFERROR(_xlfn.IFS(D687 = 1, IF(ScoutingData!P687&gt;0, ScoutingData!P687,AVERAGE(stage_timer)),D687=0,MAX(stage_timer),D687="x","x"),"")</f>
        <v/>
      </c>
    </row>
    <row r="688" spans="1:5" x14ac:dyDescent="0.3">
      <c r="A688">
        <f>ScoutingData!F688</f>
        <v>0</v>
      </c>
      <c r="B688" t="str">
        <f>IF(ISBLANK(ScoutingData!J688),"null", ScoutingData!J688*2)</f>
        <v>null</v>
      </c>
      <c r="C688" t="str">
        <f>IF(ISBLANK(ScoutingData!K688),"null",ScoutingData!K688* 5)</f>
        <v>null</v>
      </c>
      <c r="D688" t="str" cm="1">
        <f t="array" ref="D688">_xlfn.IFS(ScoutingData!Q688="h",1,   ScoutingData!Q688="o",1,   ScoutingData!Q688="s",1,   ScoutingData!Q688="a",0,   ScoutingData!Q688="x","x",ScoutingData!Q688="p","p",ISBLANK(ScoutingData!Q688),"null")</f>
        <v>null</v>
      </c>
      <c r="E688" t="str" cm="1">
        <f t="array" ref="E688">IFERROR(_xlfn.IFS(D688 = 1, IF(ScoutingData!P688&gt;0, ScoutingData!P688,AVERAGE(stage_timer)),D688=0,MAX(stage_timer),D688="x","x"),"")</f>
        <v/>
      </c>
    </row>
    <row r="689" spans="1:5" x14ac:dyDescent="0.3">
      <c r="A689">
        <f>ScoutingData!F689</f>
        <v>0</v>
      </c>
      <c r="B689" t="str">
        <f>IF(ISBLANK(ScoutingData!J689),"null", ScoutingData!J689*2)</f>
        <v>null</v>
      </c>
      <c r="C689" t="str">
        <f>IF(ISBLANK(ScoutingData!K689),"null",ScoutingData!K689* 5)</f>
        <v>null</v>
      </c>
      <c r="D689" t="str" cm="1">
        <f t="array" ref="D689">_xlfn.IFS(ScoutingData!Q689="h",1,   ScoutingData!Q689="o",1,   ScoutingData!Q689="s",1,   ScoutingData!Q689="a",0,   ScoutingData!Q689="x","x",ScoutingData!Q689="p","p",ISBLANK(ScoutingData!Q689),"null")</f>
        <v>null</v>
      </c>
      <c r="E689" t="str" cm="1">
        <f t="array" ref="E689">IFERROR(_xlfn.IFS(D689 = 1, IF(ScoutingData!P689&gt;0, ScoutingData!P689,AVERAGE(stage_timer)),D689=0,MAX(stage_timer),D689="x","x"),"")</f>
        <v/>
      </c>
    </row>
    <row r="690" spans="1:5" x14ac:dyDescent="0.3">
      <c r="A690">
        <f>ScoutingData!F690</f>
        <v>0</v>
      </c>
      <c r="B690" t="str">
        <f>IF(ISBLANK(ScoutingData!J690),"null", ScoutingData!J690*2)</f>
        <v>null</v>
      </c>
      <c r="C690" t="str">
        <f>IF(ISBLANK(ScoutingData!K690),"null",ScoutingData!K690* 5)</f>
        <v>null</v>
      </c>
      <c r="D690" t="str" cm="1">
        <f t="array" ref="D690">_xlfn.IFS(ScoutingData!Q690="h",1,   ScoutingData!Q690="o",1,   ScoutingData!Q690="s",1,   ScoutingData!Q690="a",0,   ScoutingData!Q690="x","x",ScoutingData!Q690="p","p",ISBLANK(ScoutingData!Q690),"null")</f>
        <v>null</v>
      </c>
      <c r="E690" t="str" cm="1">
        <f t="array" ref="E690">IFERROR(_xlfn.IFS(D690 = 1, IF(ScoutingData!P690&gt;0, ScoutingData!P690,AVERAGE(stage_timer)),D690=0,MAX(stage_timer),D690="x","x"),"")</f>
        <v/>
      </c>
    </row>
    <row r="691" spans="1:5" x14ac:dyDescent="0.3">
      <c r="A691">
        <f>ScoutingData!F691</f>
        <v>0</v>
      </c>
      <c r="B691" t="str">
        <f>IF(ISBLANK(ScoutingData!J691),"null", ScoutingData!J691*2)</f>
        <v>null</v>
      </c>
      <c r="C691" t="str">
        <f>IF(ISBLANK(ScoutingData!K691),"null",ScoutingData!K691* 5)</f>
        <v>null</v>
      </c>
      <c r="D691" t="str" cm="1">
        <f t="array" ref="D691">_xlfn.IFS(ScoutingData!Q691="h",1,   ScoutingData!Q691="o",1,   ScoutingData!Q691="s",1,   ScoutingData!Q691="a",0,   ScoutingData!Q691="x","x",ScoutingData!Q691="p","p",ISBLANK(ScoutingData!Q691),"null")</f>
        <v>null</v>
      </c>
      <c r="E691" t="str" cm="1">
        <f t="array" ref="E691">IFERROR(_xlfn.IFS(D691 = 1, IF(ScoutingData!P691&gt;0, ScoutingData!P691,AVERAGE(stage_timer)),D691=0,MAX(stage_timer),D691="x","x"),"")</f>
        <v/>
      </c>
    </row>
    <row r="692" spans="1:5" x14ac:dyDescent="0.3">
      <c r="A692">
        <f>ScoutingData!F692</f>
        <v>0</v>
      </c>
      <c r="B692" t="str">
        <f>IF(ISBLANK(ScoutingData!J692),"null", ScoutingData!J692*2)</f>
        <v>null</v>
      </c>
      <c r="C692" t="str">
        <f>IF(ISBLANK(ScoutingData!K692),"null",ScoutingData!K692* 5)</f>
        <v>null</v>
      </c>
      <c r="D692" t="str" cm="1">
        <f t="array" ref="D692">_xlfn.IFS(ScoutingData!Q692="h",1,   ScoutingData!Q692="o",1,   ScoutingData!Q692="s",1,   ScoutingData!Q692="a",0,   ScoutingData!Q692="x","x",ScoutingData!Q692="p","p",ISBLANK(ScoutingData!Q692),"null")</f>
        <v>null</v>
      </c>
      <c r="E692" t="str" cm="1">
        <f t="array" ref="E692">IFERROR(_xlfn.IFS(D692 = 1, IF(ScoutingData!P692&gt;0, ScoutingData!P692,AVERAGE(stage_timer)),D692=0,MAX(stage_timer),D692="x","x"),"")</f>
        <v/>
      </c>
    </row>
    <row r="693" spans="1:5" x14ac:dyDescent="0.3">
      <c r="A693">
        <f>ScoutingData!F693</f>
        <v>0</v>
      </c>
      <c r="B693" t="str">
        <f>IF(ISBLANK(ScoutingData!J693),"null", ScoutingData!J693*2)</f>
        <v>null</v>
      </c>
      <c r="C693" t="str">
        <f>IF(ISBLANK(ScoutingData!K693),"null",ScoutingData!K693* 5)</f>
        <v>null</v>
      </c>
      <c r="D693" t="str" cm="1">
        <f t="array" ref="D693">_xlfn.IFS(ScoutingData!Q693="h",1,   ScoutingData!Q693="o",1,   ScoutingData!Q693="s",1,   ScoutingData!Q693="a",0,   ScoutingData!Q693="x","x",ScoutingData!Q693="p","p",ISBLANK(ScoutingData!Q693),"null")</f>
        <v>null</v>
      </c>
      <c r="E693" t="str" cm="1">
        <f t="array" ref="E693">IFERROR(_xlfn.IFS(D693 = 1, IF(ScoutingData!P693&gt;0, ScoutingData!P693,AVERAGE(stage_timer)),D693=0,MAX(stage_timer),D693="x","x"),"")</f>
        <v/>
      </c>
    </row>
    <row r="694" spans="1:5" x14ac:dyDescent="0.3">
      <c r="A694">
        <f>ScoutingData!F694</f>
        <v>0</v>
      </c>
      <c r="B694" t="str">
        <f>IF(ISBLANK(ScoutingData!J694),"null", ScoutingData!J694*2)</f>
        <v>null</v>
      </c>
      <c r="C694" t="str">
        <f>IF(ISBLANK(ScoutingData!K694),"null",ScoutingData!K694* 5)</f>
        <v>null</v>
      </c>
      <c r="D694" t="str" cm="1">
        <f t="array" ref="D694">_xlfn.IFS(ScoutingData!Q694="h",1,   ScoutingData!Q694="o",1,   ScoutingData!Q694="s",1,   ScoutingData!Q694="a",0,   ScoutingData!Q694="x","x",ScoutingData!Q694="p","p",ISBLANK(ScoutingData!Q694),"null")</f>
        <v>null</v>
      </c>
      <c r="E694" t="str" cm="1">
        <f t="array" ref="E694">IFERROR(_xlfn.IFS(D694 = 1, IF(ScoutingData!P694&gt;0, ScoutingData!P694,AVERAGE(stage_timer)),D694=0,MAX(stage_timer),D694="x","x"),"")</f>
        <v/>
      </c>
    </row>
    <row r="695" spans="1:5" x14ac:dyDescent="0.3">
      <c r="A695">
        <f>ScoutingData!F695</f>
        <v>0</v>
      </c>
      <c r="B695" t="str">
        <f>IF(ISBLANK(ScoutingData!J695),"null", ScoutingData!J695*2)</f>
        <v>null</v>
      </c>
      <c r="C695" t="str">
        <f>IF(ISBLANK(ScoutingData!K695),"null",ScoutingData!K695* 5)</f>
        <v>null</v>
      </c>
      <c r="D695" t="str" cm="1">
        <f t="array" ref="D695">_xlfn.IFS(ScoutingData!Q695="h",1,   ScoutingData!Q695="o",1,   ScoutingData!Q695="s",1,   ScoutingData!Q695="a",0,   ScoutingData!Q695="x","x",ScoutingData!Q695="p","p",ISBLANK(ScoutingData!Q695),"null")</f>
        <v>null</v>
      </c>
      <c r="E695" t="str" cm="1">
        <f t="array" ref="E695">IFERROR(_xlfn.IFS(D695 = 1, IF(ScoutingData!P695&gt;0, ScoutingData!P695,AVERAGE(stage_timer)),D695=0,MAX(stage_timer),D695="x","x"),"")</f>
        <v/>
      </c>
    </row>
    <row r="696" spans="1:5" x14ac:dyDescent="0.3">
      <c r="A696">
        <f>ScoutingData!F696</f>
        <v>0</v>
      </c>
      <c r="B696" t="str">
        <f>IF(ISBLANK(ScoutingData!J696),"null", ScoutingData!J696*2)</f>
        <v>null</v>
      </c>
      <c r="C696" t="str">
        <f>IF(ISBLANK(ScoutingData!K696),"null",ScoutingData!K696* 5)</f>
        <v>null</v>
      </c>
      <c r="D696" t="str" cm="1">
        <f t="array" ref="D696">_xlfn.IFS(ScoutingData!Q696="h",1,   ScoutingData!Q696="o",1,   ScoutingData!Q696="s",1,   ScoutingData!Q696="a",0,   ScoutingData!Q696="x","x",ScoutingData!Q696="p","p",ISBLANK(ScoutingData!Q696),"null")</f>
        <v>null</v>
      </c>
      <c r="E696" t="str" cm="1">
        <f t="array" ref="E696">IFERROR(_xlfn.IFS(D696 = 1, IF(ScoutingData!P696&gt;0, ScoutingData!P696,AVERAGE(stage_timer)),D696=0,MAX(stage_timer),D696="x","x"),"")</f>
        <v/>
      </c>
    </row>
    <row r="697" spans="1:5" x14ac:dyDescent="0.3">
      <c r="A697">
        <f>ScoutingData!F697</f>
        <v>0</v>
      </c>
      <c r="B697" t="str">
        <f>IF(ISBLANK(ScoutingData!J697),"null", ScoutingData!J697*2)</f>
        <v>null</v>
      </c>
      <c r="C697" t="str">
        <f>IF(ISBLANK(ScoutingData!K697),"null",ScoutingData!K697* 5)</f>
        <v>null</v>
      </c>
      <c r="D697" t="str" cm="1">
        <f t="array" ref="D697">_xlfn.IFS(ScoutingData!Q697="h",1,   ScoutingData!Q697="o",1,   ScoutingData!Q697="s",1,   ScoutingData!Q697="a",0,   ScoutingData!Q697="x","x",ScoutingData!Q697="p","p",ISBLANK(ScoutingData!Q697),"null")</f>
        <v>null</v>
      </c>
      <c r="E697" t="str" cm="1">
        <f t="array" ref="E697">IFERROR(_xlfn.IFS(D697 = 1, IF(ScoutingData!P697&gt;0, ScoutingData!P697,AVERAGE(stage_timer)),D697=0,MAX(stage_timer),D697="x","x"),"")</f>
        <v/>
      </c>
    </row>
    <row r="698" spans="1:5" x14ac:dyDescent="0.3">
      <c r="A698">
        <f>ScoutingData!F698</f>
        <v>0</v>
      </c>
      <c r="B698" t="str">
        <f>IF(ISBLANK(ScoutingData!J698),"null", ScoutingData!J698*2)</f>
        <v>null</v>
      </c>
      <c r="C698" t="str">
        <f>IF(ISBLANK(ScoutingData!K698),"null",ScoutingData!K698* 5)</f>
        <v>null</v>
      </c>
      <c r="D698" t="str" cm="1">
        <f t="array" ref="D698">_xlfn.IFS(ScoutingData!Q698="h",1,   ScoutingData!Q698="o",1,   ScoutingData!Q698="s",1,   ScoutingData!Q698="a",0,   ScoutingData!Q698="x","x",ScoutingData!Q698="p","p",ISBLANK(ScoutingData!Q698),"null")</f>
        <v>null</v>
      </c>
      <c r="E698" t="str" cm="1">
        <f t="array" ref="E698">IFERROR(_xlfn.IFS(D698 = 1, IF(ScoutingData!P698&gt;0, ScoutingData!P698,AVERAGE(stage_timer)),D698=0,MAX(stage_timer),D698="x","x"),"")</f>
        <v/>
      </c>
    </row>
    <row r="699" spans="1:5" x14ac:dyDescent="0.3">
      <c r="A699">
        <f>ScoutingData!F699</f>
        <v>0</v>
      </c>
      <c r="B699" t="str">
        <f>IF(ISBLANK(ScoutingData!J699),"null", ScoutingData!J699*2)</f>
        <v>null</v>
      </c>
      <c r="C699" t="str">
        <f>IF(ISBLANK(ScoutingData!K699),"null",ScoutingData!K699* 5)</f>
        <v>null</v>
      </c>
      <c r="D699" t="str" cm="1">
        <f t="array" ref="D699">_xlfn.IFS(ScoutingData!Q699="h",1,   ScoutingData!Q699="o",1,   ScoutingData!Q699="s",1,   ScoutingData!Q699="a",0,   ScoutingData!Q699="x","x",ScoutingData!Q699="p","p",ISBLANK(ScoutingData!Q699),"null")</f>
        <v>null</v>
      </c>
      <c r="E699" t="str" cm="1">
        <f t="array" ref="E699">IFERROR(_xlfn.IFS(D699 = 1, IF(ScoutingData!P699&gt;0, ScoutingData!P699,AVERAGE(stage_timer)),D699=0,MAX(stage_timer),D699="x","x"),"")</f>
        <v/>
      </c>
    </row>
    <row r="700" spans="1:5" x14ac:dyDescent="0.3">
      <c r="A700">
        <f>ScoutingData!F700</f>
        <v>0</v>
      </c>
      <c r="B700" t="str">
        <f>IF(ISBLANK(ScoutingData!J700),"null", ScoutingData!J700*2)</f>
        <v>null</v>
      </c>
      <c r="C700" t="str">
        <f>IF(ISBLANK(ScoutingData!K700),"null",ScoutingData!K700* 5)</f>
        <v>null</v>
      </c>
      <c r="D700" t="str" cm="1">
        <f t="array" ref="D700">_xlfn.IFS(ScoutingData!Q700="h",1,   ScoutingData!Q700="o",1,   ScoutingData!Q700="s",1,   ScoutingData!Q700="a",0,   ScoutingData!Q700="x","x",ScoutingData!Q700="p","p",ISBLANK(ScoutingData!Q700),"null")</f>
        <v>null</v>
      </c>
      <c r="E700" t="str" cm="1">
        <f t="array" ref="E700">IFERROR(_xlfn.IFS(D700 = 1, IF(ScoutingData!P700&gt;0, ScoutingData!P700,AVERAGE(stage_timer)),D700=0,MAX(stage_timer),D700="x","x"),"")</f>
        <v/>
      </c>
    </row>
    <row r="701" spans="1:5" x14ac:dyDescent="0.3">
      <c r="A701">
        <f>ScoutingData!F701</f>
        <v>0</v>
      </c>
      <c r="B701" t="str">
        <f>IF(ISBLANK(ScoutingData!J701),"null", ScoutingData!J701*2)</f>
        <v>null</v>
      </c>
      <c r="C701" t="str">
        <f>IF(ISBLANK(ScoutingData!K701),"null",ScoutingData!K701* 5)</f>
        <v>null</v>
      </c>
      <c r="D701" t="str" cm="1">
        <f t="array" ref="D701">_xlfn.IFS(ScoutingData!Q701="h",1,   ScoutingData!Q701="o",1,   ScoutingData!Q701="s",1,   ScoutingData!Q701="a",0,   ScoutingData!Q701="x","x",ScoutingData!Q701="p","p",ISBLANK(ScoutingData!Q701),"null")</f>
        <v>null</v>
      </c>
      <c r="E701" t="str" cm="1">
        <f t="array" ref="E701">IFERROR(_xlfn.IFS(D701 = 1, IF(ScoutingData!P701&gt;0, ScoutingData!P701,AVERAGE(stage_timer)),D701=0,MAX(stage_timer),D701="x","x"),"")</f>
        <v/>
      </c>
    </row>
    <row r="702" spans="1:5" x14ac:dyDescent="0.3">
      <c r="A702">
        <f>ScoutingData!F702</f>
        <v>0</v>
      </c>
      <c r="B702" t="str">
        <f>IF(ISBLANK(ScoutingData!J702),"null", ScoutingData!J702*2)</f>
        <v>null</v>
      </c>
      <c r="C702" t="str">
        <f>IF(ISBLANK(ScoutingData!K702),"null",ScoutingData!K702* 5)</f>
        <v>null</v>
      </c>
      <c r="D702" t="str" cm="1">
        <f t="array" ref="D702">_xlfn.IFS(ScoutingData!Q702="h",1,   ScoutingData!Q702="o",1,   ScoutingData!Q702="s",1,   ScoutingData!Q702="a",0,   ScoutingData!Q702="x","x",ScoutingData!Q702="p","p",ISBLANK(ScoutingData!Q702),"null")</f>
        <v>null</v>
      </c>
      <c r="E702" t="str" cm="1">
        <f t="array" ref="E702">IFERROR(_xlfn.IFS(D702 = 1, IF(ScoutingData!P702&gt;0, ScoutingData!P702,AVERAGE(stage_timer)),D702=0,MAX(stage_timer),D702="x","x"),"")</f>
        <v/>
      </c>
    </row>
    <row r="703" spans="1:5" x14ac:dyDescent="0.3">
      <c r="A703">
        <f>ScoutingData!F703</f>
        <v>0</v>
      </c>
      <c r="B703" t="str">
        <f>IF(ISBLANK(ScoutingData!J703),"null", ScoutingData!J703*2)</f>
        <v>null</v>
      </c>
      <c r="C703" t="str">
        <f>IF(ISBLANK(ScoutingData!K703),"null",ScoutingData!K703* 5)</f>
        <v>null</v>
      </c>
      <c r="D703" t="str" cm="1">
        <f t="array" ref="D703">_xlfn.IFS(ScoutingData!Q703="h",1,   ScoutingData!Q703="o",1,   ScoutingData!Q703="s",1,   ScoutingData!Q703="a",0,   ScoutingData!Q703="x","x",ScoutingData!Q703="p","p",ISBLANK(ScoutingData!Q703),"null")</f>
        <v>null</v>
      </c>
      <c r="E703" t="str" cm="1">
        <f t="array" ref="E703">IFERROR(_xlfn.IFS(D703 = 1, IF(ScoutingData!P703&gt;0, ScoutingData!P703,AVERAGE(stage_timer)),D703=0,MAX(stage_timer),D703="x","x"),"")</f>
        <v/>
      </c>
    </row>
    <row r="704" spans="1:5" x14ac:dyDescent="0.3">
      <c r="A704">
        <f>ScoutingData!F704</f>
        <v>0</v>
      </c>
      <c r="B704" t="str">
        <f>IF(ISBLANK(ScoutingData!J704),"null", ScoutingData!J704*2)</f>
        <v>null</v>
      </c>
      <c r="C704" t="str">
        <f>IF(ISBLANK(ScoutingData!K704),"null",ScoutingData!K704* 5)</f>
        <v>null</v>
      </c>
      <c r="D704" t="str" cm="1">
        <f t="array" ref="D704">_xlfn.IFS(ScoutingData!Q704="h",1,   ScoutingData!Q704="o",1,   ScoutingData!Q704="s",1,   ScoutingData!Q704="a",0,   ScoutingData!Q704="x","x",ScoutingData!Q704="p","p",ISBLANK(ScoutingData!Q704),"null")</f>
        <v>null</v>
      </c>
      <c r="E704" t="str" cm="1">
        <f t="array" ref="E704">IFERROR(_xlfn.IFS(D704 = 1, IF(ScoutingData!P704&gt;0, ScoutingData!P704,AVERAGE(stage_timer)),D704=0,MAX(stage_timer),D704="x","x"),"")</f>
        <v/>
      </c>
    </row>
    <row r="705" spans="1:5" x14ac:dyDescent="0.3">
      <c r="A705">
        <f>ScoutingData!F705</f>
        <v>0</v>
      </c>
      <c r="B705" t="str">
        <f>IF(ISBLANK(ScoutingData!J705),"null", ScoutingData!J705*2)</f>
        <v>null</v>
      </c>
      <c r="C705" t="str">
        <f>IF(ISBLANK(ScoutingData!K705),"null",ScoutingData!K705* 5)</f>
        <v>null</v>
      </c>
      <c r="D705" t="str" cm="1">
        <f t="array" ref="D705">_xlfn.IFS(ScoutingData!Q705="h",1,   ScoutingData!Q705="o",1,   ScoutingData!Q705="s",1,   ScoutingData!Q705="a",0,   ScoutingData!Q705="x","x",ScoutingData!Q705="p","p",ISBLANK(ScoutingData!Q705),"null")</f>
        <v>null</v>
      </c>
      <c r="E705" t="str" cm="1">
        <f t="array" ref="E705">IFERROR(_xlfn.IFS(D705 = 1, IF(ScoutingData!P705&gt;0, ScoutingData!P705,AVERAGE(stage_timer)),D705=0,MAX(stage_timer),D705="x","x"),"")</f>
        <v/>
      </c>
    </row>
    <row r="706" spans="1:5" x14ac:dyDescent="0.3">
      <c r="A706">
        <f>ScoutingData!F706</f>
        <v>0</v>
      </c>
      <c r="B706" t="str">
        <f>IF(ISBLANK(ScoutingData!J706),"null", ScoutingData!J706*2)</f>
        <v>null</v>
      </c>
      <c r="C706" t="str">
        <f>IF(ISBLANK(ScoutingData!K706),"null",ScoutingData!K706* 5)</f>
        <v>null</v>
      </c>
      <c r="D706" t="str" cm="1">
        <f t="array" ref="D706">_xlfn.IFS(ScoutingData!Q706="h",1,   ScoutingData!Q706="o",1,   ScoutingData!Q706="s",1,   ScoutingData!Q706="a",0,   ScoutingData!Q706="x","x",ScoutingData!Q706="p","p",ISBLANK(ScoutingData!Q706),"null")</f>
        <v>null</v>
      </c>
      <c r="E706" t="str" cm="1">
        <f t="array" ref="E706">IFERROR(_xlfn.IFS(D706 = 1, IF(ScoutingData!P706&gt;0, ScoutingData!P706,AVERAGE(stage_timer)),D706=0,MAX(stage_timer),D706="x","x"),"")</f>
        <v/>
      </c>
    </row>
    <row r="707" spans="1:5" x14ac:dyDescent="0.3">
      <c r="A707">
        <f>ScoutingData!F707</f>
        <v>0</v>
      </c>
      <c r="B707" t="str">
        <f>IF(ISBLANK(ScoutingData!J707),"null", ScoutingData!J707*2)</f>
        <v>null</v>
      </c>
      <c r="C707" t="str">
        <f>IF(ISBLANK(ScoutingData!K707),"null",ScoutingData!K707* 5)</f>
        <v>null</v>
      </c>
      <c r="D707" t="str" cm="1">
        <f t="array" ref="D707">_xlfn.IFS(ScoutingData!Q707="h",1,   ScoutingData!Q707="o",1,   ScoutingData!Q707="s",1,   ScoutingData!Q707="a",0,   ScoutingData!Q707="x","x",ScoutingData!Q707="p","p",ISBLANK(ScoutingData!Q707),"null")</f>
        <v>null</v>
      </c>
      <c r="E707" t="str" cm="1">
        <f t="array" ref="E707">IFERROR(_xlfn.IFS(D707 = 1, IF(ScoutingData!P707&gt;0, ScoutingData!P707,AVERAGE(stage_timer)),D707=0,MAX(stage_timer),D707="x","x"),"")</f>
        <v/>
      </c>
    </row>
    <row r="708" spans="1:5" x14ac:dyDescent="0.3">
      <c r="A708">
        <f>ScoutingData!F708</f>
        <v>0</v>
      </c>
      <c r="B708" t="str">
        <f>IF(ISBLANK(ScoutingData!J708),"null", ScoutingData!J708*2)</f>
        <v>null</v>
      </c>
      <c r="C708" t="str">
        <f>IF(ISBLANK(ScoutingData!K708),"null",ScoutingData!K708* 5)</f>
        <v>null</v>
      </c>
      <c r="D708" t="str" cm="1">
        <f t="array" ref="D708">_xlfn.IFS(ScoutingData!Q708="h",1,   ScoutingData!Q708="o",1,   ScoutingData!Q708="s",1,   ScoutingData!Q708="a",0,   ScoutingData!Q708="x","x",ScoutingData!Q708="p","p",ISBLANK(ScoutingData!Q708),"null")</f>
        <v>null</v>
      </c>
      <c r="E708" t="str" cm="1">
        <f t="array" ref="E708">IFERROR(_xlfn.IFS(D708 = 1, IF(ScoutingData!P708&gt;0, ScoutingData!P708,AVERAGE(stage_timer)),D708=0,MAX(stage_timer),D708="x","x"),"")</f>
        <v/>
      </c>
    </row>
    <row r="709" spans="1:5" x14ac:dyDescent="0.3">
      <c r="A709">
        <f>ScoutingData!F709</f>
        <v>0</v>
      </c>
      <c r="B709" t="str">
        <f>IF(ISBLANK(ScoutingData!J709),"null", ScoutingData!J709*2)</f>
        <v>null</v>
      </c>
      <c r="C709" t="str">
        <f>IF(ISBLANK(ScoutingData!K709),"null",ScoutingData!K709* 5)</f>
        <v>null</v>
      </c>
      <c r="D709" t="str" cm="1">
        <f t="array" ref="D709">_xlfn.IFS(ScoutingData!Q709="h",1,   ScoutingData!Q709="o",1,   ScoutingData!Q709="s",1,   ScoutingData!Q709="a",0,   ScoutingData!Q709="x","x",ScoutingData!Q709="p","p",ISBLANK(ScoutingData!Q709),"null")</f>
        <v>null</v>
      </c>
      <c r="E709" t="str" cm="1">
        <f t="array" ref="E709">IFERROR(_xlfn.IFS(D709 = 1, IF(ScoutingData!P709&gt;0, ScoutingData!P709,AVERAGE(stage_timer)),D709=0,MAX(stage_timer),D709="x","x"),"")</f>
        <v/>
      </c>
    </row>
    <row r="710" spans="1:5" x14ac:dyDescent="0.3">
      <c r="A710">
        <f>ScoutingData!F710</f>
        <v>0</v>
      </c>
      <c r="B710" t="str">
        <f>IF(ISBLANK(ScoutingData!J710),"null", ScoutingData!J710*2)</f>
        <v>null</v>
      </c>
      <c r="C710" t="str">
        <f>IF(ISBLANK(ScoutingData!K710),"null",ScoutingData!K710* 5)</f>
        <v>null</v>
      </c>
      <c r="D710" t="str" cm="1">
        <f t="array" ref="D710">_xlfn.IFS(ScoutingData!Q710="h",1,   ScoutingData!Q710="o",1,   ScoutingData!Q710="s",1,   ScoutingData!Q710="a",0,   ScoutingData!Q710="x","x",ScoutingData!Q710="p","p",ISBLANK(ScoutingData!Q710),"null")</f>
        <v>null</v>
      </c>
      <c r="E710" t="str" cm="1">
        <f t="array" ref="E710">IFERROR(_xlfn.IFS(D710 = 1, IF(ScoutingData!P710&gt;0, ScoutingData!P710,AVERAGE(stage_timer)),D710=0,MAX(stage_timer),D710="x","x"),"")</f>
        <v/>
      </c>
    </row>
    <row r="711" spans="1:5" x14ac:dyDescent="0.3">
      <c r="A711">
        <f>ScoutingData!F711</f>
        <v>0</v>
      </c>
      <c r="B711" t="str">
        <f>IF(ISBLANK(ScoutingData!J711),"null", ScoutingData!J711*2)</f>
        <v>null</v>
      </c>
      <c r="C711" t="str">
        <f>IF(ISBLANK(ScoutingData!K711),"null",ScoutingData!K711* 5)</f>
        <v>null</v>
      </c>
      <c r="D711" t="str" cm="1">
        <f t="array" ref="D711">_xlfn.IFS(ScoutingData!Q711="h",1,   ScoutingData!Q711="o",1,   ScoutingData!Q711="s",1,   ScoutingData!Q711="a",0,   ScoutingData!Q711="x","x",ScoutingData!Q711="p","p",ISBLANK(ScoutingData!Q711),"null")</f>
        <v>null</v>
      </c>
      <c r="E711" t="str" cm="1">
        <f t="array" ref="E711">IFERROR(_xlfn.IFS(D711 = 1, IF(ScoutingData!P711&gt;0, ScoutingData!P711,AVERAGE(stage_timer)),D711=0,MAX(stage_timer),D711="x","x"),"")</f>
        <v/>
      </c>
    </row>
    <row r="712" spans="1:5" x14ac:dyDescent="0.3">
      <c r="A712">
        <f>ScoutingData!F712</f>
        <v>0</v>
      </c>
      <c r="B712" t="str">
        <f>IF(ISBLANK(ScoutingData!J712),"null", ScoutingData!J712*2)</f>
        <v>null</v>
      </c>
      <c r="C712" t="str">
        <f>IF(ISBLANK(ScoutingData!K712),"null",ScoutingData!K712* 5)</f>
        <v>null</v>
      </c>
      <c r="D712" t="str" cm="1">
        <f t="array" ref="D712">_xlfn.IFS(ScoutingData!Q712="h",1,   ScoutingData!Q712="o",1,   ScoutingData!Q712="s",1,   ScoutingData!Q712="a",0,   ScoutingData!Q712="x","x",ScoutingData!Q712="p","p",ISBLANK(ScoutingData!Q712),"null")</f>
        <v>null</v>
      </c>
      <c r="E712" t="str" cm="1">
        <f t="array" ref="E712">IFERROR(_xlfn.IFS(D712 = 1, IF(ScoutingData!P712&gt;0, ScoutingData!P712,AVERAGE(stage_timer)),D712=0,MAX(stage_timer),D712="x","x"),"")</f>
        <v/>
      </c>
    </row>
    <row r="713" spans="1:5" x14ac:dyDescent="0.3">
      <c r="A713">
        <f>ScoutingData!F713</f>
        <v>0</v>
      </c>
      <c r="B713" t="str">
        <f>IF(ISBLANK(ScoutingData!J713),"null", ScoutingData!J713*2)</f>
        <v>null</v>
      </c>
      <c r="C713" t="str">
        <f>IF(ISBLANK(ScoutingData!K713),"null",ScoutingData!K713* 5)</f>
        <v>null</v>
      </c>
      <c r="D713" t="str" cm="1">
        <f t="array" ref="D713">_xlfn.IFS(ScoutingData!Q713="h",1,   ScoutingData!Q713="o",1,   ScoutingData!Q713="s",1,   ScoutingData!Q713="a",0,   ScoutingData!Q713="x","x",ScoutingData!Q713="p","p",ISBLANK(ScoutingData!Q713),"null")</f>
        <v>null</v>
      </c>
      <c r="E713" t="str" cm="1">
        <f t="array" ref="E713">IFERROR(_xlfn.IFS(D713 = 1, IF(ScoutingData!P713&gt;0, ScoutingData!P713,AVERAGE(stage_timer)),D713=0,MAX(stage_timer),D713="x","x"),"")</f>
        <v/>
      </c>
    </row>
    <row r="714" spans="1:5" x14ac:dyDescent="0.3">
      <c r="A714">
        <f>ScoutingData!F714</f>
        <v>0</v>
      </c>
      <c r="B714" t="str">
        <f>IF(ISBLANK(ScoutingData!J714),"null", ScoutingData!J714*2)</f>
        <v>null</v>
      </c>
      <c r="C714" t="str">
        <f>IF(ISBLANK(ScoutingData!K714),"null",ScoutingData!K714* 5)</f>
        <v>null</v>
      </c>
      <c r="D714" t="str" cm="1">
        <f t="array" ref="D714">_xlfn.IFS(ScoutingData!Q714="h",1,   ScoutingData!Q714="o",1,   ScoutingData!Q714="s",1,   ScoutingData!Q714="a",0,   ScoutingData!Q714="x","x",ScoutingData!Q714="p","p",ISBLANK(ScoutingData!Q714),"null")</f>
        <v>null</v>
      </c>
      <c r="E714" t="str" cm="1">
        <f t="array" ref="E714">IFERROR(_xlfn.IFS(D714 = 1, IF(ScoutingData!P714&gt;0, ScoutingData!P714,AVERAGE(stage_timer)),D714=0,MAX(stage_timer),D714="x","x"),"")</f>
        <v/>
      </c>
    </row>
    <row r="715" spans="1:5" x14ac:dyDescent="0.3">
      <c r="A715">
        <f>ScoutingData!F715</f>
        <v>0</v>
      </c>
      <c r="B715" t="str">
        <f>IF(ISBLANK(ScoutingData!J715),"null", ScoutingData!J715*2)</f>
        <v>null</v>
      </c>
      <c r="C715" t="str">
        <f>IF(ISBLANK(ScoutingData!K715),"null",ScoutingData!K715* 5)</f>
        <v>null</v>
      </c>
      <c r="D715" t="str" cm="1">
        <f t="array" ref="D715">_xlfn.IFS(ScoutingData!Q715="h",1,   ScoutingData!Q715="o",1,   ScoutingData!Q715="s",1,   ScoutingData!Q715="a",0,   ScoutingData!Q715="x","x",ScoutingData!Q715="p","p",ISBLANK(ScoutingData!Q715),"null")</f>
        <v>null</v>
      </c>
      <c r="E715" t="str" cm="1">
        <f t="array" ref="E715">IFERROR(_xlfn.IFS(D715 = 1, IF(ScoutingData!P715&gt;0, ScoutingData!P715,AVERAGE(stage_timer)),D715=0,MAX(stage_timer),D715="x","x"),"")</f>
        <v/>
      </c>
    </row>
    <row r="716" spans="1:5" x14ac:dyDescent="0.3">
      <c r="A716">
        <f>ScoutingData!F716</f>
        <v>0</v>
      </c>
      <c r="B716" t="str">
        <f>IF(ISBLANK(ScoutingData!J716),"null", ScoutingData!J716*2)</f>
        <v>null</v>
      </c>
      <c r="C716" t="str">
        <f>IF(ISBLANK(ScoutingData!K716),"null",ScoutingData!K716* 5)</f>
        <v>null</v>
      </c>
      <c r="D716" t="str" cm="1">
        <f t="array" ref="D716">_xlfn.IFS(ScoutingData!Q716="h",1,   ScoutingData!Q716="o",1,   ScoutingData!Q716="s",1,   ScoutingData!Q716="a",0,   ScoutingData!Q716="x","x",ScoutingData!Q716="p","p",ISBLANK(ScoutingData!Q716),"null")</f>
        <v>null</v>
      </c>
      <c r="E716" t="str" cm="1">
        <f t="array" ref="E716">IFERROR(_xlfn.IFS(D716 = 1, IF(ScoutingData!P716&gt;0, ScoutingData!P716,AVERAGE(stage_timer)),D716=0,MAX(stage_timer),D716="x","x"),"")</f>
        <v/>
      </c>
    </row>
    <row r="717" spans="1:5" x14ac:dyDescent="0.3">
      <c r="A717">
        <f>ScoutingData!F717</f>
        <v>0</v>
      </c>
      <c r="B717" t="str">
        <f>IF(ISBLANK(ScoutingData!J717),"null", ScoutingData!J717*2)</f>
        <v>null</v>
      </c>
      <c r="C717" t="str">
        <f>IF(ISBLANK(ScoutingData!K717),"null",ScoutingData!K717* 5)</f>
        <v>null</v>
      </c>
      <c r="D717" t="str" cm="1">
        <f t="array" ref="D717">_xlfn.IFS(ScoutingData!Q717="h",1,   ScoutingData!Q717="o",1,   ScoutingData!Q717="s",1,   ScoutingData!Q717="a",0,   ScoutingData!Q717="x","x",ScoutingData!Q717="p","p",ISBLANK(ScoutingData!Q717),"null")</f>
        <v>null</v>
      </c>
      <c r="E717" t="str" cm="1">
        <f t="array" ref="E717">IFERROR(_xlfn.IFS(D717 = 1, IF(ScoutingData!P717&gt;0, ScoutingData!P717,AVERAGE(stage_timer)),D717=0,MAX(stage_timer),D717="x","x"),"")</f>
        <v/>
      </c>
    </row>
    <row r="718" spans="1:5" x14ac:dyDescent="0.3">
      <c r="A718">
        <f>ScoutingData!F718</f>
        <v>0</v>
      </c>
      <c r="B718" t="str">
        <f>IF(ISBLANK(ScoutingData!J718),"null", ScoutingData!J718*2)</f>
        <v>null</v>
      </c>
      <c r="C718" t="str">
        <f>IF(ISBLANK(ScoutingData!K718),"null",ScoutingData!K718* 5)</f>
        <v>null</v>
      </c>
      <c r="D718" t="str" cm="1">
        <f t="array" ref="D718">_xlfn.IFS(ScoutingData!Q718="h",1,   ScoutingData!Q718="o",1,   ScoutingData!Q718="s",1,   ScoutingData!Q718="a",0,   ScoutingData!Q718="x","x",ScoutingData!Q718="p","p",ISBLANK(ScoutingData!Q718),"null")</f>
        <v>null</v>
      </c>
      <c r="E718" t="str" cm="1">
        <f t="array" ref="E718">IFERROR(_xlfn.IFS(D718 = 1, IF(ScoutingData!P718&gt;0, ScoutingData!P718,AVERAGE(stage_timer)),D718=0,MAX(stage_timer),D718="x","x"),"")</f>
        <v/>
      </c>
    </row>
    <row r="719" spans="1:5" x14ac:dyDescent="0.3">
      <c r="A719">
        <f>ScoutingData!F719</f>
        <v>0</v>
      </c>
      <c r="B719" t="str">
        <f>IF(ISBLANK(ScoutingData!J719),"null", ScoutingData!J719*2)</f>
        <v>null</v>
      </c>
      <c r="C719" t="str">
        <f>IF(ISBLANK(ScoutingData!K719),"null",ScoutingData!K719* 5)</f>
        <v>null</v>
      </c>
      <c r="D719" t="str" cm="1">
        <f t="array" ref="D719">_xlfn.IFS(ScoutingData!Q719="h",1,   ScoutingData!Q719="o",1,   ScoutingData!Q719="s",1,   ScoutingData!Q719="a",0,   ScoutingData!Q719="x","x",ScoutingData!Q719="p","p",ISBLANK(ScoutingData!Q719),"null")</f>
        <v>null</v>
      </c>
      <c r="E719" t="str" cm="1">
        <f t="array" ref="E719">IFERROR(_xlfn.IFS(D719 = 1, IF(ScoutingData!P719&gt;0, ScoutingData!P719,AVERAGE(stage_timer)),D719=0,MAX(stage_timer),D719="x","x"),"")</f>
        <v/>
      </c>
    </row>
    <row r="720" spans="1:5" x14ac:dyDescent="0.3">
      <c r="A720">
        <f>ScoutingData!F720</f>
        <v>0</v>
      </c>
      <c r="B720" t="str">
        <f>IF(ISBLANK(ScoutingData!J720),"null", ScoutingData!J720*2)</f>
        <v>null</v>
      </c>
      <c r="C720" t="str">
        <f>IF(ISBLANK(ScoutingData!K720),"null",ScoutingData!K720* 5)</f>
        <v>null</v>
      </c>
      <c r="D720" t="str" cm="1">
        <f t="array" ref="D720">_xlfn.IFS(ScoutingData!Q720="h",1,   ScoutingData!Q720="o",1,   ScoutingData!Q720="s",1,   ScoutingData!Q720="a",0,   ScoutingData!Q720="x","x",ScoutingData!Q720="p","p",ISBLANK(ScoutingData!Q720),"null")</f>
        <v>null</v>
      </c>
      <c r="E720" t="str" cm="1">
        <f t="array" ref="E720">IFERROR(_xlfn.IFS(D720 = 1, IF(ScoutingData!P720&gt;0, ScoutingData!P720,AVERAGE(stage_timer)),D720=0,MAX(stage_timer),D720="x","x"),"")</f>
        <v/>
      </c>
    </row>
    <row r="721" spans="1:5" x14ac:dyDescent="0.3">
      <c r="A721">
        <f>ScoutingData!F721</f>
        <v>0</v>
      </c>
      <c r="B721" t="str">
        <f>IF(ISBLANK(ScoutingData!J721),"null", ScoutingData!J721*2)</f>
        <v>null</v>
      </c>
      <c r="C721" t="str">
        <f>IF(ISBLANK(ScoutingData!K721),"null",ScoutingData!K721* 5)</f>
        <v>null</v>
      </c>
      <c r="D721" t="str" cm="1">
        <f t="array" ref="D721">_xlfn.IFS(ScoutingData!Q721="h",1,   ScoutingData!Q721="o",1,   ScoutingData!Q721="s",1,   ScoutingData!Q721="a",0,   ScoutingData!Q721="x","x",ScoutingData!Q721="p","p",ISBLANK(ScoutingData!Q721),"null")</f>
        <v>null</v>
      </c>
      <c r="E721" t="str" cm="1">
        <f t="array" ref="E721">IFERROR(_xlfn.IFS(D721 = 1, IF(ScoutingData!P721&gt;0, ScoutingData!P721,AVERAGE(stage_timer)),D721=0,MAX(stage_timer),D721="x","x"),"")</f>
        <v/>
      </c>
    </row>
    <row r="722" spans="1:5" x14ac:dyDescent="0.3">
      <c r="A722">
        <f>ScoutingData!F722</f>
        <v>0</v>
      </c>
      <c r="B722" t="str">
        <f>IF(ISBLANK(ScoutingData!J722),"null", ScoutingData!J722*2)</f>
        <v>null</v>
      </c>
      <c r="C722" t="str">
        <f>IF(ISBLANK(ScoutingData!K722),"null",ScoutingData!K722* 5)</f>
        <v>null</v>
      </c>
      <c r="D722" t="str" cm="1">
        <f t="array" ref="D722">_xlfn.IFS(ScoutingData!Q722="h",1,   ScoutingData!Q722="o",1,   ScoutingData!Q722="s",1,   ScoutingData!Q722="a",0,   ScoutingData!Q722="x","x",ScoutingData!Q722="p","p",ISBLANK(ScoutingData!Q722),"null")</f>
        <v>null</v>
      </c>
      <c r="E722" t="str" cm="1">
        <f t="array" ref="E722">IFERROR(_xlfn.IFS(D722 = 1, IF(ScoutingData!P722&gt;0, ScoutingData!P722,AVERAGE(stage_timer)),D722=0,MAX(stage_timer),D722="x","x"),"")</f>
        <v/>
      </c>
    </row>
    <row r="723" spans="1:5" x14ac:dyDescent="0.3">
      <c r="A723">
        <f>ScoutingData!F723</f>
        <v>0</v>
      </c>
      <c r="B723" t="str">
        <f>IF(ISBLANK(ScoutingData!J723),"null", ScoutingData!J723*2)</f>
        <v>null</v>
      </c>
      <c r="C723" t="str">
        <f>IF(ISBLANK(ScoutingData!K723),"null",ScoutingData!K723* 5)</f>
        <v>null</v>
      </c>
      <c r="D723" t="str" cm="1">
        <f t="array" ref="D723">_xlfn.IFS(ScoutingData!Q723="h",1,   ScoutingData!Q723="o",1,   ScoutingData!Q723="s",1,   ScoutingData!Q723="a",0,   ScoutingData!Q723="x","x",ScoutingData!Q723="p","p",ISBLANK(ScoutingData!Q723),"null")</f>
        <v>null</v>
      </c>
      <c r="E723" t="str" cm="1">
        <f t="array" ref="E723">IFERROR(_xlfn.IFS(D723 = 1, IF(ScoutingData!P723&gt;0, ScoutingData!P723,AVERAGE(stage_timer)),D723=0,MAX(stage_timer),D723="x","x"),"")</f>
        <v/>
      </c>
    </row>
    <row r="724" spans="1:5" x14ac:dyDescent="0.3">
      <c r="A724">
        <f>ScoutingData!F724</f>
        <v>0</v>
      </c>
      <c r="B724" t="str">
        <f>IF(ISBLANK(ScoutingData!J724),"null", ScoutingData!J724*2)</f>
        <v>null</v>
      </c>
      <c r="C724" t="str">
        <f>IF(ISBLANK(ScoutingData!K724),"null",ScoutingData!K724* 5)</f>
        <v>null</v>
      </c>
      <c r="D724" t="str" cm="1">
        <f t="array" ref="D724">_xlfn.IFS(ScoutingData!Q724="h",1,   ScoutingData!Q724="o",1,   ScoutingData!Q724="s",1,   ScoutingData!Q724="a",0,   ScoutingData!Q724="x","x",ScoutingData!Q724="p","p",ISBLANK(ScoutingData!Q724),"null")</f>
        <v>null</v>
      </c>
      <c r="E724" t="str" cm="1">
        <f t="array" ref="E724">IFERROR(_xlfn.IFS(D724 = 1, IF(ScoutingData!P724&gt;0, ScoutingData!P724,AVERAGE(stage_timer)),D724=0,MAX(stage_timer),D724="x","x"),"")</f>
        <v/>
      </c>
    </row>
    <row r="725" spans="1:5" x14ac:dyDescent="0.3">
      <c r="A725">
        <f>ScoutingData!F725</f>
        <v>0</v>
      </c>
      <c r="B725" t="str">
        <f>IF(ISBLANK(ScoutingData!J725),"null", ScoutingData!J725*2)</f>
        <v>null</v>
      </c>
      <c r="C725" t="str">
        <f>IF(ISBLANK(ScoutingData!K725),"null",ScoutingData!K725* 5)</f>
        <v>null</v>
      </c>
      <c r="D725" t="str" cm="1">
        <f t="array" ref="D725">_xlfn.IFS(ScoutingData!Q725="h",1,   ScoutingData!Q725="o",1,   ScoutingData!Q725="s",1,   ScoutingData!Q725="a",0,   ScoutingData!Q725="x","x",ScoutingData!Q725="p","p",ISBLANK(ScoutingData!Q725),"null")</f>
        <v>null</v>
      </c>
      <c r="E725" t="str" cm="1">
        <f t="array" ref="E725">IFERROR(_xlfn.IFS(D725 = 1, IF(ScoutingData!P725&gt;0, ScoutingData!P725,AVERAGE(stage_timer)),D725=0,MAX(stage_timer),D725="x","x"),"")</f>
        <v/>
      </c>
    </row>
    <row r="726" spans="1:5" x14ac:dyDescent="0.3">
      <c r="A726">
        <f>ScoutingData!F726</f>
        <v>0</v>
      </c>
      <c r="B726" t="str">
        <f>IF(ISBLANK(ScoutingData!J726),"null", ScoutingData!J726*2)</f>
        <v>null</v>
      </c>
      <c r="C726" t="str">
        <f>IF(ISBLANK(ScoutingData!K726),"null",ScoutingData!K726* 5)</f>
        <v>null</v>
      </c>
      <c r="D726" t="str" cm="1">
        <f t="array" ref="D726">_xlfn.IFS(ScoutingData!Q726="h",1,   ScoutingData!Q726="o",1,   ScoutingData!Q726="s",1,   ScoutingData!Q726="a",0,   ScoutingData!Q726="x","x",ScoutingData!Q726="p","p",ISBLANK(ScoutingData!Q726),"null")</f>
        <v>null</v>
      </c>
      <c r="E726" t="str" cm="1">
        <f t="array" ref="E726">IFERROR(_xlfn.IFS(D726 = 1, IF(ScoutingData!P726&gt;0, ScoutingData!P726,AVERAGE(stage_timer)),D726=0,MAX(stage_timer),D726="x","x"),"")</f>
        <v/>
      </c>
    </row>
    <row r="727" spans="1:5" x14ac:dyDescent="0.3">
      <c r="A727">
        <f>ScoutingData!F727</f>
        <v>0</v>
      </c>
      <c r="B727" t="str">
        <f>IF(ISBLANK(ScoutingData!J727),"null", ScoutingData!J727*2)</f>
        <v>null</v>
      </c>
      <c r="C727" t="str">
        <f>IF(ISBLANK(ScoutingData!K727),"null",ScoutingData!K727* 5)</f>
        <v>null</v>
      </c>
      <c r="D727" t="str" cm="1">
        <f t="array" ref="D727">_xlfn.IFS(ScoutingData!Q727="h",1,   ScoutingData!Q727="o",1,   ScoutingData!Q727="s",1,   ScoutingData!Q727="a",0,   ScoutingData!Q727="x","x",ScoutingData!Q727="p","p",ISBLANK(ScoutingData!Q727),"null")</f>
        <v>null</v>
      </c>
      <c r="E727" t="str" cm="1">
        <f t="array" ref="E727">IFERROR(_xlfn.IFS(D727 = 1, IF(ScoutingData!P727&gt;0, ScoutingData!P727,AVERAGE(stage_timer)),D727=0,MAX(stage_timer),D727="x","x"),"")</f>
        <v/>
      </c>
    </row>
    <row r="728" spans="1:5" x14ac:dyDescent="0.3">
      <c r="A728">
        <f>ScoutingData!F728</f>
        <v>0</v>
      </c>
      <c r="B728" t="str">
        <f>IF(ISBLANK(ScoutingData!J728),"null", ScoutingData!J728*2)</f>
        <v>null</v>
      </c>
      <c r="C728" t="str">
        <f>IF(ISBLANK(ScoutingData!K728),"null",ScoutingData!K728* 5)</f>
        <v>null</v>
      </c>
      <c r="D728" t="str" cm="1">
        <f t="array" ref="D728">_xlfn.IFS(ScoutingData!Q728="h",1,   ScoutingData!Q728="o",1,   ScoutingData!Q728="s",1,   ScoutingData!Q728="a",0,   ScoutingData!Q728="x","x",ScoutingData!Q728="p","p",ISBLANK(ScoutingData!Q728),"null")</f>
        <v>null</v>
      </c>
      <c r="E728" t="str" cm="1">
        <f t="array" ref="E728">IFERROR(_xlfn.IFS(D728 = 1, IF(ScoutingData!P728&gt;0, ScoutingData!P728,AVERAGE(stage_timer)),D728=0,MAX(stage_timer),D728="x","x"),"")</f>
        <v/>
      </c>
    </row>
    <row r="729" spans="1:5" x14ac:dyDescent="0.3">
      <c r="A729">
        <f>ScoutingData!F729</f>
        <v>0</v>
      </c>
      <c r="B729" t="str">
        <f>IF(ISBLANK(ScoutingData!J729),"null", ScoutingData!J729*2)</f>
        <v>null</v>
      </c>
      <c r="C729" t="str">
        <f>IF(ISBLANK(ScoutingData!K729),"null",ScoutingData!K729* 5)</f>
        <v>null</v>
      </c>
      <c r="D729" t="str" cm="1">
        <f t="array" ref="D729">_xlfn.IFS(ScoutingData!Q729="h",1,   ScoutingData!Q729="o",1,   ScoutingData!Q729="s",1,   ScoutingData!Q729="a",0,   ScoutingData!Q729="x","x",ScoutingData!Q729="p","p",ISBLANK(ScoutingData!Q729),"null")</f>
        <v>null</v>
      </c>
      <c r="E729" t="str" cm="1">
        <f t="array" ref="E729">IFERROR(_xlfn.IFS(D729 = 1, IF(ScoutingData!P729&gt;0, ScoutingData!P729,AVERAGE(stage_timer)),D729=0,MAX(stage_timer),D729="x","x"),"")</f>
        <v/>
      </c>
    </row>
    <row r="730" spans="1:5" x14ac:dyDescent="0.3">
      <c r="A730">
        <f>ScoutingData!F730</f>
        <v>0</v>
      </c>
      <c r="B730" t="str">
        <f>IF(ISBLANK(ScoutingData!J730),"null", ScoutingData!J730*2)</f>
        <v>null</v>
      </c>
      <c r="C730" t="str">
        <f>IF(ISBLANK(ScoutingData!K730),"null",ScoutingData!K730* 5)</f>
        <v>null</v>
      </c>
      <c r="D730" t="str" cm="1">
        <f t="array" ref="D730">_xlfn.IFS(ScoutingData!Q730="h",1,   ScoutingData!Q730="o",1,   ScoutingData!Q730="s",1,   ScoutingData!Q730="a",0,   ScoutingData!Q730="x","x",ScoutingData!Q730="p","p",ISBLANK(ScoutingData!Q730),"null")</f>
        <v>null</v>
      </c>
      <c r="E730" t="str" cm="1">
        <f t="array" ref="E730">IFERROR(_xlfn.IFS(D730 = 1, IF(ScoutingData!P730&gt;0, ScoutingData!P730,AVERAGE(stage_timer)),D730=0,MAX(stage_timer),D730="x","x"),"")</f>
        <v/>
      </c>
    </row>
    <row r="731" spans="1:5" x14ac:dyDescent="0.3">
      <c r="A731">
        <f>ScoutingData!F731</f>
        <v>0</v>
      </c>
      <c r="B731" t="str">
        <f>IF(ISBLANK(ScoutingData!J731),"null", ScoutingData!J731*2)</f>
        <v>null</v>
      </c>
      <c r="C731" t="str">
        <f>IF(ISBLANK(ScoutingData!K731),"null",ScoutingData!K731* 5)</f>
        <v>null</v>
      </c>
      <c r="D731" t="str" cm="1">
        <f t="array" ref="D731">_xlfn.IFS(ScoutingData!Q731="h",1,   ScoutingData!Q731="o",1,   ScoutingData!Q731="s",1,   ScoutingData!Q731="a",0,   ScoutingData!Q731="x","x",ScoutingData!Q731="p","p",ISBLANK(ScoutingData!Q731),"null")</f>
        <v>null</v>
      </c>
      <c r="E731" t="str" cm="1">
        <f t="array" ref="E731">IFERROR(_xlfn.IFS(D731 = 1, IF(ScoutingData!P731&gt;0, ScoutingData!P731,AVERAGE(stage_timer)),D731=0,MAX(stage_timer),D731="x","x"),"")</f>
        <v/>
      </c>
    </row>
    <row r="732" spans="1:5" x14ac:dyDescent="0.3">
      <c r="A732">
        <f>ScoutingData!F732</f>
        <v>0</v>
      </c>
      <c r="B732" t="str">
        <f>IF(ISBLANK(ScoutingData!J732),"null", ScoutingData!J732*2)</f>
        <v>null</v>
      </c>
      <c r="C732" t="str">
        <f>IF(ISBLANK(ScoutingData!K732),"null",ScoutingData!K732* 5)</f>
        <v>null</v>
      </c>
      <c r="D732" t="str" cm="1">
        <f t="array" ref="D732">_xlfn.IFS(ScoutingData!Q732="h",1,   ScoutingData!Q732="o",1,   ScoutingData!Q732="s",1,   ScoutingData!Q732="a",0,   ScoutingData!Q732="x","x",ScoutingData!Q732="p","p",ISBLANK(ScoutingData!Q732),"null")</f>
        <v>null</v>
      </c>
      <c r="E732" t="str" cm="1">
        <f t="array" ref="E732">IFERROR(_xlfn.IFS(D732 = 1, IF(ScoutingData!P732&gt;0, ScoutingData!P732,AVERAGE(stage_timer)),D732=0,MAX(stage_timer),D732="x","x"),"")</f>
        <v/>
      </c>
    </row>
    <row r="733" spans="1:5" x14ac:dyDescent="0.3">
      <c r="A733">
        <f>ScoutingData!F733</f>
        <v>0</v>
      </c>
      <c r="B733" t="str">
        <f>IF(ISBLANK(ScoutingData!J733),"null", ScoutingData!J733*2)</f>
        <v>null</v>
      </c>
      <c r="C733" t="str">
        <f>IF(ISBLANK(ScoutingData!K733),"null",ScoutingData!K733* 5)</f>
        <v>null</v>
      </c>
      <c r="D733" t="str" cm="1">
        <f t="array" ref="D733">_xlfn.IFS(ScoutingData!Q733="h",1,   ScoutingData!Q733="o",1,   ScoutingData!Q733="s",1,   ScoutingData!Q733="a",0,   ScoutingData!Q733="x","x",ScoutingData!Q733="p","p",ISBLANK(ScoutingData!Q733),"null")</f>
        <v>null</v>
      </c>
      <c r="E733" t="str" cm="1">
        <f t="array" ref="E733">IFERROR(_xlfn.IFS(D733 = 1, IF(ScoutingData!P733&gt;0, ScoutingData!P733,AVERAGE(stage_timer)),D733=0,MAX(stage_timer),D733="x","x"),"")</f>
        <v/>
      </c>
    </row>
    <row r="734" spans="1:5" x14ac:dyDescent="0.3">
      <c r="A734">
        <f>ScoutingData!F734</f>
        <v>0</v>
      </c>
      <c r="B734" t="str">
        <f>IF(ISBLANK(ScoutingData!J734),"null", ScoutingData!J734*2)</f>
        <v>null</v>
      </c>
      <c r="C734" t="str">
        <f>IF(ISBLANK(ScoutingData!K734),"null",ScoutingData!K734* 5)</f>
        <v>null</v>
      </c>
      <c r="D734" t="str" cm="1">
        <f t="array" ref="D734">_xlfn.IFS(ScoutingData!Q734="h",1,   ScoutingData!Q734="o",1,   ScoutingData!Q734="s",1,   ScoutingData!Q734="a",0,   ScoutingData!Q734="x","x",ScoutingData!Q734="p","p",ISBLANK(ScoutingData!Q734),"null")</f>
        <v>null</v>
      </c>
      <c r="E734" t="str" cm="1">
        <f t="array" ref="E734">IFERROR(_xlfn.IFS(D734 = 1, IF(ScoutingData!P734&gt;0, ScoutingData!P734,AVERAGE(stage_timer)),D734=0,MAX(stage_timer),D734="x","x"),"")</f>
        <v/>
      </c>
    </row>
    <row r="735" spans="1:5" x14ac:dyDescent="0.3">
      <c r="A735">
        <f>ScoutingData!F735</f>
        <v>0</v>
      </c>
      <c r="B735" t="str">
        <f>IF(ISBLANK(ScoutingData!J735),"null", ScoutingData!J735*2)</f>
        <v>null</v>
      </c>
      <c r="C735" t="str">
        <f>IF(ISBLANK(ScoutingData!K735),"null",ScoutingData!K735* 5)</f>
        <v>null</v>
      </c>
      <c r="D735" t="str" cm="1">
        <f t="array" ref="D735">_xlfn.IFS(ScoutingData!Q735="h",1,   ScoutingData!Q735="o",1,   ScoutingData!Q735="s",1,   ScoutingData!Q735="a",0,   ScoutingData!Q735="x","x",ScoutingData!Q735="p","p",ISBLANK(ScoutingData!Q735),"null")</f>
        <v>null</v>
      </c>
      <c r="E735" t="str" cm="1">
        <f t="array" ref="E735">IFERROR(_xlfn.IFS(D735 = 1, IF(ScoutingData!P735&gt;0, ScoutingData!P735,AVERAGE(stage_timer)),D735=0,MAX(stage_timer),D735="x","x"),"")</f>
        <v/>
      </c>
    </row>
    <row r="736" spans="1:5" x14ac:dyDescent="0.3">
      <c r="A736">
        <f>ScoutingData!F736</f>
        <v>0</v>
      </c>
      <c r="B736" t="str">
        <f>IF(ISBLANK(ScoutingData!J736),"null", ScoutingData!J736*2)</f>
        <v>null</v>
      </c>
      <c r="C736" t="str">
        <f>IF(ISBLANK(ScoutingData!K736),"null",ScoutingData!K736* 5)</f>
        <v>null</v>
      </c>
      <c r="D736" t="str" cm="1">
        <f t="array" ref="D736">_xlfn.IFS(ScoutingData!Q736="h",1,   ScoutingData!Q736="o",1,   ScoutingData!Q736="s",1,   ScoutingData!Q736="a",0,   ScoutingData!Q736="x","x",ScoutingData!Q736="p","p",ISBLANK(ScoutingData!Q736),"null")</f>
        <v>null</v>
      </c>
      <c r="E736" t="str" cm="1">
        <f t="array" ref="E736">IFERROR(_xlfn.IFS(D736 = 1, IF(ScoutingData!P736&gt;0, ScoutingData!P736,AVERAGE(stage_timer)),D736=0,MAX(stage_timer),D736="x","x"),"")</f>
        <v/>
      </c>
    </row>
    <row r="737" spans="1:5" x14ac:dyDescent="0.3">
      <c r="A737">
        <f>ScoutingData!F737</f>
        <v>0</v>
      </c>
      <c r="B737" t="str">
        <f>IF(ISBLANK(ScoutingData!J737),"null", ScoutingData!J737*2)</f>
        <v>null</v>
      </c>
      <c r="C737" t="str">
        <f>IF(ISBLANK(ScoutingData!K737),"null",ScoutingData!K737* 5)</f>
        <v>null</v>
      </c>
      <c r="D737" t="str" cm="1">
        <f t="array" ref="D737">_xlfn.IFS(ScoutingData!Q737="h",1,   ScoutingData!Q737="o",1,   ScoutingData!Q737="s",1,   ScoutingData!Q737="a",0,   ScoutingData!Q737="x","x",ScoutingData!Q737="p","p",ISBLANK(ScoutingData!Q737),"null")</f>
        <v>null</v>
      </c>
      <c r="E737" t="str" cm="1">
        <f t="array" ref="E737">IFERROR(_xlfn.IFS(D737 = 1, IF(ScoutingData!P737&gt;0, ScoutingData!P737,AVERAGE(stage_timer)),D737=0,MAX(stage_timer),D737="x","x"),"")</f>
        <v/>
      </c>
    </row>
    <row r="738" spans="1:5" x14ac:dyDescent="0.3">
      <c r="A738">
        <f>ScoutingData!F738</f>
        <v>0</v>
      </c>
      <c r="B738" t="str">
        <f>IF(ISBLANK(ScoutingData!J738),"null", ScoutingData!J738*2)</f>
        <v>null</v>
      </c>
      <c r="C738" t="str">
        <f>IF(ISBLANK(ScoutingData!K738),"null",ScoutingData!K738* 5)</f>
        <v>null</v>
      </c>
      <c r="D738" t="str" cm="1">
        <f t="array" ref="D738">_xlfn.IFS(ScoutingData!Q738="h",1,   ScoutingData!Q738="o",1,   ScoutingData!Q738="s",1,   ScoutingData!Q738="a",0,   ScoutingData!Q738="x","x",ScoutingData!Q738="p","p",ISBLANK(ScoutingData!Q738),"null")</f>
        <v>null</v>
      </c>
      <c r="E738" t="str" cm="1">
        <f t="array" ref="E738">IFERROR(_xlfn.IFS(D738 = 1, IF(ScoutingData!P738&gt;0, ScoutingData!P738,AVERAGE(stage_timer)),D738=0,MAX(stage_timer),D738="x","x"),"")</f>
        <v/>
      </c>
    </row>
    <row r="739" spans="1:5" x14ac:dyDescent="0.3">
      <c r="A739">
        <f>ScoutingData!F739</f>
        <v>0</v>
      </c>
      <c r="B739" t="str">
        <f>IF(ISBLANK(ScoutingData!J739),"null", ScoutingData!J739*2)</f>
        <v>null</v>
      </c>
      <c r="C739" t="str">
        <f>IF(ISBLANK(ScoutingData!K739),"null",ScoutingData!K739* 5)</f>
        <v>null</v>
      </c>
      <c r="D739" t="str" cm="1">
        <f t="array" ref="D739">_xlfn.IFS(ScoutingData!Q739="h",1,   ScoutingData!Q739="o",1,   ScoutingData!Q739="s",1,   ScoutingData!Q739="a",0,   ScoutingData!Q739="x","x",ScoutingData!Q739="p","p",ISBLANK(ScoutingData!Q739),"null")</f>
        <v>null</v>
      </c>
      <c r="E739" t="str" cm="1">
        <f t="array" ref="E739">IFERROR(_xlfn.IFS(D739 = 1, IF(ScoutingData!P739&gt;0, ScoutingData!P739,AVERAGE(stage_timer)),D739=0,MAX(stage_timer),D739="x","x"),"")</f>
        <v/>
      </c>
    </row>
    <row r="740" spans="1:5" x14ac:dyDescent="0.3">
      <c r="A740">
        <f>ScoutingData!F740</f>
        <v>0</v>
      </c>
      <c r="B740" t="str">
        <f>IF(ISBLANK(ScoutingData!J740),"null", ScoutingData!J740*2)</f>
        <v>null</v>
      </c>
      <c r="C740" t="str">
        <f>IF(ISBLANK(ScoutingData!K740),"null",ScoutingData!K740* 5)</f>
        <v>null</v>
      </c>
      <c r="D740" t="str" cm="1">
        <f t="array" ref="D740">_xlfn.IFS(ScoutingData!Q740="h",1,   ScoutingData!Q740="o",1,   ScoutingData!Q740="s",1,   ScoutingData!Q740="a",0,   ScoutingData!Q740="x","x",ScoutingData!Q740="p","p",ISBLANK(ScoutingData!Q740),"null")</f>
        <v>null</v>
      </c>
      <c r="E740" t="str" cm="1">
        <f t="array" ref="E740">IFERROR(_xlfn.IFS(D740 = 1, IF(ScoutingData!P740&gt;0, ScoutingData!P740,AVERAGE(stage_timer)),D740=0,MAX(stage_timer),D740="x","x"),"")</f>
        <v/>
      </c>
    </row>
    <row r="741" spans="1:5" x14ac:dyDescent="0.3">
      <c r="A741">
        <f>ScoutingData!F741</f>
        <v>0</v>
      </c>
      <c r="B741" t="str">
        <f>IF(ISBLANK(ScoutingData!J741),"null", ScoutingData!J741*2)</f>
        <v>null</v>
      </c>
      <c r="C741" t="str">
        <f>IF(ISBLANK(ScoutingData!K741),"null",ScoutingData!K741* 5)</f>
        <v>null</v>
      </c>
      <c r="D741" t="str" cm="1">
        <f t="array" ref="D741">_xlfn.IFS(ScoutingData!Q741="h",1,   ScoutingData!Q741="o",1,   ScoutingData!Q741="s",1,   ScoutingData!Q741="a",0,   ScoutingData!Q741="x","x",ScoutingData!Q741="p","p",ISBLANK(ScoutingData!Q741),"null")</f>
        <v>null</v>
      </c>
      <c r="E741" t="str" cm="1">
        <f t="array" ref="E741">IFERROR(_xlfn.IFS(D741 = 1, IF(ScoutingData!P741&gt;0, ScoutingData!P741,AVERAGE(stage_timer)),D741=0,MAX(stage_timer),D741="x","x"),"")</f>
        <v/>
      </c>
    </row>
    <row r="742" spans="1:5" x14ac:dyDescent="0.3">
      <c r="A742">
        <f>ScoutingData!F742</f>
        <v>0</v>
      </c>
      <c r="B742" t="str">
        <f>IF(ISBLANK(ScoutingData!J742),"null", ScoutingData!J742*2)</f>
        <v>null</v>
      </c>
      <c r="C742" t="str">
        <f>IF(ISBLANK(ScoutingData!K742),"null",ScoutingData!K742* 5)</f>
        <v>null</v>
      </c>
      <c r="D742" t="str" cm="1">
        <f t="array" ref="D742">_xlfn.IFS(ScoutingData!Q742="h",1,   ScoutingData!Q742="o",1,   ScoutingData!Q742="s",1,   ScoutingData!Q742="a",0,   ScoutingData!Q742="x","x",ScoutingData!Q742="p","p",ISBLANK(ScoutingData!Q742),"null")</f>
        <v>null</v>
      </c>
      <c r="E742" t="str" cm="1">
        <f t="array" ref="E742">IFERROR(_xlfn.IFS(D742 = 1, IF(ScoutingData!P742&gt;0, ScoutingData!P742,AVERAGE(stage_timer)),D742=0,MAX(stage_timer),D742="x","x"),"")</f>
        <v/>
      </c>
    </row>
    <row r="743" spans="1:5" x14ac:dyDescent="0.3">
      <c r="A743">
        <f>ScoutingData!F743</f>
        <v>0</v>
      </c>
      <c r="B743" t="str">
        <f>IF(ISBLANK(ScoutingData!J743),"null", ScoutingData!J743*2)</f>
        <v>null</v>
      </c>
      <c r="C743" t="str">
        <f>IF(ISBLANK(ScoutingData!K743),"null",ScoutingData!K743* 5)</f>
        <v>null</v>
      </c>
      <c r="D743" t="str" cm="1">
        <f t="array" ref="D743">_xlfn.IFS(ScoutingData!Q743="h",1,   ScoutingData!Q743="o",1,   ScoutingData!Q743="s",1,   ScoutingData!Q743="a",0,   ScoutingData!Q743="x","x",ScoutingData!Q743="p","p",ISBLANK(ScoutingData!Q743),"null")</f>
        <v>null</v>
      </c>
      <c r="E743" t="str" cm="1">
        <f t="array" ref="E743">IFERROR(_xlfn.IFS(D743 = 1, IF(ScoutingData!P743&gt;0, ScoutingData!P743,AVERAGE(stage_timer)),D743=0,MAX(stage_timer),D743="x","x"),"")</f>
        <v/>
      </c>
    </row>
    <row r="744" spans="1:5" x14ac:dyDescent="0.3">
      <c r="A744">
        <f>ScoutingData!F744</f>
        <v>0</v>
      </c>
      <c r="B744" t="str">
        <f>IF(ISBLANK(ScoutingData!J744),"null", ScoutingData!J744*2)</f>
        <v>null</v>
      </c>
      <c r="C744" t="str">
        <f>IF(ISBLANK(ScoutingData!K744),"null",ScoutingData!K744* 5)</f>
        <v>null</v>
      </c>
      <c r="D744" t="str" cm="1">
        <f t="array" ref="D744">_xlfn.IFS(ScoutingData!Q744="h",1,   ScoutingData!Q744="o",1,   ScoutingData!Q744="s",1,   ScoutingData!Q744="a",0,   ScoutingData!Q744="x","x",ScoutingData!Q744="p","p",ISBLANK(ScoutingData!Q744),"null")</f>
        <v>null</v>
      </c>
      <c r="E744" t="str" cm="1">
        <f t="array" ref="E744">IFERROR(_xlfn.IFS(D744 = 1, IF(ScoutingData!P744&gt;0, ScoutingData!P744,AVERAGE(stage_timer)),D744=0,MAX(stage_timer),D744="x","x"),"")</f>
        <v/>
      </c>
    </row>
    <row r="745" spans="1:5" x14ac:dyDescent="0.3">
      <c r="A745">
        <f>ScoutingData!F745</f>
        <v>0</v>
      </c>
      <c r="B745" t="str">
        <f>IF(ISBLANK(ScoutingData!J745),"null", ScoutingData!J745*2)</f>
        <v>null</v>
      </c>
      <c r="C745" t="str">
        <f>IF(ISBLANK(ScoutingData!K745),"null",ScoutingData!K745* 5)</f>
        <v>null</v>
      </c>
      <c r="D745" t="str" cm="1">
        <f t="array" ref="D745">_xlfn.IFS(ScoutingData!Q745="h",1,   ScoutingData!Q745="o",1,   ScoutingData!Q745="s",1,   ScoutingData!Q745="a",0,   ScoutingData!Q745="x","x",ScoutingData!Q745="p","p",ISBLANK(ScoutingData!Q745),"null")</f>
        <v>null</v>
      </c>
      <c r="E745" t="str" cm="1">
        <f t="array" ref="E745">IFERROR(_xlfn.IFS(D745 = 1, IF(ScoutingData!P745&gt;0, ScoutingData!P745,AVERAGE(stage_timer)),D745=0,MAX(stage_timer),D745="x","x"),"")</f>
        <v/>
      </c>
    </row>
    <row r="746" spans="1:5" x14ac:dyDescent="0.3">
      <c r="A746">
        <f>ScoutingData!F746</f>
        <v>0</v>
      </c>
      <c r="B746" t="str">
        <f>IF(ISBLANK(ScoutingData!J746),"null", ScoutingData!J746*2)</f>
        <v>null</v>
      </c>
      <c r="C746" t="str">
        <f>IF(ISBLANK(ScoutingData!K746),"null",ScoutingData!K746* 5)</f>
        <v>null</v>
      </c>
      <c r="D746" t="str" cm="1">
        <f t="array" ref="D746">_xlfn.IFS(ScoutingData!Q746="h",1,   ScoutingData!Q746="o",1,   ScoutingData!Q746="s",1,   ScoutingData!Q746="a",0,   ScoutingData!Q746="x","x",ScoutingData!Q746="p","p",ISBLANK(ScoutingData!Q746),"null")</f>
        <v>null</v>
      </c>
      <c r="E746" t="str" cm="1">
        <f t="array" ref="E746">IFERROR(_xlfn.IFS(D746 = 1, IF(ScoutingData!P746&gt;0, ScoutingData!P746,AVERAGE(stage_timer)),D746=0,MAX(stage_timer),D746="x","x"),"")</f>
        <v/>
      </c>
    </row>
    <row r="747" spans="1:5" x14ac:dyDescent="0.3">
      <c r="A747">
        <f>ScoutingData!F747</f>
        <v>0</v>
      </c>
      <c r="B747" t="str">
        <f>IF(ISBLANK(ScoutingData!J747),"null", ScoutingData!J747*2)</f>
        <v>null</v>
      </c>
      <c r="C747" t="str">
        <f>IF(ISBLANK(ScoutingData!K747),"null",ScoutingData!K747* 5)</f>
        <v>null</v>
      </c>
      <c r="D747" t="str" cm="1">
        <f t="array" ref="D747">_xlfn.IFS(ScoutingData!Q747="h",1,   ScoutingData!Q747="o",1,   ScoutingData!Q747="s",1,   ScoutingData!Q747="a",0,   ScoutingData!Q747="x","x",ScoutingData!Q747="p","p",ISBLANK(ScoutingData!Q747),"null")</f>
        <v>null</v>
      </c>
      <c r="E747" t="str" cm="1">
        <f t="array" ref="E747">IFERROR(_xlfn.IFS(D747 = 1, IF(ScoutingData!P747&gt;0, ScoutingData!P747,AVERAGE(stage_timer)),D747=0,MAX(stage_timer),D747="x","x"),"")</f>
        <v/>
      </c>
    </row>
    <row r="748" spans="1:5" x14ac:dyDescent="0.3">
      <c r="A748">
        <f>ScoutingData!F748</f>
        <v>0</v>
      </c>
      <c r="B748" t="str">
        <f>IF(ISBLANK(ScoutingData!J748),"null", ScoutingData!J748*2)</f>
        <v>null</v>
      </c>
      <c r="C748" t="str">
        <f>IF(ISBLANK(ScoutingData!K748),"null",ScoutingData!K748* 5)</f>
        <v>null</v>
      </c>
      <c r="D748" t="str" cm="1">
        <f t="array" ref="D748">_xlfn.IFS(ScoutingData!Q748="h",1,   ScoutingData!Q748="o",1,   ScoutingData!Q748="s",1,   ScoutingData!Q748="a",0,   ScoutingData!Q748="x","x",ScoutingData!Q748="p","p",ISBLANK(ScoutingData!Q748),"null")</f>
        <v>null</v>
      </c>
      <c r="E748" t="str" cm="1">
        <f t="array" ref="E748">IFERROR(_xlfn.IFS(D748 = 1, IF(ScoutingData!P748&gt;0, ScoutingData!P748,AVERAGE(stage_timer)),D748=0,MAX(stage_timer),D748="x","x"),"")</f>
        <v/>
      </c>
    </row>
    <row r="749" spans="1:5" x14ac:dyDescent="0.3">
      <c r="A749">
        <f>ScoutingData!F749</f>
        <v>0</v>
      </c>
      <c r="B749" t="str">
        <f>IF(ISBLANK(ScoutingData!J749),"null", ScoutingData!J749*2)</f>
        <v>null</v>
      </c>
      <c r="C749" t="str">
        <f>IF(ISBLANK(ScoutingData!K749),"null",ScoutingData!K749* 5)</f>
        <v>null</v>
      </c>
      <c r="D749" t="str" cm="1">
        <f t="array" ref="D749">_xlfn.IFS(ScoutingData!Q749="h",1,   ScoutingData!Q749="o",1,   ScoutingData!Q749="s",1,   ScoutingData!Q749="a",0,   ScoutingData!Q749="x","x",ScoutingData!Q749="p","p",ISBLANK(ScoutingData!Q749),"null")</f>
        <v>null</v>
      </c>
      <c r="E749" t="str" cm="1">
        <f t="array" ref="E749">IFERROR(_xlfn.IFS(D749 = 1, IF(ScoutingData!P749&gt;0, ScoutingData!P749,AVERAGE(stage_timer)),D749=0,MAX(stage_timer),D749="x","x"),"")</f>
        <v/>
      </c>
    </row>
    <row r="750" spans="1:5" x14ac:dyDescent="0.3">
      <c r="A750">
        <f>ScoutingData!F750</f>
        <v>0</v>
      </c>
      <c r="B750" t="str">
        <f>IF(ISBLANK(ScoutingData!J750),"null", ScoutingData!J750*2)</f>
        <v>null</v>
      </c>
      <c r="C750" t="str">
        <f>IF(ISBLANK(ScoutingData!K750),"null",ScoutingData!K750* 5)</f>
        <v>null</v>
      </c>
      <c r="D750" t="str" cm="1">
        <f t="array" ref="D750">_xlfn.IFS(ScoutingData!Q750="h",1,   ScoutingData!Q750="o",1,   ScoutingData!Q750="s",1,   ScoutingData!Q750="a",0,   ScoutingData!Q750="x","x",ScoutingData!Q750="p","p",ISBLANK(ScoutingData!Q750),"null")</f>
        <v>null</v>
      </c>
      <c r="E750" t="str" cm="1">
        <f t="array" ref="E750">IFERROR(_xlfn.IFS(D750 = 1, IF(ScoutingData!P750&gt;0, ScoutingData!P750,AVERAGE(stage_timer)),D750=0,MAX(stage_timer),D750="x","x"),"")</f>
        <v/>
      </c>
    </row>
    <row r="751" spans="1:5" x14ac:dyDescent="0.3">
      <c r="A751">
        <f>ScoutingData!F751</f>
        <v>0</v>
      </c>
      <c r="B751" t="str">
        <f>IF(ISBLANK(ScoutingData!J751),"null", ScoutingData!J751*2)</f>
        <v>null</v>
      </c>
      <c r="C751" t="str">
        <f>IF(ISBLANK(ScoutingData!K751),"null",ScoutingData!K751* 5)</f>
        <v>null</v>
      </c>
      <c r="D751" t="str" cm="1">
        <f t="array" ref="D751">_xlfn.IFS(ScoutingData!Q751="h",1,   ScoutingData!Q751="o",1,   ScoutingData!Q751="s",1,   ScoutingData!Q751="a",0,   ScoutingData!Q751="x","x",ScoutingData!Q751="p","p",ISBLANK(ScoutingData!Q751),"null")</f>
        <v>null</v>
      </c>
      <c r="E751" t="str" cm="1">
        <f t="array" ref="E751">IFERROR(_xlfn.IFS(D751 = 1, IF(ScoutingData!P751&gt;0, ScoutingData!P751,AVERAGE(stage_timer)),D751=0,MAX(stage_timer),D751="x","x"),"")</f>
        <v/>
      </c>
    </row>
    <row r="752" spans="1:5" x14ac:dyDescent="0.3">
      <c r="A752">
        <f>ScoutingData!F752</f>
        <v>0</v>
      </c>
      <c r="B752" t="str">
        <f>IF(ISBLANK(ScoutingData!J752),"null", ScoutingData!J752*2)</f>
        <v>null</v>
      </c>
      <c r="C752" t="str">
        <f>IF(ISBLANK(ScoutingData!K752),"null",ScoutingData!K752* 5)</f>
        <v>null</v>
      </c>
      <c r="D752" t="str" cm="1">
        <f t="array" ref="D752">_xlfn.IFS(ScoutingData!Q752="h",1,   ScoutingData!Q752="o",1,   ScoutingData!Q752="s",1,   ScoutingData!Q752="a",0,   ScoutingData!Q752="x","x",ScoutingData!Q752="p","p",ISBLANK(ScoutingData!Q752),"null")</f>
        <v>null</v>
      </c>
      <c r="E752" t="str" cm="1">
        <f t="array" ref="E752">IFERROR(_xlfn.IFS(D752 = 1, IF(ScoutingData!P752&gt;0, ScoutingData!P752,AVERAGE(stage_timer)),D752=0,MAX(stage_timer),D752="x","x"),"")</f>
        <v/>
      </c>
    </row>
    <row r="753" spans="1:5" x14ac:dyDescent="0.3">
      <c r="A753">
        <f>ScoutingData!F753</f>
        <v>0</v>
      </c>
      <c r="B753" t="str">
        <f>IF(ISBLANK(ScoutingData!J753),"null", ScoutingData!J753*2)</f>
        <v>null</v>
      </c>
      <c r="C753" t="str">
        <f>IF(ISBLANK(ScoutingData!K753),"null",ScoutingData!K753* 5)</f>
        <v>null</v>
      </c>
      <c r="D753" t="str" cm="1">
        <f t="array" ref="D753">_xlfn.IFS(ScoutingData!Q753="h",1,   ScoutingData!Q753="o",1,   ScoutingData!Q753="s",1,   ScoutingData!Q753="a",0,   ScoutingData!Q753="x","x",ScoutingData!Q753="p","p",ISBLANK(ScoutingData!Q753),"null")</f>
        <v>null</v>
      </c>
      <c r="E753" t="str" cm="1">
        <f t="array" ref="E753">IFERROR(_xlfn.IFS(D753 = 1, IF(ScoutingData!P753&gt;0, ScoutingData!P753,AVERAGE(stage_timer)),D753=0,MAX(stage_timer),D753="x","x"),"")</f>
        <v/>
      </c>
    </row>
    <row r="754" spans="1:5" x14ac:dyDescent="0.3">
      <c r="A754">
        <f>ScoutingData!F754</f>
        <v>0</v>
      </c>
      <c r="B754" t="str">
        <f>IF(ISBLANK(ScoutingData!J754),"null", ScoutingData!J754*2)</f>
        <v>null</v>
      </c>
      <c r="C754" t="str">
        <f>IF(ISBLANK(ScoutingData!K754),"null",ScoutingData!K754* 5)</f>
        <v>null</v>
      </c>
      <c r="D754" t="str" cm="1">
        <f t="array" ref="D754">_xlfn.IFS(ScoutingData!Q754="h",1,   ScoutingData!Q754="o",1,   ScoutingData!Q754="s",1,   ScoutingData!Q754="a",0,   ScoutingData!Q754="x","x",ScoutingData!Q754="p","p",ISBLANK(ScoutingData!Q754),"null")</f>
        <v>null</v>
      </c>
      <c r="E754" t="str" cm="1">
        <f t="array" ref="E754">IFERROR(_xlfn.IFS(D754 = 1, IF(ScoutingData!P754&gt;0, ScoutingData!P754,AVERAGE(stage_timer)),D754=0,MAX(stage_timer),D754="x","x"),"")</f>
        <v/>
      </c>
    </row>
    <row r="755" spans="1:5" x14ac:dyDescent="0.3">
      <c r="A755">
        <f>ScoutingData!F755</f>
        <v>0</v>
      </c>
      <c r="B755" t="str">
        <f>IF(ISBLANK(ScoutingData!J755),"null", ScoutingData!J755*2)</f>
        <v>null</v>
      </c>
      <c r="C755" t="str">
        <f>IF(ISBLANK(ScoutingData!K755),"null",ScoutingData!K755* 5)</f>
        <v>null</v>
      </c>
      <c r="D755" t="str" cm="1">
        <f t="array" ref="D755">_xlfn.IFS(ScoutingData!Q755="h",1,   ScoutingData!Q755="o",1,   ScoutingData!Q755="s",1,   ScoutingData!Q755="a",0,   ScoutingData!Q755="x","x",ScoutingData!Q755="p","p",ISBLANK(ScoutingData!Q755),"null")</f>
        <v>null</v>
      </c>
      <c r="E755" t="str" cm="1">
        <f t="array" ref="E755">IFERROR(_xlfn.IFS(D755 = 1, IF(ScoutingData!P755&gt;0, ScoutingData!P755,AVERAGE(stage_timer)),D755=0,MAX(stage_timer),D755="x","x"),"")</f>
        <v/>
      </c>
    </row>
    <row r="756" spans="1:5" x14ac:dyDescent="0.3">
      <c r="A756">
        <f>ScoutingData!F756</f>
        <v>0</v>
      </c>
      <c r="B756" t="str">
        <f>IF(ISBLANK(ScoutingData!J756),"null", ScoutingData!J756*2)</f>
        <v>null</v>
      </c>
      <c r="C756" t="str">
        <f>IF(ISBLANK(ScoutingData!K756),"null",ScoutingData!K756* 5)</f>
        <v>null</v>
      </c>
      <c r="D756" t="str" cm="1">
        <f t="array" ref="D756">_xlfn.IFS(ScoutingData!Q756="h",1,   ScoutingData!Q756="o",1,   ScoutingData!Q756="s",1,   ScoutingData!Q756="a",0,   ScoutingData!Q756="x","x",ScoutingData!Q756="p","p",ISBLANK(ScoutingData!Q756),"null")</f>
        <v>null</v>
      </c>
      <c r="E756" t="str" cm="1">
        <f t="array" ref="E756">IFERROR(_xlfn.IFS(D756 = 1, IF(ScoutingData!P756&gt;0, ScoutingData!P756,AVERAGE(stage_timer)),D756=0,MAX(stage_timer),D756="x","x"),"")</f>
        <v/>
      </c>
    </row>
    <row r="757" spans="1:5" x14ac:dyDescent="0.3">
      <c r="A757">
        <f>ScoutingData!F757</f>
        <v>0</v>
      </c>
      <c r="B757" t="str">
        <f>IF(ISBLANK(ScoutingData!J757),"null", ScoutingData!J757*2)</f>
        <v>null</v>
      </c>
      <c r="C757" t="str">
        <f>IF(ISBLANK(ScoutingData!K757),"null",ScoutingData!K757* 5)</f>
        <v>null</v>
      </c>
      <c r="D757" t="str" cm="1">
        <f t="array" ref="D757">_xlfn.IFS(ScoutingData!Q757="h",1,   ScoutingData!Q757="o",1,   ScoutingData!Q757="s",1,   ScoutingData!Q757="a",0,   ScoutingData!Q757="x","x",ScoutingData!Q757="p","p",ISBLANK(ScoutingData!Q757),"null")</f>
        <v>null</v>
      </c>
      <c r="E757" t="str" cm="1">
        <f t="array" ref="E757">IFERROR(_xlfn.IFS(D757 = 1, IF(ScoutingData!P757&gt;0, ScoutingData!P757,AVERAGE(stage_timer)),D757=0,MAX(stage_timer),D757="x","x"),"")</f>
        <v/>
      </c>
    </row>
    <row r="758" spans="1:5" x14ac:dyDescent="0.3">
      <c r="A758">
        <f>ScoutingData!F758</f>
        <v>0</v>
      </c>
      <c r="B758" t="str">
        <f>IF(ISBLANK(ScoutingData!J758),"null", ScoutingData!J758*2)</f>
        <v>null</v>
      </c>
      <c r="C758" t="str">
        <f>IF(ISBLANK(ScoutingData!K758),"null",ScoutingData!K758* 5)</f>
        <v>null</v>
      </c>
      <c r="D758" t="str" cm="1">
        <f t="array" ref="D758">_xlfn.IFS(ScoutingData!Q758="h",1,   ScoutingData!Q758="o",1,   ScoutingData!Q758="s",1,   ScoutingData!Q758="a",0,   ScoutingData!Q758="x","x",ScoutingData!Q758="p","p",ISBLANK(ScoutingData!Q758),"null")</f>
        <v>null</v>
      </c>
      <c r="E758" t="str" cm="1">
        <f t="array" ref="E758">IFERROR(_xlfn.IFS(D758 = 1, IF(ScoutingData!P758&gt;0, ScoutingData!P758,AVERAGE(stage_timer)),D758=0,MAX(stage_timer),D758="x","x"),"")</f>
        <v/>
      </c>
    </row>
    <row r="759" spans="1:5" x14ac:dyDescent="0.3">
      <c r="A759">
        <f>ScoutingData!F759</f>
        <v>0</v>
      </c>
      <c r="B759" t="str">
        <f>IF(ISBLANK(ScoutingData!J759),"null", ScoutingData!J759*2)</f>
        <v>null</v>
      </c>
      <c r="C759" t="str">
        <f>IF(ISBLANK(ScoutingData!K759),"null",ScoutingData!K759* 5)</f>
        <v>null</v>
      </c>
      <c r="D759" t="str" cm="1">
        <f t="array" ref="D759">_xlfn.IFS(ScoutingData!Q759="h",1,   ScoutingData!Q759="o",1,   ScoutingData!Q759="s",1,   ScoutingData!Q759="a",0,   ScoutingData!Q759="x","x",ScoutingData!Q759="p","p",ISBLANK(ScoutingData!Q759),"null")</f>
        <v>null</v>
      </c>
      <c r="E759" t="str" cm="1">
        <f t="array" ref="E759">IFERROR(_xlfn.IFS(D759 = 1, IF(ScoutingData!P759&gt;0, ScoutingData!P759,AVERAGE(stage_timer)),D759=0,MAX(stage_timer),D759="x","x"),"")</f>
        <v/>
      </c>
    </row>
    <row r="760" spans="1:5" x14ac:dyDescent="0.3">
      <c r="A760">
        <f>ScoutingData!F760</f>
        <v>0</v>
      </c>
      <c r="B760" t="str">
        <f>IF(ISBLANK(ScoutingData!J760),"null", ScoutingData!J760*2)</f>
        <v>null</v>
      </c>
      <c r="C760" t="str">
        <f>IF(ISBLANK(ScoutingData!K760),"null",ScoutingData!K760* 5)</f>
        <v>null</v>
      </c>
      <c r="D760" t="str" cm="1">
        <f t="array" ref="D760">_xlfn.IFS(ScoutingData!Q760="h",1,   ScoutingData!Q760="o",1,   ScoutingData!Q760="s",1,   ScoutingData!Q760="a",0,   ScoutingData!Q760="x","x",ScoutingData!Q760="p","p",ISBLANK(ScoutingData!Q760),"null")</f>
        <v>null</v>
      </c>
      <c r="E760" t="str" cm="1">
        <f t="array" ref="E760">IFERROR(_xlfn.IFS(D760 = 1, IF(ScoutingData!P760&gt;0, ScoutingData!P760,AVERAGE(stage_timer)),D760=0,MAX(stage_timer),D760="x","x"),"")</f>
        <v/>
      </c>
    </row>
    <row r="761" spans="1:5" x14ac:dyDescent="0.3">
      <c r="A761">
        <f>ScoutingData!F761</f>
        <v>0</v>
      </c>
      <c r="B761" t="str">
        <f>IF(ISBLANK(ScoutingData!J761),"null", ScoutingData!J761*2)</f>
        <v>null</v>
      </c>
      <c r="C761" t="str">
        <f>IF(ISBLANK(ScoutingData!K761),"null",ScoutingData!K761* 5)</f>
        <v>null</v>
      </c>
      <c r="D761" t="str" cm="1">
        <f t="array" ref="D761">_xlfn.IFS(ScoutingData!Q761="h",1,   ScoutingData!Q761="o",1,   ScoutingData!Q761="s",1,   ScoutingData!Q761="a",0,   ScoutingData!Q761="x","x",ScoutingData!Q761="p","p",ISBLANK(ScoutingData!Q761),"null")</f>
        <v>null</v>
      </c>
      <c r="E761" t="str" cm="1">
        <f t="array" ref="E761">IFERROR(_xlfn.IFS(D761 = 1, IF(ScoutingData!P761&gt;0, ScoutingData!P761,AVERAGE(stage_timer)),D761=0,MAX(stage_timer),D761="x","x"),"")</f>
        <v/>
      </c>
    </row>
    <row r="762" spans="1:5" x14ac:dyDescent="0.3">
      <c r="A762">
        <f>ScoutingData!F762</f>
        <v>0</v>
      </c>
      <c r="B762" t="str">
        <f>IF(ISBLANK(ScoutingData!J762),"null", ScoutingData!J762*2)</f>
        <v>null</v>
      </c>
      <c r="C762" t="str">
        <f>IF(ISBLANK(ScoutingData!K762),"null",ScoutingData!K762* 5)</f>
        <v>null</v>
      </c>
      <c r="D762" t="str" cm="1">
        <f t="array" ref="D762">_xlfn.IFS(ScoutingData!Q762="h",1,   ScoutingData!Q762="o",1,   ScoutingData!Q762="s",1,   ScoutingData!Q762="a",0,   ScoutingData!Q762="x","x",ScoutingData!Q762="p","p",ISBLANK(ScoutingData!Q762),"null")</f>
        <v>null</v>
      </c>
      <c r="E762" t="str" cm="1">
        <f t="array" ref="E762">IFERROR(_xlfn.IFS(D762 = 1, IF(ScoutingData!P762&gt;0, ScoutingData!P762,AVERAGE(stage_timer)),D762=0,MAX(stage_timer),D762="x","x"),"")</f>
        <v/>
      </c>
    </row>
    <row r="763" spans="1:5" x14ac:dyDescent="0.3">
      <c r="A763">
        <f>ScoutingData!F763</f>
        <v>0</v>
      </c>
      <c r="B763" t="str">
        <f>IF(ISBLANK(ScoutingData!J763),"null", ScoutingData!J763*2)</f>
        <v>null</v>
      </c>
      <c r="C763" t="str">
        <f>IF(ISBLANK(ScoutingData!K763),"null",ScoutingData!K763* 5)</f>
        <v>null</v>
      </c>
      <c r="D763" t="str" cm="1">
        <f t="array" ref="D763">_xlfn.IFS(ScoutingData!Q763="h",1,   ScoutingData!Q763="o",1,   ScoutingData!Q763="s",1,   ScoutingData!Q763="a",0,   ScoutingData!Q763="x","x",ScoutingData!Q763="p","p",ISBLANK(ScoutingData!Q763),"null")</f>
        <v>null</v>
      </c>
      <c r="E763" t="str" cm="1">
        <f t="array" ref="E763">IFERROR(_xlfn.IFS(D763 = 1, IF(ScoutingData!P763&gt;0, ScoutingData!P763,AVERAGE(stage_timer)),D763=0,MAX(stage_timer),D763="x","x"),"")</f>
        <v/>
      </c>
    </row>
    <row r="764" spans="1:5" x14ac:dyDescent="0.3">
      <c r="A764">
        <f>ScoutingData!F764</f>
        <v>0</v>
      </c>
      <c r="B764" t="str">
        <f>IF(ISBLANK(ScoutingData!J764),"null", ScoutingData!J764*2)</f>
        <v>null</v>
      </c>
      <c r="C764" t="str">
        <f>IF(ISBLANK(ScoutingData!K764),"null",ScoutingData!K764* 5)</f>
        <v>null</v>
      </c>
      <c r="D764" t="str" cm="1">
        <f t="array" ref="D764">_xlfn.IFS(ScoutingData!Q764="h",1,   ScoutingData!Q764="o",1,   ScoutingData!Q764="s",1,   ScoutingData!Q764="a",0,   ScoutingData!Q764="x","x",ScoutingData!Q764="p","p",ISBLANK(ScoutingData!Q764),"null")</f>
        <v>null</v>
      </c>
      <c r="E764" t="str" cm="1">
        <f t="array" ref="E764">IFERROR(_xlfn.IFS(D764 = 1, IF(ScoutingData!P764&gt;0, ScoutingData!P764,AVERAGE(stage_timer)),D764=0,MAX(stage_timer),D764="x","x"),"")</f>
        <v/>
      </c>
    </row>
    <row r="765" spans="1:5" x14ac:dyDescent="0.3">
      <c r="A765">
        <f>ScoutingData!F765</f>
        <v>0</v>
      </c>
      <c r="B765" t="str">
        <f>IF(ISBLANK(ScoutingData!J765),"null", ScoutingData!J765*2)</f>
        <v>null</v>
      </c>
      <c r="C765" t="str">
        <f>IF(ISBLANK(ScoutingData!K765),"null",ScoutingData!K765* 5)</f>
        <v>null</v>
      </c>
      <c r="D765" t="str" cm="1">
        <f t="array" ref="D765">_xlfn.IFS(ScoutingData!Q765="h",1,   ScoutingData!Q765="o",1,   ScoutingData!Q765="s",1,   ScoutingData!Q765="a",0,   ScoutingData!Q765="x","x",ScoutingData!Q765="p","p",ISBLANK(ScoutingData!Q765),"null")</f>
        <v>null</v>
      </c>
      <c r="E765" t="str" cm="1">
        <f t="array" ref="E765">IFERROR(_xlfn.IFS(D765 = 1, IF(ScoutingData!P765&gt;0, ScoutingData!P765,AVERAGE(stage_timer)),D765=0,MAX(stage_timer),D765="x","x"),"")</f>
        <v/>
      </c>
    </row>
    <row r="766" spans="1:5" x14ac:dyDescent="0.3">
      <c r="A766">
        <f>ScoutingData!F766</f>
        <v>0</v>
      </c>
      <c r="B766" t="str">
        <f>IF(ISBLANK(ScoutingData!J766),"null", ScoutingData!J766*2)</f>
        <v>null</v>
      </c>
      <c r="C766" t="str">
        <f>IF(ISBLANK(ScoutingData!K766),"null",ScoutingData!K766* 5)</f>
        <v>null</v>
      </c>
      <c r="D766" t="str" cm="1">
        <f t="array" ref="D766">_xlfn.IFS(ScoutingData!Q766="h",1,   ScoutingData!Q766="o",1,   ScoutingData!Q766="s",1,   ScoutingData!Q766="a",0,   ScoutingData!Q766="x","x",ScoutingData!Q766="p","p",ISBLANK(ScoutingData!Q766),"null")</f>
        <v>null</v>
      </c>
      <c r="E766" t="str" cm="1">
        <f t="array" ref="E766">IFERROR(_xlfn.IFS(D766 = 1, IF(ScoutingData!P766&gt;0, ScoutingData!P766,AVERAGE(stage_timer)),D766=0,MAX(stage_timer),D766="x","x"),"")</f>
        <v/>
      </c>
    </row>
    <row r="767" spans="1:5" x14ac:dyDescent="0.3">
      <c r="A767">
        <f>ScoutingData!F767</f>
        <v>0</v>
      </c>
      <c r="B767" t="str">
        <f>IF(ISBLANK(ScoutingData!J767),"null", ScoutingData!J767*2)</f>
        <v>null</v>
      </c>
      <c r="C767" t="str">
        <f>IF(ISBLANK(ScoutingData!K767),"null",ScoutingData!K767* 5)</f>
        <v>null</v>
      </c>
      <c r="D767" t="str" cm="1">
        <f t="array" ref="D767">_xlfn.IFS(ScoutingData!Q767="h",1,   ScoutingData!Q767="o",1,   ScoutingData!Q767="s",1,   ScoutingData!Q767="a",0,   ScoutingData!Q767="x","x",ScoutingData!Q767="p","p",ISBLANK(ScoutingData!Q767),"null")</f>
        <v>null</v>
      </c>
      <c r="E767" t="str" cm="1">
        <f t="array" ref="E767">IFERROR(_xlfn.IFS(D767 = 1, IF(ScoutingData!P767&gt;0, ScoutingData!P767,AVERAGE(stage_timer)),D767=0,MAX(stage_timer),D767="x","x"),"")</f>
        <v/>
      </c>
    </row>
    <row r="768" spans="1:5" x14ac:dyDescent="0.3">
      <c r="A768">
        <f>ScoutingData!F768</f>
        <v>0</v>
      </c>
      <c r="B768" t="str">
        <f>IF(ISBLANK(ScoutingData!J768),"null", ScoutingData!J768*2)</f>
        <v>null</v>
      </c>
      <c r="C768" t="str">
        <f>IF(ISBLANK(ScoutingData!K768),"null",ScoutingData!K768* 5)</f>
        <v>null</v>
      </c>
      <c r="D768" t="str" cm="1">
        <f t="array" ref="D768">_xlfn.IFS(ScoutingData!Q768="h",1,   ScoutingData!Q768="o",1,   ScoutingData!Q768="s",1,   ScoutingData!Q768="a",0,   ScoutingData!Q768="x","x",ScoutingData!Q768="p","p",ISBLANK(ScoutingData!Q768),"null")</f>
        <v>null</v>
      </c>
      <c r="E768" t="str" cm="1">
        <f t="array" ref="E768">IFERROR(_xlfn.IFS(D768 = 1, IF(ScoutingData!P768&gt;0, ScoutingData!P768,AVERAGE(stage_timer)),D768=0,MAX(stage_timer),D768="x","x"),"")</f>
        <v/>
      </c>
    </row>
    <row r="769" spans="1:5" x14ac:dyDescent="0.3">
      <c r="A769">
        <f>ScoutingData!F769</f>
        <v>0</v>
      </c>
      <c r="B769" t="str">
        <f>IF(ISBLANK(ScoutingData!J769),"null", ScoutingData!J769*2)</f>
        <v>null</v>
      </c>
      <c r="C769" t="str">
        <f>IF(ISBLANK(ScoutingData!K769),"null",ScoutingData!K769* 5)</f>
        <v>null</v>
      </c>
      <c r="D769" t="str" cm="1">
        <f t="array" ref="D769">_xlfn.IFS(ScoutingData!Q769="h",1,   ScoutingData!Q769="o",1,   ScoutingData!Q769="s",1,   ScoutingData!Q769="a",0,   ScoutingData!Q769="x","x",ScoutingData!Q769="p","p",ISBLANK(ScoutingData!Q769),"null")</f>
        <v>null</v>
      </c>
      <c r="E769" t="str" cm="1">
        <f t="array" ref="E769">IFERROR(_xlfn.IFS(D769 = 1, IF(ScoutingData!P769&gt;0, ScoutingData!P769,AVERAGE(stage_timer)),D769=0,MAX(stage_timer),D769="x","x"),"")</f>
        <v/>
      </c>
    </row>
    <row r="770" spans="1:5" x14ac:dyDescent="0.3">
      <c r="A770">
        <f>ScoutingData!F770</f>
        <v>0</v>
      </c>
      <c r="B770" t="str">
        <f>IF(ISBLANK(ScoutingData!J770),"null", ScoutingData!J770*2)</f>
        <v>null</v>
      </c>
      <c r="C770" t="str">
        <f>IF(ISBLANK(ScoutingData!K770),"null",ScoutingData!K770* 5)</f>
        <v>null</v>
      </c>
      <c r="D770" t="str" cm="1">
        <f t="array" ref="D770">_xlfn.IFS(ScoutingData!Q770="h",1,   ScoutingData!Q770="o",1,   ScoutingData!Q770="s",1,   ScoutingData!Q770="a",0,   ScoutingData!Q770="x","x",ScoutingData!Q770="p","p",ISBLANK(ScoutingData!Q770),"null")</f>
        <v>null</v>
      </c>
      <c r="E770" t="str" cm="1">
        <f t="array" ref="E770">IFERROR(_xlfn.IFS(D770 = 1, IF(ScoutingData!P770&gt;0, ScoutingData!P770,AVERAGE(stage_timer)),D770=0,MAX(stage_timer),D770="x","x"),"")</f>
        <v/>
      </c>
    </row>
    <row r="771" spans="1:5" x14ac:dyDescent="0.3">
      <c r="A771">
        <f>ScoutingData!F771</f>
        <v>0</v>
      </c>
      <c r="B771" t="str">
        <f>IF(ISBLANK(ScoutingData!J771),"null", ScoutingData!J771*2)</f>
        <v>null</v>
      </c>
      <c r="C771" t="str">
        <f>IF(ISBLANK(ScoutingData!K771),"null",ScoutingData!K771* 5)</f>
        <v>null</v>
      </c>
      <c r="D771" t="str" cm="1">
        <f t="array" ref="D771">_xlfn.IFS(ScoutingData!Q771="h",1,   ScoutingData!Q771="o",1,   ScoutingData!Q771="s",1,   ScoutingData!Q771="a",0,   ScoutingData!Q771="x","x",ScoutingData!Q771="p","p",ISBLANK(ScoutingData!Q771),"null")</f>
        <v>null</v>
      </c>
      <c r="E771" t="str" cm="1">
        <f t="array" ref="E771">IFERROR(_xlfn.IFS(D771 = 1, IF(ScoutingData!P771&gt;0, ScoutingData!P771,AVERAGE(stage_timer)),D771=0,MAX(stage_timer),D771="x","x"),"")</f>
        <v/>
      </c>
    </row>
    <row r="772" spans="1:5" x14ac:dyDescent="0.3">
      <c r="A772">
        <f>ScoutingData!F772</f>
        <v>0</v>
      </c>
      <c r="B772" t="str">
        <f>IF(ISBLANK(ScoutingData!J772),"null", ScoutingData!J772*2)</f>
        <v>null</v>
      </c>
      <c r="C772" t="str">
        <f>IF(ISBLANK(ScoutingData!K772),"null",ScoutingData!K772* 5)</f>
        <v>null</v>
      </c>
      <c r="D772" t="str" cm="1">
        <f t="array" ref="D772">_xlfn.IFS(ScoutingData!Q772="h",1,   ScoutingData!Q772="o",1,   ScoutingData!Q772="s",1,   ScoutingData!Q772="a",0,   ScoutingData!Q772="x","x",ScoutingData!Q772="p","p",ISBLANK(ScoutingData!Q772),"null")</f>
        <v>null</v>
      </c>
      <c r="E772" t="str" cm="1">
        <f t="array" ref="E772">IFERROR(_xlfn.IFS(D772 = 1, IF(ScoutingData!P772&gt;0, ScoutingData!P772,AVERAGE(stage_timer)),D772=0,MAX(stage_timer),D772="x","x"),"")</f>
        <v/>
      </c>
    </row>
    <row r="773" spans="1:5" x14ac:dyDescent="0.3">
      <c r="A773">
        <f>ScoutingData!F773</f>
        <v>0</v>
      </c>
      <c r="B773" t="str">
        <f>IF(ISBLANK(ScoutingData!J773),"null", ScoutingData!J773*2)</f>
        <v>null</v>
      </c>
      <c r="C773" t="str">
        <f>IF(ISBLANK(ScoutingData!K773),"null",ScoutingData!K773* 5)</f>
        <v>null</v>
      </c>
      <c r="D773" t="str" cm="1">
        <f t="array" ref="D773">_xlfn.IFS(ScoutingData!Q773="h",1,   ScoutingData!Q773="o",1,   ScoutingData!Q773="s",1,   ScoutingData!Q773="a",0,   ScoutingData!Q773="x","x",ScoutingData!Q773="p","p",ISBLANK(ScoutingData!Q773),"null")</f>
        <v>null</v>
      </c>
      <c r="E773" t="str" cm="1">
        <f t="array" ref="E773">IFERROR(_xlfn.IFS(D773 = 1, IF(ScoutingData!P773&gt;0, ScoutingData!P773,AVERAGE(stage_timer)),D773=0,MAX(stage_timer),D773="x","x"),"")</f>
        <v/>
      </c>
    </row>
    <row r="774" spans="1:5" x14ac:dyDescent="0.3">
      <c r="A774">
        <f>ScoutingData!F774</f>
        <v>0</v>
      </c>
      <c r="B774" t="str">
        <f>IF(ISBLANK(ScoutingData!J774),"null", ScoutingData!J774*2)</f>
        <v>null</v>
      </c>
      <c r="C774" t="str">
        <f>IF(ISBLANK(ScoutingData!K774),"null",ScoutingData!K774* 5)</f>
        <v>null</v>
      </c>
      <c r="D774" t="str" cm="1">
        <f t="array" ref="D774">_xlfn.IFS(ScoutingData!Q774="h",1,   ScoutingData!Q774="o",1,   ScoutingData!Q774="s",1,   ScoutingData!Q774="a",0,   ScoutingData!Q774="x","x",ScoutingData!Q774="p","p",ISBLANK(ScoutingData!Q774),"null")</f>
        <v>null</v>
      </c>
      <c r="E774" t="str" cm="1">
        <f t="array" ref="E774">IFERROR(_xlfn.IFS(D774 = 1, IF(ScoutingData!P774&gt;0, ScoutingData!P774,AVERAGE(stage_timer)),D774=0,MAX(stage_timer),D774="x","x"),"")</f>
        <v/>
      </c>
    </row>
    <row r="775" spans="1:5" x14ac:dyDescent="0.3">
      <c r="A775">
        <f>ScoutingData!F775</f>
        <v>0</v>
      </c>
      <c r="B775" t="str">
        <f>IF(ISBLANK(ScoutingData!J775),"null", ScoutingData!J775*2)</f>
        <v>null</v>
      </c>
      <c r="C775" t="str">
        <f>IF(ISBLANK(ScoutingData!K775),"null",ScoutingData!K775* 5)</f>
        <v>null</v>
      </c>
      <c r="D775" t="str" cm="1">
        <f t="array" ref="D775">_xlfn.IFS(ScoutingData!Q775="h",1,   ScoutingData!Q775="o",1,   ScoutingData!Q775="s",1,   ScoutingData!Q775="a",0,   ScoutingData!Q775="x","x",ScoutingData!Q775="p","p",ISBLANK(ScoutingData!Q775),"null")</f>
        <v>null</v>
      </c>
      <c r="E775" t="str" cm="1">
        <f t="array" ref="E775">IFERROR(_xlfn.IFS(D775 = 1, IF(ScoutingData!P775&gt;0, ScoutingData!P775,AVERAGE(stage_timer)),D775=0,MAX(stage_timer),D775="x","x"),"")</f>
        <v/>
      </c>
    </row>
    <row r="776" spans="1:5" x14ac:dyDescent="0.3">
      <c r="A776">
        <f>ScoutingData!F776</f>
        <v>0</v>
      </c>
      <c r="B776" t="str">
        <f>IF(ISBLANK(ScoutingData!J776),"null", ScoutingData!J776*2)</f>
        <v>null</v>
      </c>
      <c r="C776" t="str">
        <f>IF(ISBLANK(ScoutingData!K776),"null",ScoutingData!K776* 5)</f>
        <v>null</v>
      </c>
      <c r="D776" t="str" cm="1">
        <f t="array" ref="D776">_xlfn.IFS(ScoutingData!Q776="h",1,   ScoutingData!Q776="o",1,   ScoutingData!Q776="s",1,   ScoutingData!Q776="a",0,   ScoutingData!Q776="x","x",ScoutingData!Q776="p","p",ISBLANK(ScoutingData!Q776),"null")</f>
        <v>null</v>
      </c>
      <c r="E776" t="str" cm="1">
        <f t="array" ref="E776">IFERROR(_xlfn.IFS(D776 = 1, IF(ScoutingData!P776&gt;0, ScoutingData!P776,AVERAGE(stage_timer)),D776=0,MAX(stage_timer),D776="x","x"),"")</f>
        <v/>
      </c>
    </row>
    <row r="777" spans="1:5" x14ac:dyDescent="0.3">
      <c r="A777">
        <f>ScoutingData!F777</f>
        <v>0</v>
      </c>
      <c r="B777" t="str">
        <f>IF(ISBLANK(ScoutingData!J777),"null", ScoutingData!J777*2)</f>
        <v>null</v>
      </c>
      <c r="C777" t="str">
        <f>IF(ISBLANK(ScoutingData!K777),"null",ScoutingData!K777* 5)</f>
        <v>null</v>
      </c>
      <c r="D777" t="str" cm="1">
        <f t="array" ref="D777">_xlfn.IFS(ScoutingData!Q777="h",1,   ScoutingData!Q777="o",1,   ScoutingData!Q777="s",1,   ScoutingData!Q777="a",0,   ScoutingData!Q777="x","x",ScoutingData!Q777="p","p",ISBLANK(ScoutingData!Q777),"null")</f>
        <v>null</v>
      </c>
      <c r="E777" t="str" cm="1">
        <f t="array" ref="E777">IFERROR(_xlfn.IFS(D777 = 1, IF(ScoutingData!P777&gt;0, ScoutingData!P777,AVERAGE(stage_timer)),D777=0,MAX(stage_timer),D777="x","x"),"")</f>
        <v/>
      </c>
    </row>
    <row r="778" spans="1:5" x14ac:dyDescent="0.3">
      <c r="A778">
        <f>ScoutingData!F778</f>
        <v>0</v>
      </c>
      <c r="B778" t="str">
        <f>IF(ISBLANK(ScoutingData!J778),"null", ScoutingData!J778*2)</f>
        <v>null</v>
      </c>
      <c r="C778" t="str">
        <f>IF(ISBLANK(ScoutingData!K778),"null",ScoutingData!K778* 5)</f>
        <v>null</v>
      </c>
      <c r="D778" t="str" cm="1">
        <f t="array" ref="D778">_xlfn.IFS(ScoutingData!Q778="h",1,   ScoutingData!Q778="o",1,   ScoutingData!Q778="s",1,   ScoutingData!Q778="a",0,   ScoutingData!Q778="x","x",ScoutingData!Q778="p","p",ISBLANK(ScoutingData!Q778),"null")</f>
        <v>null</v>
      </c>
      <c r="E778" t="str" cm="1">
        <f t="array" ref="E778">IFERROR(_xlfn.IFS(D778 = 1, IF(ScoutingData!P778&gt;0, ScoutingData!P778,AVERAGE(stage_timer)),D778=0,MAX(stage_timer),D778="x","x"),"")</f>
        <v/>
      </c>
    </row>
    <row r="779" spans="1:5" x14ac:dyDescent="0.3">
      <c r="A779">
        <f>ScoutingData!F779</f>
        <v>0</v>
      </c>
      <c r="B779" t="str">
        <f>IF(ISBLANK(ScoutingData!J779),"null", ScoutingData!J779*2)</f>
        <v>null</v>
      </c>
      <c r="C779" t="str">
        <f>IF(ISBLANK(ScoutingData!K779),"null",ScoutingData!K779* 5)</f>
        <v>null</v>
      </c>
      <c r="D779" t="str" cm="1">
        <f t="array" ref="D779">_xlfn.IFS(ScoutingData!Q779="h",1,   ScoutingData!Q779="o",1,   ScoutingData!Q779="s",1,   ScoutingData!Q779="a",0,   ScoutingData!Q779="x","x",ScoutingData!Q779="p","p",ISBLANK(ScoutingData!Q779),"null")</f>
        <v>null</v>
      </c>
      <c r="E779" t="str" cm="1">
        <f t="array" ref="E779">IFERROR(_xlfn.IFS(D779 = 1, IF(ScoutingData!P779&gt;0, ScoutingData!P779,AVERAGE(stage_timer)),D779=0,MAX(stage_timer),D779="x","x"),"")</f>
        <v/>
      </c>
    </row>
    <row r="780" spans="1:5" x14ac:dyDescent="0.3">
      <c r="A780">
        <f>ScoutingData!F780</f>
        <v>0</v>
      </c>
      <c r="B780" t="str">
        <f>IF(ISBLANK(ScoutingData!J780),"null", ScoutingData!J780*2)</f>
        <v>null</v>
      </c>
      <c r="C780" t="str">
        <f>IF(ISBLANK(ScoutingData!K780),"null",ScoutingData!K780* 5)</f>
        <v>null</v>
      </c>
      <c r="D780" t="str" cm="1">
        <f t="array" ref="D780">_xlfn.IFS(ScoutingData!Q780="h",1,   ScoutingData!Q780="o",1,   ScoutingData!Q780="s",1,   ScoutingData!Q780="a",0,   ScoutingData!Q780="x","x",ScoutingData!Q780="p","p",ISBLANK(ScoutingData!Q780),"null")</f>
        <v>null</v>
      </c>
      <c r="E780" t="str" cm="1">
        <f t="array" ref="E780">IFERROR(_xlfn.IFS(D780 = 1, IF(ScoutingData!P780&gt;0, ScoutingData!P780,AVERAGE(stage_timer)),D780=0,MAX(stage_timer),D780="x","x"),"")</f>
        <v/>
      </c>
    </row>
    <row r="781" spans="1:5" x14ac:dyDescent="0.3">
      <c r="A781">
        <f>ScoutingData!F781</f>
        <v>0</v>
      </c>
      <c r="B781" t="str">
        <f>IF(ISBLANK(ScoutingData!J781),"null", ScoutingData!J781*2)</f>
        <v>null</v>
      </c>
      <c r="C781" t="str">
        <f>IF(ISBLANK(ScoutingData!K781),"null",ScoutingData!K781* 5)</f>
        <v>null</v>
      </c>
      <c r="D781" t="str" cm="1">
        <f t="array" ref="D781">_xlfn.IFS(ScoutingData!Q781="h",1,   ScoutingData!Q781="o",1,   ScoutingData!Q781="s",1,   ScoutingData!Q781="a",0,   ScoutingData!Q781="x","x",ScoutingData!Q781="p","p",ISBLANK(ScoutingData!Q781),"null")</f>
        <v>null</v>
      </c>
      <c r="E781" t="str" cm="1">
        <f t="array" ref="E781">IFERROR(_xlfn.IFS(D781 = 1, IF(ScoutingData!P781&gt;0, ScoutingData!P781,AVERAGE(stage_timer)),D781=0,MAX(stage_timer),D781="x","x"),"")</f>
        <v/>
      </c>
    </row>
    <row r="782" spans="1:5" x14ac:dyDescent="0.3">
      <c r="A782">
        <f>ScoutingData!F782</f>
        <v>0</v>
      </c>
      <c r="B782" t="str">
        <f>IF(ISBLANK(ScoutingData!J782),"null", ScoutingData!J782*2)</f>
        <v>null</v>
      </c>
      <c r="C782" t="str">
        <f>IF(ISBLANK(ScoutingData!K782),"null",ScoutingData!K782* 5)</f>
        <v>null</v>
      </c>
      <c r="D782" t="str" cm="1">
        <f t="array" ref="D782">_xlfn.IFS(ScoutingData!Q782="h",1,   ScoutingData!Q782="o",1,   ScoutingData!Q782="s",1,   ScoutingData!Q782="a",0,   ScoutingData!Q782="x","x",ScoutingData!Q782="p","p",ISBLANK(ScoutingData!Q782),"null")</f>
        <v>null</v>
      </c>
      <c r="E782" t="str" cm="1">
        <f t="array" ref="E782">IFERROR(_xlfn.IFS(D782 = 1, IF(ScoutingData!P782&gt;0, ScoutingData!P782,AVERAGE(stage_timer)),D782=0,MAX(stage_timer),D782="x","x"),"")</f>
        <v/>
      </c>
    </row>
    <row r="783" spans="1:5" x14ac:dyDescent="0.3">
      <c r="A783">
        <f>ScoutingData!F783</f>
        <v>0</v>
      </c>
      <c r="B783" t="str">
        <f>IF(ISBLANK(ScoutingData!J783),"null", ScoutingData!J783*2)</f>
        <v>null</v>
      </c>
      <c r="C783" t="str">
        <f>IF(ISBLANK(ScoutingData!K783),"null",ScoutingData!K783* 5)</f>
        <v>null</v>
      </c>
      <c r="D783" t="str" cm="1">
        <f t="array" ref="D783">_xlfn.IFS(ScoutingData!Q783="h",1,   ScoutingData!Q783="o",1,   ScoutingData!Q783="s",1,   ScoutingData!Q783="a",0,   ScoutingData!Q783="x","x",ScoutingData!Q783="p","p",ISBLANK(ScoutingData!Q783),"null")</f>
        <v>null</v>
      </c>
      <c r="E783" t="str" cm="1">
        <f t="array" ref="E783">IFERROR(_xlfn.IFS(D783 = 1, IF(ScoutingData!P783&gt;0, ScoutingData!P783,AVERAGE(stage_timer)),D783=0,MAX(stage_timer),D783="x","x"),"")</f>
        <v/>
      </c>
    </row>
    <row r="784" spans="1:5" x14ac:dyDescent="0.3">
      <c r="A784">
        <f>ScoutingData!F784</f>
        <v>0</v>
      </c>
      <c r="B784" t="str">
        <f>IF(ISBLANK(ScoutingData!J784),"null", ScoutingData!J784*2)</f>
        <v>null</v>
      </c>
      <c r="C784" t="str">
        <f>IF(ISBLANK(ScoutingData!K784),"null",ScoutingData!K784* 5)</f>
        <v>null</v>
      </c>
      <c r="D784" t="str" cm="1">
        <f t="array" ref="D784">_xlfn.IFS(ScoutingData!Q784="h",1,   ScoutingData!Q784="o",1,   ScoutingData!Q784="s",1,   ScoutingData!Q784="a",0,   ScoutingData!Q784="x","x",ScoutingData!Q784="p","p",ISBLANK(ScoutingData!Q784),"null")</f>
        <v>null</v>
      </c>
      <c r="E784" t="str" cm="1">
        <f t="array" ref="E784">IFERROR(_xlfn.IFS(D784 = 1, IF(ScoutingData!P784&gt;0, ScoutingData!P784,AVERAGE(stage_timer)),D784=0,MAX(stage_timer),D784="x","x"),"")</f>
        <v/>
      </c>
    </row>
    <row r="785" spans="1:5" x14ac:dyDescent="0.3">
      <c r="A785">
        <f>ScoutingData!F785</f>
        <v>0</v>
      </c>
      <c r="B785" t="str">
        <f>IF(ISBLANK(ScoutingData!J785),"null", ScoutingData!J785*2)</f>
        <v>null</v>
      </c>
      <c r="C785" t="str">
        <f>IF(ISBLANK(ScoutingData!K785),"null",ScoutingData!K785* 5)</f>
        <v>null</v>
      </c>
      <c r="D785" t="str" cm="1">
        <f t="array" ref="D785">_xlfn.IFS(ScoutingData!Q785="h",1,   ScoutingData!Q785="o",1,   ScoutingData!Q785="s",1,   ScoutingData!Q785="a",0,   ScoutingData!Q785="x","x",ScoutingData!Q785="p","p",ISBLANK(ScoutingData!Q785),"null")</f>
        <v>null</v>
      </c>
      <c r="E785" t="str" cm="1">
        <f t="array" ref="E785">IFERROR(_xlfn.IFS(D785 = 1, IF(ScoutingData!P785&gt;0, ScoutingData!P785,AVERAGE(stage_timer)),D785=0,MAX(stage_timer),D785="x","x"),"")</f>
        <v/>
      </c>
    </row>
    <row r="786" spans="1:5" x14ac:dyDescent="0.3">
      <c r="A786">
        <f>ScoutingData!F786</f>
        <v>0</v>
      </c>
      <c r="B786" t="str">
        <f>IF(ISBLANK(ScoutingData!J786),"null", ScoutingData!J786*2)</f>
        <v>null</v>
      </c>
      <c r="C786" t="str">
        <f>IF(ISBLANK(ScoutingData!K786),"null",ScoutingData!K786* 5)</f>
        <v>null</v>
      </c>
      <c r="D786" t="str" cm="1">
        <f t="array" ref="D786">_xlfn.IFS(ScoutingData!Q786="h",1,   ScoutingData!Q786="o",1,   ScoutingData!Q786="s",1,   ScoutingData!Q786="a",0,   ScoutingData!Q786="x","x",ScoutingData!Q786="p","p",ISBLANK(ScoutingData!Q786),"null")</f>
        <v>null</v>
      </c>
      <c r="E786" t="str" cm="1">
        <f t="array" ref="E786">IFERROR(_xlfn.IFS(D786 = 1, IF(ScoutingData!P786&gt;0, ScoutingData!P786,AVERAGE(stage_timer)),D786=0,MAX(stage_timer),D786="x","x"),"")</f>
        <v/>
      </c>
    </row>
    <row r="787" spans="1:5" x14ac:dyDescent="0.3">
      <c r="A787">
        <f>ScoutingData!F787</f>
        <v>0</v>
      </c>
      <c r="B787" t="str">
        <f>IF(ISBLANK(ScoutingData!J787),"null", ScoutingData!J787*2)</f>
        <v>null</v>
      </c>
      <c r="C787" t="str">
        <f>IF(ISBLANK(ScoutingData!K787),"null",ScoutingData!K787* 5)</f>
        <v>null</v>
      </c>
      <c r="D787" t="str" cm="1">
        <f t="array" ref="D787">_xlfn.IFS(ScoutingData!Q787="h",1,   ScoutingData!Q787="o",1,   ScoutingData!Q787="s",1,   ScoutingData!Q787="a",0,   ScoutingData!Q787="x","x",ScoutingData!Q787="p","p",ISBLANK(ScoutingData!Q787),"null")</f>
        <v>null</v>
      </c>
      <c r="E787" t="str" cm="1">
        <f t="array" ref="E787">IFERROR(_xlfn.IFS(D787 = 1, IF(ScoutingData!P787&gt;0, ScoutingData!P787,AVERAGE(stage_timer)),D787=0,MAX(stage_timer),D787="x","x"),"")</f>
        <v/>
      </c>
    </row>
    <row r="788" spans="1:5" x14ac:dyDescent="0.3">
      <c r="A788">
        <f>ScoutingData!F788</f>
        <v>0</v>
      </c>
      <c r="B788" t="str">
        <f>IF(ISBLANK(ScoutingData!J788),"null", ScoutingData!J788*2)</f>
        <v>null</v>
      </c>
      <c r="C788" t="str">
        <f>IF(ISBLANK(ScoutingData!K788),"null",ScoutingData!K788* 5)</f>
        <v>null</v>
      </c>
      <c r="D788" t="str" cm="1">
        <f t="array" ref="D788">_xlfn.IFS(ScoutingData!Q788="h",1,   ScoutingData!Q788="o",1,   ScoutingData!Q788="s",1,   ScoutingData!Q788="a",0,   ScoutingData!Q788="x","x",ScoutingData!Q788="p","p",ISBLANK(ScoutingData!Q788),"null")</f>
        <v>null</v>
      </c>
      <c r="E788" t="str" cm="1">
        <f t="array" ref="E788">IFERROR(_xlfn.IFS(D788 = 1, IF(ScoutingData!P788&gt;0, ScoutingData!P788,AVERAGE(stage_timer)),D788=0,MAX(stage_timer),D788="x","x"),"")</f>
        <v/>
      </c>
    </row>
    <row r="789" spans="1:5" x14ac:dyDescent="0.3">
      <c r="A789">
        <f>ScoutingData!F789</f>
        <v>0</v>
      </c>
      <c r="B789" t="str">
        <f>IF(ISBLANK(ScoutingData!J789),"null", ScoutingData!J789*2)</f>
        <v>null</v>
      </c>
      <c r="C789" t="str">
        <f>IF(ISBLANK(ScoutingData!K789),"null",ScoutingData!K789* 5)</f>
        <v>null</v>
      </c>
      <c r="D789" t="str" cm="1">
        <f t="array" ref="D789">_xlfn.IFS(ScoutingData!Q789="h",1,   ScoutingData!Q789="o",1,   ScoutingData!Q789="s",1,   ScoutingData!Q789="a",0,   ScoutingData!Q789="x","x",ScoutingData!Q789="p","p",ISBLANK(ScoutingData!Q789),"null")</f>
        <v>null</v>
      </c>
      <c r="E789" t="str" cm="1">
        <f t="array" ref="E789">IFERROR(_xlfn.IFS(D789 = 1, IF(ScoutingData!P789&gt;0, ScoutingData!P789,AVERAGE(stage_timer)),D789=0,MAX(stage_timer),D789="x","x"),"")</f>
        <v/>
      </c>
    </row>
    <row r="790" spans="1:5" x14ac:dyDescent="0.3">
      <c r="A790">
        <f>ScoutingData!F790</f>
        <v>0</v>
      </c>
      <c r="B790" t="str">
        <f>IF(ISBLANK(ScoutingData!J790),"null", ScoutingData!J790*2)</f>
        <v>null</v>
      </c>
      <c r="C790" t="str">
        <f>IF(ISBLANK(ScoutingData!K790),"null",ScoutingData!K790* 5)</f>
        <v>null</v>
      </c>
      <c r="D790" t="str" cm="1">
        <f t="array" ref="D790">_xlfn.IFS(ScoutingData!Q790="h",1,   ScoutingData!Q790="o",1,   ScoutingData!Q790="s",1,   ScoutingData!Q790="a",0,   ScoutingData!Q790="x","x",ScoutingData!Q790="p","p",ISBLANK(ScoutingData!Q790),"null")</f>
        <v>null</v>
      </c>
      <c r="E790" t="str" cm="1">
        <f t="array" ref="E790">IFERROR(_xlfn.IFS(D790 = 1, IF(ScoutingData!P790&gt;0, ScoutingData!P790,AVERAGE(stage_timer)),D790=0,MAX(stage_timer),D790="x","x"),"")</f>
        <v/>
      </c>
    </row>
    <row r="791" spans="1:5" x14ac:dyDescent="0.3">
      <c r="A791">
        <f>ScoutingData!F791</f>
        <v>0</v>
      </c>
      <c r="B791" t="str">
        <f>IF(ISBLANK(ScoutingData!J791),"null", ScoutingData!J791*2)</f>
        <v>null</v>
      </c>
      <c r="C791" t="str">
        <f>IF(ISBLANK(ScoutingData!K791),"null",ScoutingData!K791* 5)</f>
        <v>null</v>
      </c>
      <c r="D791" t="str" cm="1">
        <f t="array" ref="D791">_xlfn.IFS(ScoutingData!Q791="h",1,   ScoutingData!Q791="o",1,   ScoutingData!Q791="s",1,   ScoutingData!Q791="a",0,   ScoutingData!Q791="x","x",ScoutingData!Q791="p","p",ISBLANK(ScoutingData!Q791),"null")</f>
        <v>null</v>
      </c>
      <c r="E791" t="str" cm="1">
        <f t="array" ref="E791">IFERROR(_xlfn.IFS(D791 = 1, IF(ScoutingData!P791&gt;0, ScoutingData!P791,AVERAGE(stage_timer)),D791=0,MAX(stage_timer),D791="x","x"),"")</f>
        <v/>
      </c>
    </row>
    <row r="792" spans="1:5" x14ac:dyDescent="0.3">
      <c r="A792">
        <f>ScoutingData!F792</f>
        <v>0</v>
      </c>
      <c r="B792" t="str">
        <f>IF(ISBLANK(ScoutingData!J792),"null", ScoutingData!J792*2)</f>
        <v>null</v>
      </c>
      <c r="C792" t="str">
        <f>IF(ISBLANK(ScoutingData!K792),"null",ScoutingData!K792* 5)</f>
        <v>null</v>
      </c>
      <c r="D792" t="str" cm="1">
        <f t="array" ref="D792">_xlfn.IFS(ScoutingData!Q792="h",1,   ScoutingData!Q792="o",1,   ScoutingData!Q792="s",1,   ScoutingData!Q792="a",0,   ScoutingData!Q792="x","x",ScoutingData!Q792="p","p",ISBLANK(ScoutingData!Q792),"null")</f>
        <v>null</v>
      </c>
      <c r="E792" t="str" cm="1">
        <f t="array" ref="E792">IFERROR(_xlfn.IFS(D792 = 1, IF(ScoutingData!P792&gt;0, ScoutingData!P792,AVERAGE(stage_timer)),D792=0,MAX(stage_timer),D792="x","x"),"")</f>
        <v/>
      </c>
    </row>
    <row r="793" spans="1:5" x14ac:dyDescent="0.3">
      <c r="A793">
        <f>ScoutingData!F793</f>
        <v>0</v>
      </c>
      <c r="B793" t="str">
        <f>IF(ISBLANK(ScoutingData!J793),"null", ScoutingData!J793*2)</f>
        <v>null</v>
      </c>
      <c r="C793" t="str">
        <f>IF(ISBLANK(ScoutingData!K793),"null",ScoutingData!K793* 5)</f>
        <v>null</v>
      </c>
      <c r="D793" t="str" cm="1">
        <f t="array" ref="D793">_xlfn.IFS(ScoutingData!Q793="h",1,   ScoutingData!Q793="o",1,   ScoutingData!Q793="s",1,   ScoutingData!Q793="a",0,   ScoutingData!Q793="x","x",ScoutingData!Q793="p","p",ISBLANK(ScoutingData!Q793),"null")</f>
        <v>null</v>
      </c>
      <c r="E793" t="str" cm="1">
        <f t="array" ref="E793">IFERROR(_xlfn.IFS(D793 = 1, IF(ScoutingData!P793&gt;0, ScoutingData!P793,AVERAGE(stage_timer)),D793=0,MAX(stage_timer),D793="x","x"),"")</f>
        <v/>
      </c>
    </row>
    <row r="794" spans="1:5" x14ac:dyDescent="0.3">
      <c r="A794">
        <f>ScoutingData!F794</f>
        <v>0</v>
      </c>
      <c r="B794" t="str">
        <f>IF(ISBLANK(ScoutingData!J794),"null", ScoutingData!J794*2)</f>
        <v>null</v>
      </c>
      <c r="C794" t="str">
        <f>IF(ISBLANK(ScoutingData!K794),"null",ScoutingData!K794* 5)</f>
        <v>null</v>
      </c>
      <c r="D794" t="str" cm="1">
        <f t="array" ref="D794">_xlfn.IFS(ScoutingData!Q794="h",1,   ScoutingData!Q794="o",1,   ScoutingData!Q794="s",1,   ScoutingData!Q794="a",0,   ScoutingData!Q794="x","x",ScoutingData!Q794="p","p",ISBLANK(ScoutingData!Q794),"null")</f>
        <v>null</v>
      </c>
      <c r="E794" t="str" cm="1">
        <f t="array" ref="E794">IFERROR(_xlfn.IFS(D794 = 1, IF(ScoutingData!P794&gt;0, ScoutingData!P794,AVERAGE(stage_timer)),D794=0,MAX(stage_timer),D794="x","x"),"")</f>
        <v/>
      </c>
    </row>
    <row r="795" spans="1:5" x14ac:dyDescent="0.3">
      <c r="A795">
        <f>ScoutingData!F795</f>
        <v>0</v>
      </c>
      <c r="B795" t="str">
        <f>IF(ISBLANK(ScoutingData!J795),"null", ScoutingData!J795*2)</f>
        <v>null</v>
      </c>
      <c r="C795" t="str">
        <f>IF(ISBLANK(ScoutingData!K795),"null",ScoutingData!K795* 5)</f>
        <v>null</v>
      </c>
      <c r="D795" t="str" cm="1">
        <f t="array" ref="D795">_xlfn.IFS(ScoutingData!Q795="h",1,   ScoutingData!Q795="o",1,   ScoutingData!Q795="s",1,   ScoutingData!Q795="a",0,   ScoutingData!Q795="x","x",ScoutingData!Q795="p","p",ISBLANK(ScoutingData!Q795),"null")</f>
        <v>null</v>
      </c>
      <c r="E795" t="str" cm="1">
        <f t="array" ref="E795">IFERROR(_xlfn.IFS(D795 = 1, IF(ScoutingData!P795&gt;0, ScoutingData!P795,AVERAGE(stage_timer)),D795=0,MAX(stage_timer),D795="x","x"),"")</f>
        <v/>
      </c>
    </row>
    <row r="796" spans="1:5" x14ac:dyDescent="0.3">
      <c r="A796">
        <f>ScoutingData!F796</f>
        <v>0</v>
      </c>
      <c r="B796" t="str">
        <f>IF(ISBLANK(ScoutingData!J796),"null", ScoutingData!J796*2)</f>
        <v>null</v>
      </c>
      <c r="C796" t="str">
        <f>IF(ISBLANK(ScoutingData!K796),"null",ScoutingData!K796* 5)</f>
        <v>null</v>
      </c>
      <c r="D796" t="str" cm="1">
        <f t="array" ref="D796">_xlfn.IFS(ScoutingData!Q796="h",1,   ScoutingData!Q796="o",1,   ScoutingData!Q796="s",1,   ScoutingData!Q796="a",0,   ScoutingData!Q796="x","x",ScoutingData!Q796="p","p",ISBLANK(ScoutingData!Q796),"null")</f>
        <v>null</v>
      </c>
      <c r="E796" t="str" cm="1">
        <f t="array" ref="E796">IFERROR(_xlfn.IFS(D796 = 1, IF(ScoutingData!P796&gt;0, ScoutingData!P796,AVERAGE(stage_timer)),D796=0,MAX(stage_timer),D796="x","x"),"")</f>
        <v/>
      </c>
    </row>
    <row r="797" spans="1:5" x14ac:dyDescent="0.3">
      <c r="A797">
        <f>ScoutingData!F797</f>
        <v>0</v>
      </c>
      <c r="B797" t="str">
        <f>IF(ISBLANK(ScoutingData!J797),"null", ScoutingData!J797*2)</f>
        <v>null</v>
      </c>
      <c r="C797" t="str">
        <f>IF(ISBLANK(ScoutingData!K797),"null",ScoutingData!K797* 5)</f>
        <v>null</v>
      </c>
      <c r="D797" t="str" cm="1">
        <f t="array" ref="D797">_xlfn.IFS(ScoutingData!Q797="h",1,   ScoutingData!Q797="o",1,   ScoutingData!Q797="s",1,   ScoutingData!Q797="a",0,   ScoutingData!Q797="x","x",ScoutingData!Q797="p","p",ISBLANK(ScoutingData!Q797),"null")</f>
        <v>null</v>
      </c>
      <c r="E797" t="str" cm="1">
        <f t="array" ref="E797">IFERROR(_xlfn.IFS(D797 = 1, IF(ScoutingData!P797&gt;0, ScoutingData!P797,AVERAGE(stage_timer)),D797=0,MAX(stage_timer),D797="x","x"),"")</f>
        <v/>
      </c>
    </row>
    <row r="798" spans="1:5" x14ac:dyDescent="0.3">
      <c r="A798">
        <f>ScoutingData!F798</f>
        <v>0</v>
      </c>
      <c r="B798" t="str">
        <f>IF(ISBLANK(ScoutingData!J798),"null", ScoutingData!J798*2)</f>
        <v>null</v>
      </c>
      <c r="C798" t="str">
        <f>IF(ISBLANK(ScoutingData!K798),"null",ScoutingData!K798* 5)</f>
        <v>null</v>
      </c>
      <c r="D798" t="str" cm="1">
        <f t="array" ref="D798">_xlfn.IFS(ScoutingData!Q798="h",1,   ScoutingData!Q798="o",1,   ScoutingData!Q798="s",1,   ScoutingData!Q798="a",0,   ScoutingData!Q798="x","x",ScoutingData!Q798="p","p",ISBLANK(ScoutingData!Q798),"null")</f>
        <v>null</v>
      </c>
      <c r="E798" t="str" cm="1">
        <f t="array" ref="E798">IFERROR(_xlfn.IFS(D798 = 1, IF(ScoutingData!P798&gt;0, ScoutingData!P798,AVERAGE(stage_timer)),D798=0,MAX(stage_timer),D798="x","x"),"")</f>
        <v/>
      </c>
    </row>
    <row r="799" spans="1:5" x14ac:dyDescent="0.3">
      <c r="A799">
        <f>ScoutingData!F799</f>
        <v>0</v>
      </c>
      <c r="B799" t="str">
        <f>IF(ISBLANK(ScoutingData!J799),"null", ScoutingData!J799*2)</f>
        <v>null</v>
      </c>
      <c r="C799" t="str">
        <f>IF(ISBLANK(ScoutingData!K799),"null",ScoutingData!K799* 5)</f>
        <v>null</v>
      </c>
      <c r="D799" t="str" cm="1">
        <f t="array" ref="D799">_xlfn.IFS(ScoutingData!Q799="h",1,   ScoutingData!Q799="o",1,   ScoutingData!Q799="s",1,   ScoutingData!Q799="a",0,   ScoutingData!Q799="x","x",ScoutingData!Q799="p","p",ISBLANK(ScoutingData!Q799),"null")</f>
        <v>null</v>
      </c>
      <c r="E799" t="str" cm="1">
        <f t="array" ref="E799">IFERROR(_xlfn.IFS(D799 = 1, IF(ScoutingData!P799&gt;0, ScoutingData!P799,AVERAGE(stage_timer)),D799=0,MAX(stage_timer),D799="x","x"),"")</f>
        <v/>
      </c>
    </row>
    <row r="800" spans="1:5" x14ac:dyDescent="0.3">
      <c r="A800">
        <f>ScoutingData!F800</f>
        <v>0</v>
      </c>
      <c r="B800" t="str">
        <f>IF(ISBLANK(ScoutingData!J800),"null", ScoutingData!J800*2)</f>
        <v>null</v>
      </c>
      <c r="C800" t="str">
        <f>IF(ISBLANK(ScoutingData!K800),"null",ScoutingData!K800* 5)</f>
        <v>null</v>
      </c>
      <c r="D800" t="str" cm="1">
        <f t="array" ref="D800">_xlfn.IFS(ScoutingData!Q800="h",1,   ScoutingData!Q800="o",1,   ScoutingData!Q800="s",1,   ScoutingData!Q800="a",0,   ScoutingData!Q800="x","x",ScoutingData!Q800="p","p",ISBLANK(ScoutingData!Q800),"null")</f>
        <v>null</v>
      </c>
      <c r="E800" t="str" cm="1">
        <f t="array" ref="E800">IFERROR(_xlfn.IFS(D800 = 1, IF(ScoutingData!P800&gt;0, ScoutingData!P800,AVERAGE(stage_timer)),D800=0,MAX(stage_timer),D800="x","x"),"")</f>
        <v/>
      </c>
    </row>
    <row r="801" spans="1:5" x14ac:dyDescent="0.3">
      <c r="A801">
        <f>ScoutingData!F801</f>
        <v>0</v>
      </c>
      <c r="B801" t="str">
        <f>IF(ISBLANK(ScoutingData!J801),"null", ScoutingData!J801*2)</f>
        <v>null</v>
      </c>
      <c r="C801" t="str">
        <f>IF(ISBLANK(ScoutingData!K801),"null",ScoutingData!K801* 5)</f>
        <v>null</v>
      </c>
      <c r="D801" t="str" cm="1">
        <f t="array" ref="D801">_xlfn.IFS(ScoutingData!Q801="h",1,   ScoutingData!Q801="o",1,   ScoutingData!Q801="s",1,   ScoutingData!Q801="a",0,   ScoutingData!Q801="x","x",ScoutingData!Q801="p","p",ISBLANK(ScoutingData!Q801),"null")</f>
        <v>null</v>
      </c>
      <c r="E801" t="str" cm="1">
        <f t="array" ref="E801">IFERROR(_xlfn.IFS(D801 = 1, IF(ScoutingData!P801&gt;0, ScoutingData!P801,AVERAGE(stage_timer)),D801=0,MAX(stage_timer),D801="x","x"),"")</f>
        <v/>
      </c>
    </row>
    <row r="802" spans="1:5" x14ac:dyDescent="0.3">
      <c r="A802">
        <f>ScoutingData!F802</f>
        <v>0</v>
      </c>
      <c r="B802" t="str">
        <f>IF(ISBLANK(ScoutingData!J802),"null", ScoutingData!J802*2)</f>
        <v>null</v>
      </c>
      <c r="C802" t="str">
        <f>IF(ISBLANK(ScoutingData!K802),"null",ScoutingData!K802* 5)</f>
        <v>null</v>
      </c>
      <c r="D802" t="str" cm="1">
        <f t="array" ref="D802">_xlfn.IFS(ScoutingData!Q802="h",1,   ScoutingData!Q802="o",1,   ScoutingData!Q802="s",1,   ScoutingData!Q802="a",0,   ScoutingData!Q802="x","x",ScoutingData!Q802="p","p",ISBLANK(ScoutingData!Q802),"null")</f>
        <v>null</v>
      </c>
      <c r="E802" t="str" cm="1">
        <f t="array" ref="E802">IFERROR(_xlfn.IFS(D802 = 1, IF(ScoutingData!P802&gt;0, ScoutingData!P802,AVERAGE(stage_timer)),D802=0,MAX(stage_timer),D802="x","x"),"")</f>
        <v/>
      </c>
    </row>
    <row r="803" spans="1:5" x14ac:dyDescent="0.3">
      <c r="A803">
        <f>ScoutingData!F803</f>
        <v>0</v>
      </c>
      <c r="B803" t="str">
        <f>IF(ISBLANK(ScoutingData!J803),"null", ScoutingData!J803*2)</f>
        <v>null</v>
      </c>
      <c r="C803" t="str">
        <f>IF(ISBLANK(ScoutingData!K803),"null",ScoutingData!K803* 5)</f>
        <v>null</v>
      </c>
      <c r="D803" t="str" cm="1">
        <f t="array" ref="D803">_xlfn.IFS(ScoutingData!Q803="h",1,   ScoutingData!Q803="o",1,   ScoutingData!Q803="s",1,   ScoutingData!Q803="a",0,   ScoutingData!Q803="x","x",ScoutingData!Q803="p","p",ISBLANK(ScoutingData!Q803),"null")</f>
        <v>null</v>
      </c>
      <c r="E803" t="str" cm="1">
        <f t="array" ref="E803">IFERROR(_xlfn.IFS(D803 = 1, IF(ScoutingData!P803&gt;0, ScoutingData!P803,AVERAGE(stage_timer)),D803=0,MAX(stage_timer),D803="x","x"),"")</f>
        <v/>
      </c>
    </row>
    <row r="804" spans="1:5" x14ac:dyDescent="0.3">
      <c r="A804">
        <f>ScoutingData!F804</f>
        <v>0</v>
      </c>
      <c r="B804" t="str">
        <f>IF(ISBLANK(ScoutingData!J804),"null", ScoutingData!J804*2)</f>
        <v>null</v>
      </c>
      <c r="C804" t="str">
        <f>IF(ISBLANK(ScoutingData!K804),"null",ScoutingData!K804* 5)</f>
        <v>null</v>
      </c>
      <c r="D804" t="str" cm="1">
        <f t="array" ref="D804">_xlfn.IFS(ScoutingData!Q804="h",1,   ScoutingData!Q804="o",1,   ScoutingData!Q804="s",1,   ScoutingData!Q804="a",0,   ScoutingData!Q804="x","x",ScoutingData!Q804="p","p",ISBLANK(ScoutingData!Q804),"null")</f>
        <v>null</v>
      </c>
      <c r="E804" t="str" cm="1">
        <f t="array" ref="E804">IFERROR(_xlfn.IFS(D804 = 1, IF(ScoutingData!P804&gt;0, ScoutingData!P804,AVERAGE(stage_timer)),D804=0,MAX(stage_timer),D804="x","x"),"")</f>
        <v/>
      </c>
    </row>
    <row r="805" spans="1:5" x14ac:dyDescent="0.3">
      <c r="A805">
        <f>ScoutingData!F805</f>
        <v>0</v>
      </c>
      <c r="B805" t="str">
        <f>IF(ISBLANK(ScoutingData!J805),"null", ScoutingData!J805*2)</f>
        <v>null</v>
      </c>
      <c r="C805" t="str">
        <f>IF(ISBLANK(ScoutingData!K805),"null",ScoutingData!K805* 5)</f>
        <v>null</v>
      </c>
      <c r="D805" t="str" cm="1">
        <f t="array" ref="D805">_xlfn.IFS(ScoutingData!Q805="h",1,   ScoutingData!Q805="o",1,   ScoutingData!Q805="s",1,   ScoutingData!Q805="a",0,   ScoutingData!Q805="x","x",ScoutingData!Q805="p","p",ISBLANK(ScoutingData!Q805),"null")</f>
        <v>null</v>
      </c>
      <c r="E805" t="str" cm="1">
        <f t="array" ref="E805">IFERROR(_xlfn.IFS(D805 = 1, IF(ScoutingData!P805&gt;0, ScoutingData!P805,AVERAGE(stage_timer)),D805=0,MAX(stage_timer),D805="x","x"),"")</f>
        <v/>
      </c>
    </row>
    <row r="806" spans="1:5" x14ac:dyDescent="0.3">
      <c r="A806">
        <f>ScoutingData!F806</f>
        <v>0</v>
      </c>
      <c r="B806" t="str">
        <f>IF(ISBLANK(ScoutingData!J806),"null", ScoutingData!J806*2)</f>
        <v>null</v>
      </c>
      <c r="C806" t="str">
        <f>IF(ISBLANK(ScoutingData!K806),"null",ScoutingData!K806* 5)</f>
        <v>null</v>
      </c>
      <c r="D806" t="str" cm="1">
        <f t="array" ref="D806">_xlfn.IFS(ScoutingData!Q806="h",1,   ScoutingData!Q806="o",1,   ScoutingData!Q806="s",1,   ScoutingData!Q806="a",0,   ScoutingData!Q806="x","x",ScoutingData!Q806="p","p",ISBLANK(ScoutingData!Q806),"null")</f>
        <v>null</v>
      </c>
      <c r="E806" t="str" cm="1">
        <f t="array" ref="E806">IFERROR(_xlfn.IFS(D806 = 1, IF(ScoutingData!P806&gt;0, ScoutingData!P806,AVERAGE(stage_timer)),D806=0,MAX(stage_timer),D806="x","x"),"")</f>
        <v/>
      </c>
    </row>
    <row r="807" spans="1:5" x14ac:dyDescent="0.3">
      <c r="A807">
        <f>ScoutingData!F807</f>
        <v>0</v>
      </c>
      <c r="B807" t="str">
        <f>IF(ISBLANK(ScoutingData!J807),"null", ScoutingData!J807*2)</f>
        <v>null</v>
      </c>
      <c r="C807" t="str">
        <f>IF(ISBLANK(ScoutingData!K807),"null",ScoutingData!K807* 5)</f>
        <v>null</v>
      </c>
      <c r="D807" t="str" cm="1">
        <f t="array" ref="D807">_xlfn.IFS(ScoutingData!Q807="h",1,   ScoutingData!Q807="o",1,   ScoutingData!Q807="s",1,   ScoutingData!Q807="a",0,   ScoutingData!Q807="x","x",ScoutingData!Q807="p","p",ISBLANK(ScoutingData!Q807),"null")</f>
        <v>null</v>
      </c>
      <c r="E807" t="str" cm="1">
        <f t="array" ref="E807">IFERROR(_xlfn.IFS(D807 = 1, IF(ScoutingData!P807&gt;0, ScoutingData!P807,AVERAGE(stage_timer)),D807=0,MAX(stage_timer),D807="x","x"),"")</f>
        <v/>
      </c>
    </row>
    <row r="808" spans="1:5" x14ac:dyDescent="0.3">
      <c r="A808">
        <f>ScoutingData!F808</f>
        <v>0</v>
      </c>
      <c r="B808" t="str">
        <f>IF(ISBLANK(ScoutingData!J808),"null", ScoutingData!J808*2)</f>
        <v>null</v>
      </c>
      <c r="C808" t="str">
        <f>IF(ISBLANK(ScoutingData!K808),"null",ScoutingData!K808* 5)</f>
        <v>null</v>
      </c>
      <c r="D808" t="str" cm="1">
        <f t="array" ref="D808">_xlfn.IFS(ScoutingData!Q808="h",1,   ScoutingData!Q808="o",1,   ScoutingData!Q808="s",1,   ScoutingData!Q808="a",0,   ScoutingData!Q808="x","x",ScoutingData!Q808="p","p",ISBLANK(ScoutingData!Q808),"null")</f>
        <v>null</v>
      </c>
      <c r="E808" t="str" cm="1">
        <f t="array" ref="E808">IFERROR(_xlfn.IFS(D808 = 1, IF(ScoutingData!P808&gt;0, ScoutingData!P808,AVERAGE(stage_timer)),D808=0,MAX(stage_timer),D808="x","x"),"")</f>
        <v/>
      </c>
    </row>
    <row r="809" spans="1:5" x14ac:dyDescent="0.3">
      <c r="A809">
        <f>ScoutingData!F809</f>
        <v>0</v>
      </c>
      <c r="B809" t="str">
        <f>IF(ISBLANK(ScoutingData!J809),"null", ScoutingData!J809*2)</f>
        <v>null</v>
      </c>
      <c r="C809" t="str">
        <f>IF(ISBLANK(ScoutingData!K809),"null",ScoutingData!K809* 5)</f>
        <v>null</v>
      </c>
      <c r="D809" t="str" cm="1">
        <f t="array" ref="D809">_xlfn.IFS(ScoutingData!Q809="h",1,   ScoutingData!Q809="o",1,   ScoutingData!Q809="s",1,   ScoutingData!Q809="a",0,   ScoutingData!Q809="x","x",ScoutingData!Q809="p","p",ISBLANK(ScoutingData!Q809),"null")</f>
        <v>null</v>
      </c>
      <c r="E809" t="str" cm="1">
        <f t="array" ref="E809">IFERROR(_xlfn.IFS(D809 = 1, IF(ScoutingData!P809&gt;0, ScoutingData!P809,AVERAGE(stage_timer)),D809=0,MAX(stage_timer),D809="x","x"),"")</f>
        <v/>
      </c>
    </row>
    <row r="810" spans="1:5" x14ac:dyDescent="0.3">
      <c r="A810">
        <f>ScoutingData!F810</f>
        <v>0</v>
      </c>
      <c r="B810" t="str">
        <f>IF(ISBLANK(ScoutingData!J810),"null", ScoutingData!J810*2)</f>
        <v>null</v>
      </c>
      <c r="C810" t="str">
        <f>IF(ISBLANK(ScoutingData!K810),"null",ScoutingData!K810* 5)</f>
        <v>null</v>
      </c>
      <c r="D810" t="str" cm="1">
        <f t="array" ref="D810">_xlfn.IFS(ScoutingData!Q810="h",1,   ScoutingData!Q810="o",1,   ScoutingData!Q810="s",1,   ScoutingData!Q810="a",0,   ScoutingData!Q810="x","x",ScoutingData!Q810="p","p",ISBLANK(ScoutingData!Q810),"null")</f>
        <v>null</v>
      </c>
      <c r="E810" t="str" cm="1">
        <f t="array" ref="E810">IFERROR(_xlfn.IFS(D810 = 1, IF(ScoutingData!P810&gt;0, ScoutingData!P810,AVERAGE(stage_timer)),D810=0,MAX(stage_timer),D810="x","x"),"")</f>
        <v/>
      </c>
    </row>
    <row r="811" spans="1:5" x14ac:dyDescent="0.3">
      <c r="A811">
        <f>ScoutingData!F811</f>
        <v>0</v>
      </c>
      <c r="B811" t="str">
        <f>IF(ISBLANK(ScoutingData!J811),"null", ScoutingData!J811*2)</f>
        <v>null</v>
      </c>
      <c r="C811" t="str">
        <f>IF(ISBLANK(ScoutingData!K811),"null",ScoutingData!K811* 5)</f>
        <v>null</v>
      </c>
      <c r="D811" t="str" cm="1">
        <f t="array" ref="D811">_xlfn.IFS(ScoutingData!Q811="h",1,   ScoutingData!Q811="o",1,   ScoutingData!Q811="s",1,   ScoutingData!Q811="a",0,   ScoutingData!Q811="x","x",ScoutingData!Q811="p","p",ISBLANK(ScoutingData!Q811),"null")</f>
        <v>null</v>
      </c>
      <c r="E811" t="str" cm="1">
        <f t="array" ref="E811">IFERROR(_xlfn.IFS(D811 = 1, IF(ScoutingData!P811&gt;0, ScoutingData!P811,AVERAGE(stage_timer)),D811=0,MAX(stage_timer),D811="x","x"),"")</f>
        <v/>
      </c>
    </row>
    <row r="812" spans="1:5" x14ac:dyDescent="0.3">
      <c r="A812">
        <f>ScoutingData!F812</f>
        <v>0</v>
      </c>
      <c r="B812" t="str">
        <f>IF(ISBLANK(ScoutingData!J812),"null", ScoutingData!J812*2)</f>
        <v>null</v>
      </c>
      <c r="C812" t="str">
        <f>IF(ISBLANK(ScoutingData!K812),"null",ScoutingData!K812* 5)</f>
        <v>null</v>
      </c>
      <c r="D812" t="str" cm="1">
        <f t="array" ref="D812">_xlfn.IFS(ScoutingData!Q812="h",1,   ScoutingData!Q812="o",1,   ScoutingData!Q812="s",1,   ScoutingData!Q812="a",0,   ScoutingData!Q812="x","x",ScoutingData!Q812="p","p",ISBLANK(ScoutingData!Q812),"null")</f>
        <v>null</v>
      </c>
      <c r="E812" t="str" cm="1">
        <f t="array" ref="E812">IFERROR(_xlfn.IFS(D812 = 1, IF(ScoutingData!P812&gt;0, ScoutingData!P812,AVERAGE(stage_timer)),D812=0,MAX(stage_timer),D812="x","x"),"")</f>
        <v/>
      </c>
    </row>
    <row r="813" spans="1:5" x14ac:dyDescent="0.3">
      <c r="A813">
        <f>ScoutingData!F813</f>
        <v>0</v>
      </c>
      <c r="B813" t="str">
        <f>IF(ISBLANK(ScoutingData!J813),"null", ScoutingData!J813*2)</f>
        <v>null</v>
      </c>
      <c r="C813" t="str">
        <f>IF(ISBLANK(ScoutingData!K813),"null",ScoutingData!K813* 5)</f>
        <v>null</v>
      </c>
      <c r="D813" t="str" cm="1">
        <f t="array" ref="D813">_xlfn.IFS(ScoutingData!Q813="h",1,   ScoutingData!Q813="o",1,   ScoutingData!Q813="s",1,   ScoutingData!Q813="a",0,   ScoutingData!Q813="x","x",ScoutingData!Q813="p","p",ISBLANK(ScoutingData!Q813),"null")</f>
        <v>null</v>
      </c>
      <c r="E813" t="str" cm="1">
        <f t="array" ref="E813">IFERROR(_xlfn.IFS(D813 = 1, IF(ScoutingData!P813&gt;0, ScoutingData!P813,AVERAGE(stage_timer)),D813=0,MAX(stage_timer),D813="x","x"),"")</f>
        <v/>
      </c>
    </row>
    <row r="814" spans="1:5" x14ac:dyDescent="0.3">
      <c r="A814">
        <f>ScoutingData!F814</f>
        <v>0</v>
      </c>
      <c r="B814" t="str">
        <f>IF(ISBLANK(ScoutingData!J814),"null", ScoutingData!J814*2)</f>
        <v>null</v>
      </c>
      <c r="C814" t="str">
        <f>IF(ISBLANK(ScoutingData!K814),"null",ScoutingData!K814* 5)</f>
        <v>null</v>
      </c>
      <c r="D814" t="str" cm="1">
        <f t="array" ref="D814">_xlfn.IFS(ScoutingData!Q814="h",1,   ScoutingData!Q814="o",1,   ScoutingData!Q814="s",1,   ScoutingData!Q814="a",0,   ScoutingData!Q814="x","x",ScoutingData!Q814="p","p",ISBLANK(ScoutingData!Q814),"null")</f>
        <v>null</v>
      </c>
      <c r="E814" t="str" cm="1">
        <f t="array" ref="E814">IFERROR(_xlfn.IFS(D814 = 1, IF(ScoutingData!P814&gt;0, ScoutingData!P814,AVERAGE(stage_timer)),D814=0,MAX(stage_timer),D814="x","x"),"")</f>
        <v/>
      </c>
    </row>
    <row r="815" spans="1:5" x14ac:dyDescent="0.3">
      <c r="A815">
        <f>ScoutingData!F815</f>
        <v>0</v>
      </c>
      <c r="B815" t="str">
        <f>IF(ISBLANK(ScoutingData!J815),"null", ScoutingData!J815*2)</f>
        <v>null</v>
      </c>
      <c r="C815" t="str">
        <f>IF(ISBLANK(ScoutingData!K815),"null",ScoutingData!K815* 5)</f>
        <v>null</v>
      </c>
      <c r="D815" t="str" cm="1">
        <f t="array" ref="D815">_xlfn.IFS(ScoutingData!Q815="h",1,   ScoutingData!Q815="o",1,   ScoutingData!Q815="s",1,   ScoutingData!Q815="a",0,   ScoutingData!Q815="x","x",ScoutingData!Q815="p","p",ISBLANK(ScoutingData!Q815),"null")</f>
        <v>null</v>
      </c>
      <c r="E815" t="str" cm="1">
        <f t="array" ref="E815">IFERROR(_xlfn.IFS(D815 = 1, IF(ScoutingData!P815&gt;0, ScoutingData!P815,AVERAGE(stage_timer)),D815=0,MAX(stage_timer),D815="x","x"),"")</f>
        <v/>
      </c>
    </row>
    <row r="816" spans="1:5" x14ac:dyDescent="0.3">
      <c r="A816">
        <f>ScoutingData!F816</f>
        <v>0</v>
      </c>
      <c r="B816" t="str">
        <f>IF(ISBLANK(ScoutingData!J816),"null", ScoutingData!J816*2)</f>
        <v>null</v>
      </c>
      <c r="C816" t="str">
        <f>IF(ISBLANK(ScoutingData!K816),"null",ScoutingData!K816* 5)</f>
        <v>null</v>
      </c>
      <c r="D816" t="str" cm="1">
        <f t="array" ref="D816">_xlfn.IFS(ScoutingData!Q816="h",1,   ScoutingData!Q816="o",1,   ScoutingData!Q816="s",1,   ScoutingData!Q816="a",0,   ScoutingData!Q816="x","x",ScoutingData!Q816="p","p",ISBLANK(ScoutingData!Q816),"null")</f>
        <v>null</v>
      </c>
      <c r="E816" t="str" cm="1">
        <f t="array" ref="E816">IFERROR(_xlfn.IFS(D816 = 1, IF(ScoutingData!P816&gt;0, ScoutingData!P816,AVERAGE(stage_timer)),D816=0,MAX(stage_timer),D816="x","x"),"")</f>
        <v/>
      </c>
    </row>
    <row r="817" spans="1:5" x14ac:dyDescent="0.3">
      <c r="A817">
        <f>ScoutingData!F817</f>
        <v>0</v>
      </c>
      <c r="B817" t="str">
        <f>IF(ISBLANK(ScoutingData!J817),"null", ScoutingData!J817*2)</f>
        <v>null</v>
      </c>
      <c r="C817" t="str">
        <f>IF(ISBLANK(ScoutingData!K817),"null",ScoutingData!K817* 5)</f>
        <v>null</v>
      </c>
      <c r="D817" t="str" cm="1">
        <f t="array" ref="D817">_xlfn.IFS(ScoutingData!Q817="h",1,   ScoutingData!Q817="o",1,   ScoutingData!Q817="s",1,   ScoutingData!Q817="a",0,   ScoutingData!Q817="x","x",ScoutingData!Q817="p","p",ISBLANK(ScoutingData!Q817),"null")</f>
        <v>null</v>
      </c>
      <c r="E817" t="str" cm="1">
        <f t="array" ref="E817">IFERROR(_xlfn.IFS(D817 = 1, IF(ScoutingData!P817&gt;0, ScoutingData!P817,AVERAGE(stage_timer)),D817=0,MAX(stage_timer),D817="x","x"),"")</f>
        <v/>
      </c>
    </row>
    <row r="818" spans="1:5" x14ac:dyDescent="0.3">
      <c r="A818">
        <f>ScoutingData!F818</f>
        <v>0</v>
      </c>
      <c r="B818" t="str">
        <f>IF(ISBLANK(ScoutingData!J818),"null", ScoutingData!J818*2)</f>
        <v>null</v>
      </c>
      <c r="C818" t="str">
        <f>IF(ISBLANK(ScoutingData!K818),"null",ScoutingData!K818* 5)</f>
        <v>null</v>
      </c>
      <c r="D818" t="str" cm="1">
        <f t="array" ref="D818">_xlfn.IFS(ScoutingData!Q818="h",1,   ScoutingData!Q818="o",1,   ScoutingData!Q818="s",1,   ScoutingData!Q818="a",0,   ScoutingData!Q818="x","x",ScoutingData!Q818="p","p",ISBLANK(ScoutingData!Q818),"null")</f>
        <v>null</v>
      </c>
      <c r="E818" t="str" cm="1">
        <f t="array" ref="E818">IFERROR(_xlfn.IFS(D818 = 1, IF(ScoutingData!P818&gt;0, ScoutingData!P818,AVERAGE(stage_timer)),D818=0,MAX(stage_timer),D818="x","x"),"")</f>
        <v/>
      </c>
    </row>
    <row r="819" spans="1:5" x14ac:dyDescent="0.3">
      <c r="A819">
        <f>ScoutingData!F819</f>
        <v>0</v>
      </c>
      <c r="B819" t="str">
        <f>IF(ISBLANK(ScoutingData!J819),"null", ScoutingData!J819*2)</f>
        <v>null</v>
      </c>
      <c r="C819" t="str">
        <f>IF(ISBLANK(ScoutingData!K819),"null",ScoutingData!K819* 5)</f>
        <v>null</v>
      </c>
      <c r="D819" t="str" cm="1">
        <f t="array" ref="D819">_xlfn.IFS(ScoutingData!Q819="h",1,   ScoutingData!Q819="o",1,   ScoutingData!Q819="s",1,   ScoutingData!Q819="a",0,   ScoutingData!Q819="x","x",ScoutingData!Q819="p","p",ISBLANK(ScoutingData!Q819),"null")</f>
        <v>null</v>
      </c>
      <c r="E819" t="str" cm="1">
        <f t="array" ref="E819">IFERROR(_xlfn.IFS(D819 = 1, IF(ScoutingData!P819&gt;0, ScoutingData!P819,AVERAGE(stage_timer)),D819=0,MAX(stage_timer),D819="x","x"),"")</f>
        <v/>
      </c>
    </row>
    <row r="820" spans="1:5" x14ac:dyDescent="0.3">
      <c r="A820">
        <f>ScoutingData!F820</f>
        <v>0</v>
      </c>
      <c r="B820" t="str">
        <f>IF(ISBLANK(ScoutingData!J820),"null", ScoutingData!J820*2)</f>
        <v>null</v>
      </c>
      <c r="C820" t="str">
        <f>IF(ISBLANK(ScoutingData!K820),"null",ScoutingData!K820* 5)</f>
        <v>null</v>
      </c>
      <c r="D820" t="str" cm="1">
        <f t="array" ref="D820">_xlfn.IFS(ScoutingData!Q820="h",1,   ScoutingData!Q820="o",1,   ScoutingData!Q820="s",1,   ScoutingData!Q820="a",0,   ScoutingData!Q820="x","x",ScoutingData!Q820="p","p",ISBLANK(ScoutingData!Q820),"null")</f>
        <v>null</v>
      </c>
      <c r="E820" t="str" cm="1">
        <f t="array" ref="E820">IFERROR(_xlfn.IFS(D820 = 1, IF(ScoutingData!P820&gt;0, ScoutingData!P820,AVERAGE(stage_timer)),D820=0,MAX(stage_timer),D820="x","x"),"")</f>
        <v/>
      </c>
    </row>
    <row r="821" spans="1:5" x14ac:dyDescent="0.3">
      <c r="A821">
        <f>ScoutingData!F821</f>
        <v>0</v>
      </c>
      <c r="B821" t="str">
        <f>IF(ISBLANK(ScoutingData!J821),"null", ScoutingData!J821*2)</f>
        <v>null</v>
      </c>
      <c r="C821" t="str">
        <f>IF(ISBLANK(ScoutingData!K821),"null",ScoutingData!K821* 5)</f>
        <v>null</v>
      </c>
      <c r="D821" t="str" cm="1">
        <f t="array" ref="D821">_xlfn.IFS(ScoutingData!Q821="h",1,   ScoutingData!Q821="o",1,   ScoutingData!Q821="s",1,   ScoutingData!Q821="a",0,   ScoutingData!Q821="x","x",ScoutingData!Q821="p","p",ISBLANK(ScoutingData!Q821),"null")</f>
        <v>null</v>
      </c>
      <c r="E821" t="str" cm="1">
        <f t="array" ref="E821">IFERROR(_xlfn.IFS(D821 = 1, IF(ScoutingData!P821&gt;0, ScoutingData!P821,AVERAGE(stage_timer)),D821=0,MAX(stage_timer),D821="x","x"),"")</f>
        <v/>
      </c>
    </row>
    <row r="822" spans="1:5" x14ac:dyDescent="0.3">
      <c r="A822">
        <f>ScoutingData!F822</f>
        <v>0</v>
      </c>
      <c r="B822" t="str">
        <f>IF(ISBLANK(ScoutingData!J822),"null", ScoutingData!J822*2)</f>
        <v>null</v>
      </c>
      <c r="C822" t="str">
        <f>IF(ISBLANK(ScoutingData!K822),"null",ScoutingData!K822* 5)</f>
        <v>null</v>
      </c>
      <c r="D822" t="str" cm="1">
        <f t="array" ref="D822">_xlfn.IFS(ScoutingData!Q822="h",1,   ScoutingData!Q822="o",1,   ScoutingData!Q822="s",1,   ScoutingData!Q822="a",0,   ScoutingData!Q822="x","x",ScoutingData!Q822="p","p",ISBLANK(ScoutingData!Q822),"null")</f>
        <v>null</v>
      </c>
      <c r="E822" t="str" cm="1">
        <f t="array" ref="E822">IFERROR(_xlfn.IFS(D822 = 1, IF(ScoutingData!P822&gt;0, ScoutingData!P822,AVERAGE(stage_timer)),D822=0,MAX(stage_timer),D822="x","x"),"")</f>
        <v/>
      </c>
    </row>
    <row r="823" spans="1:5" x14ac:dyDescent="0.3">
      <c r="A823">
        <f>ScoutingData!F823</f>
        <v>0</v>
      </c>
      <c r="B823" t="str">
        <f>IF(ISBLANK(ScoutingData!J823),"null", ScoutingData!J823*2)</f>
        <v>null</v>
      </c>
      <c r="C823" t="str">
        <f>IF(ISBLANK(ScoutingData!K823),"null",ScoutingData!K823* 5)</f>
        <v>null</v>
      </c>
      <c r="D823" t="str" cm="1">
        <f t="array" ref="D823">_xlfn.IFS(ScoutingData!Q823="h",1,   ScoutingData!Q823="o",1,   ScoutingData!Q823="s",1,   ScoutingData!Q823="a",0,   ScoutingData!Q823="x","x",ScoutingData!Q823="p","p",ISBLANK(ScoutingData!Q823),"null")</f>
        <v>null</v>
      </c>
      <c r="E823" t="str" cm="1">
        <f t="array" ref="E823">IFERROR(_xlfn.IFS(D823 = 1, IF(ScoutingData!P823&gt;0, ScoutingData!P823,AVERAGE(stage_timer)),D823=0,MAX(stage_timer),D823="x","x"),"")</f>
        <v/>
      </c>
    </row>
    <row r="824" spans="1:5" x14ac:dyDescent="0.3">
      <c r="A824">
        <f>ScoutingData!F824</f>
        <v>0</v>
      </c>
      <c r="B824" t="str">
        <f>IF(ISBLANK(ScoutingData!J824),"null", ScoutingData!J824*2)</f>
        <v>null</v>
      </c>
      <c r="C824" t="str">
        <f>IF(ISBLANK(ScoutingData!K824),"null",ScoutingData!K824* 5)</f>
        <v>null</v>
      </c>
      <c r="D824" t="str" cm="1">
        <f t="array" ref="D824">_xlfn.IFS(ScoutingData!Q824="h",1,   ScoutingData!Q824="o",1,   ScoutingData!Q824="s",1,   ScoutingData!Q824="a",0,   ScoutingData!Q824="x","x",ScoutingData!Q824="p","p",ISBLANK(ScoutingData!Q824),"null")</f>
        <v>null</v>
      </c>
      <c r="E824" t="str" cm="1">
        <f t="array" ref="E824">IFERROR(_xlfn.IFS(D824 = 1, IF(ScoutingData!P824&gt;0, ScoutingData!P824,AVERAGE(stage_timer)),D824=0,MAX(stage_timer),D824="x","x"),"")</f>
        <v/>
      </c>
    </row>
    <row r="825" spans="1:5" x14ac:dyDescent="0.3">
      <c r="A825">
        <f>ScoutingData!F825</f>
        <v>0</v>
      </c>
      <c r="B825" t="str">
        <f>IF(ISBLANK(ScoutingData!J825),"null", ScoutingData!J825*2)</f>
        <v>null</v>
      </c>
      <c r="C825" t="str">
        <f>IF(ISBLANK(ScoutingData!K825),"null",ScoutingData!K825* 5)</f>
        <v>null</v>
      </c>
      <c r="D825" t="str" cm="1">
        <f t="array" ref="D825">_xlfn.IFS(ScoutingData!Q825="h",1,   ScoutingData!Q825="o",1,   ScoutingData!Q825="s",1,   ScoutingData!Q825="a",0,   ScoutingData!Q825="x","x",ScoutingData!Q825="p","p",ISBLANK(ScoutingData!Q825),"null")</f>
        <v>null</v>
      </c>
      <c r="E825" t="str" cm="1">
        <f t="array" ref="E825">IFERROR(_xlfn.IFS(D825 = 1, IF(ScoutingData!P825&gt;0, ScoutingData!P825,AVERAGE(stage_timer)),D825=0,MAX(stage_timer),D825="x","x"),"")</f>
        <v/>
      </c>
    </row>
    <row r="826" spans="1:5" x14ac:dyDescent="0.3">
      <c r="A826">
        <f>ScoutingData!F826</f>
        <v>0</v>
      </c>
      <c r="B826" t="str">
        <f>IF(ISBLANK(ScoutingData!J826),"null", ScoutingData!J826*2)</f>
        <v>null</v>
      </c>
      <c r="C826" t="str">
        <f>IF(ISBLANK(ScoutingData!K826),"null",ScoutingData!K826* 5)</f>
        <v>null</v>
      </c>
      <c r="D826" t="str" cm="1">
        <f t="array" ref="D826">_xlfn.IFS(ScoutingData!Q826="h",1,   ScoutingData!Q826="o",1,   ScoutingData!Q826="s",1,   ScoutingData!Q826="a",0,   ScoutingData!Q826="x","x",ScoutingData!Q826="p","p",ISBLANK(ScoutingData!Q826),"null")</f>
        <v>null</v>
      </c>
      <c r="E826" t="str" cm="1">
        <f t="array" ref="E826">IFERROR(_xlfn.IFS(D826 = 1, IF(ScoutingData!P826&gt;0, ScoutingData!P826,AVERAGE(stage_timer)),D826=0,MAX(stage_timer),D826="x","x"),"")</f>
        <v/>
      </c>
    </row>
    <row r="827" spans="1:5" x14ac:dyDescent="0.3">
      <c r="A827">
        <f>ScoutingData!F827</f>
        <v>0</v>
      </c>
      <c r="B827" t="str">
        <f>IF(ISBLANK(ScoutingData!J827),"null", ScoutingData!J827*2)</f>
        <v>null</v>
      </c>
      <c r="C827" t="str">
        <f>IF(ISBLANK(ScoutingData!K827),"null",ScoutingData!K827* 5)</f>
        <v>null</v>
      </c>
      <c r="D827" t="str" cm="1">
        <f t="array" ref="D827">_xlfn.IFS(ScoutingData!Q827="h",1,   ScoutingData!Q827="o",1,   ScoutingData!Q827="s",1,   ScoutingData!Q827="a",0,   ScoutingData!Q827="x","x",ScoutingData!Q827="p","p",ISBLANK(ScoutingData!Q827),"null")</f>
        <v>null</v>
      </c>
      <c r="E827" t="str" cm="1">
        <f t="array" ref="E827">IFERROR(_xlfn.IFS(D827 = 1, IF(ScoutingData!P827&gt;0, ScoutingData!P827,AVERAGE(stage_timer)),D827=0,MAX(stage_timer),D827="x","x"),"")</f>
        <v/>
      </c>
    </row>
    <row r="828" spans="1:5" x14ac:dyDescent="0.3">
      <c r="A828">
        <f>ScoutingData!F828</f>
        <v>0</v>
      </c>
      <c r="B828" t="str">
        <f>IF(ISBLANK(ScoutingData!J828),"null", ScoutingData!J828*2)</f>
        <v>null</v>
      </c>
      <c r="C828" t="str">
        <f>IF(ISBLANK(ScoutingData!K828),"null",ScoutingData!K828* 5)</f>
        <v>null</v>
      </c>
      <c r="D828" t="str" cm="1">
        <f t="array" ref="D828">_xlfn.IFS(ScoutingData!Q828="h",1,   ScoutingData!Q828="o",1,   ScoutingData!Q828="s",1,   ScoutingData!Q828="a",0,   ScoutingData!Q828="x","x",ScoutingData!Q828="p","p",ISBLANK(ScoutingData!Q828),"null")</f>
        <v>null</v>
      </c>
      <c r="E828" t="str" cm="1">
        <f t="array" ref="E828">IFERROR(_xlfn.IFS(D828 = 1, IF(ScoutingData!P828&gt;0, ScoutingData!P828,AVERAGE(stage_timer)),D828=0,MAX(stage_timer),D828="x","x"),"")</f>
        <v/>
      </c>
    </row>
    <row r="829" spans="1:5" x14ac:dyDescent="0.3">
      <c r="A829">
        <f>ScoutingData!F829</f>
        <v>0</v>
      </c>
      <c r="B829" t="str">
        <f>IF(ISBLANK(ScoutingData!J829),"null", ScoutingData!J829*2)</f>
        <v>null</v>
      </c>
      <c r="C829" t="str">
        <f>IF(ISBLANK(ScoutingData!K829),"null",ScoutingData!K829* 5)</f>
        <v>null</v>
      </c>
      <c r="D829" t="str" cm="1">
        <f t="array" ref="D829">_xlfn.IFS(ScoutingData!Q829="h",1,   ScoutingData!Q829="o",1,   ScoutingData!Q829="s",1,   ScoutingData!Q829="a",0,   ScoutingData!Q829="x","x",ScoutingData!Q829="p","p",ISBLANK(ScoutingData!Q829),"null")</f>
        <v>null</v>
      </c>
      <c r="E829" t="str" cm="1">
        <f t="array" ref="E829">IFERROR(_xlfn.IFS(D829 = 1, IF(ScoutingData!P829&gt;0, ScoutingData!P829,AVERAGE(stage_timer)),D829=0,MAX(stage_timer),D829="x","x"),"")</f>
        <v/>
      </c>
    </row>
    <row r="830" spans="1:5" x14ac:dyDescent="0.3">
      <c r="A830">
        <f>ScoutingData!F830</f>
        <v>0</v>
      </c>
      <c r="B830" t="str">
        <f>IF(ISBLANK(ScoutingData!J830),"null", ScoutingData!J830*2)</f>
        <v>null</v>
      </c>
      <c r="C830" t="str">
        <f>IF(ISBLANK(ScoutingData!K830),"null",ScoutingData!K830* 5)</f>
        <v>null</v>
      </c>
      <c r="D830" t="str" cm="1">
        <f t="array" ref="D830">_xlfn.IFS(ScoutingData!Q830="h",1,   ScoutingData!Q830="o",1,   ScoutingData!Q830="s",1,   ScoutingData!Q830="a",0,   ScoutingData!Q830="x","x",ScoutingData!Q830="p","p",ISBLANK(ScoutingData!Q830),"null")</f>
        <v>null</v>
      </c>
      <c r="E830" t="str" cm="1">
        <f t="array" ref="E830">IFERROR(_xlfn.IFS(D830 = 1, IF(ScoutingData!P830&gt;0, ScoutingData!P830,AVERAGE(stage_timer)),D830=0,MAX(stage_timer),D830="x","x"),"")</f>
        <v/>
      </c>
    </row>
    <row r="831" spans="1:5" x14ac:dyDescent="0.3">
      <c r="A831">
        <f>ScoutingData!F831</f>
        <v>0</v>
      </c>
      <c r="B831" t="str">
        <f>IF(ISBLANK(ScoutingData!J831),"null", ScoutingData!J831*2)</f>
        <v>null</v>
      </c>
      <c r="C831" t="str">
        <f>IF(ISBLANK(ScoutingData!K831),"null",ScoutingData!K831* 5)</f>
        <v>null</v>
      </c>
      <c r="D831" t="str" cm="1">
        <f t="array" ref="D831">_xlfn.IFS(ScoutingData!Q831="h",1,   ScoutingData!Q831="o",1,   ScoutingData!Q831="s",1,   ScoutingData!Q831="a",0,   ScoutingData!Q831="x","x",ScoutingData!Q831="p","p",ISBLANK(ScoutingData!Q831),"null")</f>
        <v>null</v>
      </c>
      <c r="E831" t="str" cm="1">
        <f t="array" ref="E831">IFERROR(_xlfn.IFS(D831 = 1, IF(ScoutingData!P831&gt;0, ScoutingData!P831,AVERAGE(stage_timer)),D831=0,MAX(stage_timer),D831="x","x"),"")</f>
        <v/>
      </c>
    </row>
    <row r="832" spans="1:5" x14ac:dyDescent="0.3">
      <c r="A832">
        <f>ScoutingData!F832</f>
        <v>0</v>
      </c>
      <c r="B832" t="str">
        <f>IF(ISBLANK(ScoutingData!J832),"null", ScoutingData!J832*2)</f>
        <v>null</v>
      </c>
      <c r="C832" t="str">
        <f>IF(ISBLANK(ScoutingData!K832),"null",ScoutingData!K832* 5)</f>
        <v>null</v>
      </c>
      <c r="D832" t="str" cm="1">
        <f t="array" ref="D832">_xlfn.IFS(ScoutingData!Q832="h",1,   ScoutingData!Q832="o",1,   ScoutingData!Q832="s",1,   ScoutingData!Q832="a",0,   ScoutingData!Q832="x","x",ScoutingData!Q832="p","p",ISBLANK(ScoutingData!Q832),"null")</f>
        <v>null</v>
      </c>
      <c r="E832" t="str" cm="1">
        <f t="array" ref="E832">IFERROR(_xlfn.IFS(D832 = 1, IF(ScoutingData!P832&gt;0, ScoutingData!P832,AVERAGE(stage_timer)),D832=0,MAX(stage_timer),D832="x","x"),"")</f>
        <v/>
      </c>
    </row>
    <row r="833" spans="1:5" x14ac:dyDescent="0.3">
      <c r="A833">
        <f>ScoutingData!F833</f>
        <v>0</v>
      </c>
      <c r="B833" t="str">
        <f>IF(ISBLANK(ScoutingData!J833),"null", ScoutingData!J833*2)</f>
        <v>null</v>
      </c>
      <c r="C833" t="str">
        <f>IF(ISBLANK(ScoutingData!K833),"null",ScoutingData!K833* 5)</f>
        <v>null</v>
      </c>
      <c r="D833" t="str" cm="1">
        <f t="array" ref="D833">_xlfn.IFS(ScoutingData!Q833="h",1,   ScoutingData!Q833="o",1,   ScoutingData!Q833="s",1,   ScoutingData!Q833="a",0,   ScoutingData!Q833="x","x",ScoutingData!Q833="p","p",ISBLANK(ScoutingData!Q833),"null")</f>
        <v>null</v>
      </c>
      <c r="E833" t="str" cm="1">
        <f t="array" ref="E833">IFERROR(_xlfn.IFS(D833 = 1, IF(ScoutingData!P833&gt;0, ScoutingData!P833,AVERAGE(stage_timer)),D833=0,MAX(stage_timer),D833="x","x"),"")</f>
        <v/>
      </c>
    </row>
    <row r="834" spans="1:5" x14ac:dyDescent="0.3">
      <c r="A834">
        <f>ScoutingData!F834</f>
        <v>0</v>
      </c>
      <c r="B834" t="str">
        <f>IF(ISBLANK(ScoutingData!J834),"null", ScoutingData!J834*2)</f>
        <v>null</v>
      </c>
      <c r="C834" t="str">
        <f>IF(ISBLANK(ScoutingData!K834),"null",ScoutingData!K834* 5)</f>
        <v>null</v>
      </c>
      <c r="D834" t="str" cm="1">
        <f t="array" ref="D834">_xlfn.IFS(ScoutingData!Q834="h",1,   ScoutingData!Q834="o",1,   ScoutingData!Q834="s",1,   ScoutingData!Q834="a",0,   ScoutingData!Q834="x","x",ScoutingData!Q834="p","p",ISBLANK(ScoutingData!Q834),"null")</f>
        <v>null</v>
      </c>
      <c r="E834" t="str" cm="1">
        <f t="array" ref="E834">IFERROR(_xlfn.IFS(D834 = 1, IF(ScoutingData!P834&gt;0, ScoutingData!P834,AVERAGE(stage_timer)),D834=0,MAX(stage_timer),D834="x","x"),"")</f>
        <v/>
      </c>
    </row>
    <row r="835" spans="1:5" x14ac:dyDescent="0.3">
      <c r="A835">
        <f>ScoutingData!F835</f>
        <v>0</v>
      </c>
      <c r="B835" t="str">
        <f>IF(ISBLANK(ScoutingData!J835),"null", ScoutingData!J835*2)</f>
        <v>null</v>
      </c>
      <c r="C835" t="str">
        <f>IF(ISBLANK(ScoutingData!K835),"null",ScoutingData!K835* 5)</f>
        <v>null</v>
      </c>
      <c r="D835" t="str" cm="1">
        <f t="array" ref="D835">_xlfn.IFS(ScoutingData!Q835="h",1,   ScoutingData!Q835="o",1,   ScoutingData!Q835="s",1,   ScoutingData!Q835="a",0,   ScoutingData!Q835="x","x",ScoutingData!Q835="p","p",ISBLANK(ScoutingData!Q835),"null")</f>
        <v>null</v>
      </c>
      <c r="E835" t="str" cm="1">
        <f t="array" ref="E835">IFERROR(_xlfn.IFS(D835 = 1, IF(ScoutingData!P835&gt;0, ScoutingData!P835,AVERAGE(stage_timer)),D835=0,MAX(stage_timer),D835="x","x"),"")</f>
        <v/>
      </c>
    </row>
    <row r="836" spans="1:5" x14ac:dyDescent="0.3">
      <c r="A836">
        <f>ScoutingData!F836</f>
        <v>0</v>
      </c>
      <c r="B836" t="str">
        <f>IF(ISBLANK(ScoutingData!J836),"null", ScoutingData!J836*2)</f>
        <v>null</v>
      </c>
      <c r="C836" t="str">
        <f>IF(ISBLANK(ScoutingData!K836),"null",ScoutingData!K836* 5)</f>
        <v>null</v>
      </c>
      <c r="D836" t="str" cm="1">
        <f t="array" ref="D836">_xlfn.IFS(ScoutingData!Q836="h",1,   ScoutingData!Q836="o",1,   ScoutingData!Q836="s",1,   ScoutingData!Q836="a",0,   ScoutingData!Q836="x","x",ScoutingData!Q836="p","p",ISBLANK(ScoutingData!Q836),"null")</f>
        <v>null</v>
      </c>
      <c r="E836" t="str" cm="1">
        <f t="array" ref="E836">IFERROR(_xlfn.IFS(D836 = 1, IF(ScoutingData!P836&gt;0, ScoutingData!P836,AVERAGE(stage_timer)),D836=0,MAX(stage_timer),D836="x","x"),"")</f>
        <v/>
      </c>
    </row>
    <row r="837" spans="1:5" x14ac:dyDescent="0.3">
      <c r="A837">
        <f>ScoutingData!F837</f>
        <v>0</v>
      </c>
      <c r="B837" t="str">
        <f>IF(ISBLANK(ScoutingData!J837),"null", ScoutingData!J837*2)</f>
        <v>null</v>
      </c>
      <c r="C837" t="str">
        <f>IF(ISBLANK(ScoutingData!K837),"null",ScoutingData!K837* 5)</f>
        <v>null</v>
      </c>
      <c r="D837" t="str" cm="1">
        <f t="array" ref="D837">_xlfn.IFS(ScoutingData!Q837="h",1,   ScoutingData!Q837="o",1,   ScoutingData!Q837="s",1,   ScoutingData!Q837="a",0,   ScoutingData!Q837="x","x",ScoutingData!Q837="p","p",ISBLANK(ScoutingData!Q837),"null")</f>
        <v>null</v>
      </c>
      <c r="E837" t="str" cm="1">
        <f t="array" ref="E837">IFERROR(_xlfn.IFS(D837 = 1, IF(ScoutingData!P837&gt;0, ScoutingData!P837,AVERAGE(stage_timer)),D837=0,MAX(stage_timer),D837="x","x"),"")</f>
        <v/>
      </c>
    </row>
    <row r="838" spans="1:5" x14ac:dyDescent="0.3">
      <c r="A838">
        <f>ScoutingData!F838</f>
        <v>0</v>
      </c>
      <c r="B838" t="str">
        <f>IF(ISBLANK(ScoutingData!J838),"null", ScoutingData!J838*2)</f>
        <v>null</v>
      </c>
      <c r="C838" t="str">
        <f>IF(ISBLANK(ScoutingData!K838),"null",ScoutingData!K838* 5)</f>
        <v>null</v>
      </c>
      <c r="D838" t="str" cm="1">
        <f t="array" ref="D838">_xlfn.IFS(ScoutingData!Q838="h",1,   ScoutingData!Q838="o",1,   ScoutingData!Q838="s",1,   ScoutingData!Q838="a",0,   ScoutingData!Q838="x","x",ScoutingData!Q838="p","p",ISBLANK(ScoutingData!Q838),"null")</f>
        <v>null</v>
      </c>
      <c r="E838" t="str" cm="1">
        <f t="array" ref="E838">IFERROR(_xlfn.IFS(D838 = 1, IF(ScoutingData!P838&gt;0, ScoutingData!P838,AVERAGE(stage_timer)),D838=0,MAX(stage_timer),D838="x","x"),"")</f>
        <v/>
      </c>
    </row>
    <row r="839" spans="1:5" x14ac:dyDescent="0.3">
      <c r="A839">
        <f>ScoutingData!F839</f>
        <v>0</v>
      </c>
      <c r="B839" t="str">
        <f>IF(ISBLANK(ScoutingData!J839),"null", ScoutingData!J839*2)</f>
        <v>null</v>
      </c>
      <c r="C839" t="str">
        <f>IF(ISBLANK(ScoutingData!K839),"null",ScoutingData!K839* 5)</f>
        <v>null</v>
      </c>
      <c r="D839" t="str" cm="1">
        <f t="array" ref="D839">_xlfn.IFS(ScoutingData!Q839="h",1,   ScoutingData!Q839="o",1,   ScoutingData!Q839="s",1,   ScoutingData!Q839="a",0,   ScoutingData!Q839="x","x",ScoutingData!Q839="p","p",ISBLANK(ScoutingData!Q839),"null")</f>
        <v>null</v>
      </c>
      <c r="E839" t="str" cm="1">
        <f t="array" ref="E839">IFERROR(_xlfn.IFS(D839 = 1, IF(ScoutingData!P839&gt;0, ScoutingData!P839,AVERAGE(stage_timer)),D839=0,MAX(stage_timer),D839="x","x"),"")</f>
        <v/>
      </c>
    </row>
    <row r="840" spans="1:5" x14ac:dyDescent="0.3">
      <c r="A840">
        <f>ScoutingData!F840</f>
        <v>0</v>
      </c>
      <c r="B840" t="str">
        <f>IF(ISBLANK(ScoutingData!J840),"null", ScoutingData!J840*2)</f>
        <v>null</v>
      </c>
      <c r="C840" t="str">
        <f>IF(ISBLANK(ScoutingData!K840),"null",ScoutingData!K840* 5)</f>
        <v>null</v>
      </c>
      <c r="D840" t="str" cm="1">
        <f t="array" ref="D840">_xlfn.IFS(ScoutingData!Q840="h",1,   ScoutingData!Q840="o",1,   ScoutingData!Q840="s",1,   ScoutingData!Q840="a",0,   ScoutingData!Q840="x","x",ScoutingData!Q840="p","p",ISBLANK(ScoutingData!Q840),"null")</f>
        <v>null</v>
      </c>
      <c r="E840" t="str" cm="1">
        <f t="array" ref="E840">IFERROR(_xlfn.IFS(D840 = 1, IF(ScoutingData!P840&gt;0, ScoutingData!P840,AVERAGE(stage_timer)),D840=0,MAX(stage_timer),D840="x","x"),"")</f>
        <v/>
      </c>
    </row>
    <row r="841" spans="1:5" x14ac:dyDescent="0.3">
      <c r="A841">
        <f>ScoutingData!F841</f>
        <v>0</v>
      </c>
      <c r="B841" t="str">
        <f>IF(ISBLANK(ScoutingData!J841),"null", ScoutingData!J841*2)</f>
        <v>null</v>
      </c>
      <c r="C841" t="str">
        <f>IF(ISBLANK(ScoutingData!K841),"null",ScoutingData!K841* 5)</f>
        <v>null</v>
      </c>
      <c r="D841" t="str" cm="1">
        <f t="array" ref="D841">_xlfn.IFS(ScoutingData!Q841="h",1,   ScoutingData!Q841="o",1,   ScoutingData!Q841="s",1,   ScoutingData!Q841="a",0,   ScoutingData!Q841="x","x",ScoutingData!Q841="p","p",ISBLANK(ScoutingData!Q841),"null")</f>
        <v>null</v>
      </c>
      <c r="E841" t="str" cm="1">
        <f t="array" ref="E841">IFERROR(_xlfn.IFS(D841 = 1, IF(ScoutingData!P841&gt;0, ScoutingData!P841,AVERAGE(stage_timer)),D841=0,MAX(stage_timer),D841="x","x"),"")</f>
        <v/>
      </c>
    </row>
    <row r="842" spans="1:5" x14ac:dyDescent="0.3">
      <c r="A842">
        <f>ScoutingData!F842</f>
        <v>0</v>
      </c>
      <c r="B842" t="str">
        <f>IF(ISBLANK(ScoutingData!J842),"null", ScoutingData!J842*2)</f>
        <v>null</v>
      </c>
      <c r="C842" t="str">
        <f>IF(ISBLANK(ScoutingData!K842),"null",ScoutingData!K842* 5)</f>
        <v>null</v>
      </c>
      <c r="D842" t="str" cm="1">
        <f t="array" ref="D842">_xlfn.IFS(ScoutingData!Q842="h",1,   ScoutingData!Q842="o",1,   ScoutingData!Q842="s",1,   ScoutingData!Q842="a",0,   ScoutingData!Q842="x","x",ScoutingData!Q842="p","p",ISBLANK(ScoutingData!Q842),"null")</f>
        <v>null</v>
      </c>
      <c r="E842" t="str" cm="1">
        <f t="array" ref="E842">IFERROR(_xlfn.IFS(D842 = 1, IF(ScoutingData!P842&gt;0, ScoutingData!P842,AVERAGE(stage_timer)),D842=0,MAX(stage_timer),D842="x","x"),"")</f>
        <v/>
      </c>
    </row>
    <row r="843" spans="1:5" x14ac:dyDescent="0.3">
      <c r="A843">
        <f>ScoutingData!F843</f>
        <v>0</v>
      </c>
      <c r="B843" t="str">
        <f>IF(ISBLANK(ScoutingData!J843),"null", ScoutingData!J843*2)</f>
        <v>null</v>
      </c>
      <c r="C843" t="str">
        <f>IF(ISBLANK(ScoutingData!K843),"null",ScoutingData!K843* 5)</f>
        <v>null</v>
      </c>
      <c r="D843" t="str" cm="1">
        <f t="array" ref="D843">_xlfn.IFS(ScoutingData!Q843="h",1,   ScoutingData!Q843="o",1,   ScoutingData!Q843="s",1,   ScoutingData!Q843="a",0,   ScoutingData!Q843="x","x",ScoutingData!Q843="p","p",ISBLANK(ScoutingData!Q843),"null")</f>
        <v>null</v>
      </c>
      <c r="E843" t="str" cm="1">
        <f t="array" ref="E843">IFERROR(_xlfn.IFS(D843 = 1, IF(ScoutingData!P843&gt;0, ScoutingData!P843,AVERAGE(stage_timer)),D843=0,MAX(stage_timer),D843="x","x"),"")</f>
        <v/>
      </c>
    </row>
    <row r="844" spans="1:5" x14ac:dyDescent="0.3">
      <c r="A844">
        <f>ScoutingData!F844</f>
        <v>0</v>
      </c>
      <c r="B844" t="str">
        <f>IF(ISBLANK(ScoutingData!J844),"null", ScoutingData!J844*2)</f>
        <v>null</v>
      </c>
      <c r="C844" t="str">
        <f>IF(ISBLANK(ScoutingData!K844),"null",ScoutingData!K844* 5)</f>
        <v>null</v>
      </c>
      <c r="D844" t="str" cm="1">
        <f t="array" ref="D844">_xlfn.IFS(ScoutingData!Q844="h",1,   ScoutingData!Q844="o",1,   ScoutingData!Q844="s",1,   ScoutingData!Q844="a",0,   ScoutingData!Q844="x","x",ScoutingData!Q844="p","p",ISBLANK(ScoutingData!Q844),"null")</f>
        <v>null</v>
      </c>
      <c r="E844" t="str" cm="1">
        <f t="array" ref="E844">IFERROR(_xlfn.IFS(D844 = 1, IF(ScoutingData!P844&gt;0, ScoutingData!P844,AVERAGE(stage_timer)),D844=0,MAX(stage_timer),D844="x","x"),"")</f>
        <v/>
      </c>
    </row>
    <row r="845" spans="1:5" x14ac:dyDescent="0.3">
      <c r="A845">
        <f>ScoutingData!F845</f>
        <v>0</v>
      </c>
      <c r="B845" t="str">
        <f>IF(ISBLANK(ScoutingData!J845),"null", ScoutingData!J845*2)</f>
        <v>null</v>
      </c>
      <c r="C845" t="str">
        <f>IF(ISBLANK(ScoutingData!K845),"null",ScoutingData!K845* 5)</f>
        <v>null</v>
      </c>
      <c r="D845" t="str" cm="1">
        <f t="array" ref="D845">_xlfn.IFS(ScoutingData!Q845="h",1,   ScoutingData!Q845="o",1,   ScoutingData!Q845="s",1,   ScoutingData!Q845="a",0,   ScoutingData!Q845="x","x",ScoutingData!Q845="p","p",ISBLANK(ScoutingData!Q845),"null")</f>
        <v>null</v>
      </c>
      <c r="E845" t="str" cm="1">
        <f t="array" ref="E845">IFERROR(_xlfn.IFS(D845 = 1, IF(ScoutingData!P845&gt;0, ScoutingData!P845,AVERAGE(stage_timer)),D845=0,MAX(stage_timer),D845="x","x"),"")</f>
        <v/>
      </c>
    </row>
    <row r="846" spans="1:5" x14ac:dyDescent="0.3">
      <c r="A846">
        <f>ScoutingData!F846</f>
        <v>0</v>
      </c>
      <c r="B846" t="str">
        <f>IF(ISBLANK(ScoutingData!J846),"null", ScoutingData!J846*2)</f>
        <v>null</v>
      </c>
      <c r="C846" t="str">
        <f>IF(ISBLANK(ScoutingData!K846),"null",ScoutingData!K846* 5)</f>
        <v>null</v>
      </c>
      <c r="D846" t="str" cm="1">
        <f t="array" ref="D846">_xlfn.IFS(ScoutingData!Q846="h",1,   ScoutingData!Q846="o",1,   ScoutingData!Q846="s",1,   ScoutingData!Q846="a",0,   ScoutingData!Q846="x","x",ScoutingData!Q846="p","p",ISBLANK(ScoutingData!Q846),"null")</f>
        <v>null</v>
      </c>
      <c r="E846" t="str" cm="1">
        <f t="array" ref="E846">IFERROR(_xlfn.IFS(D846 = 1, IF(ScoutingData!P846&gt;0, ScoutingData!P846,AVERAGE(stage_timer)),D846=0,MAX(stage_timer),D846="x","x"),"")</f>
        <v/>
      </c>
    </row>
    <row r="847" spans="1:5" x14ac:dyDescent="0.3">
      <c r="A847">
        <f>ScoutingData!F847</f>
        <v>0</v>
      </c>
      <c r="B847" t="str">
        <f>IF(ISBLANK(ScoutingData!J847),"null", ScoutingData!J847*2)</f>
        <v>null</v>
      </c>
      <c r="C847" t="str">
        <f>IF(ISBLANK(ScoutingData!K847),"null",ScoutingData!K847* 5)</f>
        <v>null</v>
      </c>
      <c r="D847" t="str" cm="1">
        <f t="array" ref="D847">_xlfn.IFS(ScoutingData!Q847="h",1,   ScoutingData!Q847="o",1,   ScoutingData!Q847="s",1,   ScoutingData!Q847="a",0,   ScoutingData!Q847="x","x",ScoutingData!Q847="p","p",ISBLANK(ScoutingData!Q847),"null")</f>
        <v>null</v>
      </c>
      <c r="E847" t="str" cm="1">
        <f t="array" ref="E847">IFERROR(_xlfn.IFS(D847 = 1, IF(ScoutingData!P847&gt;0, ScoutingData!P847,AVERAGE(stage_timer)),D847=0,MAX(stage_timer),D847="x","x"),"")</f>
        <v/>
      </c>
    </row>
    <row r="848" spans="1:5" x14ac:dyDescent="0.3">
      <c r="A848">
        <f>ScoutingData!F848</f>
        <v>0</v>
      </c>
      <c r="B848" t="str">
        <f>IF(ISBLANK(ScoutingData!J848),"null", ScoutingData!J848*2)</f>
        <v>null</v>
      </c>
      <c r="C848" t="str">
        <f>IF(ISBLANK(ScoutingData!K848),"null",ScoutingData!K848* 5)</f>
        <v>null</v>
      </c>
      <c r="D848" t="str" cm="1">
        <f t="array" ref="D848">_xlfn.IFS(ScoutingData!Q848="h",1,   ScoutingData!Q848="o",1,   ScoutingData!Q848="s",1,   ScoutingData!Q848="a",0,   ScoutingData!Q848="x","x",ScoutingData!Q848="p","p",ISBLANK(ScoutingData!Q848),"null")</f>
        <v>null</v>
      </c>
      <c r="E848" t="str" cm="1">
        <f t="array" ref="E848">IFERROR(_xlfn.IFS(D848 = 1, IF(ScoutingData!P848&gt;0, ScoutingData!P848,AVERAGE(stage_timer)),D848=0,MAX(stage_timer),D848="x","x"),"")</f>
        <v/>
      </c>
    </row>
    <row r="849" spans="1:5" x14ac:dyDescent="0.3">
      <c r="A849">
        <f>ScoutingData!F849</f>
        <v>0</v>
      </c>
      <c r="B849" t="str">
        <f>IF(ISBLANK(ScoutingData!J849),"null", ScoutingData!J849*2)</f>
        <v>null</v>
      </c>
      <c r="C849" t="str">
        <f>IF(ISBLANK(ScoutingData!K849),"null",ScoutingData!K849* 5)</f>
        <v>null</v>
      </c>
      <c r="D849" t="str" cm="1">
        <f t="array" ref="D849">_xlfn.IFS(ScoutingData!Q849="h",1,   ScoutingData!Q849="o",1,   ScoutingData!Q849="s",1,   ScoutingData!Q849="a",0,   ScoutingData!Q849="x","x",ScoutingData!Q849="p","p",ISBLANK(ScoutingData!Q849),"null")</f>
        <v>null</v>
      </c>
      <c r="E849" t="str" cm="1">
        <f t="array" ref="E849">IFERROR(_xlfn.IFS(D849 = 1, IF(ScoutingData!P849&gt;0, ScoutingData!P849,AVERAGE(stage_timer)),D849=0,MAX(stage_timer),D849="x","x"),"")</f>
        <v/>
      </c>
    </row>
    <row r="850" spans="1:5" x14ac:dyDescent="0.3">
      <c r="A850">
        <f>ScoutingData!F850</f>
        <v>0</v>
      </c>
      <c r="B850" t="str">
        <f>IF(ISBLANK(ScoutingData!J850),"null", ScoutingData!J850*2)</f>
        <v>null</v>
      </c>
      <c r="C850" t="str">
        <f>IF(ISBLANK(ScoutingData!K850),"null",ScoutingData!K850* 5)</f>
        <v>null</v>
      </c>
      <c r="D850" t="str" cm="1">
        <f t="array" ref="D850">_xlfn.IFS(ScoutingData!Q850="h",1,   ScoutingData!Q850="o",1,   ScoutingData!Q850="s",1,   ScoutingData!Q850="a",0,   ScoutingData!Q850="x","x",ScoutingData!Q850="p","p",ISBLANK(ScoutingData!Q850),"null")</f>
        <v>null</v>
      </c>
      <c r="E850" t="str" cm="1">
        <f t="array" ref="E850">IFERROR(_xlfn.IFS(D850 = 1, IF(ScoutingData!P850&gt;0, ScoutingData!P850,AVERAGE(stage_timer)),D850=0,MAX(stage_timer),D850="x","x"),"")</f>
        <v/>
      </c>
    </row>
    <row r="851" spans="1:5" x14ac:dyDescent="0.3">
      <c r="A851">
        <f>ScoutingData!F851</f>
        <v>0</v>
      </c>
      <c r="B851" t="str">
        <f>IF(ISBLANK(ScoutingData!J851),"null", ScoutingData!J851*2)</f>
        <v>null</v>
      </c>
      <c r="C851" t="str">
        <f>IF(ISBLANK(ScoutingData!K851),"null",ScoutingData!K851* 5)</f>
        <v>null</v>
      </c>
      <c r="D851" t="str" cm="1">
        <f t="array" ref="D851">_xlfn.IFS(ScoutingData!Q851="h",1,   ScoutingData!Q851="o",1,   ScoutingData!Q851="s",1,   ScoutingData!Q851="a",0,   ScoutingData!Q851="x","x",ScoutingData!Q851="p","p",ISBLANK(ScoutingData!Q851),"null")</f>
        <v>null</v>
      </c>
      <c r="E851" t="str" cm="1">
        <f t="array" ref="E851">IFERROR(_xlfn.IFS(D851 = 1, IF(ScoutingData!P851&gt;0, ScoutingData!P851,AVERAGE(stage_timer)),D851=0,MAX(stage_timer),D851="x","x"),"")</f>
        <v/>
      </c>
    </row>
    <row r="852" spans="1:5" x14ac:dyDescent="0.3">
      <c r="A852">
        <f>ScoutingData!F852</f>
        <v>0</v>
      </c>
      <c r="B852" t="str">
        <f>IF(ISBLANK(ScoutingData!J852),"null", ScoutingData!J852*2)</f>
        <v>null</v>
      </c>
      <c r="C852" t="str">
        <f>IF(ISBLANK(ScoutingData!K852),"null",ScoutingData!K852* 5)</f>
        <v>null</v>
      </c>
      <c r="D852" t="str" cm="1">
        <f t="array" ref="D852">_xlfn.IFS(ScoutingData!Q852="h",1,   ScoutingData!Q852="o",1,   ScoutingData!Q852="s",1,   ScoutingData!Q852="a",0,   ScoutingData!Q852="x","x",ScoutingData!Q852="p","p",ISBLANK(ScoutingData!Q852),"null")</f>
        <v>null</v>
      </c>
      <c r="E852" t="str" cm="1">
        <f t="array" ref="E852">IFERROR(_xlfn.IFS(D852 = 1, IF(ScoutingData!P852&gt;0, ScoutingData!P852,AVERAGE(stage_timer)),D852=0,MAX(stage_timer),D852="x","x"),"")</f>
        <v/>
      </c>
    </row>
    <row r="853" spans="1:5" x14ac:dyDescent="0.3">
      <c r="A853">
        <f>ScoutingData!F853</f>
        <v>0</v>
      </c>
      <c r="B853" t="str">
        <f>IF(ISBLANK(ScoutingData!J853),"null", ScoutingData!J853*2)</f>
        <v>null</v>
      </c>
      <c r="C853" t="str">
        <f>IF(ISBLANK(ScoutingData!K853),"null",ScoutingData!K853* 5)</f>
        <v>null</v>
      </c>
      <c r="D853" t="str" cm="1">
        <f t="array" ref="D853">_xlfn.IFS(ScoutingData!Q853="h",1,   ScoutingData!Q853="o",1,   ScoutingData!Q853="s",1,   ScoutingData!Q853="a",0,   ScoutingData!Q853="x","x",ScoutingData!Q853="p","p",ISBLANK(ScoutingData!Q853),"null")</f>
        <v>null</v>
      </c>
      <c r="E853" t="str" cm="1">
        <f t="array" ref="E853">IFERROR(_xlfn.IFS(D853 = 1, IF(ScoutingData!P853&gt;0, ScoutingData!P853,AVERAGE(stage_timer)),D853=0,MAX(stage_timer),D853="x","x"),"")</f>
        <v/>
      </c>
    </row>
    <row r="854" spans="1:5" x14ac:dyDescent="0.3">
      <c r="A854">
        <f>ScoutingData!F854</f>
        <v>0</v>
      </c>
      <c r="B854" t="str">
        <f>IF(ISBLANK(ScoutingData!J854),"null", ScoutingData!J854*2)</f>
        <v>null</v>
      </c>
      <c r="C854" t="str">
        <f>IF(ISBLANK(ScoutingData!K854),"null",ScoutingData!K854* 5)</f>
        <v>null</v>
      </c>
      <c r="D854" t="str" cm="1">
        <f t="array" ref="D854">_xlfn.IFS(ScoutingData!Q854="h",1,   ScoutingData!Q854="o",1,   ScoutingData!Q854="s",1,   ScoutingData!Q854="a",0,   ScoutingData!Q854="x","x",ScoutingData!Q854="p","p",ISBLANK(ScoutingData!Q854),"null")</f>
        <v>null</v>
      </c>
      <c r="E854" t="str" cm="1">
        <f t="array" ref="E854">IFERROR(_xlfn.IFS(D854 = 1, IF(ScoutingData!P854&gt;0, ScoutingData!P854,AVERAGE(stage_timer)),D854=0,MAX(stage_timer),D854="x","x"),"")</f>
        <v/>
      </c>
    </row>
    <row r="855" spans="1:5" x14ac:dyDescent="0.3">
      <c r="A855">
        <f>ScoutingData!F855</f>
        <v>0</v>
      </c>
      <c r="B855" t="str">
        <f>IF(ISBLANK(ScoutingData!J855),"null", ScoutingData!J855*2)</f>
        <v>null</v>
      </c>
      <c r="C855" t="str">
        <f>IF(ISBLANK(ScoutingData!K855),"null",ScoutingData!K855* 5)</f>
        <v>null</v>
      </c>
      <c r="D855" t="str" cm="1">
        <f t="array" ref="D855">_xlfn.IFS(ScoutingData!Q855="h",1,   ScoutingData!Q855="o",1,   ScoutingData!Q855="s",1,   ScoutingData!Q855="a",0,   ScoutingData!Q855="x","x",ScoutingData!Q855="p","p",ISBLANK(ScoutingData!Q855),"null")</f>
        <v>null</v>
      </c>
      <c r="E855" t="str" cm="1">
        <f t="array" ref="E855">IFERROR(_xlfn.IFS(D855 = 1, IF(ScoutingData!P855&gt;0, ScoutingData!P855,AVERAGE(stage_timer)),D855=0,MAX(stage_timer),D855="x","x"),"")</f>
        <v/>
      </c>
    </row>
    <row r="856" spans="1:5" x14ac:dyDescent="0.3">
      <c r="A856">
        <f>ScoutingData!F856</f>
        <v>0</v>
      </c>
      <c r="B856" t="str">
        <f>IF(ISBLANK(ScoutingData!J856),"null", ScoutingData!J856*2)</f>
        <v>null</v>
      </c>
      <c r="C856" t="str">
        <f>IF(ISBLANK(ScoutingData!K856),"null",ScoutingData!K856* 5)</f>
        <v>null</v>
      </c>
      <c r="D856" t="str" cm="1">
        <f t="array" ref="D856">_xlfn.IFS(ScoutingData!Q856="h",1,   ScoutingData!Q856="o",1,   ScoutingData!Q856="s",1,   ScoutingData!Q856="a",0,   ScoutingData!Q856="x","x",ScoutingData!Q856="p","p",ISBLANK(ScoutingData!Q856),"null")</f>
        <v>null</v>
      </c>
      <c r="E856" t="str" cm="1">
        <f t="array" ref="E856">IFERROR(_xlfn.IFS(D856 = 1, IF(ScoutingData!P856&gt;0, ScoutingData!P856,AVERAGE(stage_timer)),D856=0,MAX(stage_timer),D856="x","x"),"")</f>
        <v/>
      </c>
    </row>
    <row r="857" spans="1:5" x14ac:dyDescent="0.3">
      <c r="A857">
        <f>ScoutingData!F857</f>
        <v>0</v>
      </c>
      <c r="B857" t="str">
        <f>IF(ISBLANK(ScoutingData!J857),"null", ScoutingData!J857*2)</f>
        <v>null</v>
      </c>
      <c r="C857" t="str">
        <f>IF(ISBLANK(ScoutingData!K857),"null",ScoutingData!K857* 5)</f>
        <v>null</v>
      </c>
      <c r="D857" t="str" cm="1">
        <f t="array" ref="D857">_xlfn.IFS(ScoutingData!Q857="h",1,   ScoutingData!Q857="o",1,   ScoutingData!Q857="s",1,   ScoutingData!Q857="a",0,   ScoutingData!Q857="x","x",ScoutingData!Q857="p","p",ISBLANK(ScoutingData!Q857),"null")</f>
        <v>null</v>
      </c>
      <c r="E857" t="str" cm="1">
        <f t="array" ref="E857">IFERROR(_xlfn.IFS(D857 = 1, IF(ScoutingData!P857&gt;0, ScoutingData!P857,AVERAGE(stage_timer)),D857=0,MAX(stage_timer),D857="x","x"),"")</f>
        <v/>
      </c>
    </row>
    <row r="858" spans="1:5" x14ac:dyDescent="0.3">
      <c r="A858">
        <f>ScoutingData!F858</f>
        <v>0</v>
      </c>
      <c r="B858" t="str">
        <f>IF(ISBLANK(ScoutingData!J858),"null", ScoutingData!J858*2)</f>
        <v>null</v>
      </c>
      <c r="C858" t="str">
        <f>IF(ISBLANK(ScoutingData!K858),"null",ScoutingData!K858* 5)</f>
        <v>null</v>
      </c>
      <c r="D858" t="str" cm="1">
        <f t="array" ref="D858">_xlfn.IFS(ScoutingData!Q858="h",1,   ScoutingData!Q858="o",1,   ScoutingData!Q858="s",1,   ScoutingData!Q858="a",0,   ScoutingData!Q858="x","x",ScoutingData!Q858="p","p",ISBLANK(ScoutingData!Q858),"null")</f>
        <v>null</v>
      </c>
      <c r="E858" t="str" cm="1">
        <f t="array" ref="E858">IFERROR(_xlfn.IFS(D858 = 1, IF(ScoutingData!P858&gt;0, ScoutingData!P858,AVERAGE(stage_timer)),D858=0,MAX(stage_timer),D858="x","x"),"")</f>
        <v/>
      </c>
    </row>
    <row r="859" spans="1:5" x14ac:dyDescent="0.3">
      <c r="A859">
        <f>ScoutingData!F859</f>
        <v>0</v>
      </c>
      <c r="B859" t="str">
        <f>IF(ISBLANK(ScoutingData!J859),"null", ScoutingData!J859*2)</f>
        <v>null</v>
      </c>
      <c r="C859" t="str">
        <f>IF(ISBLANK(ScoutingData!K859),"null",ScoutingData!K859* 5)</f>
        <v>null</v>
      </c>
      <c r="D859" t="str" cm="1">
        <f t="array" ref="D859">_xlfn.IFS(ScoutingData!Q859="h",1,   ScoutingData!Q859="o",1,   ScoutingData!Q859="s",1,   ScoutingData!Q859="a",0,   ScoutingData!Q859="x","x",ScoutingData!Q859="p","p",ISBLANK(ScoutingData!Q859),"null")</f>
        <v>null</v>
      </c>
      <c r="E859" t="str" cm="1">
        <f t="array" ref="E859">IFERROR(_xlfn.IFS(D859 = 1, IF(ScoutingData!P859&gt;0, ScoutingData!P859,AVERAGE(stage_timer)),D859=0,MAX(stage_timer),D859="x","x"),"")</f>
        <v/>
      </c>
    </row>
    <row r="860" spans="1:5" x14ac:dyDescent="0.3">
      <c r="A860">
        <f>ScoutingData!F860</f>
        <v>0</v>
      </c>
      <c r="B860" t="str">
        <f>IF(ISBLANK(ScoutingData!J860),"null", ScoutingData!J860*2)</f>
        <v>null</v>
      </c>
      <c r="C860" t="str">
        <f>IF(ISBLANK(ScoutingData!K860),"null",ScoutingData!K860* 5)</f>
        <v>null</v>
      </c>
      <c r="D860" t="str" cm="1">
        <f t="array" ref="D860">_xlfn.IFS(ScoutingData!Q860="h",1,   ScoutingData!Q860="o",1,   ScoutingData!Q860="s",1,   ScoutingData!Q860="a",0,   ScoutingData!Q860="x","x",ScoutingData!Q860="p","p",ISBLANK(ScoutingData!Q860),"null")</f>
        <v>null</v>
      </c>
      <c r="E860" t="str" cm="1">
        <f t="array" ref="E860">IFERROR(_xlfn.IFS(D860 = 1, IF(ScoutingData!P860&gt;0, ScoutingData!P860,AVERAGE(stage_timer)),D860=0,MAX(stage_timer),D860="x","x"),"")</f>
        <v/>
      </c>
    </row>
    <row r="861" spans="1:5" x14ac:dyDescent="0.3">
      <c r="A861">
        <f>ScoutingData!F861</f>
        <v>0</v>
      </c>
      <c r="B861" t="str">
        <f>IF(ISBLANK(ScoutingData!J861),"null", ScoutingData!J861*2)</f>
        <v>null</v>
      </c>
      <c r="C861" t="str">
        <f>IF(ISBLANK(ScoutingData!K861),"null",ScoutingData!K861* 5)</f>
        <v>null</v>
      </c>
      <c r="D861" t="str" cm="1">
        <f t="array" ref="D861">_xlfn.IFS(ScoutingData!Q861="h",1,   ScoutingData!Q861="o",1,   ScoutingData!Q861="s",1,   ScoutingData!Q861="a",0,   ScoutingData!Q861="x","x",ScoutingData!Q861="p","p",ISBLANK(ScoutingData!Q861),"null")</f>
        <v>null</v>
      </c>
      <c r="E861" t="str" cm="1">
        <f t="array" ref="E861">IFERROR(_xlfn.IFS(D861 = 1, IF(ScoutingData!P861&gt;0, ScoutingData!P861,AVERAGE(stage_timer)),D861=0,MAX(stage_timer),D861="x","x"),"")</f>
        <v/>
      </c>
    </row>
    <row r="862" spans="1:5" x14ac:dyDescent="0.3">
      <c r="A862">
        <f>ScoutingData!F862</f>
        <v>0</v>
      </c>
      <c r="B862" t="str">
        <f>IF(ISBLANK(ScoutingData!J862),"null", ScoutingData!J862*2)</f>
        <v>null</v>
      </c>
      <c r="C862" t="str">
        <f>IF(ISBLANK(ScoutingData!K862),"null",ScoutingData!K862* 5)</f>
        <v>null</v>
      </c>
      <c r="D862" t="str" cm="1">
        <f t="array" ref="D862">_xlfn.IFS(ScoutingData!Q862="h",1,   ScoutingData!Q862="o",1,   ScoutingData!Q862="s",1,   ScoutingData!Q862="a",0,   ScoutingData!Q862="x","x",ScoutingData!Q862="p","p",ISBLANK(ScoutingData!Q862),"null")</f>
        <v>null</v>
      </c>
      <c r="E862" t="str" cm="1">
        <f t="array" ref="E862">IFERROR(_xlfn.IFS(D862 = 1, IF(ScoutingData!P862&gt;0, ScoutingData!P862,AVERAGE(stage_timer)),D862=0,MAX(stage_timer),D862="x","x"),"")</f>
        <v/>
      </c>
    </row>
    <row r="863" spans="1:5" x14ac:dyDescent="0.3">
      <c r="A863">
        <f>ScoutingData!F863</f>
        <v>0</v>
      </c>
      <c r="B863" t="str">
        <f>IF(ISBLANK(ScoutingData!J863),"null", ScoutingData!J863*2)</f>
        <v>null</v>
      </c>
      <c r="C863" t="str">
        <f>IF(ISBLANK(ScoutingData!K863),"null",ScoutingData!K863* 5)</f>
        <v>null</v>
      </c>
      <c r="D863" t="str" cm="1">
        <f t="array" ref="D863">_xlfn.IFS(ScoutingData!Q863="h",1,   ScoutingData!Q863="o",1,   ScoutingData!Q863="s",1,   ScoutingData!Q863="a",0,   ScoutingData!Q863="x","x",ScoutingData!Q863="p","p",ISBLANK(ScoutingData!Q863),"null")</f>
        <v>null</v>
      </c>
      <c r="E863" t="str" cm="1">
        <f t="array" ref="E863">IFERROR(_xlfn.IFS(D863 = 1, IF(ScoutingData!P863&gt;0, ScoutingData!P863,AVERAGE(stage_timer)),D863=0,MAX(stage_timer),D863="x","x"),"")</f>
        <v/>
      </c>
    </row>
    <row r="864" spans="1:5" x14ac:dyDescent="0.3">
      <c r="A864">
        <f>ScoutingData!F864</f>
        <v>0</v>
      </c>
      <c r="B864" t="str">
        <f>IF(ISBLANK(ScoutingData!J864),"null", ScoutingData!J864*2)</f>
        <v>null</v>
      </c>
      <c r="C864" t="str">
        <f>IF(ISBLANK(ScoutingData!K864),"null",ScoutingData!K864* 5)</f>
        <v>null</v>
      </c>
      <c r="D864" t="str" cm="1">
        <f t="array" ref="D864">_xlfn.IFS(ScoutingData!Q864="h",1,   ScoutingData!Q864="o",1,   ScoutingData!Q864="s",1,   ScoutingData!Q864="a",0,   ScoutingData!Q864="x","x",ScoutingData!Q864="p","p",ISBLANK(ScoutingData!Q864),"null")</f>
        <v>null</v>
      </c>
      <c r="E864" t="str" cm="1">
        <f t="array" ref="E864">IFERROR(_xlfn.IFS(D864 = 1, IF(ScoutingData!P864&gt;0, ScoutingData!P864,AVERAGE(stage_timer)),D864=0,MAX(stage_timer),D864="x","x"),"")</f>
        <v/>
      </c>
    </row>
    <row r="865" spans="1:5" x14ac:dyDescent="0.3">
      <c r="A865">
        <f>ScoutingData!F865</f>
        <v>0</v>
      </c>
      <c r="B865" t="str">
        <f>IF(ISBLANK(ScoutingData!J865),"null", ScoutingData!J865*2)</f>
        <v>null</v>
      </c>
      <c r="C865" t="str">
        <f>IF(ISBLANK(ScoutingData!K865),"null",ScoutingData!K865* 5)</f>
        <v>null</v>
      </c>
      <c r="D865" t="str" cm="1">
        <f t="array" ref="D865">_xlfn.IFS(ScoutingData!Q865="h",1,   ScoutingData!Q865="o",1,   ScoutingData!Q865="s",1,   ScoutingData!Q865="a",0,   ScoutingData!Q865="x","x",ScoutingData!Q865="p","p",ISBLANK(ScoutingData!Q865),"null")</f>
        <v>null</v>
      </c>
      <c r="E865" t="str" cm="1">
        <f t="array" ref="E865">IFERROR(_xlfn.IFS(D865 = 1, IF(ScoutingData!P865&gt;0, ScoutingData!P865,AVERAGE(stage_timer)),D865=0,MAX(stage_timer),D865="x","x"),"")</f>
        <v/>
      </c>
    </row>
    <row r="866" spans="1:5" x14ac:dyDescent="0.3">
      <c r="A866">
        <f>ScoutingData!F866</f>
        <v>0</v>
      </c>
      <c r="B866" t="str">
        <f>IF(ISBLANK(ScoutingData!J866),"null", ScoutingData!J866*2)</f>
        <v>null</v>
      </c>
      <c r="C866" t="str">
        <f>IF(ISBLANK(ScoutingData!K866),"null",ScoutingData!K866* 5)</f>
        <v>null</v>
      </c>
      <c r="D866" t="str" cm="1">
        <f t="array" ref="D866">_xlfn.IFS(ScoutingData!Q866="h",1,   ScoutingData!Q866="o",1,   ScoutingData!Q866="s",1,   ScoutingData!Q866="a",0,   ScoutingData!Q866="x","x",ScoutingData!Q866="p","p",ISBLANK(ScoutingData!Q866),"null")</f>
        <v>null</v>
      </c>
      <c r="E866" t="str" cm="1">
        <f t="array" ref="E866">IFERROR(_xlfn.IFS(D866 = 1, IF(ScoutingData!P866&gt;0, ScoutingData!P866,AVERAGE(stage_timer)),D866=0,MAX(stage_timer),D866="x","x"),"")</f>
        <v/>
      </c>
    </row>
    <row r="867" spans="1:5" x14ac:dyDescent="0.3">
      <c r="A867">
        <f>ScoutingData!F867</f>
        <v>0</v>
      </c>
      <c r="B867" t="str">
        <f>IF(ISBLANK(ScoutingData!J867),"null", ScoutingData!J867*2)</f>
        <v>null</v>
      </c>
      <c r="C867" t="str">
        <f>IF(ISBLANK(ScoutingData!K867),"null",ScoutingData!K867* 5)</f>
        <v>null</v>
      </c>
      <c r="D867" t="str" cm="1">
        <f t="array" ref="D867">_xlfn.IFS(ScoutingData!Q867="h",1,   ScoutingData!Q867="o",1,   ScoutingData!Q867="s",1,   ScoutingData!Q867="a",0,   ScoutingData!Q867="x","x",ScoutingData!Q867="p","p",ISBLANK(ScoutingData!Q867),"null")</f>
        <v>null</v>
      </c>
      <c r="E867" t="str" cm="1">
        <f t="array" ref="E867">IFERROR(_xlfn.IFS(D867 = 1, IF(ScoutingData!P867&gt;0, ScoutingData!P867,AVERAGE(stage_timer)),D867=0,MAX(stage_timer),D867="x","x"),"")</f>
        <v/>
      </c>
    </row>
    <row r="868" spans="1:5" x14ac:dyDescent="0.3">
      <c r="A868">
        <f>ScoutingData!F868</f>
        <v>0</v>
      </c>
      <c r="B868" t="str">
        <f>IF(ISBLANK(ScoutingData!J868),"null", ScoutingData!J868*2)</f>
        <v>null</v>
      </c>
      <c r="C868" t="str">
        <f>IF(ISBLANK(ScoutingData!K868),"null",ScoutingData!K868* 5)</f>
        <v>null</v>
      </c>
      <c r="D868" t="str" cm="1">
        <f t="array" ref="D868">_xlfn.IFS(ScoutingData!Q868="h",1,   ScoutingData!Q868="o",1,   ScoutingData!Q868="s",1,   ScoutingData!Q868="a",0,   ScoutingData!Q868="x","x",ScoutingData!Q868="p","p",ISBLANK(ScoutingData!Q868),"null")</f>
        <v>null</v>
      </c>
      <c r="E868" t="str" cm="1">
        <f t="array" ref="E868">IFERROR(_xlfn.IFS(D868 = 1, IF(ScoutingData!P868&gt;0, ScoutingData!P868,AVERAGE(stage_timer)),D868=0,MAX(stage_timer),D868="x","x"),"")</f>
        <v/>
      </c>
    </row>
    <row r="869" spans="1:5" x14ac:dyDescent="0.3">
      <c r="A869">
        <f>ScoutingData!F869</f>
        <v>0</v>
      </c>
      <c r="B869" t="str">
        <f>IF(ISBLANK(ScoutingData!J869),"null", ScoutingData!J869*2)</f>
        <v>null</v>
      </c>
      <c r="C869" t="str">
        <f>IF(ISBLANK(ScoutingData!K869),"null",ScoutingData!K869* 5)</f>
        <v>null</v>
      </c>
      <c r="D869" t="str" cm="1">
        <f t="array" ref="D869">_xlfn.IFS(ScoutingData!Q869="h",1,   ScoutingData!Q869="o",1,   ScoutingData!Q869="s",1,   ScoutingData!Q869="a",0,   ScoutingData!Q869="x","x",ScoutingData!Q869="p","p",ISBLANK(ScoutingData!Q869),"null")</f>
        <v>null</v>
      </c>
      <c r="E869" t="str" cm="1">
        <f t="array" ref="E869">IFERROR(_xlfn.IFS(D869 = 1, IF(ScoutingData!P869&gt;0, ScoutingData!P869,AVERAGE(stage_timer)),D869=0,MAX(stage_timer),D869="x","x"),"")</f>
        <v/>
      </c>
    </row>
    <row r="870" spans="1:5" x14ac:dyDescent="0.3">
      <c r="A870">
        <f>ScoutingData!F870</f>
        <v>0</v>
      </c>
      <c r="B870" t="str">
        <f>IF(ISBLANK(ScoutingData!J870),"null", ScoutingData!J870*2)</f>
        <v>null</v>
      </c>
      <c r="C870" t="str">
        <f>IF(ISBLANK(ScoutingData!K870),"null",ScoutingData!K870* 5)</f>
        <v>null</v>
      </c>
      <c r="D870" t="str" cm="1">
        <f t="array" ref="D870">_xlfn.IFS(ScoutingData!Q870="h",1,   ScoutingData!Q870="o",1,   ScoutingData!Q870="s",1,   ScoutingData!Q870="a",0,   ScoutingData!Q870="x","x",ScoutingData!Q870="p","p",ISBLANK(ScoutingData!Q870),"null")</f>
        <v>null</v>
      </c>
      <c r="E870" t="str" cm="1">
        <f t="array" ref="E870">IFERROR(_xlfn.IFS(D870 = 1, IF(ScoutingData!P870&gt;0, ScoutingData!P870,AVERAGE(stage_timer)),D870=0,MAX(stage_timer),D870="x","x"),"")</f>
        <v/>
      </c>
    </row>
    <row r="871" spans="1:5" x14ac:dyDescent="0.3">
      <c r="A871">
        <f>ScoutingData!F871</f>
        <v>0</v>
      </c>
      <c r="B871" t="str">
        <f>IF(ISBLANK(ScoutingData!J871),"null", ScoutingData!J871*2)</f>
        <v>null</v>
      </c>
      <c r="C871" t="str">
        <f>IF(ISBLANK(ScoutingData!K871),"null",ScoutingData!K871* 5)</f>
        <v>null</v>
      </c>
      <c r="D871" t="str" cm="1">
        <f t="array" ref="D871">_xlfn.IFS(ScoutingData!Q871="h",1,   ScoutingData!Q871="o",1,   ScoutingData!Q871="s",1,   ScoutingData!Q871="a",0,   ScoutingData!Q871="x","x",ScoutingData!Q871="p","p",ISBLANK(ScoutingData!Q871),"null")</f>
        <v>null</v>
      </c>
      <c r="E871" t="str" cm="1">
        <f t="array" ref="E871">IFERROR(_xlfn.IFS(D871 = 1, IF(ScoutingData!P871&gt;0, ScoutingData!P871,AVERAGE(stage_timer)),D871=0,MAX(stage_timer),D871="x","x"),"")</f>
        <v/>
      </c>
    </row>
    <row r="872" spans="1:5" x14ac:dyDescent="0.3">
      <c r="A872">
        <f>ScoutingData!F872</f>
        <v>0</v>
      </c>
      <c r="B872" t="str">
        <f>IF(ISBLANK(ScoutingData!J872),"null", ScoutingData!J872*2)</f>
        <v>null</v>
      </c>
      <c r="C872" t="str">
        <f>IF(ISBLANK(ScoutingData!K872),"null",ScoutingData!K872* 5)</f>
        <v>null</v>
      </c>
      <c r="D872" t="str" cm="1">
        <f t="array" ref="D872">_xlfn.IFS(ScoutingData!Q872="h",1,   ScoutingData!Q872="o",1,   ScoutingData!Q872="s",1,   ScoutingData!Q872="a",0,   ScoutingData!Q872="x","x",ScoutingData!Q872="p","p",ISBLANK(ScoutingData!Q872),"null")</f>
        <v>null</v>
      </c>
      <c r="E872" t="str" cm="1">
        <f t="array" ref="E872">IFERROR(_xlfn.IFS(D872 = 1, IF(ScoutingData!P872&gt;0, ScoutingData!P872,AVERAGE(stage_timer)),D872=0,MAX(stage_timer),D872="x","x"),"")</f>
        <v/>
      </c>
    </row>
    <row r="873" spans="1:5" x14ac:dyDescent="0.3">
      <c r="A873">
        <f>ScoutingData!F873</f>
        <v>0</v>
      </c>
      <c r="B873" t="str">
        <f>IF(ISBLANK(ScoutingData!J873),"null", ScoutingData!J873*2)</f>
        <v>null</v>
      </c>
      <c r="C873" t="str">
        <f>IF(ISBLANK(ScoutingData!K873),"null",ScoutingData!K873* 5)</f>
        <v>null</v>
      </c>
      <c r="D873" t="str" cm="1">
        <f t="array" ref="D873">_xlfn.IFS(ScoutingData!Q873="h",1,   ScoutingData!Q873="o",1,   ScoutingData!Q873="s",1,   ScoutingData!Q873="a",0,   ScoutingData!Q873="x","x",ScoutingData!Q873="p","p",ISBLANK(ScoutingData!Q873),"null")</f>
        <v>null</v>
      </c>
      <c r="E873" t="str" cm="1">
        <f t="array" ref="E873">IFERROR(_xlfn.IFS(D873 = 1, IF(ScoutingData!P873&gt;0, ScoutingData!P873,AVERAGE(stage_timer)),D873=0,MAX(stage_timer),D873="x","x"),"")</f>
        <v/>
      </c>
    </row>
    <row r="874" spans="1:5" x14ac:dyDescent="0.3">
      <c r="A874">
        <f>ScoutingData!F874</f>
        <v>0</v>
      </c>
      <c r="B874" t="str">
        <f>IF(ISBLANK(ScoutingData!J874),"null", ScoutingData!J874*2)</f>
        <v>null</v>
      </c>
      <c r="C874" t="str">
        <f>IF(ISBLANK(ScoutingData!K874),"null",ScoutingData!K874* 5)</f>
        <v>null</v>
      </c>
      <c r="D874" t="str" cm="1">
        <f t="array" ref="D874">_xlfn.IFS(ScoutingData!Q874="h",1,   ScoutingData!Q874="o",1,   ScoutingData!Q874="s",1,   ScoutingData!Q874="a",0,   ScoutingData!Q874="x","x",ScoutingData!Q874="p","p",ISBLANK(ScoutingData!Q874),"null")</f>
        <v>null</v>
      </c>
      <c r="E874" t="str" cm="1">
        <f t="array" ref="E874">IFERROR(_xlfn.IFS(D874 = 1, IF(ScoutingData!P874&gt;0, ScoutingData!P874,AVERAGE(stage_timer)),D874=0,MAX(stage_timer),D874="x","x"),"")</f>
        <v/>
      </c>
    </row>
    <row r="875" spans="1:5" x14ac:dyDescent="0.3">
      <c r="A875">
        <f>ScoutingData!F875</f>
        <v>0</v>
      </c>
      <c r="B875" t="str">
        <f>IF(ISBLANK(ScoutingData!J875),"null", ScoutingData!J875*2)</f>
        <v>null</v>
      </c>
      <c r="C875" t="str">
        <f>IF(ISBLANK(ScoutingData!K875),"null",ScoutingData!K875* 5)</f>
        <v>null</v>
      </c>
      <c r="D875" t="str" cm="1">
        <f t="array" ref="D875">_xlfn.IFS(ScoutingData!Q875="h",1,   ScoutingData!Q875="o",1,   ScoutingData!Q875="s",1,   ScoutingData!Q875="a",0,   ScoutingData!Q875="x","x",ScoutingData!Q875="p","p",ISBLANK(ScoutingData!Q875),"null")</f>
        <v>null</v>
      </c>
      <c r="E875" t="str" cm="1">
        <f t="array" ref="E875">IFERROR(_xlfn.IFS(D875 = 1, IF(ScoutingData!P875&gt;0, ScoutingData!P875,AVERAGE(stage_timer)),D875=0,MAX(stage_timer),D875="x","x"),"")</f>
        <v/>
      </c>
    </row>
    <row r="876" spans="1:5" x14ac:dyDescent="0.3">
      <c r="A876">
        <f>ScoutingData!F876</f>
        <v>0</v>
      </c>
      <c r="B876" t="str">
        <f>IF(ISBLANK(ScoutingData!J876),"null", ScoutingData!J876*2)</f>
        <v>null</v>
      </c>
      <c r="C876" t="str">
        <f>IF(ISBLANK(ScoutingData!K876),"null",ScoutingData!K876* 5)</f>
        <v>null</v>
      </c>
      <c r="D876" t="str" cm="1">
        <f t="array" ref="D876">_xlfn.IFS(ScoutingData!Q876="h",1,   ScoutingData!Q876="o",1,   ScoutingData!Q876="s",1,   ScoutingData!Q876="a",0,   ScoutingData!Q876="x","x",ScoutingData!Q876="p","p",ISBLANK(ScoutingData!Q876),"null")</f>
        <v>null</v>
      </c>
      <c r="E876" t="str" cm="1">
        <f t="array" ref="E876">IFERROR(_xlfn.IFS(D876 = 1, IF(ScoutingData!P876&gt;0, ScoutingData!P876,AVERAGE(stage_timer)),D876=0,MAX(stage_timer),D876="x","x"),"")</f>
        <v/>
      </c>
    </row>
    <row r="877" spans="1:5" x14ac:dyDescent="0.3">
      <c r="A877">
        <f>ScoutingData!F877</f>
        <v>0</v>
      </c>
      <c r="B877" t="str">
        <f>IF(ISBLANK(ScoutingData!J877),"null", ScoutingData!J877*2)</f>
        <v>null</v>
      </c>
      <c r="C877" t="str">
        <f>IF(ISBLANK(ScoutingData!K877),"null",ScoutingData!K877* 5)</f>
        <v>null</v>
      </c>
      <c r="D877" t="str" cm="1">
        <f t="array" ref="D877">_xlfn.IFS(ScoutingData!Q877="h",1,   ScoutingData!Q877="o",1,   ScoutingData!Q877="s",1,   ScoutingData!Q877="a",0,   ScoutingData!Q877="x","x",ScoutingData!Q877="p","p",ISBLANK(ScoutingData!Q877),"null")</f>
        <v>null</v>
      </c>
      <c r="E877" t="str" cm="1">
        <f t="array" ref="E877">IFERROR(_xlfn.IFS(D877 = 1, IF(ScoutingData!P877&gt;0, ScoutingData!P877,AVERAGE(stage_timer)),D877=0,MAX(stage_timer),D877="x","x"),"")</f>
        <v/>
      </c>
    </row>
    <row r="878" spans="1:5" x14ac:dyDescent="0.3">
      <c r="A878">
        <f>ScoutingData!F878</f>
        <v>0</v>
      </c>
      <c r="B878" t="str">
        <f>IF(ISBLANK(ScoutingData!J878),"null", ScoutingData!J878*2)</f>
        <v>null</v>
      </c>
      <c r="C878" t="str">
        <f>IF(ISBLANK(ScoutingData!K878),"null",ScoutingData!K878* 5)</f>
        <v>null</v>
      </c>
      <c r="D878" t="str" cm="1">
        <f t="array" ref="D878">_xlfn.IFS(ScoutingData!Q878="h",1,   ScoutingData!Q878="o",1,   ScoutingData!Q878="s",1,   ScoutingData!Q878="a",0,   ScoutingData!Q878="x","x",ScoutingData!Q878="p","p",ISBLANK(ScoutingData!Q878),"null")</f>
        <v>null</v>
      </c>
      <c r="E878" t="str" cm="1">
        <f t="array" ref="E878">IFERROR(_xlfn.IFS(D878 = 1, IF(ScoutingData!P878&gt;0, ScoutingData!P878,AVERAGE(stage_timer)),D878=0,MAX(stage_timer),D878="x","x"),"")</f>
        <v/>
      </c>
    </row>
    <row r="879" spans="1:5" x14ac:dyDescent="0.3">
      <c r="A879">
        <f>ScoutingData!F879</f>
        <v>0</v>
      </c>
      <c r="B879" t="str">
        <f>IF(ISBLANK(ScoutingData!J879),"null", ScoutingData!J879*2)</f>
        <v>null</v>
      </c>
      <c r="C879" t="str">
        <f>IF(ISBLANK(ScoutingData!K879),"null",ScoutingData!K879* 5)</f>
        <v>null</v>
      </c>
      <c r="D879" t="str" cm="1">
        <f t="array" ref="D879">_xlfn.IFS(ScoutingData!Q879="h",1,   ScoutingData!Q879="o",1,   ScoutingData!Q879="s",1,   ScoutingData!Q879="a",0,   ScoutingData!Q879="x","x",ScoutingData!Q879="p","p",ISBLANK(ScoutingData!Q879),"null")</f>
        <v>null</v>
      </c>
      <c r="E879" t="str" cm="1">
        <f t="array" ref="E879">IFERROR(_xlfn.IFS(D879 = 1, IF(ScoutingData!P879&gt;0, ScoutingData!P879,AVERAGE(stage_timer)),D879=0,MAX(stage_timer),D879="x","x"),"")</f>
        <v/>
      </c>
    </row>
    <row r="880" spans="1:5" x14ac:dyDescent="0.3">
      <c r="A880">
        <f>ScoutingData!F880</f>
        <v>0</v>
      </c>
      <c r="B880" t="str">
        <f>IF(ISBLANK(ScoutingData!J880),"null", ScoutingData!J880*2)</f>
        <v>null</v>
      </c>
      <c r="C880" t="str">
        <f>IF(ISBLANK(ScoutingData!K880),"null",ScoutingData!K880* 5)</f>
        <v>null</v>
      </c>
      <c r="D880" t="str" cm="1">
        <f t="array" ref="D880">_xlfn.IFS(ScoutingData!Q880="h",1,   ScoutingData!Q880="o",1,   ScoutingData!Q880="s",1,   ScoutingData!Q880="a",0,   ScoutingData!Q880="x","x",ScoutingData!Q880="p","p",ISBLANK(ScoutingData!Q880),"null")</f>
        <v>null</v>
      </c>
      <c r="E880" t="str" cm="1">
        <f t="array" ref="E880">IFERROR(_xlfn.IFS(D880 = 1, IF(ScoutingData!P880&gt;0, ScoutingData!P880,AVERAGE(stage_timer)),D880=0,MAX(stage_timer),D880="x","x"),"")</f>
        <v/>
      </c>
    </row>
    <row r="881" spans="1:5" x14ac:dyDescent="0.3">
      <c r="A881">
        <f>ScoutingData!F881</f>
        <v>0</v>
      </c>
      <c r="B881" t="str">
        <f>IF(ISBLANK(ScoutingData!J881),"null", ScoutingData!J881*2)</f>
        <v>null</v>
      </c>
      <c r="C881" t="str">
        <f>IF(ISBLANK(ScoutingData!K881),"null",ScoutingData!K881* 5)</f>
        <v>null</v>
      </c>
      <c r="D881" t="str" cm="1">
        <f t="array" ref="D881">_xlfn.IFS(ScoutingData!Q881="h",1,   ScoutingData!Q881="o",1,   ScoutingData!Q881="s",1,   ScoutingData!Q881="a",0,   ScoutingData!Q881="x","x",ScoutingData!Q881="p","p",ISBLANK(ScoutingData!Q881),"null")</f>
        <v>null</v>
      </c>
      <c r="E881" t="str" cm="1">
        <f t="array" ref="E881">IFERROR(_xlfn.IFS(D881 = 1, IF(ScoutingData!P881&gt;0, ScoutingData!P881,AVERAGE(stage_timer)),D881=0,MAX(stage_timer),D881="x","x"),"")</f>
        <v/>
      </c>
    </row>
    <row r="882" spans="1:5" x14ac:dyDescent="0.3">
      <c r="A882">
        <f>ScoutingData!F882</f>
        <v>0</v>
      </c>
      <c r="B882" t="str">
        <f>IF(ISBLANK(ScoutingData!J882),"null", ScoutingData!J882*2)</f>
        <v>null</v>
      </c>
      <c r="C882" t="str">
        <f>IF(ISBLANK(ScoutingData!K882),"null",ScoutingData!K882* 5)</f>
        <v>null</v>
      </c>
      <c r="D882" t="str" cm="1">
        <f t="array" ref="D882">_xlfn.IFS(ScoutingData!Q882="h",1,   ScoutingData!Q882="o",1,   ScoutingData!Q882="s",1,   ScoutingData!Q882="a",0,   ScoutingData!Q882="x","x",ScoutingData!Q882="p","p",ISBLANK(ScoutingData!Q882),"null")</f>
        <v>null</v>
      </c>
      <c r="E882" t="str" cm="1">
        <f t="array" ref="E882">IFERROR(_xlfn.IFS(D882 = 1, IF(ScoutingData!P882&gt;0, ScoutingData!P882,AVERAGE(stage_timer)),D882=0,MAX(stage_timer),D882="x","x"),"")</f>
        <v/>
      </c>
    </row>
    <row r="883" spans="1:5" x14ac:dyDescent="0.3">
      <c r="A883">
        <f>ScoutingData!F883</f>
        <v>0</v>
      </c>
      <c r="B883" t="str">
        <f>IF(ISBLANK(ScoutingData!J883),"null", ScoutingData!J883*2)</f>
        <v>null</v>
      </c>
      <c r="C883" t="str">
        <f>IF(ISBLANK(ScoutingData!K883),"null",ScoutingData!K883* 5)</f>
        <v>null</v>
      </c>
      <c r="D883" t="str" cm="1">
        <f t="array" ref="D883">_xlfn.IFS(ScoutingData!Q883="h",1,   ScoutingData!Q883="o",1,   ScoutingData!Q883="s",1,   ScoutingData!Q883="a",0,   ScoutingData!Q883="x","x",ScoutingData!Q883="p","p",ISBLANK(ScoutingData!Q883),"null")</f>
        <v>null</v>
      </c>
      <c r="E883" t="str" cm="1">
        <f t="array" ref="E883">IFERROR(_xlfn.IFS(D883 = 1, IF(ScoutingData!P883&gt;0, ScoutingData!P883,AVERAGE(stage_timer)),D883=0,MAX(stage_timer),D883="x","x"),"")</f>
        <v/>
      </c>
    </row>
    <row r="884" spans="1:5" x14ac:dyDescent="0.3">
      <c r="A884">
        <f>ScoutingData!F884</f>
        <v>0</v>
      </c>
      <c r="B884" t="str">
        <f>IF(ISBLANK(ScoutingData!J884),"null", ScoutingData!J884*2)</f>
        <v>null</v>
      </c>
      <c r="C884" t="str">
        <f>IF(ISBLANK(ScoutingData!K884),"null",ScoutingData!K884* 5)</f>
        <v>null</v>
      </c>
      <c r="D884" t="str" cm="1">
        <f t="array" ref="D884">_xlfn.IFS(ScoutingData!Q884="h",1,   ScoutingData!Q884="o",1,   ScoutingData!Q884="s",1,   ScoutingData!Q884="a",0,   ScoutingData!Q884="x","x",ScoutingData!Q884="p","p",ISBLANK(ScoutingData!Q884),"null")</f>
        <v>null</v>
      </c>
      <c r="E884" t="str" cm="1">
        <f t="array" ref="E884">IFERROR(_xlfn.IFS(D884 = 1, IF(ScoutingData!P884&gt;0, ScoutingData!P884,AVERAGE(stage_timer)),D884=0,MAX(stage_timer),D884="x","x"),"")</f>
        <v/>
      </c>
    </row>
    <row r="885" spans="1:5" x14ac:dyDescent="0.3">
      <c r="A885">
        <f>ScoutingData!F885</f>
        <v>0</v>
      </c>
      <c r="B885" t="str">
        <f>IF(ISBLANK(ScoutingData!J885),"null", ScoutingData!J885*2)</f>
        <v>null</v>
      </c>
      <c r="C885" t="str">
        <f>IF(ISBLANK(ScoutingData!K885),"null",ScoutingData!K885* 5)</f>
        <v>null</v>
      </c>
      <c r="D885" t="str" cm="1">
        <f t="array" ref="D885">_xlfn.IFS(ScoutingData!Q885="h",1,   ScoutingData!Q885="o",1,   ScoutingData!Q885="s",1,   ScoutingData!Q885="a",0,   ScoutingData!Q885="x","x",ScoutingData!Q885="p","p",ISBLANK(ScoutingData!Q885),"null")</f>
        <v>null</v>
      </c>
      <c r="E885" t="str" cm="1">
        <f t="array" ref="E885">IFERROR(_xlfn.IFS(D885 = 1, IF(ScoutingData!P885&gt;0, ScoutingData!P885,AVERAGE(stage_timer)),D885=0,MAX(stage_timer),D885="x","x"),"")</f>
        <v/>
      </c>
    </row>
    <row r="886" spans="1:5" x14ac:dyDescent="0.3">
      <c r="A886">
        <f>ScoutingData!F886</f>
        <v>0</v>
      </c>
      <c r="B886" t="str">
        <f>IF(ISBLANK(ScoutingData!J886),"null", ScoutingData!J886*2)</f>
        <v>null</v>
      </c>
      <c r="C886" t="str">
        <f>IF(ISBLANK(ScoutingData!K886),"null",ScoutingData!K886* 5)</f>
        <v>null</v>
      </c>
      <c r="D886" t="str" cm="1">
        <f t="array" ref="D886">_xlfn.IFS(ScoutingData!Q886="h",1,   ScoutingData!Q886="o",1,   ScoutingData!Q886="s",1,   ScoutingData!Q886="a",0,   ScoutingData!Q886="x","x",ScoutingData!Q886="p","p",ISBLANK(ScoutingData!Q886),"null")</f>
        <v>null</v>
      </c>
      <c r="E886" t="str" cm="1">
        <f t="array" ref="E886">IFERROR(_xlfn.IFS(D886 = 1, IF(ScoutingData!P886&gt;0, ScoutingData!P886,AVERAGE(stage_timer)),D886=0,MAX(stage_timer),D886="x","x"),"")</f>
        <v/>
      </c>
    </row>
    <row r="887" spans="1:5" x14ac:dyDescent="0.3">
      <c r="A887">
        <f>ScoutingData!F887</f>
        <v>0</v>
      </c>
      <c r="B887" t="str">
        <f>IF(ISBLANK(ScoutingData!J887),"null", ScoutingData!J887*2)</f>
        <v>null</v>
      </c>
      <c r="C887" t="str">
        <f>IF(ISBLANK(ScoutingData!K887),"null",ScoutingData!K887* 5)</f>
        <v>null</v>
      </c>
      <c r="D887" t="str" cm="1">
        <f t="array" ref="D887">_xlfn.IFS(ScoutingData!Q887="h",1,   ScoutingData!Q887="o",1,   ScoutingData!Q887="s",1,   ScoutingData!Q887="a",0,   ScoutingData!Q887="x","x",ScoutingData!Q887="p","p",ISBLANK(ScoutingData!Q887),"null")</f>
        <v>null</v>
      </c>
      <c r="E887" t="str" cm="1">
        <f t="array" ref="E887">IFERROR(_xlfn.IFS(D887 = 1, IF(ScoutingData!P887&gt;0, ScoutingData!P887,AVERAGE(stage_timer)),D887=0,MAX(stage_timer),D887="x","x"),"")</f>
        <v/>
      </c>
    </row>
    <row r="888" spans="1:5" x14ac:dyDescent="0.3">
      <c r="A888">
        <f>ScoutingData!F888</f>
        <v>0</v>
      </c>
      <c r="B888" t="str">
        <f>IF(ISBLANK(ScoutingData!J888),"null", ScoutingData!J888*2)</f>
        <v>null</v>
      </c>
      <c r="C888" t="str">
        <f>IF(ISBLANK(ScoutingData!K888),"null",ScoutingData!K888* 5)</f>
        <v>null</v>
      </c>
      <c r="D888" t="str" cm="1">
        <f t="array" ref="D888">_xlfn.IFS(ScoutingData!Q888="h",1,   ScoutingData!Q888="o",1,   ScoutingData!Q888="s",1,   ScoutingData!Q888="a",0,   ScoutingData!Q888="x","x",ScoutingData!Q888="p","p",ISBLANK(ScoutingData!Q888),"null")</f>
        <v>null</v>
      </c>
      <c r="E888" t="str" cm="1">
        <f t="array" ref="E888">IFERROR(_xlfn.IFS(D888 = 1, IF(ScoutingData!P888&gt;0, ScoutingData!P888,AVERAGE(stage_timer)),D888=0,MAX(stage_timer),D888="x","x"),"")</f>
        <v/>
      </c>
    </row>
    <row r="889" spans="1:5" x14ac:dyDescent="0.3">
      <c r="A889">
        <f>ScoutingData!F889</f>
        <v>0</v>
      </c>
      <c r="B889" t="str">
        <f>IF(ISBLANK(ScoutingData!J889),"null", ScoutingData!J889*2)</f>
        <v>null</v>
      </c>
      <c r="C889" t="str">
        <f>IF(ISBLANK(ScoutingData!K889),"null",ScoutingData!K889* 5)</f>
        <v>null</v>
      </c>
      <c r="D889" t="str" cm="1">
        <f t="array" ref="D889">_xlfn.IFS(ScoutingData!Q889="h",1,   ScoutingData!Q889="o",1,   ScoutingData!Q889="s",1,   ScoutingData!Q889="a",0,   ScoutingData!Q889="x","x",ScoutingData!Q889="p","p",ISBLANK(ScoutingData!Q889),"null")</f>
        <v>null</v>
      </c>
      <c r="E889" t="str" cm="1">
        <f t="array" ref="E889">IFERROR(_xlfn.IFS(D889 = 1, IF(ScoutingData!P889&gt;0, ScoutingData!P889,AVERAGE(stage_timer)),D889=0,MAX(stage_timer),D889="x","x"),"")</f>
        <v/>
      </c>
    </row>
    <row r="890" spans="1:5" x14ac:dyDescent="0.3">
      <c r="A890">
        <f>ScoutingData!F890</f>
        <v>0</v>
      </c>
      <c r="B890" t="str">
        <f>IF(ISBLANK(ScoutingData!J890),"null", ScoutingData!J890*2)</f>
        <v>null</v>
      </c>
      <c r="C890" t="str">
        <f>IF(ISBLANK(ScoutingData!K890),"null",ScoutingData!K890* 5)</f>
        <v>null</v>
      </c>
      <c r="D890" t="str" cm="1">
        <f t="array" ref="D890">_xlfn.IFS(ScoutingData!Q890="h",1,   ScoutingData!Q890="o",1,   ScoutingData!Q890="s",1,   ScoutingData!Q890="a",0,   ScoutingData!Q890="x","x",ScoutingData!Q890="p","p",ISBLANK(ScoutingData!Q890),"null")</f>
        <v>null</v>
      </c>
      <c r="E890" t="str" cm="1">
        <f t="array" ref="E890">IFERROR(_xlfn.IFS(D890 = 1, IF(ScoutingData!P890&gt;0, ScoutingData!P890,AVERAGE(stage_timer)),D890=0,MAX(stage_timer),D890="x","x"),"")</f>
        <v/>
      </c>
    </row>
    <row r="891" spans="1:5" x14ac:dyDescent="0.3">
      <c r="A891">
        <f>ScoutingData!F891</f>
        <v>0</v>
      </c>
      <c r="B891" t="str">
        <f>IF(ISBLANK(ScoutingData!J891),"null", ScoutingData!J891*2)</f>
        <v>null</v>
      </c>
      <c r="C891" t="str">
        <f>IF(ISBLANK(ScoutingData!K891),"null",ScoutingData!K891* 5)</f>
        <v>null</v>
      </c>
      <c r="D891" t="str" cm="1">
        <f t="array" ref="D891">_xlfn.IFS(ScoutingData!Q891="h",1,   ScoutingData!Q891="o",1,   ScoutingData!Q891="s",1,   ScoutingData!Q891="a",0,   ScoutingData!Q891="x","x",ScoutingData!Q891="p","p",ISBLANK(ScoutingData!Q891),"null")</f>
        <v>null</v>
      </c>
      <c r="E891" t="str" cm="1">
        <f t="array" ref="E891">IFERROR(_xlfn.IFS(D891 = 1, IF(ScoutingData!P891&gt;0, ScoutingData!P891,AVERAGE(stage_timer)),D891=0,MAX(stage_timer),D891="x","x"),"")</f>
        <v/>
      </c>
    </row>
    <row r="892" spans="1:5" x14ac:dyDescent="0.3">
      <c r="A892">
        <f>ScoutingData!F892</f>
        <v>0</v>
      </c>
      <c r="B892" t="str">
        <f>IF(ISBLANK(ScoutingData!J892),"null", ScoutingData!J892*2)</f>
        <v>null</v>
      </c>
      <c r="C892" t="str">
        <f>IF(ISBLANK(ScoutingData!K892),"null",ScoutingData!K892* 5)</f>
        <v>null</v>
      </c>
      <c r="D892" t="str" cm="1">
        <f t="array" ref="D892">_xlfn.IFS(ScoutingData!Q892="h",1,   ScoutingData!Q892="o",1,   ScoutingData!Q892="s",1,   ScoutingData!Q892="a",0,   ScoutingData!Q892="x","x",ScoutingData!Q892="p","p",ISBLANK(ScoutingData!Q892),"null")</f>
        <v>null</v>
      </c>
      <c r="E892" t="str" cm="1">
        <f t="array" ref="E892">IFERROR(_xlfn.IFS(D892 = 1, IF(ScoutingData!P892&gt;0, ScoutingData!P892,AVERAGE(stage_timer)),D892=0,MAX(stage_timer),D892="x","x"),"")</f>
        <v/>
      </c>
    </row>
    <row r="893" spans="1:5" x14ac:dyDescent="0.3">
      <c r="A893">
        <f>ScoutingData!F893</f>
        <v>0</v>
      </c>
      <c r="B893" t="str">
        <f>IF(ISBLANK(ScoutingData!J893),"null", ScoutingData!J893*2)</f>
        <v>null</v>
      </c>
      <c r="C893" t="str">
        <f>IF(ISBLANK(ScoutingData!K893),"null",ScoutingData!K893* 5)</f>
        <v>null</v>
      </c>
      <c r="D893" t="str" cm="1">
        <f t="array" ref="D893">_xlfn.IFS(ScoutingData!Q893="h",1,   ScoutingData!Q893="o",1,   ScoutingData!Q893="s",1,   ScoutingData!Q893="a",0,   ScoutingData!Q893="x","x",ScoutingData!Q893="p","p",ISBLANK(ScoutingData!Q893),"null")</f>
        <v>null</v>
      </c>
      <c r="E893" t="str" cm="1">
        <f t="array" ref="E893">IFERROR(_xlfn.IFS(D893 = 1, IF(ScoutingData!P893&gt;0, ScoutingData!P893,AVERAGE(stage_timer)),D893=0,MAX(stage_timer),D893="x","x"),"")</f>
        <v/>
      </c>
    </row>
    <row r="894" spans="1:5" x14ac:dyDescent="0.3">
      <c r="A894">
        <f>ScoutingData!F894</f>
        <v>0</v>
      </c>
      <c r="B894" t="str">
        <f>IF(ISBLANK(ScoutingData!J894),"null", ScoutingData!J894*2)</f>
        <v>null</v>
      </c>
      <c r="C894" t="str">
        <f>IF(ISBLANK(ScoutingData!K894),"null",ScoutingData!K894* 5)</f>
        <v>null</v>
      </c>
      <c r="D894" t="str" cm="1">
        <f t="array" ref="D894">_xlfn.IFS(ScoutingData!Q894="h",1,   ScoutingData!Q894="o",1,   ScoutingData!Q894="s",1,   ScoutingData!Q894="a",0,   ScoutingData!Q894="x","x",ScoutingData!Q894="p","p",ISBLANK(ScoutingData!Q894),"null")</f>
        <v>null</v>
      </c>
      <c r="E894" t="str" cm="1">
        <f t="array" ref="E894">IFERROR(_xlfn.IFS(D894 = 1, IF(ScoutingData!P894&gt;0, ScoutingData!P894,AVERAGE(stage_timer)),D894=0,MAX(stage_timer),D894="x","x"),"")</f>
        <v/>
      </c>
    </row>
    <row r="895" spans="1:5" x14ac:dyDescent="0.3">
      <c r="A895">
        <f>ScoutingData!F895</f>
        <v>0</v>
      </c>
      <c r="B895" t="str">
        <f>IF(ISBLANK(ScoutingData!J895),"null", ScoutingData!J895*2)</f>
        <v>null</v>
      </c>
      <c r="C895" t="str">
        <f>IF(ISBLANK(ScoutingData!K895),"null",ScoutingData!K895* 5)</f>
        <v>null</v>
      </c>
      <c r="D895" t="str" cm="1">
        <f t="array" ref="D895">_xlfn.IFS(ScoutingData!Q895="h",1,   ScoutingData!Q895="o",1,   ScoutingData!Q895="s",1,   ScoutingData!Q895="a",0,   ScoutingData!Q895="x","x",ScoutingData!Q895="p","p",ISBLANK(ScoutingData!Q895),"null")</f>
        <v>null</v>
      </c>
      <c r="E895" t="str" cm="1">
        <f t="array" ref="E895">IFERROR(_xlfn.IFS(D895 = 1, IF(ScoutingData!P895&gt;0, ScoutingData!P895,AVERAGE(stage_timer)),D895=0,MAX(stage_timer),D895="x","x"),"")</f>
        <v/>
      </c>
    </row>
    <row r="896" spans="1:5" x14ac:dyDescent="0.3">
      <c r="A896">
        <f>ScoutingData!F896</f>
        <v>0</v>
      </c>
      <c r="B896" t="str">
        <f>IF(ISBLANK(ScoutingData!J896),"null", ScoutingData!J896*2)</f>
        <v>null</v>
      </c>
      <c r="C896" t="str">
        <f>IF(ISBLANK(ScoutingData!K896),"null",ScoutingData!K896* 5)</f>
        <v>null</v>
      </c>
      <c r="D896" t="str" cm="1">
        <f t="array" ref="D896">_xlfn.IFS(ScoutingData!Q896="h",1,   ScoutingData!Q896="o",1,   ScoutingData!Q896="s",1,   ScoutingData!Q896="a",0,   ScoutingData!Q896="x","x",ScoutingData!Q896="p","p",ISBLANK(ScoutingData!Q896),"null")</f>
        <v>null</v>
      </c>
      <c r="E896" t="str" cm="1">
        <f t="array" ref="E896">IFERROR(_xlfn.IFS(D896 = 1, IF(ScoutingData!P896&gt;0, ScoutingData!P896,AVERAGE(stage_timer)),D896=0,MAX(stage_timer),D896="x","x"),"")</f>
        <v/>
      </c>
    </row>
    <row r="897" spans="1:5" x14ac:dyDescent="0.3">
      <c r="A897">
        <f>ScoutingData!F897</f>
        <v>0</v>
      </c>
      <c r="B897" t="str">
        <f>IF(ISBLANK(ScoutingData!J897),"null", ScoutingData!J897*2)</f>
        <v>null</v>
      </c>
      <c r="C897" t="str">
        <f>IF(ISBLANK(ScoutingData!K897),"null",ScoutingData!K897* 5)</f>
        <v>null</v>
      </c>
      <c r="D897" t="str" cm="1">
        <f t="array" ref="D897">_xlfn.IFS(ScoutingData!Q897="h",1,   ScoutingData!Q897="o",1,   ScoutingData!Q897="s",1,   ScoutingData!Q897="a",0,   ScoutingData!Q897="x","x",ScoutingData!Q897="p","p",ISBLANK(ScoutingData!Q897),"null")</f>
        <v>null</v>
      </c>
      <c r="E897" t="str" cm="1">
        <f t="array" ref="E897">IFERROR(_xlfn.IFS(D897 = 1, IF(ScoutingData!P897&gt;0, ScoutingData!P897,AVERAGE(stage_timer)),D897=0,MAX(stage_timer),D897="x","x"),"")</f>
        <v/>
      </c>
    </row>
    <row r="898" spans="1:5" x14ac:dyDescent="0.3">
      <c r="A898">
        <f>ScoutingData!F898</f>
        <v>0</v>
      </c>
      <c r="B898" t="str">
        <f>IF(ISBLANK(ScoutingData!J898),"null", ScoutingData!J898*2)</f>
        <v>null</v>
      </c>
      <c r="C898" t="str">
        <f>IF(ISBLANK(ScoutingData!K898),"null",ScoutingData!K898* 5)</f>
        <v>null</v>
      </c>
      <c r="D898" t="str" cm="1">
        <f t="array" ref="D898">_xlfn.IFS(ScoutingData!Q898="h",1,   ScoutingData!Q898="o",1,   ScoutingData!Q898="s",1,   ScoutingData!Q898="a",0,   ScoutingData!Q898="x","x",ScoutingData!Q898="p","p",ISBLANK(ScoutingData!Q898),"null")</f>
        <v>null</v>
      </c>
      <c r="E898" t="str" cm="1">
        <f t="array" ref="E898">IFERROR(_xlfn.IFS(D898 = 1, IF(ScoutingData!P898&gt;0, ScoutingData!P898,AVERAGE(stage_timer)),D898=0,MAX(stage_timer),D898="x","x"),"")</f>
        <v/>
      </c>
    </row>
    <row r="899" spans="1:5" x14ac:dyDescent="0.3">
      <c r="A899">
        <f>ScoutingData!F899</f>
        <v>0</v>
      </c>
      <c r="B899" t="str">
        <f>IF(ISBLANK(ScoutingData!J899),"null", ScoutingData!J899*2)</f>
        <v>null</v>
      </c>
      <c r="C899" t="str">
        <f>IF(ISBLANK(ScoutingData!K899),"null",ScoutingData!K899* 5)</f>
        <v>null</v>
      </c>
      <c r="D899" t="str" cm="1">
        <f t="array" ref="D899">_xlfn.IFS(ScoutingData!Q899="h",1,   ScoutingData!Q899="o",1,   ScoutingData!Q899="s",1,   ScoutingData!Q899="a",0,   ScoutingData!Q899="x","x",ScoutingData!Q899="p","p",ISBLANK(ScoutingData!Q899),"null")</f>
        <v>null</v>
      </c>
      <c r="E899" t="str" cm="1">
        <f t="array" ref="E899">IFERROR(_xlfn.IFS(D899 = 1, IF(ScoutingData!P899&gt;0, ScoutingData!P899,AVERAGE(stage_timer)),D899=0,MAX(stage_timer),D899="x","x"),"")</f>
        <v/>
      </c>
    </row>
    <row r="900" spans="1:5" x14ac:dyDescent="0.3">
      <c r="A900">
        <f>ScoutingData!F900</f>
        <v>0</v>
      </c>
      <c r="B900" t="str">
        <f>IF(ISBLANK(ScoutingData!J900),"null", ScoutingData!J900*2)</f>
        <v>null</v>
      </c>
      <c r="C900" t="str">
        <f>IF(ISBLANK(ScoutingData!K900),"null",ScoutingData!K900* 5)</f>
        <v>null</v>
      </c>
      <c r="D900" t="str" cm="1">
        <f t="array" ref="D900">_xlfn.IFS(ScoutingData!Q900="h",1,   ScoutingData!Q900="o",1,   ScoutingData!Q900="s",1,   ScoutingData!Q900="a",0,   ScoutingData!Q900="x","x",ScoutingData!Q900="p","p",ISBLANK(ScoutingData!Q900),"null")</f>
        <v>null</v>
      </c>
      <c r="E900" t="str" cm="1">
        <f t="array" ref="E900">IFERROR(_xlfn.IFS(D900 = 1, IF(ScoutingData!P900&gt;0, ScoutingData!P900,AVERAGE(stage_timer)),D900=0,MAX(stage_timer),D900="x","x"),"")</f>
        <v/>
      </c>
    </row>
    <row r="901" spans="1:5" x14ac:dyDescent="0.3">
      <c r="A901">
        <f>ScoutingData!F901</f>
        <v>0</v>
      </c>
      <c r="B901" t="str">
        <f>IF(ISBLANK(ScoutingData!J901),"null", ScoutingData!J901*2)</f>
        <v>null</v>
      </c>
      <c r="C901" t="str">
        <f>IF(ISBLANK(ScoutingData!K901),"null",ScoutingData!K901* 5)</f>
        <v>null</v>
      </c>
      <c r="D901" t="str" cm="1">
        <f t="array" ref="D901">_xlfn.IFS(ScoutingData!Q901="h",1,   ScoutingData!Q901="o",1,   ScoutingData!Q901="s",1,   ScoutingData!Q901="a",0,   ScoutingData!Q901="x","x",ScoutingData!Q901="p","p",ISBLANK(ScoutingData!Q901),"null")</f>
        <v>null</v>
      </c>
      <c r="E901" t="str" cm="1">
        <f t="array" ref="E901">IFERROR(_xlfn.IFS(D901 = 1, IF(ScoutingData!P901&gt;0, ScoutingData!P901,AVERAGE(stage_timer)),D901=0,MAX(stage_timer),D901="x","x"),"")</f>
        <v/>
      </c>
    </row>
    <row r="902" spans="1:5" x14ac:dyDescent="0.3">
      <c r="A902">
        <f>ScoutingData!F902</f>
        <v>0</v>
      </c>
      <c r="B902" t="str">
        <f>IF(ISBLANK(ScoutingData!J902),"null", ScoutingData!J902*2)</f>
        <v>null</v>
      </c>
      <c r="C902" t="str">
        <f>IF(ISBLANK(ScoutingData!K902),"null",ScoutingData!K902* 5)</f>
        <v>null</v>
      </c>
      <c r="D902" t="str" cm="1">
        <f t="array" ref="D902">_xlfn.IFS(ScoutingData!Q902="h",1,   ScoutingData!Q902="o",1,   ScoutingData!Q902="s",1,   ScoutingData!Q902="a",0,   ScoutingData!Q902="x","x",ScoutingData!Q902="p","p",ISBLANK(ScoutingData!Q902),"null")</f>
        <v>null</v>
      </c>
      <c r="E902" t="str" cm="1">
        <f t="array" ref="E902">IFERROR(_xlfn.IFS(D902 = 1, IF(ScoutingData!P902&gt;0, ScoutingData!P902,AVERAGE(stage_timer)),D902=0,MAX(stage_timer),D902="x","x"),"")</f>
        <v/>
      </c>
    </row>
    <row r="903" spans="1:5" x14ac:dyDescent="0.3">
      <c r="A903">
        <f>ScoutingData!F903</f>
        <v>0</v>
      </c>
      <c r="B903" t="str">
        <f>IF(ISBLANK(ScoutingData!J903),"null", ScoutingData!J903*2)</f>
        <v>null</v>
      </c>
      <c r="C903" t="str">
        <f>IF(ISBLANK(ScoutingData!K903),"null",ScoutingData!K903* 5)</f>
        <v>null</v>
      </c>
      <c r="D903" t="str" cm="1">
        <f t="array" ref="D903">_xlfn.IFS(ScoutingData!Q903="h",1,   ScoutingData!Q903="o",1,   ScoutingData!Q903="s",1,   ScoutingData!Q903="a",0,   ScoutingData!Q903="x","x",ScoutingData!Q903="p","p",ISBLANK(ScoutingData!Q903),"null")</f>
        <v>null</v>
      </c>
      <c r="E903" t="str" cm="1">
        <f t="array" ref="E903">IFERROR(_xlfn.IFS(D903 = 1, IF(ScoutingData!P903&gt;0, ScoutingData!P903,AVERAGE(stage_timer)),D903=0,MAX(stage_timer),D903="x","x"),"")</f>
        <v/>
      </c>
    </row>
    <row r="904" spans="1:5" x14ac:dyDescent="0.3">
      <c r="A904">
        <f>ScoutingData!F904</f>
        <v>0</v>
      </c>
      <c r="B904" t="str">
        <f>IF(ISBLANK(ScoutingData!J904),"null", ScoutingData!J904*2)</f>
        <v>null</v>
      </c>
      <c r="C904" t="str">
        <f>IF(ISBLANK(ScoutingData!K904),"null",ScoutingData!K904* 5)</f>
        <v>null</v>
      </c>
      <c r="D904" t="str" cm="1">
        <f t="array" ref="D904">_xlfn.IFS(ScoutingData!Q904="h",1,   ScoutingData!Q904="o",1,   ScoutingData!Q904="s",1,   ScoutingData!Q904="a",0,   ScoutingData!Q904="x","x",ScoutingData!Q904="p","p",ISBLANK(ScoutingData!Q904),"null")</f>
        <v>null</v>
      </c>
      <c r="E904" t="str" cm="1">
        <f t="array" ref="E904">IFERROR(_xlfn.IFS(D904 = 1, IF(ScoutingData!P904&gt;0, ScoutingData!P904,AVERAGE(stage_timer)),D904=0,MAX(stage_timer),D904="x","x"),"")</f>
        <v/>
      </c>
    </row>
    <row r="905" spans="1:5" x14ac:dyDescent="0.3">
      <c r="A905">
        <f>ScoutingData!F905</f>
        <v>0</v>
      </c>
      <c r="B905" t="str">
        <f>IF(ISBLANK(ScoutingData!J905),"null", ScoutingData!J905*2)</f>
        <v>null</v>
      </c>
      <c r="C905" t="str">
        <f>IF(ISBLANK(ScoutingData!K905),"null",ScoutingData!K905* 5)</f>
        <v>null</v>
      </c>
      <c r="D905" t="str" cm="1">
        <f t="array" ref="D905">_xlfn.IFS(ScoutingData!Q905="h",1,   ScoutingData!Q905="o",1,   ScoutingData!Q905="s",1,   ScoutingData!Q905="a",0,   ScoutingData!Q905="x","x",ScoutingData!Q905="p","p",ISBLANK(ScoutingData!Q905),"null")</f>
        <v>null</v>
      </c>
      <c r="E905" t="str" cm="1">
        <f t="array" ref="E905">IFERROR(_xlfn.IFS(D905 = 1, IF(ScoutingData!P905&gt;0, ScoutingData!P905,AVERAGE(stage_timer)),D905=0,MAX(stage_timer),D905="x","x"),"")</f>
        <v/>
      </c>
    </row>
    <row r="906" spans="1:5" x14ac:dyDescent="0.3">
      <c r="A906">
        <f>ScoutingData!F906</f>
        <v>0</v>
      </c>
      <c r="B906" t="str">
        <f>IF(ISBLANK(ScoutingData!J906),"null", ScoutingData!J906*2)</f>
        <v>null</v>
      </c>
      <c r="C906" t="str">
        <f>IF(ISBLANK(ScoutingData!K906),"null",ScoutingData!K906* 5)</f>
        <v>null</v>
      </c>
      <c r="D906" t="str" cm="1">
        <f t="array" ref="D906">_xlfn.IFS(ScoutingData!Q906="h",1,   ScoutingData!Q906="o",1,   ScoutingData!Q906="s",1,   ScoutingData!Q906="a",0,   ScoutingData!Q906="x","x",ScoutingData!Q906="p","p",ISBLANK(ScoutingData!Q906),"null")</f>
        <v>null</v>
      </c>
      <c r="E906" t="str" cm="1">
        <f t="array" ref="E906">IFERROR(_xlfn.IFS(D906 = 1, IF(ScoutingData!P906&gt;0, ScoutingData!P906,AVERAGE(stage_timer)),D906=0,MAX(stage_timer),D906="x","x"),"")</f>
        <v/>
      </c>
    </row>
    <row r="907" spans="1:5" x14ac:dyDescent="0.3">
      <c r="A907">
        <f>ScoutingData!F907</f>
        <v>0</v>
      </c>
      <c r="B907" t="str">
        <f>IF(ISBLANK(ScoutingData!J907),"null", ScoutingData!J907*2)</f>
        <v>null</v>
      </c>
      <c r="C907" t="str">
        <f>IF(ISBLANK(ScoutingData!K907),"null",ScoutingData!K907* 5)</f>
        <v>null</v>
      </c>
      <c r="D907" t="str" cm="1">
        <f t="array" ref="D907">_xlfn.IFS(ScoutingData!Q907="h",1,   ScoutingData!Q907="o",1,   ScoutingData!Q907="s",1,   ScoutingData!Q907="a",0,   ScoutingData!Q907="x","x",ScoutingData!Q907="p","p",ISBLANK(ScoutingData!Q907),"null")</f>
        <v>null</v>
      </c>
      <c r="E907" t="str" cm="1">
        <f t="array" ref="E907">IFERROR(_xlfn.IFS(D907 = 1, IF(ScoutingData!P907&gt;0, ScoutingData!P907,AVERAGE(stage_timer)),D907=0,MAX(stage_timer),D907="x","x"),"")</f>
        <v/>
      </c>
    </row>
    <row r="908" spans="1:5" x14ac:dyDescent="0.3">
      <c r="A908">
        <f>ScoutingData!F908</f>
        <v>0</v>
      </c>
      <c r="B908" t="str">
        <f>IF(ISBLANK(ScoutingData!J908),"null", ScoutingData!J908*2)</f>
        <v>null</v>
      </c>
      <c r="C908" t="str">
        <f>IF(ISBLANK(ScoutingData!K908),"null",ScoutingData!K908* 5)</f>
        <v>null</v>
      </c>
      <c r="D908" t="str" cm="1">
        <f t="array" ref="D908">_xlfn.IFS(ScoutingData!Q908="h",1,   ScoutingData!Q908="o",1,   ScoutingData!Q908="s",1,   ScoutingData!Q908="a",0,   ScoutingData!Q908="x","x",ScoutingData!Q908="p","p",ISBLANK(ScoutingData!Q908),"null")</f>
        <v>null</v>
      </c>
      <c r="E908" t="str" cm="1">
        <f t="array" ref="E908">IFERROR(_xlfn.IFS(D908 = 1, IF(ScoutingData!P908&gt;0, ScoutingData!P908,AVERAGE(stage_timer)),D908=0,MAX(stage_timer),D908="x","x"),"")</f>
        <v/>
      </c>
    </row>
    <row r="909" spans="1:5" x14ac:dyDescent="0.3">
      <c r="A909">
        <f>ScoutingData!F909</f>
        <v>0</v>
      </c>
      <c r="B909" t="str">
        <f>IF(ISBLANK(ScoutingData!J909),"null", ScoutingData!J909*2)</f>
        <v>null</v>
      </c>
      <c r="C909" t="str">
        <f>IF(ISBLANK(ScoutingData!K909),"null",ScoutingData!K909* 5)</f>
        <v>null</v>
      </c>
      <c r="D909" t="str" cm="1">
        <f t="array" ref="D909">_xlfn.IFS(ScoutingData!Q909="h",1,   ScoutingData!Q909="o",1,   ScoutingData!Q909="s",1,   ScoutingData!Q909="a",0,   ScoutingData!Q909="x","x",ScoutingData!Q909="p","p",ISBLANK(ScoutingData!Q909),"null")</f>
        <v>null</v>
      </c>
      <c r="E909" t="str" cm="1">
        <f t="array" ref="E909">IFERROR(_xlfn.IFS(D909 = 1, IF(ScoutingData!P909&gt;0, ScoutingData!P909,AVERAGE(stage_timer)),D909=0,MAX(stage_timer),D909="x","x"),"")</f>
        <v/>
      </c>
    </row>
    <row r="910" spans="1:5" x14ac:dyDescent="0.3">
      <c r="A910">
        <f>ScoutingData!F910</f>
        <v>0</v>
      </c>
      <c r="B910" t="str">
        <f>IF(ISBLANK(ScoutingData!J910),"null", ScoutingData!J910*2)</f>
        <v>null</v>
      </c>
      <c r="C910" t="str">
        <f>IF(ISBLANK(ScoutingData!K910),"null",ScoutingData!K910* 5)</f>
        <v>null</v>
      </c>
      <c r="D910" t="str" cm="1">
        <f t="array" ref="D910">_xlfn.IFS(ScoutingData!Q910="h",1,   ScoutingData!Q910="o",1,   ScoutingData!Q910="s",1,   ScoutingData!Q910="a",0,   ScoutingData!Q910="x","x",ScoutingData!Q910="p","p",ISBLANK(ScoutingData!Q910),"null")</f>
        <v>null</v>
      </c>
      <c r="E910" t="str" cm="1">
        <f t="array" ref="E910">IFERROR(_xlfn.IFS(D910 = 1, IF(ScoutingData!P910&gt;0, ScoutingData!P910,AVERAGE(stage_timer)),D910=0,MAX(stage_timer),D910="x","x"),"")</f>
        <v/>
      </c>
    </row>
    <row r="911" spans="1:5" x14ac:dyDescent="0.3">
      <c r="A911">
        <f>ScoutingData!F911</f>
        <v>0</v>
      </c>
      <c r="B911" t="str">
        <f>IF(ISBLANK(ScoutingData!J911),"null", ScoutingData!J911*2)</f>
        <v>null</v>
      </c>
      <c r="C911" t="str">
        <f>IF(ISBLANK(ScoutingData!K911),"null",ScoutingData!K911* 5)</f>
        <v>null</v>
      </c>
      <c r="D911" t="str" cm="1">
        <f t="array" ref="D911">_xlfn.IFS(ScoutingData!Q911="h",1,   ScoutingData!Q911="o",1,   ScoutingData!Q911="s",1,   ScoutingData!Q911="a",0,   ScoutingData!Q911="x","x",ScoutingData!Q911="p","p",ISBLANK(ScoutingData!Q911),"null")</f>
        <v>null</v>
      </c>
      <c r="E911" t="str" cm="1">
        <f t="array" ref="E911">IFERROR(_xlfn.IFS(D911 = 1, IF(ScoutingData!P911&gt;0, ScoutingData!P911,AVERAGE(stage_timer)),D911=0,MAX(stage_timer),D911="x","x"),"")</f>
        <v/>
      </c>
    </row>
    <row r="912" spans="1:5" x14ac:dyDescent="0.3">
      <c r="A912">
        <f>ScoutingData!F912</f>
        <v>0</v>
      </c>
      <c r="B912" t="str">
        <f>IF(ISBLANK(ScoutingData!J912),"null", ScoutingData!J912*2)</f>
        <v>null</v>
      </c>
      <c r="C912" t="str">
        <f>IF(ISBLANK(ScoutingData!K912),"null",ScoutingData!K912* 5)</f>
        <v>null</v>
      </c>
      <c r="D912" t="str" cm="1">
        <f t="array" ref="D912">_xlfn.IFS(ScoutingData!Q912="h",1,   ScoutingData!Q912="o",1,   ScoutingData!Q912="s",1,   ScoutingData!Q912="a",0,   ScoutingData!Q912="x","x",ScoutingData!Q912="p","p",ISBLANK(ScoutingData!Q912),"null")</f>
        <v>null</v>
      </c>
      <c r="E912" t="str" cm="1">
        <f t="array" ref="E912">IFERROR(_xlfn.IFS(D912 = 1, IF(ScoutingData!P912&gt;0, ScoutingData!P912,AVERAGE(stage_timer)),D912=0,MAX(stage_timer),D912="x","x"),"")</f>
        <v/>
      </c>
    </row>
    <row r="913" spans="1:5" x14ac:dyDescent="0.3">
      <c r="A913">
        <f>ScoutingData!F913</f>
        <v>0</v>
      </c>
      <c r="B913" t="str">
        <f>IF(ISBLANK(ScoutingData!J913),"null", ScoutingData!J913*2)</f>
        <v>null</v>
      </c>
      <c r="C913" t="str">
        <f>IF(ISBLANK(ScoutingData!K913),"null",ScoutingData!K913* 5)</f>
        <v>null</v>
      </c>
      <c r="D913" t="str" cm="1">
        <f t="array" ref="D913">_xlfn.IFS(ScoutingData!Q913="h",1,   ScoutingData!Q913="o",1,   ScoutingData!Q913="s",1,   ScoutingData!Q913="a",0,   ScoutingData!Q913="x","x",ScoutingData!Q913="p","p",ISBLANK(ScoutingData!Q913),"null")</f>
        <v>null</v>
      </c>
      <c r="E913" t="str" cm="1">
        <f t="array" ref="E913">IFERROR(_xlfn.IFS(D913 = 1, IF(ScoutingData!P913&gt;0, ScoutingData!P913,AVERAGE(stage_timer)),D913=0,MAX(stage_timer),D913="x","x"),"")</f>
        <v/>
      </c>
    </row>
    <row r="914" spans="1:5" x14ac:dyDescent="0.3">
      <c r="A914">
        <f>ScoutingData!F914</f>
        <v>0</v>
      </c>
      <c r="B914" t="str">
        <f>IF(ISBLANK(ScoutingData!J914),"null", ScoutingData!J914*2)</f>
        <v>null</v>
      </c>
      <c r="C914" t="str">
        <f>IF(ISBLANK(ScoutingData!K914),"null",ScoutingData!K914* 5)</f>
        <v>null</v>
      </c>
      <c r="D914" t="str" cm="1">
        <f t="array" ref="D914">_xlfn.IFS(ScoutingData!Q914="h",1,   ScoutingData!Q914="o",1,   ScoutingData!Q914="s",1,   ScoutingData!Q914="a",0,   ScoutingData!Q914="x","x",ScoutingData!Q914="p","p",ISBLANK(ScoutingData!Q914),"null")</f>
        <v>null</v>
      </c>
      <c r="E914" t="str" cm="1">
        <f t="array" ref="E914">IFERROR(_xlfn.IFS(D914 = 1, IF(ScoutingData!P914&gt;0, ScoutingData!P914,AVERAGE(stage_timer)),D914=0,MAX(stage_timer),D914="x","x"),"")</f>
        <v/>
      </c>
    </row>
    <row r="915" spans="1:5" x14ac:dyDescent="0.3">
      <c r="A915">
        <f>ScoutingData!F915</f>
        <v>0</v>
      </c>
      <c r="B915" t="str">
        <f>IF(ISBLANK(ScoutingData!J915),"null", ScoutingData!J915*2)</f>
        <v>null</v>
      </c>
      <c r="C915" t="str">
        <f>IF(ISBLANK(ScoutingData!K915),"null",ScoutingData!K915* 5)</f>
        <v>null</v>
      </c>
      <c r="D915" t="str" cm="1">
        <f t="array" ref="D915">_xlfn.IFS(ScoutingData!Q915="h",1,   ScoutingData!Q915="o",1,   ScoutingData!Q915="s",1,   ScoutingData!Q915="a",0,   ScoutingData!Q915="x","x",ScoutingData!Q915="p","p",ISBLANK(ScoutingData!Q915),"null")</f>
        <v>null</v>
      </c>
      <c r="E915" t="str" cm="1">
        <f t="array" ref="E915">IFERROR(_xlfn.IFS(D915 = 1, IF(ScoutingData!P915&gt;0, ScoutingData!P915,AVERAGE(stage_timer)),D915=0,MAX(stage_timer),D915="x","x"),"")</f>
        <v/>
      </c>
    </row>
    <row r="916" spans="1:5" x14ac:dyDescent="0.3">
      <c r="A916">
        <f>ScoutingData!F916</f>
        <v>0</v>
      </c>
      <c r="B916" t="str">
        <f>IF(ISBLANK(ScoutingData!J916),"null", ScoutingData!J916*2)</f>
        <v>null</v>
      </c>
      <c r="C916" t="str">
        <f>IF(ISBLANK(ScoutingData!K916),"null",ScoutingData!K916* 5)</f>
        <v>null</v>
      </c>
      <c r="D916" t="str" cm="1">
        <f t="array" ref="D916">_xlfn.IFS(ScoutingData!Q916="h",1,   ScoutingData!Q916="o",1,   ScoutingData!Q916="s",1,   ScoutingData!Q916="a",0,   ScoutingData!Q916="x","x",ScoutingData!Q916="p","p",ISBLANK(ScoutingData!Q916),"null")</f>
        <v>null</v>
      </c>
      <c r="E916" t="str" cm="1">
        <f t="array" ref="E916">IFERROR(_xlfn.IFS(D916 = 1, IF(ScoutingData!P916&gt;0, ScoutingData!P916,AVERAGE(stage_timer)),D916=0,MAX(stage_timer),D916="x","x"),"")</f>
        <v/>
      </c>
    </row>
    <row r="917" spans="1:5" x14ac:dyDescent="0.3">
      <c r="A917">
        <f>ScoutingData!F917</f>
        <v>0</v>
      </c>
      <c r="B917" t="str">
        <f>IF(ISBLANK(ScoutingData!J917),"null", ScoutingData!J917*2)</f>
        <v>null</v>
      </c>
      <c r="C917" t="str">
        <f>IF(ISBLANK(ScoutingData!K917),"null",ScoutingData!K917* 5)</f>
        <v>null</v>
      </c>
      <c r="D917" t="str" cm="1">
        <f t="array" ref="D917">_xlfn.IFS(ScoutingData!Q917="h",1,   ScoutingData!Q917="o",1,   ScoutingData!Q917="s",1,   ScoutingData!Q917="a",0,   ScoutingData!Q917="x","x",ScoutingData!Q917="p","p",ISBLANK(ScoutingData!Q917),"null")</f>
        <v>null</v>
      </c>
      <c r="E917" t="str" cm="1">
        <f t="array" ref="E917">IFERROR(_xlfn.IFS(D917 = 1, IF(ScoutingData!P917&gt;0, ScoutingData!P917,AVERAGE(stage_timer)),D917=0,MAX(stage_timer),D917="x","x"),"")</f>
        <v/>
      </c>
    </row>
    <row r="918" spans="1:5" x14ac:dyDescent="0.3">
      <c r="A918">
        <f>ScoutingData!F918</f>
        <v>0</v>
      </c>
      <c r="B918" t="str">
        <f>IF(ISBLANK(ScoutingData!J918),"null", ScoutingData!J918*2)</f>
        <v>null</v>
      </c>
      <c r="C918" t="str">
        <f>IF(ISBLANK(ScoutingData!K918),"null",ScoutingData!K918* 5)</f>
        <v>null</v>
      </c>
      <c r="D918" t="str" cm="1">
        <f t="array" ref="D918">_xlfn.IFS(ScoutingData!Q918="h",1,   ScoutingData!Q918="o",1,   ScoutingData!Q918="s",1,   ScoutingData!Q918="a",0,   ScoutingData!Q918="x","x",ScoutingData!Q918="p","p",ISBLANK(ScoutingData!Q918),"null")</f>
        <v>null</v>
      </c>
      <c r="E918" t="str" cm="1">
        <f t="array" ref="E918">IFERROR(_xlfn.IFS(D918 = 1, IF(ScoutingData!P918&gt;0, ScoutingData!P918,AVERAGE(stage_timer)),D918=0,MAX(stage_timer),D918="x","x"),"")</f>
        <v/>
      </c>
    </row>
    <row r="919" spans="1:5" x14ac:dyDescent="0.3">
      <c r="A919">
        <f>ScoutingData!F919</f>
        <v>0</v>
      </c>
      <c r="B919" t="str">
        <f>IF(ISBLANK(ScoutingData!J919),"null", ScoutingData!J919*2)</f>
        <v>null</v>
      </c>
      <c r="C919" t="str">
        <f>IF(ISBLANK(ScoutingData!K919),"null",ScoutingData!K919* 5)</f>
        <v>null</v>
      </c>
      <c r="D919" t="str" cm="1">
        <f t="array" ref="D919">_xlfn.IFS(ScoutingData!Q919="h",1,   ScoutingData!Q919="o",1,   ScoutingData!Q919="s",1,   ScoutingData!Q919="a",0,   ScoutingData!Q919="x","x",ScoutingData!Q919="p","p",ISBLANK(ScoutingData!Q919),"null")</f>
        <v>null</v>
      </c>
      <c r="E919" t="str" cm="1">
        <f t="array" ref="E919">IFERROR(_xlfn.IFS(D919 = 1, IF(ScoutingData!P919&gt;0, ScoutingData!P919,AVERAGE(stage_timer)),D919=0,MAX(stage_timer),D919="x","x"),"")</f>
        <v/>
      </c>
    </row>
    <row r="920" spans="1:5" x14ac:dyDescent="0.3">
      <c r="A920">
        <f>ScoutingData!F920</f>
        <v>0</v>
      </c>
      <c r="B920" t="str">
        <f>IF(ISBLANK(ScoutingData!J920),"null", ScoutingData!J920*2)</f>
        <v>null</v>
      </c>
      <c r="C920" t="str">
        <f>IF(ISBLANK(ScoutingData!K920),"null",ScoutingData!K920* 5)</f>
        <v>null</v>
      </c>
      <c r="D920" t="str" cm="1">
        <f t="array" ref="D920">_xlfn.IFS(ScoutingData!Q920="h",1,   ScoutingData!Q920="o",1,   ScoutingData!Q920="s",1,   ScoutingData!Q920="a",0,   ScoutingData!Q920="x","x",ScoutingData!Q920="p","p",ISBLANK(ScoutingData!Q920),"null")</f>
        <v>null</v>
      </c>
      <c r="E920" t="str" cm="1">
        <f t="array" ref="E920">IFERROR(_xlfn.IFS(D920 = 1, IF(ScoutingData!P920&gt;0, ScoutingData!P920,AVERAGE(stage_timer)),D920=0,MAX(stage_timer),D920="x","x"),"")</f>
        <v/>
      </c>
    </row>
    <row r="921" spans="1:5" x14ac:dyDescent="0.3">
      <c r="A921">
        <f>ScoutingData!F921</f>
        <v>0</v>
      </c>
      <c r="B921" t="str">
        <f>IF(ISBLANK(ScoutingData!J921),"null", ScoutingData!J921*2)</f>
        <v>null</v>
      </c>
      <c r="C921" t="str">
        <f>IF(ISBLANK(ScoutingData!K921),"null",ScoutingData!K921* 5)</f>
        <v>null</v>
      </c>
      <c r="D921" t="str" cm="1">
        <f t="array" ref="D921">_xlfn.IFS(ScoutingData!Q921="h",1,   ScoutingData!Q921="o",1,   ScoutingData!Q921="s",1,   ScoutingData!Q921="a",0,   ScoutingData!Q921="x","x",ScoutingData!Q921="p","p",ISBLANK(ScoutingData!Q921),"null")</f>
        <v>null</v>
      </c>
      <c r="E921" t="str" cm="1">
        <f t="array" ref="E921">IFERROR(_xlfn.IFS(D921 = 1, IF(ScoutingData!P921&gt;0, ScoutingData!P921,AVERAGE(stage_timer)),D921=0,MAX(stage_timer),D921="x","x"),"")</f>
        <v/>
      </c>
    </row>
    <row r="922" spans="1:5" x14ac:dyDescent="0.3">
      <c r="A922">
        <f>ScoutingData!F922</f>
        <v>0</v>
      </c>
      <c r="B922" t="str">
        <f>IF(ISBLANK(ScoutingData!J922),"null", ScoutingData!J922*2)</f>
        <v>null</v>
      </c>
      <c r="C922" t="str">
        <f>IF(ISBLANK(ScoutingData!K922),"null",ScoutingData!K922* 5)</f>
        <v>null</v>
      </c>
      <c r="D922" t="str" cm="1">
        <f t="array" ref="D922">_xlfn.IFS(ScoutingData!Q922="h",1,   ScoutingData!Q922="o",1,   ScoutingData!Q922="s",1,   ScoutingData!Q922="a",0,   ScoutingData!Q922="x","x",ScoutingData!Q922="p","p",ISBLANK(ScoutingData!Q922),"null")</f>
        <v>null</v>
      </c>
      <c r="E922" t="str" cm="1">
        <f t="array" ref="E922">IFERROR(_xlfn.IFS(D922 = 1, IF(ScoutingData!P922&gt;0, ScoutingData!P922,AVERAGE(stage_timer)),D922=0,MAX(stage_timer),D922="x","x"),"")</f>
        <v/>
      </c>
    </row>
    <row r="923" spans="1:5" x14ac:dyDescent="0.3">
      <c r="A923">
        <f>ScoutingData!F923</f>
        <v>0</v>
      </c>
      <c r="B923" t="str">
        <f>IF(ISBLANK(ScoutingData!J923),"null", ScoutingData!J923*2)</f>
        <v>null</v>
      </c>
      <c r="C923" t="str">
        <f>IF(ISBLANK(ScoutingData!K923),"null",ScoutingData!K923* 5)</f>
        <v>null</v>
      </c>
      <c r="D923" t="str" cm="1">
        <f t="array" ref="D923">_xlfn.IFS(ScoutingData!Q923="h",1,   ScoutingData!Q923="o",1,   ScoutingData!Q923="s",1,   ScoutingData!Q923="a",0,   ScoutingData!Q923="x","x",ScoutingData!Q923="p","p",ISBLANK(ScoutingData!Q923),"null")</f>
        <v>null</v>
      </c>
      <c r="E923" t="str" cm="1">
        <f t="array" ref="E923">IFERROR(_xlfn.IFS(D923 = 1, IF(ScoutingData!P923&gt;0, ScoutingData!P923,AVERAGE(stage_timer)),D923=0,MAX(stage_timer),D923="x","x"),"")</f>
        <v/>
      </c>
    </row>
    <row r="924" spans="1:5" x14ac:dyDescent="0.3">
      <c r="A924">
        <f>ScoutingData!F924</f>
        <v>0</v>
      </c>
      <c r="B924" t="str">
        <f>IF(ISBLANK(ScoutingData!J924),"null", ScoutingData!J924*2)</f>
        <v>null</v>
      </c>
      <c r="C924" t="str">
        <f>IF(ISBLANK(ScoutingData!K924),"null",ScoutingData!K924* 5)</f>
        <v>null</v>
      </c>
      <c r="D924" t="str" cm="1">
        <f t="array" ref="D924">_xlfn.IFS(ScoutingData!Q924="h",1,   ScoutingData!Q924="o",1,   ScoutingData!Q924="s",1,   ScoutingData!Q924="a",0,   ScoutingData!Q924="x","x",ScoutingData!Q924="p","p",ISBLANK(ScoutingData!Q924),"null")</f>
        <v>null</v>
      </c>
      <c r="E924" t="str" cm="1">
        <f t="array" ref="E924">IFERROR(_xlfn.IFS(D924 = 1, IF(ScoutingData!P924&gt;0, ScoutingData!P924,AVERAGE(stage_timer)),D924=0,MAX(stage_timer),D924="x","x"),"")</f>
        <v/>
      </c>
    </row>
    <row r="925" spans="1:5" x14ac:dyDescent="0.3">
      <c r="A925">
        <f>ScoutingData!F925</f>
        <v>0</v>
      </c>
      <c r="B925" t="str">
        <f>IF(ISBLANK(ScoutingData!J925),"null", ScoutingData!J925*2)</f>
        <v>null</v>
      </c>
      <c r="C925" t="str">
        <f>IF(ISBLANK(ScoutingData!K925),"null",ScoutingData!K925* 5)</f>
        <v>null</v>
      </c>
      <c r="D925" t="str" cm="1">
        <f t="array" ref="D925">_xlfn.IFS(ScoutingData!Q925="h",1,   ScoutingData!Q925="o",1,   ScoutingData!Q925="s",1,   ScoutingData!Q925="a",0,   ScoutingData!Q925="x","x",ScoutingData!Q925="p","p",ISBLANK(ScoutingData!Q925),"null")</f>
        <v>null</v>
      </c>
      <c r="E925" t="str" cm="1">
        <f t="array" ref="E925">IFERROR(_xlfn.IFS(D925 = 1, IF(ScoutingData!P925&gt;0, ScoutingData!P925,AVERAGE(stage_timer)),D925=0,MAX(stage_timer),D925="x","x"),"")</f>
        <v/>
      </c>
    </row>
    <row r="926" spans="1:5" x14ac:dyDescent="0.3">
      <c r="A926">
        <f>ScoutingData!F926</f>
        <v>0</v>
      </c>
      <c r="B926" t="str">
        <f>IF(ISBLANK(ScoutingData!J926),"null", ScoutingData!J926*2)</f>
        <v>null</v>
      </c>
      <c r="C926" t="str">
        <f>IF(ISBLANK(ScoutingData!K926),"null",ScoutingData!K926* 5)</f>
        <v>null</v>
      </c>
      <c r="D926" t="str" cm="1">
        <f t="array" ref="D926">_xlfn.IFS(ScoutingData!Q926="h",1,   ScoutingData!Q926="o",1,   ScoutingData!Q926="s",1,   ScoutingData!Q926="a",0,   ScoutingData!Q926="x","x",ScoutingData!Q926="p","p",ISBLANK(ScoutingData!Q926),"null")</f>
        <v>null</v>
      </c>
      <c r="E926" t="str" cm="1">
        <f t="array" ref="E926">IFERROR(_xlfn.IFS(D926 = 1, IF(ScoutingData!P926&gt;0, ScoutingData!P926,AVERAGE(stage_timer)),D926=0,MAX(stage_timer),D926="x","x"),"")</f>
        <v/>
      </c>
    </row>
    <row r="927" spans="1:5" x14ac:dyDescent="0.3">
      <c r="A927">
        <f>ScoutingData!F927</f>
        <v>0</v>
      </c>
      <c r="B927" t="str">
        <f>IF(ISBLANK(ScoutingData!J927),"null", ScoutingData!J927*2)</f>
        <v>null</v>
      </c>
      <c r="C927" t="str">
        <f>IF(ISBLANK(ScoutingData!K927),"null",ScoutingData!K927* 5)</f>
        <v>null</v>
      </c>
      <c r="D927" t="str" cm="1">
        <f t="array" ref="D927">_xlfn.IFS(ScoutingData!Q927="h",1,   ScoutingData!Q927="o",1,   ScoutingData!Q927="s",1,   ScoutingData!Q927="a",0,   ScoutingData!Q927="x","x",ScoutingData!Q927="p","p",ISBLANK(ScoutingData!Q927),"null")</f>
        <v>null</v>
      </c>
      <c r="E927" t="str" cm="1">
        <f t="array" ref="E927">IFERROR(_xlfn.IFS(D927 = 1, IF(ScoutingData!P927&gt;0, ScoutingData!P927,AVERAGE(stage_timer)),D927=0,MAX(stage_timer),D927="x","x"),"")</f>
        <v/>
      </c>
    </row>
    <row r="928" spans="1:5" x14ac:dyDescent="0.3">
      <c r="A928">
        <f>ScoutingData!F928</f>
        <v>0</v>
      </c>
      <c r="B928" t="str">
        <f>IF(ISBLANK(ScoutingData!J928),"null", ScoutingData!J928*2)</f>
        <v>null</v>
      </c>
      <c r="C928" t="str">
        <f>IF(ISBLANK(ScoutingData!K928),"null",ScoutingData!K928* 5)</f>
        <v>null</v>
      </c>
      <c r="D928" t="str" cm="1">
        <f t="array" ref="D928">_xlfn.IFS(ScoutingData!Q928="h",1,   ScoutingData!Q928="o",1,   ScoutingData!Q928="s",1,   ScoutingData!Q928="a",0,   ScoutingData!Q928="x","x",ScoutingData!Q928="p","p",ISBLANK(ScoutingData!Q928),"null")</f>
        <v>null</v>
      </c>
      <c r="E928" t="str" cm="1">
        <f t="array" ref="E928">IFERROR(_xlfn.IFS(D928 = 1, IF(ScoutingData!P928&gt;0, ScoutingData!P928,AVERAGE(stage_timer)),D928=0,MAX(stage_timer),D928="x","x"),"")</f>
        <v/>
      </c>
    </row>
    <row r="929" spans="1:5" x14ac:dyDescent="0.3">
      <c r="A929">
        <f>ScoutingData!F929</f>
        <v>0</v>
      </c>
      <c r="B929" t="str">
        <f>IF(ISBLANK(ScoutingData!J929),"null", ScoutingData!J929*2)</f>
        <v>null</v>
      </c>
      <c r="C929" t="str">
        <f>IF(ISBLANK(ScoutingData!K929),"null",ScoutingData!K929* 5)</f>
        <v>null</v>
      </c>
      <c r="D929" t="str" cm="1">
        <f t="array" ref="D929">_xlfn.IFS(ScoutingData!Q929="h",1,   ScoutingData!Q929="o",1,   ScoutingData!Q929="s",1,   ScoutingData!Q929="a",0,   ScoutingData!Q929="x","x",ScoutingData!Q929="p","p",ISBLANK(ScoutingData!Q929),"null")</f>
        <v>null</v>
      </c>
      <c r="E929" t="str" cm="1">
        <f t="array" ref="E929">IFERROR(_xlfn.IFS(D929 = 1, IF(ScoutingData!P929&gt;0, ScoutingData!P929,AVERAGE(stage_timer)),D929=0,MAX(stage_timer),D929="x","x"),"")</f>
        <v/>
      </c>
    </row>
    <row r="930" spans="1:5" x14ac:dyDescent="0.3">
      <c r="A930">
        <f>ScoutingData!F930</f>
        <v>0</v>
      </c>
      <c r="B930" t="str">
        <f>IF(ISBLANK(ScoutingData!J930),"null", ScoutingData!J930*2)</f>
        <v>null</v>
      </c>
      <c r="C930" t="str">
        <f>IF(ISBLANK(ScoutingData!K930),"null",ScoutingData!K930* 5)</f>
        <v>null</v>
      </c>
      <c r="D930" t="str" cm="1">
        <f t="array" ref="D930">_xlfn.IFS(ScoutingData!Q930="h",1,   ScoutingData!Q930="o",1,   ScoutingData!Q930="s",1,   ScoutingData!Q930="a",0,   ScoutingData!Q930="x","x",ScoutingData!Q930="p","p",ISBLANK(ScoutingData!Q930),"null")</f>
        <v>null</v>
      </c>
      <c r="E930" t="str" cm="1">
        <f t="array" ref="E930">IFERROR(_xlfn.IFS(D930 = 1, IF(ScoutingData!P930&gt;0, ScoutingData!P930,AVERAGE(stage_timer)),D930=0,MAX(stage_timer),D930="x","x"),"")</f>
        <v/>
      </c>
    </row>
    <row r="931" spans="1:5" x14ac:dyDescent="0.3">
      <c r="A931">
        <f>ScoutingData!F931</f>
        <v>0</v>
      </c>
      <c r="B931" t="str">
        <f>IF(ISBLANK(ScoutingData!J931),"null", ScoutingData!J931*2)</f>
        <v>null</v>
      </c>
      <c r="C931" t="str">
        <f>IF(ISBLANK(ScoutingData!K931),"null",ScoutingData!K931* 5)</f>
        <v>null</v>
      </c>
      <c r="D931" t="str" cm="1">
        <f t="array" ref="D931">_xlfn.IFS(ScoutingData!Q931="h",1,   ScoutingData!Q931="o",1,   ScoutingData!Q931="s",1,   ScoutingData!Q931="a",0,   ScoutingData!Q931="x","x",ScoutingData!Q931="p","p",ISBLANK(ScoutingData!Q931),"null")</f>
        <v>null</v>
      </c>
      <c r="E931" t="str" cm="1">
        <f t="array" ref="E931">IFERROR(_xlfn.IFS(D931 = 1, IF(ScoutingData!P931&gt;0, ScoutingData!P931,AVERAGE(stage_timer)),D931=0,MAX(stage_timer),D931="x","x"),"")</f>
        <v/>
      </c>
    </row>
    <row r="932" spans="1:5" x14ac:dyDescent="0.3">
      <c r="A932">
        <f>ScoutingData!F932</f>
        <v>0</v>
      </c>
      <c r="B932" t="str">
        <f>IF(ISBLANK(ScoutingData!J932),"null", ScoutingData!J932*2)</f>
        <v>null</v>
      </c>
      <c r="C932" t="str">
        <f>IF(ISBLANK(ScoutingData!K932),"null",ScoutingData!K932* 5)</f>
        <v>null</v>
      </c>
      <c r="D932" t="str" cm="1">
        <f t="array" ref="D932">_xlfn.IFS(ScoutingData!Q932="h",1,   ScoutingData!Q932="o",1,   ScoutingData!Q932="s",1,   ScoutingData!Q932="a",0,   ScoutingData!Q932="x","x",ScoutingData!Q932="p","p",ISBLANK(ScoutingData!Q932),"null")</f>
        <v>null</v>
      </c>
      <c r="E932" t="str" cm="1">
        <f t="array" ref="E932">IFERROR(_xlfn.IFS(D932 = 1, IF(ScoutingData!P932&gt;0, ScoutingData!P932,AVERAGE(stage_timer)),D932=0,MAX(stage_timer),D932="x","x"),"")</f>
        <v/>
      </c>
    </row>
    <row r="933" spans="1:5" x14ac:dyDescent="0.3">
      <c r="A933">
        <f>ScoutingData!F933</f>
        <v>0</v>
      </c>
      <c r="B933" t="str">
        <f>IF(ISBLANK(ScoutingData!J933),"null", ScoutingData!J933*2)</f>
        <v>null</v>
      </c>
      <c r="C933" t="str">
        <f>IF(ISBLANK(ScoutingData!K933),"null",ScoutingData!K933* 5)</f>
        <v>null</v>
      </c>
      <c r="D933" t="str" cm="1">
        <f t="array" ref="D933">_xlfn.IFS(ScoutingData!Q933="h",1,   ScoutingData!Q933="o",1,   ScoutingData!Q933="s",1,   ScoutingData!Q933="a",0,   ScoutingData!Q933="x","x",ScoutingData!Q933="p","p",ISBLANK(ScoutingData!Q933),"null")</f>
        <v>null</v>
      </c>
      <c r="E933" t="str" cm="1">
        <f t="array" ref="E933">IFERROR(_xlfn.IFS(D933 = 1, IF(ScoutingData!P933&gt;0, ScoutingData!P933,AVERAGE(stage_timer)),D933=0,MAX(stage_timer),D933="x","x"),"")</f>
        <v/>
      </c>
    </row>
    <row r="934" spans="1:5" x14ac:dyDescent="0.3">
      <c r="A934">
        <f>ScoutingData!F934</f>
        <v>0</v>
      </c>
      <c r="B934" t="str">
        <f>IF(ISBLANK(ScoutingData!J934),"null", ScoutingData!J934*2)</f>
        <v>null</v>
      </c>
      <c r="C934" t="str">
        <f>IF(ISBLANK(ScoutingData!K934),"null",ScoutingData!K934* 5)</f>
        <v>null</v>
      </c>
      <c r="D934" t="str" cm="1">
        <f t="array" ref="D934">_xlfn.IFS(ScoutingData!Q934="h",1,   ScoutingData!Q934="o",1,   ScoutingData!Q934="s",1,   ScoutingData!Q934="a",0,   ScoutingData!Q934="x","x",ScoutingData!Q934="p","p",ISBLANK(ScoutingData!Q934),"null")</f>
        <v>null</v>
      </c>
      <c r="E934" t="str" cm="1">
        <f t="array" ref="E934">IFERROR(_xlfn.IFS(D934 = 1, IF(ScoutingData!P934&gt;0, ScoutingData!P934,AVERAGE(stage_timer)),D934=0,MAX(stage_timer),D934="x","x"),"")</f>
        <v/>
      </c>
    </row>
    <row r="935" spans="1:5" x14ac:dyDescent="0.3">
      <c r="A935">
        <f>ScoutingData!F935</f>
        <v>0</v>
      </c>
      <c r="B935" t="str">
        <f>IF(ISBLANK(ScoutingData!J935),"null", ScoutingData!J935*2)</f>
        <v>null</v>
      </c>
      <c r="C935" t="str">
        <f>IF(ISBLANK(ScoutingData!K935),"null",ScoutingData!K935* 5)</f>
        <v>null</v>
      </c>
      <c r="D935" t="str" cm="1">
        <f t="array" ref="D935">_xlfn.IFS(ScoutingData!Q935="h",1,   ScoutingData!Q935="o",1,   ScoutingData!Q935="s",1,   ScoutingData!Q935="a",0,   ScoutingData!Q935="x","x",ScoutingData!Q935="p","p",ISBLANK(ScoutingData!Q935),"null")</f>
        <v>null</v>
      </c>
      <c r="E935" t="str" cm="1">
        <f t="array" ref="E935">IFERROR(_xlfn.IFS(D935 = 1, IF(ScoutingData!P935&gt;0, ScoutingData!P935,AVERAGE(stage_timer)),D935=0,MAX(stage_timer),D935="x","x"),"")</f>
        <v/>
      </c>
    </row>
    <row r="936" spans="1:5" x14ac:dyDescent="0.3">
      <c r="A936">
        <f>ScoutingData!F936</f>
        <v>0</v>
      </c>
      <c r="B936" t="str">
        <f>IF(ISBLANK(ScoutingData!J936),"null", ScoutingData!J936*2)</f>
        <v>null</v>
      </c>
      <c r="C936" t="str">
        <f>IF(ISBLANK(ScoutingData!K936),"null",ScoutingData!K936* 5)</f>
        <v>null</v>
      </c>
      <c r="D936" t="str" cm="1">
        <f t="array" ref="D936">_xlfn.IFS(ScoutingData!Q936="h",1,   ScoutingData!Q936="o",1,   ScoutingData!Q936="s",1,   ScoutingData!Q936="a",0,   ScoutingData!Q936="x","x",ScoutingData!Q936="p","p",ISBLANK(ScoutingData!Q936),"null")</f>
        <v>null</v>
      </c>
      <c r="E936" t="str" cm="1">
        <f t="array" ref="E936">IFERROR(_xlfn.IFS(D936 = 1, IF(ScoutingData!P936&gt;0, ScoutingData!P936,AVERAGE(stage_timer)),D936=0,MAX(stage_timer),D936="x","x"),"")</f>
        <v/>
      </c>
    </row>
    <row r="937" spans="1:5" x14ac:dyDescent="0.3">
      <c r="A937">
        <f>ScoutingData!F937</f>
        <v>0</v>
      </c>
      <c r="B937" t="str">
        <f>IF(ISBLANK(ScoutingData!J937),"null", ScoutingData!J937*2)</f>
        <v>null</v>
      </c>
      <c r="C937" t="str">
        <f>IF(ISBLANK(ScoutingData!K937),"null",ScoutingData!K937* 5)</f>
        <v>null</v>
      </c>
      <c r="D937" t="str" cm="1">
        <f t="array" ref="D937">_xlfn.IFS(ScoutingData!Q937="h",1,   ScoutingData!Q937="o",1,   ScoutingData!Q937="s",1,   ScoutingData!Q937="a",0,   ScoutingData!Q937="x","x",ScoutingData!Q937="p","p",ISBLANK(ScoutingData!Q937),"null")</f>
        <v>null</v>
      </c>
      <c r="E937" t="str" cm="1">
        <f t="array" ref="E937">IFERROR(_xlfn.IFS(D937 = 1, IF(ScoutingData!P937&gt;0, ScoutingData!P937,AVERAGE(stage_timer)),D937=0,MAX(stage_timer),D937="x","x"),"")</f>
        <v/>
      </c>
    </row>
    <row r="938" spans="1:5" x14ac:dyDescent="0.3">
      <c r="A938">
        <f>ScoutingData!F938</f>
        <v>0</v>
      </c>
      <c r="B938" t="str">
        <f>IF(ISBLANK(ScoutingData!J938),"null", ScoutingData!J938*2)</f>
        <v>null</v>
      </c>
      <c r="C938" t="str">
        <f>IF(ISBLANK(ScoutingData!K938),"null",ScoutingData!K938* 5)</f>
        <v>null</v>
      </c>
      <c r="D938" t="str" cm="1">
        <f t="array" ref="D938">_xlfn.IFS(ScoutingData!Q938="h",1,   ScoutingData!Q938="o",1,   ScoutingData!Q938="s",1,   ScoutingData!Q938="a",0,   ScoutingData!Q938="x","x",ScoutingData!Q938="p","p",ISBLANK(ScoutingData!Q938),"null")</f>
        <v>null</v>
      </c>
      <c r="E938" t="str" cm="1">
        <f t="array" ref="E938">IFERROR(_xlfn.IFS(D938 = 1, IF(ScoutingData!P938&gt;0, ScoutingData!P938,AVERAGE(stage_timer)),D938=0,MAX(stage_timer),D938="x","x"),"")</f>
        <v/>
      </c>
    </row>
    <row r="939" spans="1:5" x14ac:dyDescent="0.3">
      <c r="A939">
        <f>ScoutingData!F939</f>
        <v>0</v>
      </c>
      <c r="B939" t="str">
        <f>IF(ISBLANK(ScoutingData!J939),"null", ScoutingData!J939*2)</f>
        <v>null</v>
      </c>
      <c r="C939" t="str">
        <f>IF(ISBLANK(ScoutingData!K939),"null",ScoutingData!K939* 5)</f>
        <v>null</v>
      </c>
      <c r="D939" t="str" cm="1">
        <f t="array" ref="D939">_xlfn.IFS(ScoutingData!Q939="h",1,   ScoutingData!Q939="o",1,   ScoutingData!Q939="s",1,   ScoutingData!Q939="a",0,   ScoutingData!Q939="x","x",ScoutingData!Q939="p","p",ISBLANK(ScoutingData!Q939),"null")</f>
        <v>null</v>
      </c>
      <c r="E939" t="str" cm="1">
        <f t="array" ref="E939">IFERROR(_xlfn.IFS(D939 = 1, IF(ScoutingData!P939&gt;0, ScoutingData!P939,AVERAGE(stage_timer)),D939=0,MAX(stage_timer),D939="x","x"),"")</f>
        <v/>
      </c>
    </row>
    <row r="940" spans="1:5" x14ac:dyDescent="0.3">
      <c r="A940">
        <f>ScoutingData!F940</f>
        <v>0</v>
      </c>
      <c r="B940" t="str">
        <f>IF(ISBLANK(ScoutingData!J940),"null", ScoutingData!J940*2)</f>
        <v>null</v>
      </c>
      <c r="C940" t="str">
        <f>IF(ISBLANK(ScoutingData!K940),"null",ScoutingData!K940* 5)</f>
        <v>null</v>
      </c>
      <c r="D940" t="str" cm="1">
        <f t="array" ref="D940">_xlfn.IFS(ScoutingData!Q940="h",1,   ScoutingData!Q940="o",1,   ScoutingData!Q940="s",1,   ScoutingData!Q940="a",0,   ScoutingData!Q940="x","x",ScoutingData!Q940="p","p",ISBLANK(ScoutingData!Q940),"null")</f>
        <v>null</v>
      </c>
      <c r="E940" t="str" cm="1">
        <f t="array" ref="E940">IFERROR(_xlfn.IFS(D940 = 1, IF(ScoutingData!P940&gt;0, ScoutingData!P940,AVERAGE(stage_timer)),D940=0,MAX(stage_timer),D940="x","x"),"")</f>
        <v/>
      </c>
    </row>
    <row r="941" spans="1:5" x14ac:dyDescent="0.3">
      <c r="A941">
        <f>ScoutingData!F941</f>
        <v>0</v>
      </c>
      <c r="B941" t="str">
        <f>IF(ISBLANK(ScoutingData!J941),"null", ScoutingData!J941*2)</f>
        <v>null</v>
      </c>
      <c r="C941" t="str">
        <f>IF(ISBLANK(ScoutingData!K941),"null",ScoutingData!K941* 5)</f>
        <v>null</v>
      </c>
      <c r="D941" t="str" cm="1">
        <f t="array" ref="D941">_xlfn.IFS(ScoutingData!Q941="h",1,   ScoutingData!Q941="o",1,   ScoutingData!Q941="s",1,   ScoutingData!Q941="a",0,   ScoutingData!Q941="x","x",ScoutingData!Q941="p","p",ISBLANK(ScoutingData!Q941),"null")</f>
        <v>null</v>
      </c>
      <c r="E941" t="str" cm="1">
        <f t="array" ref="E941">IFERROR(_xlfn.IFS(D941 = 1, IF(ScoutingData!P941&gt;0, ScoutingData!P941,AVERAGE(stage_timer)),D941=0,MAX(stage_timer),D941="x","x"),"")</f>
        <v/>
      </c>
    </row>
    <row r="942" spans="1:5" x14ac:dyDescent="0.3">
      <c r="A942">
        <f>ScoutingData!F942</f>
        <v>0</v>
      </c>
      <c r="B942" t="str">
        <f>IF(ISBLANK(ScoutingData!J942),"null", ScoutingData!J942*2)</f>
        <v>null</v>
      </c>
      <c r="C942" t="str">
        <f>IF(ISBLANK(ScoutingData!K942),"null",ScoutingData!K942* 5)</f>
        <v>null</v>
      </c>
      <c r="D942" t="str" cm="1">
        <f t="array" ref="D942">_xlfn.IFS(ScoutingData!Q942="h",1,   ScoutingData!Q942="o",1,   ScoutingData!Q942="s",1,   ScoutingData!Q942="a",0,   ScoutingData!Q942="x","x",ScoutingData!Q942="p","p",ISBLANK(ScoutingData!Q942),"null")</f>
        <v>null</v>
      </c>
      <c r="E942" t="str" cm="1">
        <f t="array" ref="E942">IFERROR(_xlfn.IFS(D942 = 1, IF(ScoutingData!P942&gt;0, ScoutingData!P942,AVERAGE(stage_timer)),D942=0,MAX(stage_timer),D942="x","x"),"")</f>
        <v/>
      </c>
    </row>
    <row r="943" spans="1:5" x14ac:dyDescent="0.3">
      <c r="A943">
        <f>ScoutingData!F943</f>
        <v>0</v>
      </c>
      <c r="B943" t="str">
        <f>IF(ISBLANK(ScoutingData!J943),"null", ScoutingData!J943*2)</f>
        <v>null</v>
      </c>
      <c r="C943" t="str">
        <f>IF(ISBLANK(ScoutingData!K943),"null",ScoutingData!K943* 5)</f>
        <v>null</v>
      </c>
      <c r="D943" t="str" cm="1">
        <f t="array" ref="D943">_xlfn.IFS(ScoutingData!Q943="h",1,   ScoutingData!Q943="o",1,   ScoutingData!Q943="s",1,   ScoutingData!Q943="a",0,   ScoutingData!Q943="x","x",ScoutingData!Q943="p","p",ISBLANK(ScoutingData!Q943),"null")</f>
        <v>null</v>
      </c>
      <c r="E943" t="str" cm="1">
        <f t="array" ref="E943">IFERROR(_xlfn.IFS(D943 = 1, IF(ScoutingData!P943&gt;0, ScoutingData!P943,AVERAGE(stage_timer)),D943=0,MAX(stage_timer),D943="x","x"),"")</f>
        <v/>
      </c>
    </row>
    <row r="944" spans="1:5" x14ac:dyDescent="0.3">
      <c r="A944">
        <f>ScoutingData!F944</f>
        <v>0</v>
      </c>
      <c r="B944" t="str">
        <f>IF(ISBLANK(ScoutingData!J944),"null", ScoutingData!J944*2)</f>
        <v>null</v>
      </c>
      <c r="C944" t="str">
        <f>IF(ISBLANK(ScoutingData!K944),"null",ScoutingData!K944* 5)</f>
        <v>null</v>
      </c>
      <c r="D944" t="str" cm="1">
        <f t="array" ref="D944">_xlfn.IFS(ScoutingData!Q944="h",1,   ScoutingData!Q944="o",1,   ScoutingData!Q944="s",1,   ScoutingData!Q944="a",0,   ScoutingData!Q944="x","x",ScoutingData!Q944="p","p",ISBLANK(ScoutingData!Q944),"null")</f>
        <v>null</v>
      </c>
      <c r="E944" t="str" cm="1">
        <f t="array" ref="E944">IFERROR(_xlfn.IFS(D944 = 1, IF(ScoutingData!P944&gt;0, ScoutingData!P944,AVERAGE(stage_timer)),D944=0,MAX(stage_timer),D944="x","x"),"")</f>
        <v/>
      </c>
    </row>
    <row r="945" spans="1:5" x14ac:dyDescent="0.3">
      <c r="A945">
        <f>ScoutingData!F945</f>
        <v>0</v>
      </c>
      <c r="B945" t="str">
        <f>IF(ISBLANK(ScoutingData!J945),"null", ScoutingData!J945*2)</f>
        <v>null</v>
      </c>
      <c r="C945" t="str">
        <f>IF(ISBLANK(ScoutingData!K945),"null",ScoutingData!K945* 5)</f>
        <v>null</v>
      </c>
      <c r="D945" t="str" cm="1">
        <f t="array" ref="D945">_xlfn.IFS(ScoutingData!Q945="h",1,   ScoutingData!Q945="o",1,   ScoutingData!Q945="s",1,   ScoutingData!Q945="a",0,   ScoutingData!Q945="x","x",ScoutingData!Q945="p","p",ISBLANK(ScoutingData!Q945),"null")</f>
        <v>null</v>
      </c>
      <c r="E945" t="str" cm="1">
        <f t="array" ref="E945">IFERROR(_xlfn.IFS(D945 = 1, IF(ScoutingData!P945&gt;0, ScoutingData!P945,AVERAGE(stage_timer)),D945=0,MAX(stage_timer),D945="x","x"),"")</f>
        <v/>
      </c>
    </row>
    <row r="946" spans="1:5" x14ac:dyDescent="0.3">
      <c r="A946">
        <f>ScoutingData!F946</f>
        <v>0</v>
      </c>
      <c r="B946" t="str">
        <f>IF(ISBLANK(ScoutingData!J946),"null", ScoutingData!J946*2)</f>
        <v>null</v>
      </c>
      <c r="C946" t="str">
        <f>IF(ISBLANK(ScoutingData!K946),"null",ScoutingData!K946* 5)</f>
        <v>null</v>
      </c>
      <c r="D946" t="str" cm="1">
        <f t="array" ref="D946">_xlfn.IFS(ScoutingData!Q946="h",1,   ScoutingData!Q946="o",1,   ScoutingData!Q946="s",1,   ScoutingData!Q946="a",0,   ScoutingData!Q946="x","x",ScoutingData!Q946="p","p",ISBLANK(ScoutingData!Q946),"null")</f>
        <v>null</v>
      </c>
      <c r="E946" t="str" cm="1">
        <f t="array" ref="E946">IFERROR(_xlfn.IFS(D946 = 1, IF(ScoutingData!P946&gt;0, ScoutingData!P946,AVERAGE(stage_timer)),D946=0,MAX(stage_timer),D946="x","x"),"")</f>
        <v/>
      </c>
    </row>
    <row r="947" spans="1:5" x14ac:dyDescent="0.3">
      <c r="A947">
        <f>ScoutingData!F947</f>
        <v>0</v>
      </c>
      <c r="B947" t="str">
        <f>IF(ISBLANK(ScoutingData!J947),"null", ScoutingData!J947*2)</f>
        <v>null</v>
      </c>
      <c r="C947" t="str">
        <f>IF(ISBLANK(ScoutingData!K947),"null",ScoutingData!K947* 5)</f>
        <v>null</v>
      </c>
      <c r="D947" t="str" cm="1">
        <f t="array" ref="D947">_xlfn.IFS(ScoutingData!Q947="h",1,   ScoutingData!Q947="o",1,   ScoutingData!Q947="s",1,   ScoutingData!Q947="a",0,   ScoutingData!Q947="x","x",ScoutingData!Q947="p","p",ISBLANK(ScoutingData!Q947),"null")</f>
        <v>null</v>
      </c>
      <c r="E947" t="str" cm="1">
        <f t="array" ref="E947">IFERROR(_xlfn.IFS(D947 = 1, IF(ScoutingData!P947&gt;0, ScoutingData!P947,AVERAGE(stage_timer)),D947=0,MAX(stage_timer),D947="x","x"),"")</f>
        <v/>
      </c>
    </row>
    <row r="948" spans="1:5" x14ac:dyDescent="0.3">
      <c r="A948">
        <f>ScoutingData!F948</f>
        <v>0</v>
      </c>
      <c r="B948" t="str">
        <f>IF(ISBLANK(ScoutingData!J948),"null", ScoutingData!J948*2)</f>
        <v>null</v>
      </c>
      <c r="C948" t="str">
        <f>IF(ISBLANK(ScoutingData!K948),"null",ScoutingData!K948* 5)</f>
        <v>null</v>
      </c>
      <c r="D948" t="str" cm="1">
        <f t="array" ref="D948">_xlfn.IFS(ScoutingData!Q948="h",1,   ScoutingData!Q948="o",1,   ScoutingData!Q948="s",1,   ScoutingData!Q948="a",0,   ScoutingData!Q948="x","x",ScoutingData!Q948="p","p",ISBLANK(ScoutingData!Q948),"null")</f>
        <v>null</v>
      </c>
      <c r="E948" t="str" cm="1">
        <f t="array" ref="E948">IFERROR(_xlfn.IFS(D948 = 1, IF(ScoutingData!P948&gt;0, ScoutingData!P948,AVERAGE(stage_timer)),D948=0,MAX(stage_timer),D948="x","x"),"")</f>
        <v/>
      </c>
    </row>
    <row r="949" spans="1:5" x14ac:dyDescent="0.3">
      <c r="A949">
        <f>ScoutingData!F949</f>
        <v>0</v>
      </c>
      <c r="B949" t="str">
        <f>IF(ISBLANK(ScoutingData!J949),"null", ScoutingData!J949*2)</f>
        <v>null</v>
      </c>
      <c r="C949" t="str">
        <f>IF(ISBLANK(ScoutingData!K949),"null",ScoutingData!K949* 5)</f>
        <v>null</v>
      </c>
      <c r="D949" t="str" cm="1">
        <f t="array" ref="D949">_xlfn.IFS(ScoutingData!Q949="h",1,   ScoutingData!Q949="o",1,   ScoutingData!Q949="s",1,   ScoutingData!Q949="a",0,   ScoutingData!Q949="x","x",ScoutingData!Q949="p","p",ISBLANK(ScoutingData!Q949),"null")</f>
        <v>null</v>
      </c>
      <c r="E949" t="str" cm="1">
        <f t="array" ref="E949">IFERROR(_xlfn.IFS(D949 = 1, IF(ScoutingData!P949&gt;0, ScoutingData!P949,AVERAGE(stage_timer)),D949=0,MAX(stage_timer),D949="x","x"),"")</f>
        <v/>
      </c>
    </row>
    <row r="950" spans="1:5" x14ac:dyDescent="0.3">
      <c r="A950">
        <f>ScoutingData!F950</f>
        <v>0</v>
      </c>
      <c r="B950" t="str">
        <f>IF(ISBLANK(ScoutingData!J950),"null", ScoutingData!J950*2)</f>
        <v>null</v>
      </c>
      <c r="C950" t="str">
        <f>IF(ISBLANK(ScoutingData!K950),"null",ScoutingData!K950* 5)</f>
        <v>null</v>
      </c>
      <c r="D950" t="str" cm="1">
        <f t="array" ref="D950">_xlfn.IFS(ScoutingData!Q950="h",1,   ScoutingData!Q950="o",1,   ScoutingData!Q950="s",1,   ScoutingData!Q950="a",0,   ScoutingData!Q950="x","x",ScoutingData!Q950="p","p",ISBLANK(ScoutingData!Q950),"null")</f>
        <v>null</v>
      </c>
      <c r="E950" t="str" cm="1">
        <f t="array" ref="E950">IFERROR(_xlfn.IFS(D950 = 1, IF(ScoutingData!P950&gt;0, ScoutingData!P950,AVERAGE(stage_timer)),D950=0,MAX(stage_timer),D950="x","x"),"")</f>
        <v/>
      </c>
    </row>
    <row r="951" spans="1:5" x14ac:dyDescent="0.3">
      <c r="A951">
        <f>ScoutingData!F951</f>
        <v>0</v>
      </c>
      <c r="B951" t="str">
        <f>IF(ISBLANK(ScoutingData!J951),"null", ScoutingData!J951*2)</f>
        <v>null</v>
      </c>
      <c r="C951" t="str">
        <f>IF(ISBLANK(ScoutingData!K951),"null",ScoutingData!K951* 5)</f>
        <v>null</v>
      </c>
      <c r="D951" t="str" cm="1">
        <f t="array" ref="D951">_xlfn.IFS(ScoutingData!Q951="h",1,   ScoutingData!Q951="o",1,   ScoutingData!Q951="s",1,   ScoutingData!Q951="a",0,   ScoutingData!Q951="x","x",ScoutingData!Q951="p","p",ISBLANK(ScoutingData!Q951),"null")</f>
        <v>null</v>
      </c>
      <c r="E951" t="str" cm="1">
        <f t="array" ref="E951">IFERROR(_xlfn.IFS(D951 = 1, IF(ScoutingData!P951&gt;0, ScoutingData!P951,AVERAGE(stage_timer)),D951=0,MAX(stage_timer),D951="x","x"),"")</f>
        <v/>
      </c>
    </row>
    <row r="952" spans="1:5" x14ac:dyDescent="0.3">
      <c r="A952">
        <f>ScoutingData!F952</f>
        <v>0</v>
      </c>
      <c r="B952" t="str">
        <f>IF(ISBLANK(ScoutingData!J952),"null", ScoutingData!J952*2)</f>
        <v>null</v>
      </c>
      <c r="C952" t="str">
        <f>IF(ISBLANK(ScoutingData!K952),"null",ScoutingData!K952* 5)</f>
        <v>null</v>
      </c>
      <c r="D952" t="str" cm="1">
        <f t="array" ref="D952">_xlfn.IFS(ScoutingData!Q952="h",1,   ScoutingData!Q952="o",1,   ScoutingData!Q952="s",1,   ScoutingData!Q952="a",0,   ScoutingData!Q952="x","x",ScoutingData!Q952="p","p",ISBLANK(ScoutingData!Q952),"null")</f>
        <v>null</v>
      </c>
      <c r="E952" t="str" cm="1">
        <f t="array" ref="E952">IFERROR(_xlfn.IFS(D952 = 1, IF(ScoutingData!P952&gt;0, ScoutingData!P952,AVERAGE(stage_timer)),D952=0,MAX(stage_timer),D952="x","x"),"")</f>
        <v/>
      </c>
    </row>
    <row r="953" spans="1:5" x14ac:dyDescent="0.3">
      <c r="A953">
        <f>ScoutingData!F953</f>
        <v>0</v>
      </c>
      <c r="B953" t="str">
        <f>IF(ISBLANK(ScoutingData!J953),"null", ScoutingData!J953*2)</f>
        <v>null</v>
      </c>
      <c r="C953" t="str">
        <f>IF(ISBLANK(ScoutingData!K953),"null",ScoutingData!K953* 5)</f>
        <v>null</v>
      </c>
      <c r="D953" t="str" cm="1">
        <f t="array" ref="D953">_xlfn.IFS(ScoutingData!Q953="h",1,   ScoutingData!Q953="o",1,   ScoutingData!Q953="s",1,   ScoutingData!Q953="a",0,   ScoutingData!Q953="x","x",ScoutingData!Q953="p","p",ISBLANK(ScoutingData!Q953),"null")</f>
        <v>null</v>
      </c>
      <c r="E953" t="str" cm="1">
        <f t="array" ref="E953">IFERROR(_xlfn.IFS(D953 = 1, IF(ScoutingData!P953&gt;0, ScoutingData!P953,AVERAGE(stage_timer)),D953=0,MAX(stage_timer),D953="x","x"),"")</f>
        <v/>
      </c>
    </row>
    <row r="954" spans="1:5" x14ac:dyDescent="0.3">
      <c r="A954">
        <f>ScoutingData!F954</f>
        <v>0</v>
      </c>
      <c r="B954" t="str">
        <f>IF(ISBLANK(ScoutingData!J954),"null", ScoutingData!J954*2)</f>
        <v>null</v>
      </c>
      <c r="C954" t="str">
        <f>IF(ISBLANK(ScoutingData!K954),"null",ScoutingData!K954* 5)</f>
        <v>null</v>
      </c>
      <c r="D954" t="str" cm="1">
        <f t="array" ref="D954">_xlfn.IFS(ScoutingData!Q954="h",1,   ScoutingData!Q954="o",1,   ScoutingData!Q954="s",1,   ScoutingData!Q954="a",0,   ScoutingData!Q954="x","x",ScoutingData!Q954="p","p",ISBLANK(ScoutingData!Q954),"null")</f>
        <v>null</v>
      </c>
      <c r="E954" t="str" cm="1">
        <f t="array" ref="E954">IFERROR(_xlfn.IFS(D954 = 1, IF(ScoutingData!P954&gt;0, ScoutingData!P954,AVERAGE(stage_timer)),D954=0,MAX(stage_timer),D954="x","x"),"")</f>
        <v/>
      </c>
    </row>
    <row r="955" spans="1:5" x14ac:dyDescent="0.3">
      <c r="A955">
        <f>ScoutingData!F955</f>
        <v>0</v>
      </c>
      <c r="B955" t="str">
        <f>IF(ISBLANK(ScoutingData!J955),"null", ScoutingData!J955*2)</f>
        <v>null</v>
      </c>
      <c r="C955" t="str">
        <f>IF(ISBLANK(ScoutingData!K955),"null",ScoutingData!K955* 5)</f>
        <v>null</v>
      </c>
      <c r="D955" t="str" cm="1">
        <f t="array" ref="D955">_xlfn.IFS(ScoutingData!Q955="h",1,   ScoutingData!Q955="o",1,   ScoutingData!Q955="s",1,   ScoutingData!Q955="a",0,   ScoutingData!Q955="x","x",ScoutingData!Q955="p","p",ISBLANK(ScoutingData!Q955),"null")</f>
        <v>null</v>
      </c>
      <c r="E955" t="str" cm="1">
        <f t="array" ref="E955">IFERROR(_xlfn.IFS(D955 = 1, IF(ScoutingData!P955&gt;0, ScoutingData!P955,AVERAGE(stage_timer)),D955=0,MAX(stage_timer),D955="x","x"),"")</f>
        <v/>
      </c>
    </row>
    <row r="956" spans="1:5" x14ac:dyDescent="0.3">
      <c r="A956">
        <f>ScoutingData!F956</f>
        <v>0</v>
      </c>
      <c r="B956" t="str">
        <f>IF(ISBLANK(ScoutingData!J956),"null", ScoutingData!J956*2)</f>
        <v>null</v>
      </c>
      <c r="C956" t="str">
        <f>IF(ISBLANK(ScoutingData!K956),"null",ScoutingData!K956* 5)</f>
        <v>null</v>
      </c>
      <c r="D956" t="str" cm="1">
        <f t="array" ref="D956">_xlfn.IFS(ScoutingData!Q956="h",1,   ScoutingData!Q956="o",1,   ScoutingData!Q956="s",1,   ScoutingData!Q956="a",0,   ScoutingData!Q956="x","x",ScoutingData!Q956="p","p",ISBLANK(ScoutingData!Q956),"null")</f>
        <v>null</v>
      </c>
      <c r="E956" t="str" cm="1">
        <f t="array" ref="E956">IFERROR(_xlfn.IFS(D956 = 1, IF(ScoutingData!P956&gt;0, ScoutingData!P956,AVERAGE(stage_timer)),D956=0,MAX(stage_timer),D956="x","x"),"")</f>
        <v/>
      </c>
    </row>
    <row r="957" spans="1:5" x14ac:dyDescent="0.3">
      <c r="A957">
        <f>ScoutingData!F957</f>
        <v>0</v>
      </c>
      <c r="B957" t="str">
        <f>IF(ISBLANK(ScoutingData!J957),"null", ScoutingData!J957*2)</f>
        <v>null</v>
      </c>
      <c r="C957" t="str">
        <f>IF(ISBLANK(ScoutingData!K957),"null",ScoutingData!K957* 5)</f>
        <v>null</v>
      </c>
      <c r="D957" t="str" cm="1">
        <f t="array" ref="D957">_xlfn.IFS(ScoutingData!Q957="h",1,   ScoutingData!Q957="o",1,   ScoutingData!Q957="s",1,   ScoutingData!Q957="a",0,   ScoutingData!Q957="x","x",ScoutingData!Q957="p","p",ISBLANK(ScoutingData!Q957),"null")</f>
        <v>null</v>
      </c>
      <c r="E957" t="str" cm="1">
        <f t="array" ref="E957">IFERROR(_xlfn.IFS(D957 = 1, IF(ScoutingData!P957&gt;0, ScoutingData!P957,AVERAGE(stage_timer)),D957=0,MAX(stage_timer),D957="x","x"),"")</f>
        <v/>
      </c>
    </row>
    <row r="958" spans="1:5" x14ac:dyDescent="0.3">
      <c r="A958">
        <f>ScoutingData!F958</f>
        <v>0</v>
      </c>
      <c r="B958" t="str">
        <f>IF(ISBLANK(ScoutingData!J958),"null", ScoutingData!J958*2)</f>
        <v>null</v>
      </c>
      <c r="C958" t="str">
        <f>IF(ISBLANK(ScoutingData!K958),"null",ScoutingData!K958* 5)</f>
        <v>null</v>
      </c>
      <c r="D958" t="str" cm="1">
        <f t="array" ref="D958">_xlfn.IFS(ScoutingData!Q958="h",1,   ScoutingData!Q958="o",1,   ScoutingData!Q958="s",1,   ScoutingData!Q958="a",0,   ScoutingData!Q958="x","x",ScoutingData!Q958="p","p",ISBLANK(ScoutingData!Q958),"null")</f>
        <v>null</v>
      </c>
      <c r="E958" t="str" cm="1">
        <f t="array" ref="E958">IFERROR(_xlfn.IFS(D958 = 1, IF(ScoutingData!P958&gt;0, ScoutingData!P958,AVERAGE(stage_timer)),D958=0,MAX(stage_timer),D958="x","x"),"")</f>
        <v/>
      </c>
    </row>
    <row r="959" spans="1:5" x14ac:dyDescent="0.3">
      <c r="A959">
        <f>ScoutingData!F959</f>
        <v>0</v>
      </c>
      <c r="B959" t="str">
        <f>IF(ISBLANK(ScoutingData!J959),"null", ScoutingData!J959*2)</f>
        <v>null</v>
      </c>
      <c r="C959" t="str">
        <f>IF(ISBLANK(ScoutingData!K959),"null",ScoutingData!K959* 5)</f>
        <v>null</v>
      </c>
      <c r="D959" t="str" cm="1">
        <f t="array" ref="D959">_xlfn.IFS(ScoutingData!Q959="h",1,   ScoutingData!Q959="o",1,   ScoutingData!Q959="s",1,   ScoutingData!Q959="a",0,   ScoutingData!Q959="x","x",ScoutingData!Q959="p","p",ISBLANK(ScoutingData!Q959),"null")</f>
        <v>null</v>
      </c>
      <c r="E959" t="str" cm="1">
        <f t="array" ref="E959">IFERROR(_xlfn.IFS(D959 = 1, IF(ScoutingData!P959&gt;0, ScoutingData!P959,AVERAGE(stage_timer)),D959=0,MAX(stage_timer),D959="x","x"),"")</f>
        <v/>
      </c>
    </row>
    <row r="960" spans="1:5" x14ac:dyDescent="0.3">
      <c r="A960">
        <f>ScoutingData!F960</f>
        <v>0</v>
      </c>
      <c r="B960" t="str">
        <f>IF(ISBLANK(ScoutingData!J960),"null", ScoutingData!J960*2)</f>
        <v>null</v>
      </c>
      <c r="C960" t="str">
        <f>IF(ISBLANK(ScoutingData!K960),"null",ScoutingData!K960* 5)</f>
        <v>null</v>
      </c>
      <c r="D960" t="str" cm="1">
        <f t="array" ref="D960">_xlfn.IFS(ScoutingData!Q960="h",1,   ScoutingData!Q960="o",1,   ScoutingData!Q960="s",1,   ScoutingData!Q960="a",0,   ScoutingData!Q960="x","x",ScoutingData!Q960="p","p",ISBLANK(ScoutingData!Q960),"null")</f>
        <v>null</v>
      </c>
      <c r="E960" t="str" cm="1">
        <f t="array" ref="E960">IFERROR(_xlfn.IFS(D960 = 1, IF(ScoutingData!P960&gt;0, ScoutingData!P960,AVERAGE(stage_timer)),D960=0,MAX(stage_timer),D960="x","x"),"")</f>
        <v/>
      </c>
    </row>
    <row r="961" spans="1:5" x14ac:dyDescent="0.3">
      <c r="A961">
        <f>ScoutingData!F961</f>
        <v>0</v>
      </c>
      <c r="B961" t="str">
        <f>IF(ISBLANK(ScoutingData!J961),"null", ScoutingData!J961*2)</f>
        <v>null</v>
      </c>
      <c r="C961" t="str">
        <f>IF(ISBLANK(ScoutingData!K961),"null",ScoutingData!K961* 5)</f>
        <v>null</v>
      </c>
      <c r="D961" t="str" cm="1">
        <f t="array" ref="D961">_xlfn.IFS(ScoutingData!Q961="h",1,   ScoutingData!Q961="o",1,   ScoutingData!Q961="s",1,   ScoutingData!Q961="a",0,   ScoutingData!Q961="x","x",ScoutingData!Q961="p","p",ISBLANK(ScoutingData!Q961),"null")</f>
        <v>null</v>
      </c>
      <c r="E961" t="str" cm="1">
        <f t="array" ref="E961">IFERROR(_xlfn.IFS(D961 = 1, IF(ScoutingData!P961&gt;0, ScoutingData!P961,AVERAGE(stage_timer)),D961=0,MAX(stage_timer),D961="x","x"),"")</f>
        <v/>
      </c>
    </row>
    <row r="962" spans="1:5" x14ac:dyDescent="0.3">
      <c r="A962">
        <f>ScoutingData!F962</f>
        <v>0</v>
      </c>
      <c r="B962" t="str">
        <f>IF(ISBLANK(ScoutingData!J962),"null", ScoutingData!J962*2)</f>
        <v>null</v>
      </c>
      <c r="C962" t="str">
        <f>IF(ISBLANK(ScoutingData!K962),"null",ScoutingData!K962* 5)</f>
        <v>null</v>
      </c>
      <c r="D962" t="str" cm="1">
        <f t="array" ref="D962">_xlfn.IFS(ScoutingData!Q962="h",1,   ScoutingData!Q962="o",1,   ScoutingData!Q962="s",1,   ScoutingData!Q962="a",0,   ScoutingData!Q962="x","x",ScoutingData!Q962="p","p",ISBLANK(ScoutingData!Q962),"null")</f>
        <v>null</v>
      </c>
      <c r="E962" t="str" cm="1">
        <f t="array" ref="E962">IFERROR(_xlfn.IFS(D962 = 1, IF(ScoutingData!P962&gt;0, ScoutingData!P962,AVERAGE(stage_timer)),D962=0,MAX(stage_timer),D962="x","x"),"")</f>
        <v/>
      </c>
    </row>
    <row r="963" spans="1:5" x14ac:dyDescent="0.3">
      <c r="A963">
        <f>ScoutingData!F963</f>
        <v>0</v>
      </c>
      <c r="B963" t="str">
        <f>IF(ISBLANK(ScoutingData!J963),"null", ScoutingData!J963*2)</f>
        <v>null</v>
      </c>
      <c r="C963" t="str">
        <f>IF(ISBLANK(ScoutingData!K963),"null",ScoutingData!K963* 5)</f>
        <v>null</v>
      </c>
      <c r="D963" t="str" cm="1">
        <f t="array" ref="D963">_xlfn.IFS(ScoutingData!Q963="h",1,   ScoutingData!Q963="o",1,   ScoutingData!Q963="s",1,   ScoutingData!Q963="a",0,   ScoutingData!Q963="x","x",ScoutingData!Q963="p","p",ISBLANK(ScoutingData!Q963),"null")</f>
        <v>null</v>
      </c>
      <c r="E963" t="str" cm="1">
        <f t="array" ref="E963">IFERROR(_xlfn.IFS(D963 = 1, IF(ScoutingData!P963&gt;0, ScoutingData!P963,AVERAGE(stage_timer)),D963=0,MAX(stage_timer),D963="x","x"),"")</f>
        <v/>
      </c>
    </row>
    <row r="964" spans="1:5" x14ac:dyDescent="0.3">
      <c r="A964">
        <f>ScoutingData!F964</f>
        <v>0</v>
      </c>
      <c r="B964" t="str">
        <f>IF(ISBLANK(ScoutingData!J964),"null", ScoutingData!J964*2)</f>
        <v>null</v>
      </c>
      <c r="C964" t="str">
        <f>IF(ISBLANK(ScoutingData!K964),"null",ScoutingData!K964* 5)</f>
        <v>null</v>
      </c>
      <c r="D964" t="str" cm="1">
        <f t="array" ref="D964">_xlfn.IFS(ScoutingData!Q964="h",1,   ScoutingData!Q964="o",1,   ScoutingData!Q964="s",1,   ScoutingData!Q964="a",0,   ScoutingData!Q964="x","x",ScoutingData!Q964="p","p",ISBLANK(ScoutingData!Q964),"null")</f>
        <v>null</v>
      </c>
      <c r="E964" t="str" cm="1">
        <f t="array" ref="E964">IFERROR(_xlfn.IFS(D964 = 1, IF(ScoutingData!P964&gt;0, ScoutingData!P964,AVERAGE(stage_timer)),D964=0,MAX(stage_timer),D964="x","x"),"")</f>
        <v/>
      </c>
    </row>
    <row r="965" spans="1:5" x14ac:dyDescent="0.3">
      <c r="A965">
        <f>ScoutingData!F965</f>
        <v>0</v>
      </c>
      <c r="B965" t="str">
        <f>IF(ISBLANK(ScoutingData!J965),"null", ScoutingData!J965*2)</f>
        <v>null</v>
      </c>
      <c r="C965" t="str">
        <f>IF(ISBLANK(ScoutingData!K965),"null",ScoutingData!K965* 5)</f>
        <v>null</v>
      </c>
      <c r="D965" t="str" cm="1">
        <f t="array" ref="D965">_xlfn.IFS(ScoutingData!Q965="h",1,   ScoutingData!Q965="o",1,   ScoutingData!Q965="s",1,   ScoutingData!Q965="a",0,   ScoutingData!Q965="x","x",ScoutingData!Q965="p","p",ISBLANK(ScoutingData!Q965),"null")</f>
        <v>null</v>
      </c>
      <c r="E965" t="str" cm="1">
        <f t="array" ref="E965">IFERROR(_xlfn.IFS(D965 = 1, IF(ScoutingData!P965&gt;0, ScoutingData!P965,AVERAGE(stage_timer)),D965=0,MAX(stage_timer),D965="x","x"),"")</f>
        <v/>
      </c>
    </row>
    <row r="966" spans="1:5" x14ac:dyDescent="0.3">
      <c r="A966">
        <f>ScoutingData!F966</f>
        <v>0</v>
      </c>
      <c r="B966" t="str">
        <f>IF(ISBLANK(ScoutingData!J966),"null", ScoutingData!J966*2)</f>
        <v>null</v>
      </c>
      <c r="C966" t="str">
        <f>IF(ISBLANK(ScoutingData!K966),"null",ScoutingData!K966* 5)</f>
        <v>null</v>
      </c>
      <c r="D966" t="str" cm="1">
        <f t="array" ref="D966">_xlfn.IFS(ScoutingData!Q966="h",1,   ScoutingData!Q966="o",1,   ScoutingData!Q966="s",1,   ScoutingData!Q966="a",0,   ScoutingData!Q966="x","x",ScoutingData!Q966="p","p",ISBLANK(ScoutingData!Q966),"null")</f>
        <v>null</v>
      </c>
      <c r="E966" t="str" cm="1">
        <f t="array" ref="E966">IFERROR(_xlfn.IFS(D966 = 1, IF(ScoutingData!P966&gt;0, ScoutingData!P966,AVERAGE(stage_timer)),D966=0,MAX(stage_timer),D966="x","x"),"")</f>
        <v/>
      </c>
    </row>
    <row r="967" spans="1:5" x14ac:dyDescent="0.3">
      <c r="A967">
        <f>ScoutingData!F967</f>
        <v>0</v>
      </c>
      <c r="B967" t="str">
        <f>IF(ISBLANK(ScoutingData!J967),"null", ScoutingData!J967*2)</f>
        <v>null</v>
      </c>
      <c r="C967" t="str">
        <f>IF(ISBLANK(ScoutingData!K967),"null",ScoutingData!K967* 5)</f>
        <v>null</v>
      </c>
      <c r="D967" t="str" cm="1">
        <f t="array" ref="D967">_xlfn.IFS(ScoutingData!Q967="h",1,   ScoutingData!Q967="o",1,   ScoutingData!Q967="s",1,   ScoutingData!Q967="a",0,   ScoutingData!Q967="x","x",ScoutingData!Q967="p","p",ISBLANK(ScoutingData!Q967),"null")</f>
        <v>null</v>
      </c>
      <c r="E967" t="str" cm="1">
        <f t="array" ref="E967">IFERROR(_xlfn.IFS(D967 = 1, IF(ScoutingData!P967&gt;0, ScoutingData!P967,AVERAGE(stage_timer)),D967=0,MAX(stage_timer),D967="x","x"),"")</f>
        <v/>
      </c>
    </row>
    <row r="968" spans="1:5" x14ac:dyDescent="0.3">
      <c r="A968">
        <f>ScoutingData!F968</f>
        <v>0</v>
      </c>
      <c r="B968" t="str">
        <f>IF(ISBLANK(ScoutingData!J968),"null", ScoutingData!J968*2)</f>
        <v>null</v>
      </c>
      <c r="C968" t="str">
        <f>IF(ISBLANK(ScoutingData!K968),"null",ScoutingData!K968* 5)</f>
        <v>null</v>
      </c>
      <c r="D968" t="str" cm="1">
        <f t="array" ref="D968">_xlfn.IFS(ScoutingData!Q968="h",1,   ScoutingData!Q968="o",1,   ScoutingData!Q968="s",1,   ScoutingData!Q968="a",0,   ScoutingData!Q968="x","x",ScoutingData!Q968="p","p",ISBLANK(ScoutingData!Q968),"null")</f>
        <v>null</v>
      </c>
      <c r="E968" t="str" cm="1">
        <f t="array" ref="E968">IFERROR(_xlfn.IFS(D968 = 1, IF(ScoutingData!P968&gt;0, ScoutingData!P968,AVERAGE(stage_timer)),D968=0,MAX(stage_timer),D968="x","x"),"")</f>
        <v/>
      </c>
    </row>
    <row r="969" spans="1:5" x14ac:dyDescent="0.3">
      <c r="A969">
        <f>ScoutingData!F969</f>
        <v>0</v>
      </c>
      <c r="B969" t="str">
        <f>IF(ISBLANK(ScoutingData!J969),"null", ScoutingData!J969*2)</f>
        <v>null</v>
      </c>
      <c r="C969" t="str">
        <f>IF(ISBLANK(ScoutingData!K969),"null",ScoutingData!K969* 5)</f>
        <v>null</v>
      </c>
      <c r="D969" t="str" cm="1">
        <f t="array" ref="D969">_xlfn.IFS(ScoutingData!Q969="h",1,   ScoutingData!Q969="o",1,   ScoutingData!Q969="s",1,   ScoutingData!Q969="a",0,   ScoutingData!Q969="x","x",ScoutingData!Q969="p","p",ISBLANK(ScoutingData!Q969),"null")</f>
        <v>null</v>
      </c>
      <c r="E969" t="str" cm="1">
        <f t="array" ref="E969">IFERROR(_xlfn.IFS(D969 = 1, IF(ScoutingData!P969&gt;0, ScoutingData!P969,AVERAGE(stage_timer)),D969=0,MAX(stage_timer),D969="x","x"),"")</f>
        <v/>
      </c>
    </row>
    <row r="970" spans="1:5" x14ac:dyDescent="0.3">
      <c r="A970">
        <f>ScoutingData!F970</f>
        <v>0</v>
      </c>
      <c r="B970" t="str">
        <f>IF(ISBLANK(ScoutingData!J970),"null", ScoutingData!J970*2)</f>
        <v>null</v>
      </c>
      <c r="C970" t="str">
        <f>IF(ISBLANK(ScoutingData!K970),"null",ScoutingData!K970* 5)</f>
        <v>null</v>
      </c>
      <c r="D970" t="str" cm="1">
        <f t="array" ref="D970">_xlfn.IFS(ScoutingData!Q970="h",1,   ScoutingData!Q970="o",1,   ScoutingData!Q970="s",1,   ScoutingData!Q970="a",0,   ScoutingData!Q970="x","x",ScoutingData!Q970="p","p",ISBLANK(ScoutingData!Q970),"null")</f>
        <v>null</v>
      </c>
      <c r="E970" t="str" cm="1">
        <f t="array" ref="E970">IFERROR(_xlfn.IFS(D970 = 1, IF(ScoutingData!P970&gt;0, ScoutingData!P970,AVERAGE(stage_timer)),D970=0,MAX(stage_timer),D970="x","x"),"")</f>
        <v/>
      </c>
    </row>
    <row r="971" spans="1:5" x14ac:dyDescent="0.3">
      <c r="A971">
        <f>ScoutingData!F971</f>
        <v>0</v>
      </c>
      <c r="B971" t="str">
        <f>IF(ISBLANK(ScoutingData!J971),"null", ScoutingData!J971*2)</f>
        <v>null</v>
      </c>
      <c r="C971" t="str">
        <f>IF(ISBLANK(ScoutingData!K971),"null",ScoutingData!K971* 5)</f>
        <v>null</v>
      </c>
      <c r="D971" t="str" cm="1">
        <f t="array" ref="D971">_xlfn.IFS(ScoutingData!Q971="h",1,   ScoutingData!Q971="o",1,   ScoutingData!Q971="s",1,   ScoutingData!Q971="a",0,   ScoutingData!Q971="x","x",ScoutingData!Q971="p","p",ISBLANK(ScoutingData!Q971),"null")</f>
        <v>null</v>
      </c>
      <c r="E971" t="str" cm="1">
        <f t="array" ref="E971">IFERROR(_xlfn.IFS(D971 = 1, IF(ScoutingData!P971&gt;0, ScoutingData!P971,AVERAGE(stage_timer)),D971=0,MAX(stage_timer),D971="x","x"),"")</f>
        <v/>
      </c>
    </row>
    <row r="972" spans="1:5" x14ac:dyDescent="0.3">
      <c r="A972">
        <f>ScoutingData!F972</f>
        <v>0</v>
      </c>
      <c r="B972" t="str">
        <f>IF(ISBLANK(ScoutingData!J972),"null", ScoutingData!J972*2)</f>
        <v>null</v>
      </c>
      <c r="C972" t="str">
        <f>IF(ISBLANK(ScoutingData!K972),"null",ScoutingData!K972* 5)</f>
        <v>null</v>
      </c>
      <c r="D972" t="str" cm="1">
        <f t="array" ref="D972">_xlfn.IFS(ScoutingData!Q972="h",1,   ScoutingData!Q972="o",1,   ScoutingData!Q972="s",1,   ScoutingData!Q972="a",0,   ScoutingData!Q972="x","x",ScoutingData!Q972="p","p",ISBLANK(ScoutingData!Q972),"null")</f>
        <v>null</v>
      </c>
      <c r="E972" t="str" cm="1">
        <f t="array" ref="E972">IFERROR(_xlfn.IFS(D972 = 1, IF(ScoutingData!P972&gt;0, ScoutingData!P972,AVERAGE(stage_timer)),D972=0,MAX(stage_timer),D972="x","x"),"")</f>
        <v/>
      </c>
    </row>
    <row r="973" spans="1:5" x14ac:dyDescent="0.3">
      <c r="A973">
        <f>ScoutingData!F973</f>
        <v>0</v>
      </c>
      <c r="B973" t="str">
        <f>IF(ISBLANK(ScoutingData!J973),"null", ScoutingData!J973*2)</f>
        <v>null</v>
      </c>
      <c r="C973" t="str">
        <f>IF(ISBLANK(ScoutingData!K973),"null",ScoutingData!K973* 5)</f>
        <v>null</v>
      </c>
      <c r="D973" t="str" cm="1">
        <f t="array" ref="D973">_xlfn.IFS(ScoutingData!Q973="h",1,   ScoutingData!Q973="o",1,   ScoutingData!Q973="s",1,   ScoutingData!Q973="a",0,   ScoutingData!Q973="x","x",ScoutingData!Q973="p","p",ISBLANK(ScoutingData!Q973),"null")</f>
        <v>null</v>
      </c>
      <c r="E973" t="str" cm="1">
        <f t="array" ref="E973">IFERROR(_xlfn.IFS(D973 = 1, IF(ScoutingData!P973&gt;0, ScoutingData!P973,AVERAGE(stage_timer)),D973=0,MAX(stage_timer),D973="x","x"),"")</f>
        <v/>
      </c>
    </row>
    <row r="974" spans="1:5" x14ac:dyDescent="0.3">
      <c r="A974">
        <f>ScoutingData!F974</f>
        <v>0</v>
      </c>
      <c r="B974" t="str">
        <f>IF(ISBLANK(ScoutingData!J974),"null", ScoutingData!J974*2)</f>
        <v>null</v>
      </c>
      <c r="C974" t="str">
        <f>IF(ISBLANK(ScoutingData!K974),"null",ScoutingData!K974* 5)</f>
        <v>null</v>
      </c>
      <c r="D974" t="str" cm="1">
        <f t="array" ref="D974">_xlfn.IFS(ScoutingData!Q974="h",1,   ScoutingData!Q974="o",1,   ScoutingData!Q974="s",1,   ScoutingData!Q974="a",0,   ScoutingData!Q974="x","x",ScoutingData!Q974="p","p",ISBLANK(ScoutingData!Q974),"null")</f>
        <v>null</v>
      </c>
      <c r="E974" t="str" cm="1">
        <f t="array" ref="E974">IFERROR(_xlfn.IFS(D974 = 1, IF(ScoutingData!P974&gt;0, ScoutingData!P974,AVERAGE(stage_timer)),D974=0,MAX(stage_timer),D974="x","x"),"")</f>
        <v/>
      </c>
    </row>
    <row r="975" spans="1:5" x14ac:dyDescent="0.3">
      <c r="A975">
        <f>ScoutingData!F975</f>
        <v>0</v>
      </c>
      <c r="B975" t="str">
        <f>IF(ISBLANK(ScoutingData!J975),"null", ScoutingData!J975*2)</f>
        <v>null</v>
      </c>
      <c r="C975" t="str">
        <f>IF(ISBLANK(ScoutingData!K975),"null",ScoutingData!K975* 5)</f>
        <v>null</v>
      </c>
      <c r="D975" t="str" cm="1">
        <f t="array" ref="D975">_xlfn.IFS(ScoutingData!Q975="h",1,   ScoutingData!Q975="o",1,   ScoutingData!Q975="s",1,   ScoutingData!Q975="a",0,   ScoutingData!Q975="x","x",ScoutingData!Q975="p","p",ISBLANK(ScoutingData!Q975),"null")</f>
        <v>null</v>
      </c>
      <c r="E975" t="str" cm="1">
        <f t="array" ref="E975">IFERROR(_xlfn.IFS(D975 = 1, IF(ScoutingData!P975&gt;0, ScoutingData!P975,AVERAGE(stage_timer)),D975=0,MAX(stage_timer),D975="x","x"),"")</f>
        <v/>
      </c>
    </row>
    <row r="976" spans="1:5" x14ac:dyDescent="0.3">
      <c r="A976">
        <f>ScoutingData!F976</f>
        <v>0</v>
      </c>
      <c r="B976" t="str">
        <f>IF(ISBLANK(ScoutingData!J976),"null", ScoutingData!J976*2)</f>
        <v>null</v>
      </c>
      <c r="C976" t="str">
        <f>IF(ISBLANK(ScoutingData!K976),"null",ScoutingData!K976* 5)</f>
        <v>null</v>
      </c>
      <c r="D976" t="str" cm="1">
        <f t="array" ref="D976">_xlfn.IFS(ScoutingData!Q976="h",1,   ScoutingData!Q976="o",1,   ScoutingData!Q976="s",1,   ScoutingData!Q976="a",0,   ScoutingData!Q976="x","x",ScoutingData!Q976="p","p",ISBLANK(ScoutingData!Q976),"null")</f>
        <v>null</v>
      </c>
      <c r="E976" t="str" cm="1">
        <f t="array" ref="E976">IFERROR(_xlfn.IFS(D976 = 1, IF(ScoutingData!P976&gt;0, ScoutingData!P976,AVERAGE(stage_timer)),D976=0,MAX(stage_timer),D976="x","x"),"")</f>
        <v/>
      </c>
    </row>
    <row r="977" spans="1:5" x14ac:dyDescent="0.3">
      <c r="A977">
        <f>ScoutingData!F977</f>
        <v>0</v>
      </c>
      <c r="B977" t="str">
        <f>IF(ISBLANK(ScoutingData!J977),"null", ScoutingData!J977*2)</f>
        <v>null</v>
      </c>
      <c r="C977" t="str">
        <f>IF(ISBLANK(ScoutingData!K977),"null",ScoutingData!K977* 5)</f>
        <v>null</v>
      </c>
      <c r="D977" t="str" cm="1">
        <f t="array" ref="D977">_xlfn.IFS(ScoutingData!Q977="h",1,   ScoutingData!Q977="o",1,   ScoutingData!Q977="s",1,   ScoutingData!Q977="a",0,   ScoutingData!Q977="x","x",ScoutingData!Q977="p","p",ISBLANK(ScoutingData!Q977),"null")</f>
        <v>null</v>
      </c>
      <c r="E977" t="str" cm="1">
        <f t="array" ref="E977">IFERROR(_xlfn.IFS(D977 = 1, IF(ScoutingData!P977&gt;0, ScoutingData!P977,AVERAGE(stage_timer)),D977=0,MAX(stage_timer),D977="x","x"),"")</f>
        <v/>
      </c>
    </row>
    <row r="978" spans="1:5" x14ac:dyDescent="0.3">
      <c r="A978">
        <f>ScoutingData!F978</f>
        <v>0</v>
      </c>
      <c r="B978" t="str">
        <f>IF(ISBLANK(ScoutingData!J978),"null", ScoutingData!J978*2)</f>
        <v>null</v>
      </c>
      <c r="C978" t="str">
        <f>IF(ISBLANK(ScoutingData!K978),"null",ScoutingData!K978* 5)</f>
        <v>null</v>
      </c>
      <c r="D978" t="str" cm="1">
        <f t="array" ref="D978">_xlfn.IFS(ScoutingData!Q978="h",1,   ScoutingData!Q978="o",1,   ScoutingData!Q978="s",1,   ScoutingData!Q978="a",0,   ScoutingData!Q978="x","x",ScoutingData!Q978="p","p",ISBLANK(ScoutingData!Q978),"null")</f>
        <v>null</v>
      </c>
      <c r="E978" t="str" cm="1">
        <f t="array" ref="E978">IFERROR(_xlfn.IFS(D978 = 1, IF(ScoutingData!P978&gt;0, ScoutingData!P978,AVERAGE(stage_timer)),D978=0,MAX(stage_timer),D978="x","x"),"")</f>
        <v/>
      </c>
    </row>
    <row r="979" spans="1:5" x14ac:dyDescent="0.3">
      <c r="A979">
        <f>ScoutingData!F979</f>
        <v>0</v>
      </c>
      <c r="B979" t="str">
        <f>IF(ISBLANK(ScoutingData!J979),"null", ScoutingData!J979*2)</f>
        <v>null</v>
      </c>
      <c r="C979" t="str">
        <f>IF(ISBLANK(ScoutingData!K979),"null",ScoutingData!K979* 5)</f>
        <v>null</v>
      </c>
      <c r="D979" t="str" cm="1">
        <f t="array" ref="D979">_xlfn.IFS(ScoutingData!Q979="h",1,   ScoutingData!Q979="o",1,   ScoutingData!Q979="s",1,   ScoutingData!Q979="a",0,   ScoutingData!Q979="x","x",ScoutingData!Q979="p","p",ISBLANK(ScoutingData!Q979),"null")</f>
        <v>null</v>
      </c>
      <c r="E979" t="str" cm="1">
        <f t="array" ref="E979">IFERROR(_xlfn.IFS(D979 = 1, IF(ScoutingData!P979&gt;0, ScoutingData!P979,AVERAGE(stage_timer)),D979=0,MAX(stage_timer),D979="x","x"),"")</f>
        <v/>
      </c>
    </row>
    <row r="980" spans="1:5" x14ac:dyDescent="0.3">
      <c r="A980">
        <f>ScoutingData!F980</f>
        <v>0</v>
      </c>
      <c r="B980" t="str">
        <f>IF(ISBLANK(ScoutingData!J980),"null", ScoutingData!J980*2)</f>
        <v>null</v>
      </c>
      <c r="C980" t="str">
        <f>IF(ISBLANK(ScoutingData!K980),"null",ScoutingData!K980* 5)</f>
        <v>null</v>
      </c>
      <c r="D980" t="str" cm="1">
        <f t="array" ref="D980">_xlfn.IFS(ScoutingData!Q980="h",1,   ScoutingData!Q980="o",1,   ScoutingData!Q980="s",1,   ScoutingData!Q980="a",0,   ScoutingData!Q980="x","x",ScoutingData!Q980="p","p",ISBLANK(ScoutingData!Q980),"null")</f>
        <v>null</v>
      </c>
      <c r="E980" t="str" cm="1">
        <f t="array" ref="E980">IFERROR(_xlfn.IFS(D980 = 1, IF(ScoutingData!P980&gt;0, ScoutingData!P980,AVERAGE(stage_timer)),D980=0,MAX(stage_timer),D980="x","x"),"")</f>
        <v/>
      </c>
    </row>
    <row r="981" spans="1:5" x14ac:dyDescent="0.3">
      <c r="A981">
        <f>ScoutingData!F981</f>
        <v>0</v>
      </c>
      <c r="B981" t="str">
        <f>IF(ISBLANK(ScoutingData!J981),"null", ScoutingData!J981*2)</f>
        <v>null</v>
      </c>
      <c r="C981" t="str">
        <f>IF(ISBLANK(ScoutingData!K981),"null",ScoutingData!K981* 5)</f>
        <v>null</v>
      </c>
      <c r="D981" t="str" cm="1">
        <f t="array" ref="D981">_xlfn.IFS(ScoutingData!Q981="h",1,   ScoutingData!Q981="o",1,   ScoutingData!Q981="s",1,   ScoutingData!Q981="a",0,   ScoutingData!Q981="x","x",ScoutingData!Q981="p","p",ISBLANK(ScoutingData!Q981),"null")</f>
        <v>null</v>
      </c>
      <c r="E981" t="str" cm="1">
        <f t="array" ref="E981">IFERROR(_xlfn.IFS(D981 = 1, IF(ScoutingData!P981&gt;0, ScoutingData!P981,AVERAGE(stage_timer)),D981=0,MAX(stage_timer),D981="x","x"),"")</f>
        <v/>
      </c>
    </row>
    <row r="982" spans="1:5" x14ac:dyDescent="0.3">
      <c r="A982">
        <f>ScoutingData!F982</f>
        <v>0</v>
      </c>
      <c r="B982" t="str">
        <f>IF(ISBLANK(ScoutingData!J982),"null", ScoutingData!J982*2)</f>
        <v>null</v>
      </c>
      <c r="C982" t="str">
        <f>IF(ISBLANK(ScoutingData!K982),"null",ScoutingData!K982* 5)</f>
        <v>null</v>
      </c>
      <c r="D982" t="str" cm="1">
        <f t="array" ref="D982">_xlfn.IFS(ScoutingData!Q982="h",1,   ScoutingData!Q982="o",1,   ScoutingData!Q982="s",1,   ScoutingData!Q982="a",0,   ScoutingData!Q982="x","x",ScoutingData!Q982="p","p",ISBLANK(ScoutingData!Q982),"null")</f>
        <v>null</v>
      </c>
      <c r="E982" t="str" cm="1">
        <f t="array" ref="E982">IFERROR(_xlfn.IFS(D982 = 1, IF(ScoutingData!P982&gt;0, ScoutingData!P982,AVERAGE(stage_timer)),D982=0,MAX(stage_timer),D982="x","x"),"")</f>
        <v/>
      </c>
    </row>
    <row r="983" spans="1:5" x14ac:dyDescent="0.3">
      <c r="A983">
        <f>ScoutingData!F983</f>
        <v>0</v>
      </c>
      <c r="B983" t="str">
        <f>IF(ISBLANK(ScoutingData!J983),"null", ScoutingData!J983*2)</f>
        <v>null</v>
      </c>
      <c r="C983" t="str">
        <f>IF(ISBLANK(ScoutingData!K983),"null",ScoutingData!K983* 5)</f>
        <v>null</v>
      </c>
      <c r="D983" t="str" cm="1">
        <f t="array" ref="D983">_xlfn.IFS(ScoutingData!Q983="h",1,   ScoutingData!Q983="o",1,   ScoutingData!Q983="s",1,   ScoutingData!Q983="a",0,   ScoutingData!Q983="x","x",ScoutingData!Q983="p","p",ISBLANK(ScoutingData!Q983),"null")</f>
        <v>null</v>
      </c>
      <c r="E983" t="str" cm="1">
        <f t="array" ref="E983">IFERROR(_xlfn.IFS(D983 = 1, IF(ScoutingData!P983&gt;0, ScoutingData!P983,AVERAGE(stage_timer)),D983=0,MAX(stage_timer),D983="x","x"),"")</f>
        <v/>
      </c>
    </row>
    <row r="984" spans="1:5" x14ac:dyDescent="0.3">
      <c r="A984">
        <f>ScoutingData!F984</f>
        <v>0</v>
      </c>
      <c r="B984" t="str">
        <f>IF(ISBLANK(ScoutingData!J984),"null", ScoutingData!J984*2)</f>
        <v>null</v>
      </c>
      <c r="C984" t="str">
        <f>IF(ISBLANK(ScoutingData!K984),"null",ScoutingData!K984* 5)</f>
        <v>null</v>
      </c>
      <c r="D984" t="str" cm="1">
        <f t="array" ref="D984">_xlfn.IFS(ScoutingData!Q984="h",1,   ScoutingData!Q984="o",1,   ScoutingData!Q984="s",1,   ScoutingData!Q984="a",0,   ScoutingData!Q984="x","x",ScoutingData!Q984="p","p",ISBLANK(ScoutingData!Q984),"null")</f>
        <v>null</v>
      </c>
      <c r="E984" t="str" cm="1">
        <f t="array" ref="E984">IFERROR(_xlfn.IFS(D984 = 1, IF(ScoutingData!P984&gt;0, ScoutingData!P984,AVERAGE(stage_timer)),D984=0,MAX(stage_timer),D984="x","x"),"")</f>
        <v/>
      </c>
    </row>
    <row r="985" spans="1:5" x14ac:dyDescent="0.3">
      <c r="A985">
        <f>ScoutingData!F985</f>
        <v>0</v>
      </c>
      <c r="B985" t="str">
        <f>IF(ISBLANK(ScoutingData!J985),"null", ScoutingData!J985*2)</f>
        <v>null</v>
      </c>
      <c r="C985" t="str">
        <f>IF(ISBLANK(ScoutingData!K985),"null",ScoutingData!K985* 5)</f>
        <v>null</v>
      </c>
      <c r="D985" t="str" cm="1">
        <f t="array" ref="D985">_xlfn.IFS(ScoutingData!Q985="h",1,   ScoutingData!Q985="o",1,   ScoutingData!Q985="s",1,   ScoutingData!Q985="a",0,   ScoutingData!Q985="x","x",ScoutingData!Q985="p","p",ISBLANK(ScoutingData!Q985),"null")</f>
        <v>null</v>
      </c>
      <c r="E985" t="str" cm="1">
        <f t="array" ref="E985">IFERROR(_xlfn.IFS(D985 = 1, IF(ScoutingData!P985&gt;0, ScoutingData!P985,AVERAGE(stage_timer)),D985=0,MAX(stage_timer),D985="x","x"),"")</f>
        <v/>
      </c>
    </row>
    <row r="986" spans="1:5" x14ac:dyDescent="0.3">
      <c r="A986">
        <f>ScoutingData!F986</f>
        <v>0</v>
      </c>
      <c r="B986" t="str">
        <f>IF(ISBLANK(ScoutingData!J986),"null", ScoutingData!J986*2)</f>
        <v>null</v>
      </c>
      <c r="C986" t="str">
        <f>IF(ISBLANK(ScoutingData!K986),"null",ScoutingData!K986* 5)</f>
        <v>null</v>
      </c>
      <c r="D986" t="str" cm="1">
        <f t="array" ref="D986">_xlfn.IFS(ScoutingData!Q986="h",1,   ScoutingData!Q986="o",1,   ScoutingData!Q986="s",1,   ScoutingData!Q986="a",0,   ScoutingData!Q986="x","x",ScoutingData!Q986="p","p",ISBLANK(ScoutingData!Q986),"null")</f>
        <v>null</v>
      </c>
      <c r="E986" t="str" cm="1">
        <f t="array" ref="E986">IFERROR(_xlfn.IFS(D986 = 1, IF(ScoutingData!P986&gt;0, ScoutingData!P986,AVERAGE(stage_timer)),D986=0,MAX(stage_timer),D986="x","x"),"")</f>
        <v/>
      </c>
    </row>
    <row r="987" spans="1:5" x14ac:dyDescent="0.3">
      <c r="A987">
        <f>ScoutingData!F987</f>
        <v>0</v>
      </c>
      <c r="B987" t="str">
        <f>IF(ISBLANK(ScoutingData!J987),"null", ScoutingData!J987*2)</f>
        <v>null</v>
      </c>
      <c r="C987" t="str">
        <f>IF(ISBLANK(ScoutingData!K987),"null",ScoutingData!K987* 5)</f>
        <v>null</v>
      </c>
      <c r="D987" t="str" cm="1">
        <f t="array" ref="D987">_xlfn.IFS(ScoutingData!Q987="h",1,   ScoutingData!Q987="o",1,   ScoutingData!Q987="s",1,   ScoutingData!Q987="a",0,   ScoutingData!Q987="x","x",ScoutingData!Q987="p","p",ISBLANK(ScoutingData!Q987),"null")</f>
        <v>null</v>
      </c>
      <c r="E987" t="str" cm="1">
        <f t="array" ref="E987">IFERROR(_xlfn.IFS(D987 = 1, IF(ScoutingData!P987&gt;0, ScoutingData!P987,AVERAGE(stage_timer)),D987=0,MAX(stage_timer),D987="x","x"),"")</f>
        <v/>
      </c>
    </row>
    <row r="988" spans="1:5" x14ac:dyDescent="0.3">
      <c r="A988">
        <f>ScoutingData!F988</f>
        <v>0</v>
      </c>
      <c r="B988" t="str">
        <f>IF(ISBLANK(ScoutingData!J988),"null", ScoutingData!J988*2)</f>
        <v>null</v>
      </c>
      <c r="C988" t="str">
        <f>IF(ISBLANK(ScoutingData!K988),"null",ScoutingData!K988* 5)</f>
        <v>null</v>
      </c>
      <c r="D988" t="str" cm="1">
        <f t="array" ref="D988">_xlfn.IFS(ScoutingData!Q988="h",1,   ScoutingData!Q988="o",1,   ScoutingData!Q988="s",1,   ScoutingData!Q988="a",0,   ScoutingData!Q988="x","x",ScoutingData!Q988="p","p",ISBLANK(ScoutingData!Q988),"null")</f>
        <v>null</v>
      </c>
      <c r="E988" t="str" cm="1">
        <f t="array" ref="E988">IFERROR(_xlfn.IFS(D988 = 1, IF(ScoutingData!P988&gt;0, ScoutingData!P988,AVERAGE(stage_timer)),D988=0,MAX(stage_timer),D988="x","x"),"")</f>
        <v/>
      </c>
    </row>
    <row r="989" spans="1:5" x14ac:dyDescent="0.3">
      <c r="A989">
        <f>ScoutingData!F989</f>
        <v>0</v>
      </c>
      <c r="B989" t="str">
        <f>IF(ISBLANK(ScoutingData!J989),"null", ScoutingData!J989*2)</f>
        <v>null</v>
      </c>
      <c r="C989" t="str">
        <f>IF(ISBLANK(ScoutingData!K989),"null",ScoutingData!K989* 5)</f>
        <v>null</v>
      </c>
      <c r="D989" t="str" cm="1">
        <f t="array" ref="D989">_xlfn.IFS(ScoutingData!Q989="h",1,   ScoutingData!Q989="o",1,   ScoutingData!Q989="s",1,   ScoutingData!Q989="a",0,   ScoutingData!Q989="x","x",ScoutingData!Q989="p","p",ISBLANK(ScoutingData!Q989),"null")</f>
        <v>null</v>
      </c>
      <c r="E989" t="str" cm="1">
        <f t="array" ref="E989">IFERROR(_xlfn.IFS(D989 = 1, IF(ScoutingData!P989&gt;0, ScoutingData!P989,AVERAGE(stage_timer)),D989=0,MAX(stage_timer),D989="x","x"),"")</f>
        <v/>
      </c>
    </row>
    <row r="990" spans="1:5" x14ac:dyDescent="0.3">
      <c r="A990">
        <f>ScoutingData!F990</f>
        <v>0</v>
      </c>
      <c r="B990" t="str">
        <f>IF(ISBLANK(ScoutingData!J990),"null", ScoutingData!J990*2)</f>
        <v>null</v>
      </c>
      <c r="C990" t="str">
        <f>IF(ISBLANK(ScoutingData!K990),"null",ScoutingData!K990* 5)</f>
        <v>null</v>
      </c>
      <c r="D990" t="str" cm="1">
        <f t="array" ref="D990">_xlfn.IFS(ScoutingData!Q990="h",1,   ScoutingData!Q990="o",1,   ScoutingData!Q990="s",1,   ScoutingData!Q990="a",0,   ScoutingData!Q990="x","x",ScoutingData!Q990="p","p",ISBLANK(ScoutingData!Q990),"null")</f>
        <v>null</v>
      </c>
      <c r="E990" t="str" cm="1">
        <f t="array" ref="E990">IFERROR(_xlfn.IFS(D990 = 1, IF(ScoutingData!P990&gt;0, ScoutingData!P990,AVERAGE(stage_timer)),D990=0,MAX(stage_timer),D990="x","x"),"")</f>
        <v/>
      </c>
    </row>
    <row r="991" spans="1:5" x14ac:dyDescent="0.3">
      <c r="A991">
        <f>ScoutingData!F991</f>
        <v>0</v>
      </c>
      <c r="B991" t="str">
        <f>IF(ISBLANK(ScoutingData!J991),"null", ScoutingData!J991*2)</f>
        <v>null</v>
      </c>
      <c r="C991" t="str">
        <f>IF(ISBLANK(ScoutingData!K991),"null",ScoutingData!K991* 5)</f>
        <v>null</v>
      </c>
      <c r="D991" t="str" cm="1">
        <f t="array" ref="D991">_xlfn.IFS(ScoutingData!Q991="h",1,   ScoutingData!Q991="o",1,   ScoutingData!Q991="s",1,   ScoutingData!Q991="a",0,   ScoutingData!Q991="x","x",ScoutingData!Q991="p","p",ISBLANK(ScoutingData!Q991),"null")</f>
        <v>null</v>
      </c>
      <c r="E991" t="str" cm="1">
        <f t="array" ref="E991">IFERROR(_xlfn.IFS(D991 = 1, IF(ScoutingData!P991&gt;0, ScoutingData!P991,AVERAGE(stage_timer)),D991=0,MAX(stage_timer),D991="x","x"),"")</f>
        <v/>
      </c>
    </row>
    <row r="992" spans="1:5" x14ac:dyDescent="0.3">
      <c r="A992">
        <f>ScoutingData!F992</f>
        <v>0</v>
      </c>
      <c r="B992" t="str">
        <f>IF(ISBLANK(ScoutingData!J992),"null", ScoutingData!J992*2)</f>
        <v>null</v>
      </c>
      <c r="C992" t="str">
        <f>IF(ISBLANK(ScoutingData!K992),"null",ScoutingData!K992* 5)</f>
        <v>null</v>
      </c>
      <c r="D992" t="str" cm="1">
        <f t="array" ref="D992">_xlfn.IFS(ScoutingData!Q992="h",1,   ScoutingData!Q992="o",1,   ScoutingData!Q992="s",1,   ScoutingData!Q992="a",0,   ScoutingData!Q992="x","x",ScoutingData!Q992="p","p",ISBLANK(ScoutingData!Q992),"null")</f>
        <v>null</v>
      </c>
      <c r="E992" t="str" cm="1">
        <f t="array" ref="E992">IFERROR(_xlfn.IFS(D992 = 1, IF(ScoutingData!P992&gt;0, ScoutingData!P992,AVERAGE(stage_timer)),D992=0,MAX(stage_timer),D992="x","x"),"")</f>
        <v/>
      </c>
    </row>
    <row r="993" spans="1:5" x14ac:dyDescent="0.3">
      <c r="A993">
        <f>ScoutingData!F993</f>
        <v>0</v>
      </c>
      <c r="B993" t="str">
        <f>IF(ISBLANK(ScoutingData!J993),"null", ScoutingData!J993*2)</f>
        <v>null</v>
      </c>
      <c r="C993" t="str">
        <f>IF(ISBLANK(ScoutingData!K993),"null",ScoutingData!K993* 5)</f>
        <v>null</v>
      </c>
      <c r="D993" t="str" cm="1">
        <f t="array" ref="D993">_xlfn.IFS(ScoutingData!Q993="h",1,   ScoutingData!Q993="o",1,   ScoutingData!Q993="s",1,   ScoutingData!Q993="a",0,   ScoutingData!Q993="x","x",ScoutingData!Q993="p","p",ISBLANK(ScoutingData!Q993),"null")</f>
        <v>null</v>
      </c>
      <c r="E993" t="str" cm="1">
        <f t="array" ref="E993">IFERROR(_xlfn.IFS(D993 = 1, IF(ScoutingData!P993&gt;0, ScoutingData!P993,AVERAGE(stage_timer)),D993=0,MAX(stage_timer),D993="x","x"),"")</f>
        <v/>
      </c>
    </row>
    <row r="994" spans="1:5" x14ac:dyDescent="0.3">
      <c r="A994">
        <f>ScoutingData!F994</f>
        <v>0</v>
      </c>
      <c r="B994" t="str">
        <f>IF(ISBLANK(ScoutingData!J994),"null", ScoutingData!J994*2)</f>
        <v>null</v>
      </c>
      <c r="C994" t="str">
        <f>IF(ISBLANK(ScoutingData!K994),"null",ScoutingData!K994* 5)</f>
        <v>null</v>
      </c>
      <c r="D994" t="str" cm="1">
        <f t="array" ref="D994">_xlfn.IFS(ScoutingData!Q994="h",1,   ScoutingData!Q994="o",1,   ScoutingData!Q994="s",1,   ScoutingData!Q994="a",0,   ScoutingData!Q994="x","x",ScoutingData!Q994="p","p",ISBLANK(ScoutingData!Q994),"null")</f>
        <v>null</v>
      </c>
      <c r="E994" t="str" cm="1">
        <f t="array" ref="E994">IFERROR(_xlfn.IFS(D994 = 1, IF(ScoutingData!P994&gt;0, ScoutingData!P994,AVERAGE(stage_timer)),D994=0,MAX(stage_timer),D994="x","x"),"")</f>
        <v/>
      </c>
    </row>
    <row r="995" spans="1:5" x14ac:dyDescent="0.3">
      <c r="A995">
        <f>ScoutingData!F995</f>
        <v>0</v>
      </c>
      <c r="B995" t="str">
        <f>IF(ISBLANK(ScoutingData!J995),"null", ScoutingData!J995*2)</f>
        <v>null</v>
      </c>
      <c r="C995" t="str">
        <f>IF(ISBLANK(ScoutingData!K995),"null",ScoutingData!K995* 5)</f>
        <v>null</v>
      </c>
      <c r="D995" t="str" cm="1">
        <f t="array" ref="D995">_xlfn.IFS(ScoutingData!Q995="h",1,   ScoutingData!Q995="o",1,   ScoutingData!Q995="s",1,   ScoutingData!Q995="a",0,   ScoutingData!Q995="x","x",ScoutingData!Q995="p","p",ISBLANK(ScoutingData!Q995),"null")</f>
        <v>null</v>
      </c>
      <c r="E995" t="str" cm="1">
        <f t="array" ref="E995">IFERROR(_xlfn.IFS(D995 = 1, IF(ScoutingData!P995&gt;0, ScoutingData!P995,AVERAGE(stage_timer)),D995=0,MAX(stage_timer),D995="x","x"),"")</f>
        <v/>
      </c>
    </row>
    <row r="996" spans="1:5" x14ac:dyDescent="0.3">
      <c r="A996">
        <f>ScoutingData!F996</f>
        <v>0</v>
      </c>
      <c r="B996" t="str">
        <f>IF(ISBLANK(ScoutingData!J996),"null", ScoutingData!J996*2)</f>
        <v>null</v>
      </c>
      <c r="C996" t="str">
        <f>IF(ISBLANK(ScoutingData!K996),"null",ScoutingData!K996* 5)</f>
        <v>null</v>
      </c>
      <c r="D996" t="str" cm="1">
        <f t="array" ref="D996">_xlfn.IFS(ScoutingData!Q996="h",1,   ScoutingData!Q996="o",1,   ScoutingData!Q996="s",1,   ScoutingData!Q996="a",0,   ScoutingData!Q996="x","x",ScoutingData!Q996="p","p",ISBLANK(ScoutingData!Q996),"null")</f>
        <v>null</v>
      </c>
      <c r="E996" t="str" cm="1">
        <f t="array" ref="E996">IFERROR(_xlfn.IFS(D996 = 1, IF(ScoutingData!P996&gt;0, ScoutingData!P996,AVERAGE(stage_timer)),D996=0,MAX(stage_timer),D996="x","x"),"")</f>
        <v/>
      </c>
    </row>
    <row r="997" spans="1:5" x14ac:dyDescent="0.3">
      <c r="A997">
        <f>ScoutingData!F997</f>
        <v>0</v>
      </c>
      <c r="B997" t="str">
        <f>IF(ISBLANK(ScoutingData!J997),"null", ScoutingData!J997*2)</f>
        <v>null</v>
      </c>
      <c r="C997" t="str">
        <f>IF(ISBLANK(ScoutingData!K997),"null",ScoutingData!K997* 5)</f>
        <v>null</v>
      </c>
      <c r="D997" t="str" cm="1">
        <f t="array" ref="D997">_xlfn.IFS(ScoutingData!Q997="h",1,   ScoutingData!Q997="o",1,   ScoutingData!Q997="s",1,   ScoutingData!Q997="a",0,   ScoutingData!Q997="x","x",ScoutingData!Q997="p","p",ISBLANK(ScoutingData!Q997),"null")</f>
        <v>null</v>
      </c>
      <c r="E997" t="str" cm="1">
        <f t="array" ref="E997">IFERROR(_xlfn.IFS(D997 = 1, IF(ScoutingData!P997&gt;0, ScoutingData!P997,AVERAGE(stage_timer)),D997=0,MAX(stage_timer),D997="x","x"),"")</f>
        <v/>
      </c>
    </row>
    <row r="998" spans="1:5" x14ac:dyDescent="0.3">
      <c r="A998">
        <f>ScoutingData!F998</f>
        <v>0</v>
      </c>
      <c r="B998" t="str">
        <f>IF(ISBLANK(ScoutingData!J998),"null", ScoutingData!J998*2)</f>
        <v>null</v>
      </c>
      <c r="C998" t="str">
        <f>IF(ISBLANK(ScoutingData!K998),"null",ScoutingData!K998* 5)</f>
        <v>null</v>
      </c>
      <c r="D998" t="str" cm="1">
        <f t="array" ref="D998">_xlfn.IFS(ScoutingData!Q998="h",1,   ScoutingData!Q998="o",1,   ScoutingData!Q998="s",1,   ScoutingData!Q998="a",0,   ScoutingData!Q998="x","x",ScoutingData!Q998="p","p",ISBLANK(ScoutingData!Q998),"null")</f>
        <v>null</v>
      </c>
      <c r="E998" t="str" cm="1">
        <f t="array" ref="E998">IFERROR(_xlfn.IFS(D998 = 1, IF(ScoutingData!P998&gt;0, ScoutingData!P998,AVERAGE(stage_timer)),D998=0,MAX(stage_timer),D998="x","x"),"")</f>
        <v/>
      </c>
    </row>
    <row r="999" spans="1:5" x14ac:dyDescent="0.3">
      <c r="A999">
        <f>ScoutingData!F999</f>
        <v>0</v>
      </c>
      <c r="B999" t="str">
        <f>IF(ISBLANK(ScoutingData!J999),"null", ScoutingData!J999*2)</f>
        <v>null</v>
      </c>
      <c r="C999" t="str">
        <f>IF(ISBLANK(ScoutingData!K999),"null",ScoutingData!K999* 5)</f>
        <v>null</v>
      </c>
      <c r="D999" t="str" cm="1">
        <f t="array" ref="D999">_xlfn.IFS(ScoutingData!Q999="h",1,   ScoutingData!Q999="o",1,   ScoutingData!Q999="s",1,   ScoutingData!Q999="a",0,   ScoutingData!Q999="x","x",ScoutingData!Q999="p","p",ISBLANK(ScoutingData!Q999),"null")</f>
        <v>null</v>
      </c>
      <c r="E999" t="str" cm="1">
        <f t="array" ref="E999">IFERROR(_xlfn.IFS(D999 = 1, IF(ScoutingData!P999&gt;0, ScoutingData!P999,AVERAGE(stage_timer)),D999=0,MAX(stage_timer),D999="x","x"),"")</f>
        <v/>
      </c>
    </row>
    <row r="1000" spans="1:5" x14ac:dyDescent="0.3">
      <c r="A1000">
        <f>ScoutingData!F1000</f>
        <v>0</v>
      </c>
      <c r="B1000" t="str">
        <f>IF(ISBLANK(ScoutingData!J1000),"null", ScoutingData!J1000*2)</f>
        <v>null</v>
      </c>
      <c r="C1000" t="str">
        <f>IF(ISBLANK(ScoutingData!K1000),"null",ScoutingData!K1000* 5)</f>
        <v>null</v>
      </c>
      <c r="D1000" t="str" cm="1">
        <f t="array" ref="D1000">_xlfn.IFS(ScoutingData!Q1000="h",1,   ScoutingData!Q1000="o",1,   ScoutingData!Q1000="s",1,   ScoutingData!Q1000="a",0,   ScoutingData!Q1000="x","x",ScoutingData!Q1000="p","p",ISBLANK(ScoutingData!Q1000),"null")</f>
        <v>null</v>
      </c>
      <c r="E1000" t="str" cm="1">
        <f t="array" ref="E1000">IFERROR(_xlfn.IFS(D1000 = 1, IF(ScoutingData!P1000&gt;0, ScoutingData!P1000,AVERAGE(stage_timer)),D1000=0,MAX(stage_timer),D1000="x","x"),"")</f>
        <v/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D3304-C797-4675-9D08-763C77087A36}">
  <sheetPr>
    <tabColor theme="1"/>
  </sheetPr>
  <dimension ref="A1:S500"/>
  <sheetViews>
    <sheetView tabSelected="1" workbookViewId="0">
      <selection activeCell="U6" sqref="U6"/>
    </sheetView>
  </sheetViews>
  <sheetFormatPr defaultRowHeight="16.5" x14ac:dyDescent="0.3"/>
  <cols>
    <col min="1" max="1" width="14.625" style="24" customWidth="1"/>
    <col min="2" max="2" width="11" hidden="1" customWidth="1"/>
    <col min="3" max="3" width="18.25" style="23" customWidth="1"/>
    <col min="4" max="4" width="11" style="22" hidden="1" customWidth="1"/>
    <col min="5" max="5" width="13.625" customWidth="1"/>
    <col min="6" max="6" width="11" customWidth="1"/>
    <col min="7" max="7" width="17.25" customWidth="1"/>
    <col min="8" max="8" width="11" hidden="1" customWidth="1"/>
    <col min="9" max="9" width="14.25" customWidth="1"/>
    <col min="10" max="10" width="12" hidden="1" customWidth="1"/>
    <col min="11" max="11" width="13.375" customWidth="1"/>
    <col min="12" max="19" width="12" customWidth="1"/>
  </cols>
  <sheetData>
    <row r="1" spans="1:19" x14ac:dyDescent="0.3">
      <c r="A1" s="24" t="s">
        <v>63</v>
      </c>
      <c r="B1" t="s">
        <v>49</v>
      </c>
      <c r="C1" s="23" t="s">
        <v>139</v>
      </c>
      <c r="D1" s="22" t="s">
        <v>57</v>
      </c>
      <c r="E1" t="s">
        <v>140</v>
      </c>
      <c r="F1" t="s">
        <v>59</v>
      </c>
      <c r="G1" t="s">
        <v>141</v>
      </c>
      <c r="H1" t="s">
        <v>56</v>
      </c>
      <c r="I1" t="s">
        <v>142</v>
      </c>
      <c r="J1" t="s">
        <v>123</v>
      </c>
      <c r="K1" t="s">
        <v>143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136</v>
      </c>
      <c r="R1" t="s">
        <v>137</v>
      </c>
      <c r="S1" t="s">
        <v>138</v>
      </c>
    </row>
    <row r="2" spans="1:19" x14ac:dyDescent="0.3">
      <c r="A2" s="24">
        <f>IF(ISBLANK(Teams!A2),"",Teams!A2)</f>
        <v>2508</v>
      </c>
      <c r="B2">
        <f>IFERROR(AVERAGEIFS(ScoutingData!defense_rating,ScoutingData!team,A2)/4,"")</f>
        <v>0.625</v>
      </c>
      <c r="C2" s="23">
        <f t="shared" ref="C2:C65" si="0">IFERROR(_xlfn.RANK.EQ(B2,$B$2:$B$500,4),"")</f>
        <v>4</v>
      </c>
      <c r="D2" s="22">
        <f>IFERROR(SUM(AVERAGEIFS((amp_points),ScoutingData!team,A2),AVERAGEIFS(speaker_points,ScoutingData!team,A2))/2,"")</f>
        <v>39</v>
      </c>
      <c r="E2">
        <f t="shared" ref="E2:E65" si="1">IFERROR(_xlfn.RANK.EQ(D2,$D$2:$D$500,4),"")</f>
        <v>13</v>
      </c>
      <c r="F2">
        <f>IF(A2&lt;&gt;"",IFERROR(
AVERAGEIFS(climbing_status,ScoutingData!team,A2)/(
IF(
AVERAGEIFS(climb_time,ScoutingData!team,A2)&lt;&gt;0,AVERAGEIFS(climb_time,ScoutingData!team,A2),AVERAGE(climb_time)
)
),0),"")</f>
        <v>0.25</v>
      </c>
      <c r="G2">
        <f>IFERROR(_xlfn.RANK.EQ(F2,$F$2:$F$500,4),"")</f>
        <v>6</v>
      </c>
      <c r="H2">
        <f>IFERROR(AVERAGEIFS(speed_rating,ScoutingData!team,A2)/5,"")</f>
        <v>0.6</v>
      </c>
      <c r="I2">
        <f t="shared" ref="I2:I65" si="2">IFERROR(_xlfn.RANK.EQ(H2,$H$2:$H$500,4),"")</f>
        <v>6</v>
      </c>
      <c r="J2">
        <f>IFERROR((AVERAGEIFS(driver_skill,ScoutingData!team,A2)/3),"")</f>
        <v>0.66666666666666663</v>
      </c>
      <c r="K2">
        <f t="shared" ref="K2:K65" si="3">IFERROR(_xlfn.RANK.EQ(J2,$J$2:$J$500,4),"")</f>
        <v>2</v>
      </c>
    </row>
    <row r="3" spans="1:19" x14ac:dyDescent="0.3">
      <c r="A3" s="24">
        <f>IF(ISBLANK(Teams!A3),"",Teams!A3)</f>
        <v>246</v>
      </c>
      <c r="B3">
        <f>IFERROR(AVERAGEIFS(ScoutingData!defense_rating,ScoutingData!team,A3)/4,"")</f>
        <v>0.875</v>
      </c>
      <c r="C3" s="23">
        <f t="shared" si="0"/>
        <v>7</v>
      </c>
      <c r="D3" s="22">
        <f>IFERROR(SUM(AVERAGEIFS((amp_points),ScoutingData!team,A3),AVERAGEIFS(speaker_points,ScoutingData!team,A3))/2,"")</f>
        <v>32.5</v>
      </c>
      <c r="E3">
        <f t="shared" si="1"/>
        <v>10</v>
      </c>
      <c r="F3">
        <f>IF(A3&lt;&gt;"",IFERROR(
AVERAGEIFS(climbing_status,ScoutingData!team,A3)/(
IF(
AVERAGEIFS(climb_time,ScoutingData!team,A3)&lt;&gt;0,AVERAGEIFS(climb_time,ScoutingData!team,A3),AVERAGE(climb_time)
)
),0),"")</f>
        <v>6.6225165562913912E-2</v>
      </c>
      <c r="G3">
        <f>IFERROR(_xlfn.RANK.EQ(F3,$F$2:$F$500,4),"")</f>
        <v>3</v>
      </c>
      <c r="H3">
        <f>IFERROR(AVERAGEIFS(speed_rating,ScoutingData!team,A3)/5,"")</f>
        <v>0.6</v>
      </c>
      <c r="I3">
        <f t="shared" si="2"/>
        <v>6</v>
      </c>
      <c r="J3">
        <f>IFERROR((AVERAGEIFS(driver_skill,ScoutingData!team,A3)/3),"")</f>
        <v>0.83333333333333337</v>
      </c>
      <c r="K3">
        <f t="shared" si="3"/>
        <v>7</v>
      </c>
    </row>
    <row r="4" spans="1:19" x14ac:dyDescent="0.3">
      <c r="A4" s="24">
        <f>IF(ISBLANK(Teams!A4),"",Teams!A4)</f>
        <v>8396</v>
      </c>
      <c r="B4">
        <f>IFERROR(AVERAGEIFS(ScoutingData!defense_rating,ScoutingData!team,A4)/4,"")</f>
        <v>1</v>
      </c>
      <c r="C4" s="23">
        <f t="shared" si="0"/>
        <v>8</v>
      </c>
      <c r="D4" s="22">
        <f>IFERROR(SUM(AVERAGEIFS((amp_points),ScoutingData!team,A4),AVERAGEIFS(speaker_points,ScoutingData!team,A4))/2,"")</f>
        <v>2</v>
      </c>
      <c r="E4">
        <f t="shared" si="1"/>
        <v>1</v>
      </c>
      <c r="F4">
        <f>IF(A4&lt;&gt;"",IFERROR(
AVERAGEIFS(climbing_status,ScoutingData!team,A4)/(
IF(
AVERAGEIFS(climb_time,ScoutingData!team,A4)&lt;&gt;0,AVERAGEIFS(climb_time,ScoutingData!team,A4),AVERAGE(climb_time)
)
),0),"")</f>
        <v>0.35123966942148765</v>
      </c>
      <c r="G4">
        <f t="shared" ref="G2:G65" si="4">IFERROR(_xlfn.RANK.EQ(F4,$F$2:$F$500,4),"")</f>
        <v>7</v>
      </c>
      <c r="H4">
        <f>IFERROR(AVERAGEIFS(speed_rating,ScoutingData!team,A4)/5,"")</f>
        <v>0.6</v>
      </c>
      <c r="I4">
        <f t="shared" si="2"/>
        <v>6</v>
      </c>
      <c r="J4">
        <f>IFERROR((AVERAGEIFS(driver_skill,ScoutingData!team,A4)/3),"")</f>
        <v>0.33333333333333331</v>
      </c>
      <c r="K4">
        <f t="shared" si="3"/>
        <v>1</v>
      </c>
    </row>
    <row r="5" spans="1:19" x14ac:dyDescent="0.3">
      <c r="A5" s="24">
        <f>IF(ISBLANK(Teams!A5),"",Teams!A5)</f>
        <v>8765</v>
      </c>
      <c r="B5">
        <f>IFERROR(AVERAGEIFS(ScoutingData!defense_rating,ScoutingData!team,A5)/4,"")</f>
        <v>1</v>
      </c>
      <c r="C5" s="23">
        <f t="shared" si="0"/>
        <v>8</v>
      </c>
      <c r="D5" s="22">
        <f>IFERROR(SUM(AVERAGEIFS((amp_points),ScoutingData!team,A5),AVERAGEIFS(speaker_points,ScoutingData!team,A5))/2,"")</f>
        <v>11.5</v>
      </c>
      <c r="E5">
        <f t="shared" si="1"/>
        <v>3</v>
      </c>
      <c r="F5">
        <f>IF(A5&lt;&gt;"",IFERROR(
AVERAGEIFS(climbing_status,ScoutingData!team,A5)/(
IF(
AVERAGEIFS(climb_time,ScoutingData!team,A5)&lt;&gt;0,AVERAGEIFS(climb_time,ScoutingData!team,A5),AVERAGE(climb_time)
)
),0),"")</f>
        <v>0.45454545454545453</v>
      </c>
      <c r="G5">
        <f t="shared" si="4"/>
        <v>14</v>
      </c>
      <c r="H5">
        <f>IFERROR(AVERAGEIFS(speed_rating,ScoutingData!team,A5)/5,"")</f>
        <v>0.2</v>
      </c>
      <c r="I5">
        <f t="shared" si="2"/>
        <v>1</v>
      </c>
      <c r="J5">
        <f>IFERROR((AVERAGEIFS(driver_skill,ScoutingData!team,A5)/3),"")</f>
        <v>0.66666666666666663</v>
      </c>
      <c r="K5">
        <f t="shared" si="3"/>
        <v>2</v>
      </c>
    </row>
    <row r="6" spans="1:19" x14ac:dyDescent="0.3">
      <c r="A6" s="24">
        <f>IF(ISBLANK(Teams!A6),"",Teams!A6)</f>
        <v>3646</v>
      </c>
      <c r="B6">
        <f>IFERROR(AVERAGEIFS(ScoutingData!defense_rating,ScoutingData!team,A6)/4,"")</f>
        <v>1</v>
      </c>
      <c r="C6" s="23">
        <f t="shared" si="0"/>
        <v>8</v>
      </c>
      <c r="D6" s="22">
        <f>IFERROR(SUM(AVERAGEIFS((amp_points),ScoutingData!team,A6),AVERAGEIFS(speaker_points,ScoutingData!team,A6))/2,"")</f>
        <v>36.5</v>
      </c>
      <c r="E6">
        <f t="shared" si="1"/>
        <v>12</v>
      </c>
      <c r="F6">
        <f>IF(A6&lt;&gt;"",IFERROR(
AVERAGEIFS(climbing_status,ScoutingData!team,A6)/(
IF(
AVERAGEIFS(climb_time,ScoutingData!team,A6)&lt;&gt;0,AVERAGEIFS(climb_time,ScoutingData!team,A6),AVERAGE(climb_time)
)
),0),"")</f>
        <v>0</v>
      </c>
      <c r="G6">
        <f t="shared" si="4"/>
        <v>1</v>
      </c>
      <c r="H6">
        <f>IFERROR(AVERAGEIFS(speed_rating,ScoutingData!team,A6)/5,"")</f>
        <v>0.4</v>
      </c>
      <c r="I6">
        <f t="shared" si="2"/>
        <v>3</v>
      </c>
      <c r="J6">
        <f>IFERROR((AVERAGEIFS(driver_skill,ScoutingData!team,A6)/3),"")</f>
        <v>1</v>
      </c>
      <c r="K6">
        <f t="shared" si="3"/>
        <v>8</v>
      </c>
    </row>
    <row r="7" spans="1:19" x14ac:dyDescent="0.3">
      <c r="A7" s="24">
        <f>IF(ISBLANK(Teams!A7),"",Teams!A7)</f>
        <v>9876</v>
      </c>
      <c r="B7">
        <f>IFERROR(AVERAGEIFS(ScoutingData!defense_rating,ScoutingData!team,A7)/4,"")</f>
        <v>0.625</v>
      </c>
      <c r="C7" s="23">
        <f t="shared" si="0"/>
        <v>4</v>
      </c>
      <c r="D7" s="22">
        <f>IFERROR(SUM(AVERAGEIFS((amp_points),ScoutingData!team,A7),AVERAGEIFS(speaker_points,ScoutingData!team,A7))/2,"")</f>
        <v>27.25</v>
      </c>
      <c r="E7">
        <f t="shared" si="1"/>
        <v>9</v>
      </c>
      <c r="F7">
        <f>IF(A7&lt;&gt;"",IFERROR(
AVERAGEIFS(climbing_status,ScoutingData!team,A7)/(
IF(
AVERAGEIFS(climb_time,ScoutingData!team,A7)&lt;&gt;0,AVERAGEIFS(climb_time,ScoutingData!team,A7),AVERAGE(climb_time)
)
),0),"")</f>
        <v>0.41262135922330101</v>
      </c>
      <c r="G7">
        <f t="shared" si="4"/>
        <v>12</v>
      </c>
      <c r="H7">
        <f>IFERROR(AVERAGEIFS(speed_rating,ScoutingData!team,A7)/5,"")</f>
        <v>0.5</v>
      </c>
      <c r="I7">
        <f t="shared" si="2"/>
        <v>5</v>
      </c>
      <c r="J7">
        <f>IFERROR((AVERAGEIFS(driver_skill,ScoutingData!team,A7)/3),"")</f>
        <v>1</v>
      </c>
      <c r="K7">
        <f t="shared" si="3"/>
        <v>8</v>
      </c>
    </row>
    <row r="8" spans="1:19" x14ac:dyDescent="0.3">
      <c r="A8" s="24">
        <f>IF(ISBLANK(Teams!A8),"",Teams!A8)</f>
        <v>6502</v>
      </c>
      <c r="B8">
        <f>IFERROR(AVERAGEIFS(ScoutingData!defense_rating,ScoutingData!team,A8)/4,"")</f>
        <v>0.75</v>
      </c>
      <c r="C8" s="23">
        <f t="shared" si="0"/>
        <v>6</v>
      </c>
      <c r="D8" s="22">
        <f>IFERROR(SUM(AVERAGEIFS((amp_points),ScoutingData!team,A8),AVERAGEIFS(speaker_points,ScoutingData!team,A8))/2,"")</f>
        <v>15.5</v>
      </c>
      <c r="E8">
        <f t="shared" si="1"/>
        <v>5</v>
      </c>
      <c r="F8">
        <f>IF(A8&lt;&gt;"",IFERROR(
AVERAGEIFS(climbing_status,ScoutingData!team,A8)/(
IF(
AVERAGEIFS(climb_time,ScoutingData!team,A8)&lt;&gt;0,AVERAGEIFS(climb_time,ScoutingData!team,A8),AVERAGE(climb_time)
)
),0),"")</f>
        <v>7.1428571428571425E-2</v>
      </c>
      <c r="G8">
        <f t="shared" si="4"/>
        <v>4</v>
      </c>
      <c r="H8">
        <f>IFERROR(AVERAGEIFS(speed_rating,ScoutingData!team,A8)/5,"")</f>
        <v>0.6</v>
      </c>
      <c r="I8">
        <f t="shared" si="2"/>
        <v>6</v>
      </c>
      <c r="J8">
        <f>IFERROR((AVERAGEIFS(driver_skill,ScoutingData!team,A8)/3),"")</f>
        <v>0.66666666666666663</v>
      </c>
      <c r="K8">
        <f t="shared" si="3"/>
        <v>2</v>
      </c>
    </row>
    <row r="9" spans="1:19" x14ac:dyDescent="0.3">
      <c r="A9" s="24">
        <f>IF(ISBLANK(Teams!A9),"",Teams!A9)</f>
        <v>5782</v>
      </c>
      <c r="B9">
        <f>IFERROR(AVERAGEIFS(ScoutingData!defense_rating,ScoutingData!team,A9)/4,"")</f>
        <v>1</v>
      </c>
      <c r="C9" s="23">
        <f t="shared" si="0"/>
        <v>8</v>
      </c>
      <c r="D9" s="22">
        <f>IFERROR(SUM(AVERAGEIFS((amp_points),ScoutingData!team,A9),AVERAGEIFS(speaker_points,ScoutingData!team,A9))/2,"")</f>
        <v>34.5</v>
      </c>
      <c r="E9">
        <f t="shared" si="1"/>
        <v>11</v>
      </c>
      <c r="F9">
        <f>IF(A9&lt;&gt;"",IFERROR(
AVERAGEIFS(climbing_status,ScoutingData!team,A9)/(
IF(
AVERAGEIFS(climb_time,ScoutingData!team,A9)&lt;&gt;0,AVERAGEIFS(climb_time,ScoutingData!team,A9),AVERAGE(climb_time)
)
),0),"")</f>
        <v>0.35123966942148765</v>
      </c>
      <c r="G9">
        <f t="shared" si="4"/>
        <v>7</v>
      </c>
      <c r="H9">
        <f>IFERROR(AVERAGEIFS(speed_rating,ScoutingData!team,A9)/5,"")</f>
        <v>0.8</v>
      </c>
      <c r="I9">
        <f t="shared" si="2"/>
        <v>10</v>
      </c>
      <c r="J9">
        <f>IFERROR((AVERAGEIFS(driver_skill,ScoutingData!team,A9)/3),"")</f>
        <v>0.66666666666666663</v>
      </c>
      <c r="K9">
        <f t="shared" si="3"/>
        <v>2</v>
      </c>
    </row>
    <row r="10" spans="1:19" x14ac:dyDescent="0.3">
      <c r="A10" s="24">
        <f>IF(ISBLANK(Teams!A10),"",Teams!A10)</f>
        <v>4567</v>
      </c>
      <c r="B10">
        <f>IFERROR(AVERAGEIFS(ScoutingData!defense_rating,ScoutingData!team,A10)/4,"")</f>
        <v>0.5</v>
      </c>
      <c r="C10" s="23">
        <f t="shared" si="0"/>
        <v>3</v>
      </c>
      <c r="D10" s="22">
        <f>IFERROR(SUM(AVERAGEIFS((amp_points),ScoutingData!team,A10),AVERAGEIFS(speaker_points,ScoutingData!team,A10))/2,"")</f>
        <v>42</v>
      </c>
      <c r="E10">
        <f t="shared" si="1"/>
        <v>14</v>
      </c>
      <c r="F10">
        <f>IF(A10&lt;&gt;"",IFERROR(
AVERAGEIFS(climbing_status,ScoutingData!team,A10)/(
IF(
AVERAGEIFS(climb_time,ScoutingData!team,A10)&lt;&gt;0,AVERAGEIFS(climb_time,ScoutingData!team,A10),AVERAGE(climb_time)
)
),0),"")</f>
        <v>0.4</v>
      </c>
      <c r="G10">
        <f t="shared" si="4"/>
        <v>11</v>
      </c>
      <c r="H10">
        <f>IFERROR(AVERAGEIFS(speed_rating,ScoutingData!team,A10)/5,"")</f>
        <v>0.8</v>
      </c>
      <c r="I10">
        <f t="shared" si="2"/>
        <v>10</v>
      </c>
      <c r="J10">
        <f>IFERROR((AVERAGEIFS(driver_skill,ScoutingData!team,A10)/3),"")</f>
        <v>1</v>
      </c>
      <c r="K10">
        <f t="shared" si="3"/>
        <v>8</v>
      </c>
    </row>
    <row r="11" spans="1:19" x14ac:dyDescent="0.3">
      <c r="A11" s="24">
        <f>IF(ISBLANK(Teams!A11),"",Teams!A11)</f>
        <v>1235</v>
      </c>
      <c r="B11">
        <f>IFERROR(AVERAGEIFS(ScoutingData!defense_rating,ScoutingData!team,A11)/4,"")</f>
        <v>1</v>
      </c>
      <c r="C11" s="23">
        <f t="shared" si="0"/>
        <v>8</v>
      </c>
      <c r="D11" s="22">
        <f>IFERROR(SUM(AVERAGEIFS((amp_points),ScoutingData!team,A11),AVERAGEIFS(speaker_points,ScoutingData!team,A11))/2,"")</f>
        <v>7</v>
      </c>
      <c r="E11">
        <f t="shared" si="1"/>
        <v>2</v>
      </c>
      <c r="F11">
        <f>IF(A11&lt;&gt;"",IFERROR(
AVERAGEIFS(climbing_status,ScoutingData!team,A11)/(
IF(
AVERAGEIFS(climb_time,ScoutingData!team,A11)&lt;&gt;0,AVERAGEIFS(climb_time,ScoutingData!team,A11),AVERAGE(climb_time)
)
),0),"")</f>
        <v>0.38461538461538458</v>
      </c>
      <c r="G11">
        <f t="shared" si="4"/>
        <v>10</v>
      </c>
      <c r="H11">
        <f>IFERROR(AVERAGEIFS(speed_rating,ScoutingData!team,A11)/5,"")</f>
        <v>1</v>
      </c>
      <c r="I11">
        <f t="shared" si="2"/>
        <v>14</v>
      </c>
      <c r="J11">
        <f>IFERROR((AVERAGEIFS(driver_skill,ScoutingData!team,A11)/3),"")</f>
        <v>1</v>
      </c>
      <c r="K11">
        <f t="shared" si="3"/>
        <v>8</v>
      </c>
    </row>
    <row r="12" spans="1:19" x14ac:dyDescent="0.3">
      <c r="A12" s="24">
        <f>IF(ISBLANK(Teams!A12),"",Teams!A12)</f>
        <v>789</v>
      </c>
      <c r="B12">
        <f>IFERROR(AVERAGEIFS(ScoutingData!defense_rating,ScoutingData!team,A12)/4,"")</f>
        <v>0.25</v>
      </c>
      <c r="C12" s="23">
        <f t="shared" si="0"/>
        <v>1</v>
      </c>
      <c r="D12" s="22">
        <f>IFERROR(SUM(AVERAGEIFS((amp_points),ScoutingData!team,A12),AVERAGEIFS(speaker_points,ScoutingData!team,A12))/2,"")</f>
        <v>14.5</v>
      </c>
      <c r="E12">
        <f t="shared" si="1"/>
        <v>4</v>
      </c>
      <c r="F12">
        <f>IF(A12&lt;&gt;"",IFERROR(
AVERAGEIFS(climbing_status,ScoutingData!team,A12)/(
IF(
AVERAGEIFS(climb_time,ScoutingData!team,A12)&lt;&gt;0,AVERAGEIFS(climb_time,ScoutingData!team,A12),AVERAGE(climb_time)
)
),0),"")</f>
        <v>0</v>
      </c>
      <c r="G12">
        <f t="shared" si="4"/>
        <v>1</v>
      </c>
      <c r="H12">
        <f>IFERROR(AVERAGEIFS(speed_rating,ScoutingData!team,A12)/5,"")</f>
        <v>0.2</v>
      </c>
      <c r="I12">
        <f t="shared" si="2"/>
        <v>1</v>
      </c>
      <c r="J12">
        <f>IFERROR((AVERAGEIFS(driver_skill,ScoutingData!team,A12)/3),"")</f>
        <v>1</v>
      </c>
      <c r="K12">
        <f t="shared" si="3"/>
        <v>8</v>
      </c>
    </row>
    <row r="13" spans="1:19" x14ac:dyDescent="0.3">
      <c r="A13" s="24">
        <f>IF(ISBLANK(Teams!A13),"",Teams!A13)</f>
        <v>730</v>
      </c>
      <c r="B13">
        <f>IFERROR(AVERAGEIFS(ScoutingData!defense_rating,ScoutingData!team,A13)/4,"")</f>
        <v>1</v>
      </c>
      <c r="C13" s="23">
        <f t="shared" si="0"/>
        <v>8</v>
      </c>
      <c r="D13" s="22">
        <f>IFERROR(SUM(AVERAGEIFS((amp_points),ScoutingData!team,A13),AVERAGEIFS(speaker_points,ScoutingData!team,A13))/2,"")</f>
        <v>23</v>
      </c>
      <c r="E13">
        <f t="shared" si="1"/>
        <v>7</v>
      </c>
      <c r="F13">
        <f>IF(A13&lt;&gt;"",IFERROR(
AVERAGEIFS(climbing_status,ScoutingData!team,A13)/(
IF(
AVERAGEIFS(climb_time,ScoutingData!team,A13)&lt;&gt;0,AVERAGEIFS(climb_time,ScoutingData!team,A13),AVERAGE(climb_time)
)
),0),"")</f>
        <v>0.23255813953488372</v>
      </c>
      <c r="G13">
        <f t="shared" si="4"/>
        <v>5</v>
      </c>
      <c r="H13">
        <f>IFERROR(AVERAGEIFS(speed_rating,ScoutingData!team,A13)/5,"")</f>
        <v>0.8</v>
      </c>
      <c r="I13">
        <f t="shared" si="2"/>
        <v>10</v>
      </c>
      <c r="J13">
        <f>IFERROR((AVERAGEIFS(driver_skill,ScoutingData!team,A13)/3),"")</f>
        <v>0.66666666666666663</v>
      </c>
      <c r="K13">
        <f t="shared" si="3"/>
        <v>2</v>
      </c>
    </row>
    <row r="14" spans="1:19" x14ac:dyDescent="0.3">
      <c r="A14" s="24">
        <f>IF(ISBLANK(Teams!A14),"",Teams!A14)</f>
        <v>666</v>
      </c>
      <c r="B14">
        <f>IFERROR(AVERAGEIFS(ScoutingData!defense_rating,ScoutingData!team,A14)/4,"")</f>
        <v>0.25</v>
      </c>
      <c r="C14" s="23">
        <f t="shared" si="0"/>
        <v>1</v>
      </c>
      <c r="D14" s="22">
        <f>IFERROR(SUM(AVERAGEIFS((amp_points),ScoutingData!team,A14),AVERAGEIFS(speaker_points,ScoutingData!team,A14))/2,"")</f>
        <v>25</v>
      </c>
      <c r="E14">
        <f t="shared" si="1"/>
        <v>8</v>
      </c>
      <c r="F14">
        <f>IF(A14&lt;&gt;"",IFERROR(
AVERAGEIFS(climbing_status,ScoutingData!team,A14)/(
IF(
AVERAGEIFS(climb_time,ScoutingData!team,A14)&lt;&gt;0,AVERAGEIFS(climb_time,ScoutingData!team,A14),AVERAGE(climb_time)
)
),0),"")</f>
        <v>0.41666666666666669</v>
      </c>
      <c r="G14">
        <f t="shared" si="4"/>
        <v>13</v>
      </c>
      <c r="H14">
        <f>IFERROR(AVERAGEIFS(speed_rating,ScoutingData!team,A14)/5,"")</f>
        <v>0.4</v>
      </c>
      <c r="I14">
        <f t="shared" si="2"/>
        <v>3</v>
      </c>
      <c r="J14">
        <f>IFERROR((AVERAGEIFS(driver_skill,ScoutingData!team,A14)/3),"")</f>
        <v>1</v>
      </c>
      <c r="K14">
        <f t="shared" si="3"/>
        <v>8</v>
      </c>
    </row>
    <row r="15" spans="1:19" x14ac:dyDescent="0.3">
      <c r="A15" s="24">
        <f>IF(ISBLANK(Teams!A15),"",Teams!A15)</f>
        <v>34</v>
      </c>
      <c r="B15">
        <f>IFERROR(AVERAGEIFS(ScoutingData!defense_rating,ScoutingData!team,A15)/4,"")</f>
        <v>1</v>
      </c>
      <c r="C15" s="23">
        <f t="shared" si="0"/>
        <v>8</v>
      </c>
      <c r="D15" s="22">
        <f>IFERROR(SUM(AVERAGEIFS((amp_points),ScoutingData!team,A15),AVERAGEIFS(speaker_points,ScoutingData!team,A15))/2,"")</f>
        <v>21</v>
      </c>
      <c r="E15">
        <f t="shared" si="1"/>
        <v>6</v>
      </c>
      <c r="F15">
        <f>IF(A15&lt;&gt;"",IFERROR(
AVERAGEIFS(climbing_status,ScoutingData!team,A15)/(
IF(
AVERAGEIFS(climb_time,ScoutingData!team,A15)&lt;&gt;0,AVERAGEIFS(climb_time,ScoutingData!team,A15),AVERAGE(climb_time)
)
),0),"")</f>
        <v>0.35123966942148765</v>
      </c>
      <c r="G15">
        <f t="shared" si="4"/>
        <v>7</v>
      </c>
      <c r="H15">
        <f>IFERROR(AVERAGEIFS(speed_rating,ScoutingData!team,A15)/5,"")</f>
        <v>0.8</v>
      </c>
      <c r="I15">
        <f t="shared" si="2"/>
        <v>10</v>
      </c>
      <c r="J15">
        <f>IFERROR((AVERAGEIFS(driver_skill,ScoutingData!team,A15)/3),"")</f>
        <v>1</v>
      </c>
      <c r="K15">
        <f t="shared" si="3"/>
        <v>8</v>
      </c>
    </row>
    <row r="16" spans="1:19" x14ac:dyDescent="0.3">
      <c r="A16" s="24" t="str">
        <f>IF(ISBLANK(Teams!A16),"",Teams!A16)</f>
        <v/>
      </c>
      <c r="B16" t="str">
        <f>IFERROR(AVERAGEIFS(ScoutingData!defense_rating,ScoutingData!team,A16)/4,"")</f>
        <v/>
      </c>
      <c r="C16" s="23" t="str">
        <f t="shared" si="0"/>
        <v/>
      </c>
      <c r="D16" s="22" t="str">
        <f>IFERROR(SUM(AVERAGEIFS((amp_points),ScoutingData!team,A16),AVERAGEIFS(speaker_points,ScoutingData!team,A16))/2,"")</f>
        <v/>
      </c>
      <c r="E16" t="str">
        <f t="shared" si="1"/>
        <v/>
      </c>
      <c r="F16" t="str">
        <f>IF(A16&lt;&gt;"",IFERROR(
AVERAGEIFS(climbing_status,ScoutingData!team,A16)/(
IF(
AVERAGEIFS(climb_time,ScoutingData!team,A16)&lt;&gt;0,AVERAGEIFS(climb_time,ScoutingData!team,A16),AVERAGE(climb_time)
)
),0),"")</f>
        <v/>
      </c>
      <c r="G16" t="str">
        <f t="shared" si="4"/>
        <v/>
      </c>
      <c r="H16" t="str">
        <f>IFERROR(AVERAGEIFS(speed_rating,ScoutingData!team,A16)/5,"")</f>
        <v/>
      </c>
      <c r="I16" t="str">
        <f t="shared" si="2"/>
        <v/>
      </c>
      <c r="J16" t="str">
        <f>IFERROR((AVERAGEIFS(driver_skill,ScoutingData!team,A16)/3),"")</f>
        <v/>
      </c>
      <c r="K16" t="str">
        <f t="shared" si="3"/>
        <v/>
      </c>
    </row>
    <row r="17" spans="1:11" x14ac:dyDescent="0.3">
      <c r="A17" s="24" t="str">
        <f>IF(ISBLANK(Teams!A17),"",Teams!A17)</f>
        <v/>
      </c>
      <c r="B17" t="str">
        <f>IFERROR(AVERAGEIFS(ScoutingData!defense_rating,ScoutingData!team,A17)/4,"")</f>
        <v/>
      </c>
      <c r="C17" s="23" t="str">
        <f t="shared" si="0"/>
        <v/>
      </c>
      <c r="D17" s="22" t="str">
        <f>IFERROR(SUM(AVERAGEIFS((amp_points),ScoutingData!team,A17),AVERAGEIFS(speaker_points,ScoutingData!team,A17))/2,"")</f>
        <v/>
      </c>
      <c r="E17" t="str">
        <f t="shared" si="1"/>
        <v/>
      </c>
      <c r="F17" t="str">
        <f>IF(A17&lt;&gt;"",IFERROR(
AVERAGEIFS(climbing_status,ScoutingData!team,A17)/(
IF(
AVERAGEIFS(climb_time,ScoutingData!team,A17)&lt;&gt;0,AVERAGEIFS(climb_time,ScoutingData!team,A17),AVERAGE(climb_time)
)
),0),"")</f>
        <v/>
      </c>
      <c r="G17" t="str">
        <f t="shared" si="4"/>
        <v/>
      </c>
      <c r="H17" t="str">
        <f>IFERROR(AVERAGEIFS(speed_rating,ScoutingData!team,A17)/5,"")</f>
        <v/>
      </c>
      <c r="I17" t="str">
        <f t="shared" si="2"/>
        <v/>
      </c>
      <c r="J17" t="str">
        <f>IFERROR((AVERAGEIFS(driver_skill,ScoutingData!team,A17)/3),"")</f>
        <v/>
      </c>
      <c r="K17" t="str">
        <f t="shared" si="3"/>
        <v/>
      </c>
    </row>
    <row r="18" spans="1:11" x14ac:dyDescent="0.3">
      <c r="A18" s="24" t="str">
        <f>IF(ISBLANK(Teams!A18),"",Teams!A18)</f>
        <v/>
      </c>
      <c r="B18" t="str">
        <f>IFERROR(AVERAGEIFS(ScoutingData!defense_rating,ScoutingData!team,A18)/4,"")</f>
        <v/>
      </c>
      <c r="C18" s="23" t="str">
        <f t="shared" si="0"/>
        <v/>
      </c>
      <c r="D18" s="22" t="str">
        <f>IFERROR(SUM(AVERAGEIFS((amp_points),ScoutingData!team,A18),AVERAGEIFS(speaker_points,ScoutingData!team,A18))/2,"")</f>
        <v/>
      </c>
      <c r="E18" t="str">
        <f t="shared" si="1"/>
        <v/>
      </c>
      <c r="F18" t="str">
        <f>IF(A18&lt;&gt;"",IFERROR(
AVERAGEIFS(climbing_status,ScoutingData!team,A18)/(
IF(
AVERAGEIFS(climb_time,ScoutingData!team,A18)&lt;&gt;0,AVERAGEIFS(climb_time,ScoutingData!team,A18),AVERAGE(climb_time)
)
),0),"")</f>
        <v/>
      </c>
      <c r="G18" t="str">
        <f t="shared" si="4"/>
        <v/>
      </c>
      <c r="H18" t="str">
        <f>IFERROR(AVERAGEIFS(speed_rating,ScoutingData!team,A18)/5,"")</f>
        <v/>
      </c>
      <c r="I18" t="str">
        <f t="shared" si="2"/>
        <v/>
      </c>
      <c r="J18" t="str">
        <f>IFERROR((AVERAGEIFS(driver_skill,ScoutingData!team,A18)/3),"")</f>
        <v/>
      </c>
      <c r="K18" t="str">
        <f t="shared" si="3"/>
        <v/>
      </c>
    </row>
    <row r="19" spans="1:11" x14ac:dyDescent="0.3">
      <c r="A19" s="24" t="str">
        <f>IF(ISBLANK(Teams!A19),"",Teams!A19)</f>
        <v/>
      </c>
      <c r="B19" t="str">
        <f>IFERROR(AVERAGEIFS(ScoutingData!defense_rating,ScoutingData!team,A19)/4,"")</f>
        <v/>
      </c>
      <c r="C19" s="23" t="str">
        <f t="shared" si="0"/>
        <v/>
      </c>
      <c r="D19" s="22" t="str">
        <f>IFERROR(SUM(AVERAGEIFS((amp_points),ScoutingData!team,A19),AVERAGEIFS(speaker_points,ScoutingData!team,A19))/2,"")</f>
        <v/>
      </c>
      <c r="E19" t="str">
        <f t="shared" si="1"/>
        <v/>
      </c>
      <c r="F19" t="str">
        <f>IF(A19&lt;&gt;"",IFERROR(
AVERAGEIFS(climbing_status,ScoutingData!team,A19)/(
IF(
AVERAGEIFS(climb_time,ScoutingData!team,A19)&lt;&gt;0,AVERAGEIFS(climb_time,ScoutingData!team,A19),AVERAGE(climb_time)
)
),0),"")</f>
        <v/>
      </c>
      <c r="G19" t="str">
        <f t="shared" si="4"/>
        <v/>
      </c>
      <c r="H19" t="str">
        <f>IFERROR(AVERAGEIFS(speed_rating,ScoutingData!team,A19)/5,"")</f>
        <v/>
      </c>
      <c r="I19" t="str">
        <f t="shared" si="2"/>
        <v/>
      </c>
      <c r="J19" t="str">
        <f>IFERROR((AVERAGEIFS(driver_skill,ScoutingData!team,A19)/3),"")</f>
        <v/>
      </c>
      <c r="K19" t="str">
        <f t="shared" si="3"/>
        <v/>
      </c>
    </row>
    <row r="20" spans="1:11" x14ac:dyDescent="0.3">
      <c r="A20" s="24" t="str">
        <f>IF(ISBLANK(Teams!A20),"",Teams!A20)</f>
        <v/>
      </c>
      <c r="B20" t="str">
        <f>IFERROR(AVERAGEIFS(ScoutingData!defense_rating,ScoutingData!team,A20)/4,"")</f>
        <v/>
      </c>
      <c r="C20" s="23" t="str">
        <f t="shared" si="0"/>
        <v/>
      </c>
      <c r="D20" s="22" t="str">
        <f>IFERROR(SUM(AVERAGEIFS((amp_points),ScoutingData!team,A20),AVERAGEIFS(speaker_points,ScoutingData!team,A20))/2,"")</f>
        <v/>
      </c>
      <c r="E20" t="str">
        <f t="shared" si="1"/>
        <v/>
      </c>
      <c r="F20" t="str">
        <f>IF(A20&lt;&gt;"",IFERROR(
AVERAGEIFS(climbing_status,ScoutingData!team,A20)/(
IF(
AVERAGEIFS(climb_time,ScoutingData!team,A20)&lt;&gt;0,AVERAGEIFS(climb_time,ScoutingData!team,A20),AVERAGE(climb_time)
)
),0),"")</f>
        <v/>
      </c>
      <c r="G20" t="str">
        <f t="shared" si="4"/>
        <v/>
      </c>
      <c r="H20" t="str">
        <f>IFERROR(AVERAGEIFS(speed_rating,ScoutingData!team,A20)/5,"")</f>
        <v/>
      </c>
      <c r="I20" t="str">
        <f t="shared" si="2"/>
        <v/>
      </c>
      <c r="J20" t="str">
        <f>IFERROR((AVERAGEIFS(driver_skill,ScoutingData!team,A20)/3),"")</f>
        <v/>
      </c>
      <c r="K20" t="str">
        <f t="shared" si="3"/>
        <v/>
      </c>
    </row>
    <row r="21" spans="1:11" x14ac:dyDescent="0.3">
      <c r="A21" s="24" t="str">
        <f>IF(ISBLANK(Teams!A21),"",Teams!A21)</f>
        <v/>
      </c>
      <c r="B21" t="str">
        <f>IFERROR(AVERAGEIFS(ScoutingData!defense_rating,ScoutingData!team,A21)/4,"")</f>
        <v/>
      </c>
      <c r="C21" s="23" t="str">
        <f t="shared" si="0"/>
        <v/>
      </c>
      <c r="D21" s="22" t="str">
        <f>IFERROR(SUM(AVERAGEIFS((amp_points),ScoutingData!team,A21),AVERAGEIFS(speaker_points,ScoutingData!team,A21))/2,"")</f>
        <v/>
      </c>
      <c r="E21" t="str">
        <f t="shared" si="1"/>
        <v/>
      </c>
      <c r="F21" t="str">
        <f>IF(A21&lt;&gt;"",IFERROR(
AVERAGEIFS(climbing_status,ScoutingData!team,A21)/(
IF(
AVERAGEIFS(climb_time,ScoutingData!team,A21)&lt;&gt;0,AVERAGEIFS(climb_time,ScoutingData!team,A21),AVERAGE(climb_time)
)
),0),"")</f>
        <v/>
      </c>
      <c r="G21" t="str">
        <f t="shared" si="4"/>
        <v/>
      </c>
      <c r="H21" t="str">
        <f>IFERROR(AVERAGEIFS(speed_rating,ScoutingData!team,A21)/5,"")</f>
        <v/>
      </c>
      <c r="I21" t="str">
        <f t="shared" si="2"/>
        <v/>
      </c>
      <c r="J21" t="str">
        <f>IFERROR((AVERAGEIFS(driver_skill,ScoutingData!team,A21)/3),"")</f>
        <v/>
      </c>
      <c r="K21" t="str">
        <f t="shared" si="3"/>
        <v/>
      </c>
    </row>
    <row r="22" spans="1:11" x14ac:dyDescent="0.3">
      <c r="A22" s="24" t="str">
        <f>IF(ISBLANK(Teams!A22),"",Teams!A22)</f>
        <v/>
      </c>
      <c r="B22" t="str">
        <f>IFERROR(AVERAGEIFS(ScoutingData!defense_rating,ScoutingData!team,A22)/4,"")</f>
        <v/>
      </c>
      <c r="C22" s="23" t="str">
        <f t="shared" si="0"/>
        <v/>
      </c>
      <c r="D22" s="22" t="str">
        <f>IFERROR(SUM(AVERAGEIFS((amp_points),ScoutingData!team,A22),AVERAGEIFS(speaker_points,ScoutingData!team,A22))/2,"")</f>
        <v/>
      </c>
      <c r="E22" t="str">
        <f t="shared" si="1"/>
        <v/>
      </c>
      <c r="F22" t="str">
        <f>IF(A22&lt;&gt;"",IFERROR(
AVERAGEIFS(climbing_status,ScoutingData!team,A22)/(
IF(
AVERAGEIFS(climb_time,ScoutingData!team,A22)&lt;&gt;0,AVERAGEIFS(climb_time,ScoutingData!team,A22),AVERAGE(climb_time)
)
),0),"")</f>
        <v/>
      </c>
      <c r="G22" t="str">
        <f t="shared" si="4"/>
        <v/>
      </c>
      <c r="H22" t="str">
        <f>IFERROR(AVERAGEIFS(speed_rating,ScoutingData!team,A22)/5,"")</f>
        <v/>
      </c>
      <c r="I22" t="str">
        <f t="shared" si="2"/>
        <v/>
      </c>
      <c r="J22" t="str">
        <f>IFERROR((AVERAGEIFS(driver_skill,ScoutingData!team,A22)/3),"")</f>
        <v/>
      </c>
      <c r="K22" t="str">
        <f t="shared" si="3"/>
        <v/>
      </c>
    </row>
    <row r="23" spans="1:11" x14ac:dyDescent="0.3">
      <c r="A23" s="24" t="str">
        <f>IF(ISBLANK(Teams!A23),"",Teams!A23)</f>
        <v/>
      </c>
      <c r="B23" t="str">
        <f>IFERROR(AVERAGEIFS(ScoutingData!defense_rating,ScoutingData!team,A23)/4,"")</f>
        <v/>
      </c>
      <c r="C23" s="23" t="str">
        <f t="shared" si="0"/>
        <v/>
      </c>
      <c r="D23" s="22" t="str">
        <f>IFERROR(SUM(AVERAGEIFS((amp_points),ScoutingData!team,A23),AVERAGEIFS(speaker_points,ScoutingData!team,A23))/2,"")</f>
        <v/>
      </c>
      <c r="E23" t="str">
        <f t="shared" si="1"/>
        <v/>
      </c>
      <c r="F23" t="str">
        <f>IF(A23&lt;&gt;"",IFERROR(
AVERAGEIFS(climbing_status,ScoutingData!team,A23)/(
IF(
AVERAGEIFS(climb_time,ScoutingData!team,A23)&lt;&gt;0,AVERAGEIFS(climb_time,ScoutingData!team,A23),AVERAGE(climb_time)
)
),0),"")</f>
        <v/>
      </c>
      <c r="G23" t="str">
        <f t="shared" si="4"/>
        <v/>
      </c>
      <c r="H23" t="str">
        <f>IFERROR(AVERAGEIFS(speed_rating,ScoutingData!team,A23)/5,"")</f>
        <v/>
      </c>
      <c r="I23" t="str">
        <f t="shared" si="2"/>
        <v/>
      </c>
      <c r="J23" t="str">
        <f>IFERROR((AVERAGEIFS(driver_skill,ScoutingData!team,A23)/3),"")</f>
        <v/>
      </c>
      <c r="K23" t="str">
        <f t="shared" si="3"/>
        <v/>
      </c>
    </row>
    <row r="24" spans="1:11" x14ac:dyDescent="0.3">
      <c r="A24" s="24" t="str">
        <f>IF(ISBLANK(Teams!A24),"",Teams!A24)</f>
        <v/>
      </c>
      <c r="B24" t="str">
        <f>IFERROR(AVERAGEIFS(ScoutingData!defense_rating,ScoutingData!team,A24)/4,"")</f>
        <v/>
      </c>
      <c r="C24" s="23" t="str">
        <f t="shared" si="0"/>
        <v/>
      </c>
      <c r="D24" s="22" t="str">
        <f>IFERROR(SUM(AVERAGEIFS((amp_points),ScoutingData!team,A24),AVERAGEIFS(speaker_points,ScoutingData!team,A24))/2,"")</f>
        <v/>
      </c>
      <c r="E24" t="str">
        <f t="shared" si="1"/>
        <v/>
      </c>
      <c r="F24" t="str">
        <f>IF(A24&lt;&gt;"",IFERROR(
AVERAGEIFS(climbing_status,ScoutingData!team,A24)/(
IF(
AVERAGEIFS(climb_time,ScoutingData!team,A24)&lt;&gt;0,AVERAGEIFS(climb_time,ScoutingData!team,A24),AVERAGE(climb_time)
)
),0),"")</f>
        <v/>
      </c>
      <c r="G24" t="str">
        <f t="shared" si="4"/>
        <v/>
      </c>
      <c r="H24" t="str">
        <f>IFERROR(AVERAGEIFS(speed_rating,ScoutingData!team,A24)/5,"")</f>
        <v/>
      </c>
      <c r="I24" t="str">
        <f t="shared" si="2"/>
        <v/>
      </c>
      <c r="J24" t="str">
        <f>IFERROR((AVERAGEIFS(driver_skill,ScoutingData!team,A24)/3),"")</f>
        <v/>
      </c>
      <c r="K24" t="str">
        <f t="shared" si="3"/>
        <v/>
      </c>
    </row>
    <row r="25" spans="1:11" x14ac:dyDescent="0.3">
      <c r="A25" s="24" t="str">
        <f>IF(ISBLANK(Teams!A25),"",Teams!A25)</f>
        <v/>
      </c>
      <c r="B25" t="str">
        <f>IFERROR(AVERAGEIFS(ScoutingData!defense_rating,ScoutingData!team,A25)/4,"")</f>
        <v/>
      </c>
      <c r="C25" s="23" t="str">
        <f t="shared" si="0"/>
        <v/>
      </c>
      <c r="D25" s="22" t="str">
        <f>IFERROR(SUM(AVERAGEIFS((amp_points),ScoutingData!team,A25),AVERAGEIFS(speaker_points,ScoutingData!team,A25))/2,"")</f>
        <v/>
      </c>
      <c r="E25" t="str">
        <f t="shared" si="1"/>
        <v/>
      </c>
      <c r="F25" t="str">
        <f>IF(A25&lt;&gt;"",IFERROR(
AVERAGEIFS(climbing_status,ScoutingData!team,A25)/(
IF(
AVERAGEIFS(climb_time,ScoutingData!team,A25)&lt;&gt;0,AVERAGEIFS(climb_time,ScoutingData!team,A25),AVERAGE(climb_time)
)
),0),"")</f>
        <v/>
      </c>
      <c r="G25" t="str">
        <f t="shared" si="4"/>
        <v/>
      </c>
      <c r="H25" t="str">
        <f>IFERROR(AVERAGEIFS(speed_rating,ScoutingData!team,A25)/5,"")</f>
        <v/>
      </c>
      <c r="I25" t="str">
        <f t="shared" si="2"/>
        <v/>
      </c>
      <c r="J25" t="str">
        <f>IFERROR((AVERAGEIFS(driver_skill,ScoutingData!team,A25)/3),"")</f>
        <v/>
      </c>
      <c r="K25" t="str">
        <f t="shared" si="3"/>
        <v/>
      </c>
    </row>
    <row r="26" spans="1:11" x14ac:dyDescent="0.3">
      <c r="A26" s="24" t="str">
        <f>IF(ISBLANK(Teams!A26),"",Teams!A26)</f>
        <v/>
      </c>
      <c r="B26" t="str">
        <f>IFERROR(AVERAGEIFS(ScoutingData!defense_rating,ScoutingData!team,A26)/4,"")</f>
        <v/>
      </c>
      <c r="C26" s="23" t="str">
        <f t="shared" si="0"/>
        <v/>
      </c>
      <c r="D26" s="22" t="str">
        <f>IFERROR(SUM(AVERAGEIFS((amp_points),ScoutingData!team,A26),AVERAGEIFS(speaker_points,ScoutingData!team,A26))/2,"")</f>
        <v/>
      </c>
      <c r="E26" t="str">
        <f t="shared" si="1"/>
        <v/>
      </c>
      <c r="F26" t="str">
        <f>IF(A26&lt;&gt;"",IFERROR(
AVERAGEIFS(climbing_status,ScoutingData!team,A26)/(
IF(
AVERAGEIFS(climb_time,ScoutingData!team,A26)&lt;&gt;0,AVERAGEIFS(climb_time,ScoutingData!team,A26),AVERAGE(climb_time)
)
),0),"")</f>
        <v/>
      </c>
      <c r="G26" t="str">
        <f t="shared" si="4"/>
        <v/>
      </c>
      <c r="H26" t="str">
        <f>IFERROR(AVERAGEIFS(speed_rating,ScoutingData!team,A26)/5,"")</f>
        <v/>
      </c>
      <c r="I26" t="str">
        <f t="shared" si="2"/>
        <v/>
      </c>
      <c r="J26" t="str">
        <f>IFERROR((AVERAGEIFS(driver_skill,ScoutingData!team,A26)/3),"")</f>
        <v/>
      </c>
      <c r="K26" t="str">
        <f t="shared" si="3"/>
        <v/>
      </c>
    </row>
    <row r="27" spans="1:11" x14ac:dyDescent="0.3">
      <c r="A27" s="24" t="str">
        <f>IF(ISBLANK(Teams!A27),"",Teams!A27)</f>
        <v/>
      </c>
      <c r="B27" t="str">
        <f>IFERROR(AVERAGEIFS(ScoutingData!defense_rating,ScoutingData!team,A27)/4,"")</f>
        <v/>
      </c>
      <c r="C27" s="23" t="str">
        <f t="shared" si="0"/>
        <v/>
      </c>
      <c r="D27" s="22" t="str">
        <f>IFERROR(SUM(AVERAGEIFS((amp_points),ScoutingData!team,A27),AVERAGEIFS(speaker_points,ScoutingData!team,A27))/2,"")</f>
        <v/>
      </c>
      <c r="E27" t="str">
        <f t="shared" si="1"/>
        <v/>
      </c>
      <c r="F27" t="str">
        <f>IF(A27&lt;&gt;"",IFERROR(
AVERAGEIFS(climbing_status,ScoutingData!team,A27)/(
IF(
AVERAGEIFS(climb_time,ScoutingData!team,A27)&lt;&gt;0,AVERAGEIFS(climb_time,ScoutingData!team,A27),AVERAGE(climb_time)
)
),0),"")</f>
        <v/>
      </c>
      <c r="G27" t="str">
        <f t="shared" si="4"/>
        <v/>
      </c>
      <c r="H27" t="str">
        <f>IFERROR(AVERAGEIFS(speed_rating,ScoutingData!team,A27)/5,"")</f>
        <v/>
      </c>
      <c r="I27" t="str">
        <f t="shared" si="2"/>
        <v/>
      </c>
      <c r="J27" t="str">
        <f>IFERROR((AVERAGEIFS(driver_skill,ScoutingData!team,A27)/3),"")</f>
        <v/>
      </c>
      <c r="K27" t="str">
        <f t="shared" si="3"/>
        <v/>
      </c>
    </row>
    <row r="28" spans="1:11" x14ac:dyDescent="0.3">
      <c r="A28" s="24" t="str">
        <f>IF(ISBLANK(Teams!A28),"",Teams!A28)</f>
        <v/>
      </c>
      <c r="B28" t="str">
        <f>IFERROR(AVERAGEIFS(ScoutingData!defense_rating,ScoutingData!team,A28)/4,"")</f>
        <v/>
      </c>
      <c r="C28" s="23" t="str">
        <f t="shared" si="0"/>
        <v/>
      </c>
      <c r="D28" s="22" t="str">
        <f>IFERROR(SUM(AVERAGEIFS((amp_points),ScoutingData!team,A28),AVERAGEIFS(speaker_points,ScoutingData!team,A28))/2,"")</f>
        <v/>
      </c>
      <c r="E28" t="str">
        <f t="shared" si="1"/>
        <v/>
      </c>
      <c r="F28" t="str">
        <f>IF(A28&lt;&gt;"",IFERROR(
AVERAGEIFS(climbing_status,ScoutingData!team,A28)/(
IF(
AVERAGEIFS(climb_time,ScoutingData!team,A28)&lt;&gt;0,AVERAGEIFS(climb_time,ScoutingData!team,A28),AVERAGE(climb_time)
)
),0),"")</f>
        <v/>
      </c>
      <c r="G28" t="str">
        <f t="shared" si="4"/>
        <v/>
      </c>
      <c r="H28" t="str">
        <f>IFERROR(AVERAGEIFS(speed_rating,ScoutingData!team,A28)/5,"")</f>
        <v/>
      </c>
      <c r="I28" t="str">
        <f t="shared" si="2"/>
        <v/>
      </c>
      <c r="J28" t="str">
        <f>IFERROR((AVERAGEIFS(driver_skill,ScoutingData!team,A28)/3),"")</f>
        <v/>
      </c>
      <c r="K28" t="str">
        <f t="shared" si="3"/>
        <v/>
      </c>
    </row>
    <row r="29" spans="1:11" x14ac:dyDescent="0.3">
      <c r="A29" s="24" t="str">
        <f>IF(ISBLANK(Teams!A29),"",Teams!A29)</f>
        <v/>
      </c>
      <c r="B29" t="str">
        <f>IFERROR(AVERAGEIFS(ScoutingData!defense_rating,ScoutingData!team,A29)/4,"")</f>
        <v/>
      </c>
      <c r="C29" s="23" t="str">
        <f t="shared" si="0"/>
        <v/>
      </c>
      <c r="D29" s="22" t="str">
        <f>IFERROR(SUM(AVERAGEIFS((amp_points),ScoutingData!team,A29),AVERAGEIFS(speaker_points,ScoutingData!team,A29))/2,"")</f>
        <v/>
      </c>
      <c r="E29" t="str">
        <f t="shared" si="1"/>
        <v/>
      </c>
      <c r="F29" t="str">
        <f>IF(A29&lt;&gt;"",IFERROR(
AVERAGEIFS(climbing_status,ScoutingData!team,A29)/(
IF(
AVERAGEIFS(climb_time,ScoutingData!team,A29)&lt;&gt;0,AVERAGEIFS(climb_time,ScoutingData!team,A29),AVERAGE(climb_time)
)
),0),"")</f>
        <v/>
      </c>
      <c r="G29" t="str">
        <f t="shared" si="4"/>
        <v/>
      </c>
      <c r="H29" t="str">
        <f>IFERROR(AVERAGEIFS(speed_rating,ScoutingData!team,A29)/5,"")</f>
        <v/>
      </c>
      <c r="I29" t="str">
        <f t="shared" si="2"/>
        <v/>
      </c>
      <c r="J29" t="str">
        <f>IFERROR((AVERAGEIFS(driver_skill,ScoutingData!team,A29)/3),"")</f>
        <v/>
      </c>
      <c r="K29" t="str">
        <f t="shared" si="3"/>
        <v/>
      </c>
    </row>
    <row r="30" spans="1:11" x14ac:dyDescent="0.3">
      <c r="A30" s="24" t="str">
        <f>IF(ISBLANK(Teams!A30),"",Teams!A30)</f>
        <v/>
      </c>
      <c r="B30" t="str">
        <f>IFERROR(AVERAGEIFS(ScoutingData!defense_rating,ScoutingData!team,A30)/4,"")</f>
        <v/>
      </c>
      <c r="C30" s="23" t="str">
        <f t="shared" si="0"/>
        <v/>
      </c>
      <c r="D30" s="22" t="str">
        <f>IFERROR(SUM(AVERAGEIFS((amp_points),ScoutingData!team,A30),AVERAGEIFS(speaker_points,ScoutingData!team,A30))/2,"")</f>
        <v/>
      </c>
      <c r="E30" t="str">
        <f t="shared" si="1"/>
        <v/>
      </c>
      <c r="F30" t="str">
        <f>IF(A30&lt;&gt;"",IFERROR(
AVERAGEIFS(climbing_status,ScoutingData!team,A30)/(
IF(
AVERAGEIFS(climb_time,ScoutingData!team,A30)&lt;&gt;0,AVERAGEIFS(climb_time,ScoutingData!team,A30),AVERAGE(climb_time)
)
),0),"")</f>
        <v/>
      </c>
      <c r="G30" t="str">
        <f t="shared" si="4"/>
        <v/>
      </c>
      <c r="H30" t="str">
        <f>IFERROR(AVERAGEIFS(speed_rating,ScoutingData!team,A30)/5,"")</f>
        <v/>
      </c>
      <c r="I30" t="str">
        <f t="shared" si="2"/>
        <v/>
      </c>
      <c r="J30" t="str">
        <f>IFERROR((AVERAGEIFS(driver_skill,ScoutingData!team,A30)/3),"")</f>
        <v/>
      </c>
      <c r="K30" t="str">
        <f t="shared" si="3"/>
        <v/>
      </c>
    </row>
    <row r="31" spans="1:11" x14ac:dyDescent="0.3">
      <c r="A31" s="24" t="str">
        <f>IF(ISBLANK(Teams!A31),"",Teams!A31)</f>
        <v/>
      </c>
      <c r="B31" t="str">
        <f>IFERROR(AVERAGEIFS(ScoutingData!defense_rating,ScoutingData!team,A31)/4,"")</f>
        <v/>
      </c>
      <c r="C31" s="23" t="str">
        <f t="shared" si="0"/>
        <v/>
      </c>
      <c r="D31" s="22" t="str">
        <f>IFERROR(SUM(AVERAGEIFS((amp_points),ScoutingData!team,A31),AVERAGEIFS(speaker_points,ScoutingData!team,A31))/2,"")</f>
        <v/>
      </c>
      <c r="E31" t="str">
        <f t="shared" si="1"/>
        <v/>
      </c>
      <c r="F31" t="str">
        <f>IF(A31&lt;&gt;"",IFERROR(
AVERAGEIFS(climbing_status,ScoutingData!team,A31)/(
IF(
AVERAGEIFS(climb_time,ScoutingData!team,A31)&lt;&gt;0,AVERAGEIFS(climb_time,ScoutingData!team,A31),AVERAGE(climb_time)
)
),0),"")</f>
        <v/>
      </c>
      <c r="G31" t="str">
        <f t="shared" si="4"/>
        <v/>
      </c>
      <c r="H31" t="str">
        <f>IFERROR(AVERAGEIFS(speed_rating,ScoutingData!team,A31)/5,"")</f>
        <v/>
      </c>
      <c r="I31" t="str">
        <f t="shared" si="2"/>
        <v/>
      </c>
      <c r="J31" t="str">
        <f>IFERROR((AVERAGEIFS(driver_skill,ScoutingData!team,A31)/3),"")</f>
        <v/>
      </c>
      <c r="K31" t="str">
        <f t="shared" si="3"/>
        <v/>
      </c>
    </row>
    <row r="32" spans="1:11" x14ac:dyDescent="0.3">
      <c r="A32" s="24" t="str">
        <f>IF(ISBLANK(Teams!A32),"",Teams!A32)</f>
        <v/>
      </c>
      <c r="B32" t="str">
        <f>IFERROR(AVERAGEIFS(ScoutingData!defense_rating,ScoutingData!team,A32)/4,"")</f>
        <v/>
      </c>
      <c r="C32" s="23" t="str">
        <f t="shared" si="0"/>
        <v/>
      </c>
      <c r="D32" s="22" t="str">
        <f>IFERROR(SUM(AVERAGEIFS((amp_points),ScoutingData!team,A32),AVERAGEIFS(speaker_points,ScoutingData!team,A32))/2,"")</f>
        <v/>
      </c>
      <c r="E32" t="str">
        <f t="shared" si="1"/>
        <v/>
      </c>
      <c r="F32" t="str">
        <f>IF(A32&lt;&gt;"",IFERROR(
AVERAGEIFS(climbing_status,ScoutingData!team,A32)/(
IF(
AVERAGEIFS(climb_time,ScoutingData!team,A32)&lt;&gt;0,AVERAGEIFS(climb_time,ScoutingData!team,A32),AVERAGE(climb_time)
)
),0),"")</f>
        <v/>
      </c>
      <c r="G32" t="str">
        <f t="shared" si="4"/>
        <v/>
      </c>
      <c r="H32" t="str">
        <f>IFERROR(AVERAGEIFS(speed_rating,ScoutingData!team,A32)/5,"")</f>
        <v/>
      </c>
      <c r="I32" t="str">
        <f t="shared" si="2"/>
        <v/>
      </c>
      <c r="J32" t="str">
        <f>IFERROR((AVERAGEIFS(driver_skill,ScoutingData!team,A32)/3),"")</f>
        <v/>
      </c>
      <c r="K32" t="str">
        <f t="shared" si="3"/>
        <v/>
      </c>
    </row>
    <row r="33" spans="1:11" x14ac:dyDescent="0.3">
      <c r="A33" s="24" t="str">
        <f>IF(ISBLANK(Teams!A33),"",Teams!A33)</f>
        <v/>
      </c>
      <c r="B33" t="str">
        <f>IFERROR(AVERAGEIFS(ScoutingData!defense_rating,ScoutingData!team,A33)/4,"")</f>
        <v/>
      </c>
      <c r="C33" s="23" t="str">
        <f t="shared" si="0"/>
        <v/>
      </c>
      <c r="D33" s="22" t="str">
        <f>IFERROR(SUM(AVERAGEIFS((amp_points),ScoutingData!team,A33),AVERAGEIFS(speaker_points,ScoutingData!team,A33))/2,"")</f>
        <v/>
      </c>
      <c r="E33" t="str">
        <f t="shared" si="1"/>
        <v/>
      </c>
      <c r="F33" t="str">
        <f>IF(A33&lt;&gt;"",IFERROR(
AVERAGEIFS(climbing_status,ScoutingData!team,A33)/(
IF(
AVERAGEIFS(climb_time,ScoutingData!team,A33)&lt;&gt;0,AVERAGEIFS(climb_time,ScoutingData!team,A33),AVERAGE(climb_time)
)
),0),"")</f>
        <v/>
      </c>
      <c r="G33" t="str">
        <f t="shared" si="4"/>
        <v/>
      </c>
      <c r="H33" t="str">
        <f>IFERROR(AVERAGEIFS(speed_rating,ScoutingData!team,A33)/5,"")</f>
        <v/>
      </c>
      <c r="I33" t="str">
        <f t="shared" si="2"/>
        <v/>
      </c>
      <c r="J33" t="str">
        <f>IFERROR((AVERAGEIFS(driver_skill,ScoutingData!team,A33)/3),"")</f>
        <v/>
      </c>
      <c r="K33" t="str">
        <f t="shared" si="3"/>
        <v/>
      </c>
    </row>
    <row r="34" spans="1:11" x14ac:dyDescent="0.3">
      <c r="A34" s="24" t="str">
        <f>IF(ISBLANK(Teams!A34),"",Teams!A34)</f>
        <v/>
      </c>
      <c r="B34" t="str">
        <f>IFERROR(AVERAGEIFS(ScoutingData!defense_rating,ScoutingData!team,A34)/4,"")</f>
        <v/>
      </c>
      <c r="C34" s="23" t="str">
        <f t="shared" si="0"/>
        <v/>
      </c>
      <c r="D34" s="22" t="str">
        <f>IFERROR(SUM(AVERAGEIFS((amp_points),ScoutingData!team,A34),AVERAGEIFS(speaker_points,ScoutingData!team,A34))/2,"")</f>
        <v/>
      </c>
      <c r="E34" t="str">
        <f t="shared" si="1"/>
        <v/>
      </c>
      <c r="F34" t="str">
        <f>IF(A34&lt;&gt;"",IFERROR(
AVERAGEIFS(climbing_status,ScoutingData!team,A34)/(
IF(
AVERAGEIFS(climb_time,ScoutingData!team,A34)&lt;&gt;0,AVERAGEIFS(climb_time,ScoutingData!team,A34),AVERAGE(climb_time)
)
),0),"")</f>
        <v/>
      </c>
      <c r="G34" t="str">
        <f t="shared" si="4"/>
        <v/>
      </c>
      <c r="H34" t="str">
        <f>IFERROR(AVERAGEIFS(speed_rating,ScoutingData!team,A34)/5,"")</f>
        <v/>
      </c>
      <c r="I34" t="str">
        <f t="shared" si="2"/>
        <v/>
      </c>
      <c r="J34" t="str">
        <f>IFERROR((AVERAGEIFS(driver_skill,ScoutingData!team,A34)/3),"")</f>
        <v/>
      </c>
      <c r="K34" t="str">
        <f t="shared" si="3"/>
        <v/>
      </c>
    </row>
    <row r="35" spans="1:11" x14ac:dyDescent="0.3">
      <c r="A35" s="24" t="str">
        <f>IF(ISBLANK(Teams!A35),"",Teams!A35)</f>
        <v/>
      </c>
      <c r="B35" t="str">
        <f>IFERROR(AVERAGEIFS(ScoutingData!defense_rating,ScoutingData!team,A35)/4,"")</f>
        <v/>
      </c>
      <c r="C35" s="23" t="str">
        <f t="shared" si="0"/>
        <v/>
      </c>
      <c r="D35" s="22" t="str">
        <f>IFERROR(SUM(AVERAGEIFS((amp_points),ScoutingData!team,A35),AVERAGEIFS(speaker_points,ScoutingData!team,A35))/2,"")</f>
        <v/>
      </c>
      <c r="E35" t="str">
        <f t="shared" si="1"/>
        <v/>
      </c>
      <c r="F35" t="str">
        <f>IF(A35&lt;&gt;"",IFERROR(
AVERAGEIFS(climbing_status,ScoutingData!team,A35)/(
IF(
AVERAGEIFS(climb_time,ScoutingData!team,A35)&lt;&gt;0,AVERAGEIFS(climb_time,ScoutingData!team,A35),AVERAGE(climb_time)
)
),0),"")</f>
        <v/>
      </c>
      <c r="G35" t="str">
        <f t="shared" si="4"/>
        <v/>
      </c>
      <c r="H35" t="str">
        <f>IFERROR(AVERAGEIFS(speed_rating,ScoutingData!team,A35)/5,"")</f>
        <v/>
      </c>
      <c r="I35" t="str">
        <f t="shared" si="2"/>
        <v/>
      </c>
      <c r="J35" t="str">
        <f>IFERROR((AVERAGEIFS(driver_skill,ScoutingData!team,A35)/3),"")</f>
        <v/>
      </c>
      <c r="K35" t="str">
        <f t="shared" si="3"/>
        <v/>
      </c>
    </row>
    <row r="36" spans="1:11" x14ac:dyDescent="0.3">
      <c r="A36" s="24" t="str">
        <f>IF(ISBLANK(Teams!A36),"",Teams!A36)</f>
        <v/>
      </c>
      <c r="B36" t="str">
        <f>IFERROR(AVERAGEIFS(ScoutingData!defense_rating,ScoutingData!team,A36)/4,"")</f>
        <v/>
      </c>
      <c r="C36" s="23" t="str">
        <f t="shared" si="0"/>
        <v/>
      </c>
      <c r="D36" s="22" t="str">
        <f>IFERROR(SUM(AVERAGEIFS((amp_points),ScoutingData!team,A36),AVERAGEIFS(speaker_points,ScoutingData!team,A36))/2,"")</f>
        <v/>
      </c>
      <c r="E36" t="str">
        <f t="shared" si="1"/>
        <v/>
      </c>
      <c r="F36" t="str">
        <f>IF(A36&lt;&gt;"",IFERROR(
AVERAGEIFS(climbing_status,ScoutingData!team,A36)/(
IF(
AVERAGEIFS(climb_time,ScoutingData!team,A36)&lt;&gt;0,AVERAGEIFS(climb_time,ScoutingData!team,A36),AVERAGE(climb_time)
)
),0),"")</f>
        <v/>
      </c>
      <c r="G36" t="str">
        <f t="shared" si="4"/>
        <v/>
      </c>
      <c r="H36" t="str">
        <f>IFERROR(AVERAGEIFS(speed_rating,ScoutingData!team,A36)/5,"")</f>
        <v/>
      </c>
      <c r="I36" t="str">
        <f t="shared" si="2"/>
        <v/>
      </c>
      <c r="J36" t="str">
        <f>IFERROR((AVERAGEIFS(driver_skill,ScoutingData!team,A36)/3),"")</f>
        <v/>
      </c>
      <c r="K36" t="str">
        <f t="shared" si="3"/>
        <v/>
      </c>
    </row>
    <row r="37" spans="1:11" x14ac:dyDescent="0.3">
      <c r="A37" s="24" t="str">
        <f>IF(ISBLANK(Teams!A37),"",Teams!A37)</f>
        <v/>
      </c>
      <c r="B37" t="str">
        <f>IFERROR(AVERAGEIFS(ScoutingData!defense_rating,ScoutingData!team,A37)/4,"")</f>
        <v/>
      </c>
      <c r="C37" s="23" t="str">
        <f t="shared" si="0"/>
        <v/>
      </c>
      <c r="D37" s="22" t="str">
        <f>IFERROR(SUM(AVERAGEIFS((amp_points),ScoutingData!team,A37),AVERAGEIFS(speaker_points,ScoutingData!team,A37))/2,"")</f>
        <v/>
      </c>
      <c r="E37" t="str">
        <f t="shared" si="1"/>
        <v/>
      </c>
      <c r="F37" t="str">
        <f>IF(A37&lt;&gt;"",IFERROR(
AVERAGEIFS(climbing_status,ScoutingData!team,A37)/(
IF(
AVERAGEIFS(climb_time,ScoutingData!team,A37)&lt;&gt;0,AVERAGEIFS(climb_time,ScoutingData!team,A37),AVERAGE(climb_time)
)
),0),"")</f>
        <v/>
      </c>
      <c r="G37" t="str">
        <f t="shared" si="4"/>
        <v/>
      </c>
      <c r="H37" t="str">
        <f>IFERROR(AVERAGEIFS(speed_rating,ScoutingData!team,A37)/5,"")</f>
        <v/>
      </c>
      <c r="I37" t="str">
        <f t="shared" si="2"/>
        <v/>
      </c>
      <c r="J37" t="str">
        <f>IFERROR((AVERAGEIFS(driver_skill,ScoutingData!team,A37)/3),"")</f>
        <v/>
      </c>
      <c r="K37" t="str">
        <f t="shared" si="3"/>
        <v/>
      </c>
    </row>
    <row r="38" spans="1:11" x14ac:dyDescent="0.3">
      <c r="A38" s="24" t="str">
        <f>IF(ISBLANK(Teams!A38),"",Teams!A38)</f>
        <v/>
      </c>
      <c r="B38" t="str">
        <f>IFERROR(AVERAGEIFS(ScoutingData!defense_rating,ScoutingData!team,A38)/4,"")</f>
        <v/>
      </c>
      <c r="C38" s="23" t="str">
        <f t="shared" si="0"/>
        <v/>
      </c>
      <c r="D38" s="22" t="str">
        <f>IFERROR(SUM(AVERAGEIFS((amp_points),ScoutingData!team,A38),AVERAGEIFS(speaker_points,ScoutingData!team,A38))/2,"")</f>
        <v/>
      </c>
      <c r="E38" t="str">
        <f t="shared" si="1"/>
        <v/>
      </c>
      <c r="F38" t="str">
        <f>IF(A38&lt;&gt;"",IFERROR(
AVERAGEIFS(climbing_status,ScoutingData!team,A38)/(
IF(
AVERAGEIFS(climb_time,ScoutingData!team,A38)&lt;&gt;0,AVERAGEIFS(climb_time,ScoutingData!team,A38),AVERAGE(climb_time)
)
),0),"")</f>
        <v/>
      </c>
      <c r="G38" t="str">
        <f t="shared" si="4"/>
        <v/>
      </c>
      <c r="H38" t="str">
        <f>IFERROR(AVERAGEIFS(speed_rating,ScoutingData!team,A38)/5,"")</f>
        <v/>
      </c>
      <c r="I38" t="str">
        <f t="shared" si="2"/>
        <v/>
      </c>
      <c r="J38" t="str">
        <f>IFERROR((AVERAGEIFS(driver_skill,ScoutingData!team,A38)/3),"")</f>
        <v/>
      </c>
      <c r="K38" t="str">
        <f t="shared" si="3"/>
        <v/>
      </c>
    </row>
    <row r="39" spans="1:11" x14ac:dyDescent="0.3">
      <c r="A39" s="24" t="str">
        <f>IF(ISBLANK(Teams!A39),"",Teams!A39)</f>
        <v/>
      </c>
      <c r="B39" t="str">
        <f>IFERROR(AVERAGEIFS(ScoutingData!defense_rating,ScoutingData!team,A39)/4,"")</f>
        <v/>
      </c>
      <c r="C39" s="23" t="str">
        <f t="shared" si="0"/>
        <v/>
      </c>
      <c r="D39" s="22" t="str">
        <f>IFERROR(SUM(AVERAGEIFS((amp_points),ScoutingData!team,A39),AVERAGEIFS(speaker_points,ScoutingData!team,A39))/2,"")</f>
        <v/>
      </c>
      <c r="E39" t="str">
        <f t="shared" si="1"/>
        <v/>
      </c>
      <c r="F39" t="str">
        <f>IF(A39&lt;&gt;"",IFERROR(
AVERAGEIFS(climbing_status,ScoutingData!team,A39)/(
IF(
AVERAGEIFS(climb_time,ScoutingData!team,A39)&lt;&gt;0,AVERAGEIFS(climb_time,ScoutingData!team,A39),AVERAGE(climb_time)
)
),0),"")</f>
        <v/>
      </c>
      <c r="G39" t="str">
        <f t="shared" si="4"/>
        <v/>
      </c>
      <c r="H39" t="str">
        <f>IFERROR(AVERAGEIFS(speed_rating,ScoutingData!team,A39)/5,"")</f>
        <v/>
      </c>
      <c r="I39" t="str">
        <f t="shared" si="2"/>
        <v/>
      </c>
      <c r="J39" t="str">
        <f>IFERROR((AVERAGEIFS(driver_skill,ScoutingData!team,A39)/3),"")</f>
        <v/>
      </c>
      <c r="K39" t="str">
        <f t="shared" si="3"/>
        <v/>
      </c>
    </row>
    <row r="40" spans="1:11" x14ac:dyDescent="0.3">
      <c r="A40" s="24" t="str">
        <f>IF(ISBLANK(Teams!A40),"",Teams!A40)</f>
        <v/>
      </c>
      <c r="B40" t="str">
        <f>IFERROR(AVERAGEIFS(ScoutingData!defense_rating,ScoutingData!team,A40)/4,"")</f>
        <v/>
      </c>
      <c r="C40" s="23" t="str">
        <f t="shared" si="0"/>
        <v/>
      </c>
      <c r="D40" s="22" t="str">
        <f>IFERROR(SUM(AVERAGEIFS((amp_points),ScoutingData!team,A40),AVERAGEIFS(speaker_points,ScoutingData!team,A40))/2,"")</f>
        <v/>
      </c>
      <c r="E40" t="str">
        <f t="shared" si="1"/>
        <v/>
      </c>
      <c r="F40" t="str">
        <f>IF(A40&lt;&gt;"",IFERROR(
AVERAGEIFS(climbing_status,ScoutingData!team,A40)/(
IF(
AVERAGEIFS(climb_time,ScoutingData!team,A40)&lt;&gt;0,AVERAGEIFS(climb_time,ScoutingData!team,A40),AVERAGE(climb_time)
)
),0),"")</f>
        <v/>
      </c>
      <c r="G40" t="str">
        <f t="shared" si="4"/>
        <v/>
      </c>
      <c r="H40" t="str">
        <f>IFERROR(AVERAGEIFS(speed_rating,ScoutingData!team,A40)/5,"")</f>
        <v/>
      </c>
      <c r="I40" t="str">
        <f t="shared" si="2"/>
        <v/>
      </c>
      <c r="J40" t="str">
        <f>IFERROR((AVERAGEIFS(driver_skill,ScoutingData!team,A40)/3),"")</f>
        <v/>
      </c>
      <c r="K40" t="str">
        <f t="shared" si="3"/>
        <v/>
      </c>
    </row>
    <row r="41" spans="1:11" x14ac:dyDescent="0.3">
      <c r="A41" s="24" t="str">
        <f>IF(ISBLANK(Teams!A41),"",Teams!A41)</f>
        <v/>
      </c>
      <c r="B41" t="str">
        <f>IFERROR(AVERAGEIFS(ScoutingData!defense_rating,ScoutingData!team,A41)/4,"")</f>
        <v/>
      </c>
      <c r="C41" s="23" t="str">
        <f t="shared" si="0"/>
        <v/>
      </c>
      <c r="D41" s="22" t="str">
        <f>IFERROR(SUM(AVERAGEIFS((amp_points),ScoutingData!team,A41),AVERAGEIFS(speaker_points,ScoutingData!team,A41))/2,"")</f>
        <v/>
      </c>
      <c r="E41" t="str">
        <f t="shared" si="1"/>
        <v/>
      </c>
      <c r="F41" t="str">
        <f>IF(A41&lt;&gt;"",IFERROR(
AVERAGEIFS(climbing_status,ScoutingData!team,A41)/(
IF(
AVERAGEIFS(climb_time,ScoutingData!team,A41)&lt;&gt;0,AVERAGEIFS(climb_time,ScoutingData!team,A41),AVERAGE(climb_time)
)
),0),"")</f>
        <v/>
      </c>
      <c r="G41" t="str">
        <f t="shared" si="4"/>
        <v/>
      </c>
      <c r="H41" t="str">
        <f>IFERROR(AVERAGEIFS(speed_rating,ScoutingData!team,A41)/5,"")</f>
        <v/>
      </c>
      <c r="I41" t="str">
        <f t="shared" si="2"/>
        <v/>
      </c>
      <c r="J41" t="str">
        <f>IFERROR((AVERAGEIFS(driver_skill,ScoutingData!team,A41)/3),"")</f>
        <v/>
      </c>
      <c r="K41" t="str">
        <f t="shared" si="3"/>
        <v/>
      </c>
    </row>
    <row r="42" spans="1:11" x14ac:dyDescent="0.3">
      <c r="A42" s="24" t="str">
        <f>IF(ISBLANK(Teams!A42),"",Teams!A42)</f>
        <v/>
      </c>
      <c r="B42" t="str">
        <f>IFERROR(AVERAGEIFS(ScoutingData!defense_rating,ScoutingData!team,A42)/4,"")</f>
        <v/>
      </c>
      <c r="C42" s="23" t="str">
        <f t="shared" si="0"/>
        <v/>
      </c>
      <c r="D42" s="22" t="str">
        <f>IFERROR(SUM(AVERAGEIFS((amp_points),ScoutingData!team,A42),AVERAGEIFS(speaker_points,ScoutingData!team,A42))/2,"")</f>
        <v/>
      </c>
      <c r="E42" t="str">
        <f t="shared" si="1"/>
        <v/>
      </c>
      <c r="F42" t="str">
        <f>IF(A42&lt;&gt;"",IFERROR(
AVERAGEIFS(climbing_status,ScoutingData!team,A42)/(
IF(
AVERAGEIFS(climb_time,ScoutingData!team,A42)&lt;&gt;0,AVERAGEIFS(climb_time,ScoutingData!team,A42),AVERAGE(climb_time)
)
),0),"")</f>
        <v/>
      </c>
      <c r="G42" t="str">
        <f t="shared" si="4"/>
        <v/>
      </c>
      <c r="H42" t="str">
        <f>IFERROR(AVERAGEIFS(speed_rating,ScoutingData!team,A42)/5,"")</f>
        <v/>
      </c>
      <c r="I42" t="str">
        <f t="shared" si="2"/>
        <v/>
      </c>
      <c r="J42" t="str">
        <f>IFERROR((AVERAGEIFS(driver_skill,ScoutingData!team,A42)/3),"")</f>
        <v/>
      </c>
      <c r="K42" t="str">
        <f t="shared" si="3"/>
        <v/>
      </c>
    </row>
    <row r="43" spans="1:11" x14ac:dyDescent="0.3">
      <c r="A43" s="24" t="str">
        <f>IF(ISBLANK(Teams!A43),"",Teams!A43)</f>
        <v/>
      </c>
      <c r="B43" t="str">
        <f>IFERROR(AVERAGEIFS(ScoutingData!defense_rating,ScoutingData!team,A43)/4,"")</f>
        <v/>
      </c>
      <c r="C43" s="23" t="str">
        <f t="shared" si="0"/>
        <v/>
      </c>
      <c r="D43" s="22" t="str">
        <f>IFERROR(SUM(AVERAGEIFS((amp_points),ScoutingData!team,A43),AVERAGEIFS(speaker_points,ScoutingData!team,A43))/2,"")</f>
        <v/>
      </c>
      <c r="E43" t="str">
        <f t="shared" si="1"/>
        <v/>
      </c>
      <c r="F43" t="str">
        <f>IF(A43&lt;&gt;"",IFERROR(
AVERAGEIFS(climbing_status,ScoutingData!team,A43)/(
IF(
AVERAGEIFS(climb_time,ScoutingData!team,A43)&lt;&gt;0,AVERAGEIFS(climb_time,ScoutingData!team,A43),AVERAGE(climb_time)
)
),0),"")</f>
        <v/>
      </c>
      <c r="G43" t="str">
        <f t="shared" si="4"/>
        <v/>
      </c>
      <c r="H43" t="str">
        <f>IFERROR(AVERAGEIFS(speed_rating,ScoutingData!team,A43)/5,"")</f>
        <v/>
      </c>
      <c r="I43" t="str">
        <f t="shared" si="2"/>
        <v/>
      </c>
      <c r="J43" t="str">
        <f>IFERROR((AVERAGEIFS(driver_skill,ScoutingData!team,A43)/3),"")</f>
        <v/>
      </c>
      <c r="K43" t="str">
        <f t="shared" si="3"/>
        <v/>
      </c>
    </row>
    <row r="44" spans="1:11" x14ac:dyDescent="0.3">
      <c r="A44" s="24" t="str">
        <f>IF(ISBLANK(Teams!A44),"",Teams!A44)</f>
        <v/>
      </c>
      <c r="B44" t="str">
        <f>IFERROR(AVERAGEIFS(ScoutingData!defense_rating,ScoutingData!team,A44)/4,"")</f>
        <v/>
      </c>
      <c r="C44" s="23" t="str">
        <f t="shared" si="0"/>
        <v/>
      </c>
      <c r="D44" s="22" t="str">
        <f>IFERROR(SUM(AVERAGEIFS((amp_points),ScoutingData!team,A44),AVERAGEIFS(speaker_points,ScoutingData!team,A44))/2,"")</f>
        <v/>
      </c>
      <c r="E44" t="str">
        <f t="shared" si="1"/>
        <v/>
      </c>
      <c r="F44" t="str">
        <f>IF(A44&lt;&gt;"",IFERROR(
AVERAGEIFS(climbing_status,ScoutingData!team,A44)/(
IF(
AVERAGEIFS(climb_time,ScoutingData!team,A44)&lt;&gt;0,AVERAGEIFS(climb_time,ScoutingData!team,A44),AVERAGE(climb_time)
)
),0),"")</f>
        <v/>
      </c>
      <c r="G44" t="str">
        <f t="shared" si="4"/>
        <v/>
      </c>
      <c r="H44" t="str">
        <f>IFERROR(AVERAGEIFS(speed_rating,ScoutingData!team,A44)/5,"")</f>
        <v/>
      </c>
      <c r="I44" t="str">
        <f t="shared" si="2"/>
        <v/>
      </c>
      <c r="J44" t="str">
        <f>IFERROR((AVERAGEIFS(driver_skill,ScoutingData!team,A44)/3),"")</f>
        <v/>
      </c>
      <c r="K44" t="str">
        <f t="shared" si="3"/>
        <v/>
      </c>
    </row>
    <row r="45" spans="1:11" x14ac:dyDescent="0.3">
      <c r="A45" s="24" t="str">
        <f>IF(ISBLANK(Teams!A45),"",Teams!A45)</f>
        <v/>
      </c>
      <c r="B45" t="str">
        <f>IFERROR(AVERAGEIFS(ScoutingData!defense_rating,ScoutingData!team,A45)/4,"")</f>
        <v/>
      </c>
      <c r="C45" s="23" t="str">
        <f t="shared" si="0"/>
        <v/>
      </c>
      <c r="D45" s="22" t="str">
        <f>IFERROR(SUM(AVERAGEIFS((amp_points),ScoutingData!team,A45),AVERAGEIFS(speaker_points,ScoutingData!team,A45))/2,"")</f>
        <v/>
      </c>
      <c r="E45" t="str">
        <f t="shared" si="1"/>
        <v/>
      </c>
      <c r="F45" t="str">
        <f>IF(A45&lt;&gt;"",IFERROR(
AVERAGEIFS(climbing_status,ScoutingData!team,A45)/(
IF(
AVERAGEIFS(climb_time,ScoutingData!team,A45)&lt;&gt;0,AVERAGEIFS(climb_time,ScoutingData!team,A45),AVERAGE(climb_time)
)
),0),"")</f>
        <v/>
      </c>
      <c r="G45" t="str">
        <f t="shared" si="4"/>
        <v/>
      </c>
      <c r="H45" t="str">
        <f>IFERROR(AVERAGEIFS(speed_rating,ScoutingData!team,A45)/5,"")</f>
        <v/>
      </c>
      <c r="I45" t="str">
        <f t="shared" si="2"/>
        <v/>
      </c>
      <c r="J45" t="str">
        <f>IFERROR((AVERAGEIFS(driver_skill,ScoutingData!team,A45)/3),"")</f>
        <v/>
      </c>
      <c r="K45" t="str">
        <f t="shared" si="3"/>
        <v/>
      </c>
    </row>
    <row r="46" spans="1:11" x14ac:dyDescent="0.3">
      <c r="A46" s="24" t="str">
        <f>IF(ISBLANK(Teams!A46),"",Teams!A46)</f>
        <v/>
      </c>
      <c r="B46" t="str">
        <f>IFERROR(AVERAGEIFS(ScoutingData!defense_rating,ScoutingData!team,A46)/4,"")</f>
        <v/>
      </c>
      <c r="C46" s="23" t="str">
        <f t="shared" si="0"/>
        <v/>
      </c>
      <c r="D46" s="22" t="str">
        <f>IFERROR(SUM(AVERAGEIFS((amp_points),ScoutingData!team,A46),AVERAGEIFS(speaker_points,ScoutingData!team,A46))/2,"")</f>
        <v/>
      </c>
      <c r="E46" t="str">
        <f t="shared" si="1"/>
        <v/>
      </c>
      <c r="F46" t="str">
        <f>IF(A46&lt;&gt;"",IFERROR(
AVERAGEIFS(climbing_status,ScoutingData!team,A46)/(
IF(
AVERAGEIFS(climb_time,ScoutingData!team,A46)&lt;&gt;0,AVERAGEIFS(climb_time,ScoutingData!team,A46),AVERAGE(climb_time)
)
),0),"")</f>
        <v/>
      </c>
      <c r="G46" t="str">
        <f t="shared" si="4"/>
        <v/>
      </c>
      <c r="H46" t="str">
        <f>IFERROR(AVERAGEIFS(speed_rating,ScoutingData!team,A46)/5,"")</f>
        <v/>
      </c>
      <c r="I46" t="str">
        <f t="shared" si="2"/>
        <v/>
      </c>
      <c r="J46" t="str">
        <f>IFERROR((AVERAGEIFS(driver_skill,ScoutingData!team,A46)/3),"")</f>
        <v/>
      </c>
      <c r="K46" t="str">
        <f t="shared" si="3"/>
        <v/>
      </c>
    </row>
    <row r="47" spans="1:11" x14ac:dyDescent="0.3">
      <c r="A47" s="24" t="str">
        <f>IF(ISBLANK(Teams!A47),"",Teams!A47)</f>
        <v/>
      </c>
      <c r="B47" t="str">
        <f>IFERROR(AVERAGEIFS(ScoutingData!defense_rating,ScoutingData!team,A47)/4,"")</f>
        <v/>
      </c>
      <c r="C47" s="23" t="str">
        <f t="shared" si="0"/>
        <v/>
      </c>
      <c r="D47" s="22" t="str">
        <f>IFERROR(SUM(AVERAGEIFS((amp_points),ScoutingData!team,A47),AVERAGEIFS(speaker_points,ScoutingData!team,A47))/2,"")</f>
        <v/>
      </c>
      <c r="E47" t="str">
        <f t="shared" si="1"/>
        <v/>
      </c>
      <c r="F47" t="str">
        <f>IF(A47&lt;&gt;"",IFERROR(
AVERAGEIFS(climbing_status,ScoutingData!team,A47)/(
IF(
AVERAGEIFS(climb_time,ScoutingData!team,A47)&lt;&gt;0,AVERAGEIFS(climb_time,ScoutingData!team,A47),AVERAGE(climb_time)
)
),0),"")</f>
        <v/>
      </c>
      <c r="G47" t="str">
        <f t="shared" si="4"/>
        <v/>
      </c>
      <c r="H47" t="str">
        <f>IFERROR(AVERAGEIFS(speed_rating,ScoutingData!team,A47)/5,"")</f>
        <v/>
      </c>
      <c r="I47" t="str">
        <f t="shared" si="2"/>
        <v/>
      </c>
      <c r="J47" t="str">
        <f>IFERROR((AVERAGEIFS(driver_skill,ScoutingData!team,A47)/3),"")</f>
        <v/>
      </c>
      <c r="K47" t="str">
        <f t="shared" si="3"/>
        <v/>
      </c>
    </row>
    <row r="48" spans="1:11" x14ac:dyDescent="0.3">
      <c r="A48" s="24" t="str">
        <f>IF(ISBLANK(Teams!A48),"",Teams!A48)</f>
        <v/>
      </c>
      <c r="B48" t="str">
        <f>IFERROR(AVERAGEIFS(ScoutingData!defense_rating,ScoutingData!team,A48)/4,"")</f>
        <v/>
      </c>
      <c r="C48" s="23" t="str">
        <f t="shared" si="0"/>
        <v/>
      </c>
      <c r="D48" s="22" t="str">
        <f>IFERROR(SUM(AVERAGEIFS((amp_points),ScoutingData!team,A48),AVERAGEIFS(speaker_points,ScoutingData!team,A48))/2,"")</f>
        <v/>
      </c>
      <c r="E48" t="str">
        <f t="shared" si="1"/>
        <v/>
      </c>
      <c r="F48" t="str">
        <f>IF(A48&lt;&gt;"",IFERROR(
AVERAGEIFS(climbing_status,ScoutingData!team,A48)/(
IF(
AVERAGEIFS(climb_time,ScoutingData!team,A48)&lt;&gt;0,AVERAGEIFS(climb_time,ScoutingData!team,A48),AVERAGE(climb_time)
)
),0),"")</f>
        <v/>
      </c>
      <c r="G48" t="str">
        <f t="shared" si="4"/>
        <v/>
      </c>
      <c r="H48" t="str">
        <f>IFERROR(AVERAGEIFS(speed_rating,ScoutingData!team,A48)/5,"")</f>
        <v/>
      </c>
      <c r="I48" t="str">
        <f t="shared" si="2"/>
        <v/>
      </c>
      <c r="J48" t="str">
        <f>IFERROR((AVERAGEIFS(driver_skill,ScoutingData!team,A48)/3),"")</f>
        <v/>
      </c>
      <c r="K48" t="str">
        <f t="shared" si="3"/>
        <v/>
      </c>
    </row>
    <row r="49" spans="1:11" x14ac:dyDescent="0.3">
      <c r="A49" s="24" t="str">
        <f>IF(ISBLANK(Teams!A49),"",Teams!A49)</f>
        <v/>
      </c>
      <c r="B49" t="str">
        <f>IFERROR(AVERAGEIFS(ScoutingData!defense_rating,ScoutingData!team,A49)/4,"")</f>
        <v/>
      </c>
      <c r="C49" s="23" t="str">
        <f t="shared" si="0"/>
        <v/>
      </c>
      <c r="D49" s="22" t="str">
        <f>IFERROR(SUM(AVERAGEIFS((amp_points),ScoutingData!team,A49),AVERAGEIFS(speaker_points,ScoutingData!team,A49))/2,"")</f>
        <v/>
      </c>
      <c r="E49" t="str">
        <f t="shared" si="1"/>
        <v/>
      </c>
      <c r="F49" t="str">
        <f>IF(A49&lt;&gt;"",IFERROR(
AVERAGEIFS(climbing_status,ScoutingData!team,A49)/(
IF(
AVERAGEIFS(climb_time,ScoutingData!team,A49)&lt;&gt;0,AVERAGEIFS(climb_time,ScoutingData!team,A49),AVERAGE(climb_time)
)
),0),"")</f>
        <v/>
      </c>
      <c r="G49" t="str">
        <f t="shared" si="4"/>
        <v/>
      </c>
      <c r="H49" t="str">
        <f>IFERROR(AVERAGEIFS(speed_rating,ScoutingData!team,A49)/5,"")</f>
        <v/>
      </c>
      <c r="I49" t="str">
        <f t="shared" si="2"/>
        <v/>
      </c>
      <c r="J49" t="str">
        <f>IFERROR((AVERAGEIFS(driver_skill,ScoutingData!team,A49)/3),"")</f>
        <v/>
      </c>
      <c r="K49" t="str">
        <f t="shared" si="3"/>
        <v/>
      </c>
    </row>
    <row r="50" spans="1:11" x14ac:dyDescent="0.3">
      <c r="A50" s="24" t="str">
        <f>IF(ISBLANK(Teams!A50),"",Teams!A50)</f>
        <v/>
      </c>
      <c r="B50" t="str">
        <f>IFERROR(AVERAGEIFS(ScoutingData!defense_rating,ScoutingData!team,A50)/4,"")</f>
        <v/>
      </c>
      <c r="C50" s="23" t="str">
        <f t="shared" si="0"/>
        <v/>
      </c>
      <c r="D50" s="22" t="str">
        <f>IFERROR(SUM(AVERAGEIFS((amp_points),ScoutingData!team,A50),AVERAGEIFS(speaker_points,ScoutingData!team,A50))/2,"")</f>
        <v/>
      </c>
      <c r="E50" t="str">
        <f t="shared" si="1"/>
        <v/>
      </c>
      <c r="F50" t="str">
        <f>IF(A50&lt;&gt;"",IFERROR(
AVERAGEIFS(climbing_status,ScoutingData!team,A50)/(
IF(
AVERAGEIFS(climb_time,ScoutingData!team,A50)&lt;&gt;0,AVERAGEIFS(climb_time,ScoutingData!team,A50),AVERAGE(climb_time)
)
),0),"")</f>
        <v/>
      </c>
      <c r="G50" t="str">
        <f t="shared" si="4"/>
        <v/>
      </c>
      <c r="H50" t="str">
        <f>IFERROR(AVERAGEIFS(speed_rating,ScoutingData!team,A50)/5,"")</f>
        <v/>
      </c>
      <c r="I50" t="str">
        <f t="shared" si="2"/>
        <v/>
      </c>
      <c r="J50" t="str">
        <f>IFERROR((AVERAGEIFS(driver_skill,ScoutingData!team,A50)/3),"")</f>
        <v/>
      </c>
      <c r="K50" t="str">
        <f t="shared" si="3"/>
        <v/>
      </c>
    </row>
    <row r="51" spans="1:11" x14ac:dyDescent="0.3">
      <c r="A51" s="24" t="str">
        <f>IF(ISBLANK(Teams!A51),"",Teams!A51)</f>
        <v/>
      </c>
      <c r="B51" t="str">
        <f>IFERROR(AVERAGEIFS(ScoutingData!defense_rating,ScoutingData!team,A51)/4,"")</f>
        <v/>
      </c>
      <c r="C51" s="23" t="str">
        <f t="shared" si="0"/>
        <v/>
      </c>
      <c r="D51" s="22" t="str">
        <f>IFERROR(SUM(AVERAGEIFS((amp_points),ScoutingData!team,A51),AVERAGEIFS(speaker_points,ScoutingData!team,A51))/2,"")</f>
        <v/>
      </c>
      <c r="E51" t="str">
        <f t="shared" si="1"/>
        <v/>
      </c>
      <c r="F51" t="str">
        <f>IF(A51&lt;&gt;"",IFERROR(
AVERAGEIFS(climbing_status,ScoutingData!team,A51)/(
IF(
AVERAGEIFS(climb_time,ScoutingData!team,A51)&lt;&gt;0,AVERAGEIFS(climb_time,ScoutingData!team,A51),AVERAGE(climb_time)
)
),0),"")</f>
        <v/>
      </c>
      <c r="G51" t="str">
        <f t="shared" si="4"/>
        <v/>
      </c>
      <c r="H51" t="str">
        <f>IFERROR(AVERAGEIFS(speed_rating,ScoutingData!team,A51)/5,"")</f>
        <v/>
      </c>
      <c r="I51" t="str">
        <f t="shared" si="2"/>
        <v/>
      </c>
      <c r="J51" t="str">
        <f>IFERROR((AVERAGEIFS(driver_skill,ScoutingData!team,A51)/3),"")</f>
        <v/>
      </c>
      <c r="K51" t="str">
        <f t="shared" si="3"/>
        <v/>
      </c>
    </row>
    <row r="52" spans="1:11" x14ac:dyDescent="0.3">
      <c r="A52" s="24" t="str">
        <f>IF(ISBLANK(Teams!A52),"",Teams!A52)</f>
        <v/>
      </c>
      <c r="B52" t="str">
        <f>IFERROR(AVERAGEIFS(ScoutingData!defense_rating,ScoutingData!team,A52)/4,"")</f>
        <v/>
      </c>
      <c r="C52" s="23" t="str">
        <f t="shared" si="0"/>
        <v/>
      </c>
      <c r="D52" s="22" t="str">
        <f>IFERROR(SUM(AVERAGEIFS((amp_points),ScoutingData!team,A52),AVERAGEIFS(speaker_points,ScoutingData!team,A52))/2,"")</f>
        <v/>
      </c>
      <c r="E52" t="str">
        <f t="shared" si="1"/>
        <v/>
      </c>
      <c r="F52" t="str">
        <f>IF(A52&lt;&gt;"",IFERROR(
AVERAGEIFS(climbing_status,ScoutingData!team,A52)/(
IF(
AVERAGEIFS(climb_time,ScoutingData!team,A52)&lt;&gt;0,AVERAGEIFS(climb_time,ScoutingData!team,A52),AVERAGE(climb_time)
)
),0),"")</f>
        <v/>
      </c>
      <c r="G52" t="str">
        <f t="shared" si="4"/>
        <v/>
      </c>
      <c r="H52" t="str">
        <f>IFERROR(AVERAGEIFS(speed_rating,ScoutingData!team,A52)/5,"")</f>
        <v/>
      </c>
      <c r="I52" t="str">
        <f t="shared" si="2"/>
        <v/>
      </c>
      <c r="J52" t="str">
        <f>IFERROR((AVERAGEIFS(driver_skill,ScoutingData!team,A52)/3),"")</f>
        <v/>
      </c>
      <c r="K52" t="str">
        <f t="shared" si="3"/>
        <v/>
      </c>
    </row>
    <row r="53" spans="1:11" x14ac:dyDescent="0.3">
      <c r="A53" s="24" t="str">
        <f>IF(ISBLANK(Teams!A53),"",Teams!A53)</f>
        <v/>
      </c>
      <c r="B53" t="str">
        <f>IFERROR(AVERAGEIFS(ScoutingData!defense_rating,ScoutingData!team,A53)/4,"")</f>
        <v/>
      </c>
      <c r="C53" s="23" t="str">
        <f t="shared" si="0"/>
        <v/>
      </c>
      <c r="D53" s="22" t="str">
        <f>IFERROR(SUM(AVERAGEIFS((amp_points),ScoutingData!team,A53),AVERAGEIFS(speaker_points,ScoutingData!team,A53))/2,"")</f>
        <v/>
      </c>
      <c r="E53" t="str">
        <f t="shared" si="1"/>
        <v/>
      </c>
      <c r="F53" t="str">
        <f>IF(A53&lt;&gt;"",IFERROR(
AVERAGEIFS(climbing_status,ScoutingData!team,A53)/(
IF(
AVERAGEIFS(climb_time,ScoutingData!team,A53)&lt;&gt;0,AVERAGEIFS(climb_time,ScoutingData!team,A53),AVERAGE(climb_time)
)
),0),"")</f>
        <v/>
      </c>
      <c r="G53" t="str">
        <f t="shared" si="4"/>
        <v/>
      </c>
      <c r="H53" t="str">
        <f>IFERROR(AVERAGEIFS(speed_rating,ScoutingData!team,A53)/5,"")</f>
        <v/>
      </c>
      <c r="I53" t="str">
        <f t="shared" si="2"/>
        <v/>
      </c>
      <c r="J53" t="str">
        <f>IFERROR((AVERAGEIFS(driver_skill,ScoutingData!team,A53)/3),"")</f>
        <v/>
      </c>
      <c r="K53" t="str">
        <f t="shared" si="3"/>
        <v/>
      </c>
    </row>
    <row r="54" spans="1:11" x14ac:dyDescent="0.3">
      <c r="A54" s="24" t="str">
        <f>IF(ISBLANK(Teams!A54),"",Teams!A54)</f>
        <v/>
      </c>
      <c r="B54" t="str">
        <f>IFERROR(AVERAGEIFS(ScoutingData!defense_rating,ScoutingData!team,A54)/4,"")</f>
        <v/>
      </c>
      <c r="C54" s="23" t="str">
        <f t="shared" si="0"/>
        <v/>
      </c>
      <c r="D54" s="22" t="str">
        <f>IFERROR(SUM(AVERAGEIFS((amp_points),ScoutingData!team,A54),AVERAGEIFS(speaker_points,ScoutingData!team,A54))/2,"")</f>
        <v/>
      </c>
      <c r="E54" t="str">
        <f t="shared" si="1"/>
        <v/>
      </c>
      <c r="F54" t="str">
        <f>IF(A54&lt;&gt;"",IFERROR(
AVERAGEIFS(climbing_status,ScoutingData!team,A54)/(
IF(
AVERAGEIFS(climb_time,ScoutingData!team,A54)&lt;&gt;0,AVERAGEIFS(climb_time,ScoutingData!team,A54),AVERAGE(climb_time)
)
),0),"")</f>
        <v/>
      </c>
      <c r="G54" t="str">
        <f t="shared" si="4"/>
        <v/>
      </c>
      <c r="H54" t="str">
        <f>IFERROR(AVERAGEIFS(speed_rating,ScoutingData!team,A54)/5,"")</f>
        <v/>
      </c>
      <c r="I54" t="str">
        <f t="shared" si="2"/>
        <v/>
      </c>
      <c r="J54" t="str">
        <f>IFERROR((AVERAGEIFS(driver_skill,ScoutingData!team,A54)/3),"")</f>
        <v/>
      </c>
      <c r="K54" t="str">
        <f t="shared" si="3"/>
        <v/>
      </c>
    </row>
    <row r="55" spans="1:11" x14ac:dyDescent="0.3">
      <c r="A55" s="24" t="str">
        <f>IF(ISBLANK(Teams!A55),"",Teams!A55)</f>
        <v/>
      </c>
      <c r="B55" t="str">
        <f>IFERROR(AVERAGEIFS(ScoutingData!defense_rating,ScoutingData!team,A55)/4,"")</f>
        <v/>
      </c>
      <c r="C55" s="23" t="str">
        <f t="shared" si="0"/>
        <v/>
      </c>
      <c r="D55" s="22" t="str">
        <f>IFERROR(SUM(AVERAGEIFS((amp_points),ScoutingData!team,A55),AVERAGEIFS(speaker_points,ScoutingData!team,A55))/2,"")</f>
        <v/>
      </c>
      <c r="E55" t="str">
        <f t="shared" si="1"/>
        <v/>
      </c>
      <c r="F55" t="str">
        <f>IF(A55&lt;&gt;"",IFERROR(
AVERAGEIFS(climbing_status,ScoutingData!team,A55)/(
IF(
AVERAGEIFS(climb_time,ScoutingData!team,A55)&lt;&gt;0,AVERAGEIFS(climb_time,ScoutingData!team,A55),AVERAGE(climb_time)
)
),0),"")</f>
        <v/>
      </c>
      <c r="G55" t="str">
        <f t="shared" si="4"/>
        <v/>
      </c>
      <c r="H55" t="str">
        <f>IFERROR(AVERAGEIFS(speed_rating,ScoutingData!team,A55)/5,"")</f>
        <v/>
      </c>
      <c r="I55" t="str">
        <f t="shared" si="2"/>
        <v/>
      </c>
      <c r="J55" t="str">
        <f>IFERROR((AVERAGEIFS(driver_skill,ScoutingData!team,A55)/3),"")</f>
        <v/>
      </c>
      <c r="K55" t="str">
        <f t="shared" si="3"/>
        <v/>
      </c>
    </row>
    <row r="56" spans="1:11" x14ac:dyDescent="0.3">
      <c r="A56" s="24" t="str">
        <f>IF(ISBLANK(Teams!A56),"",Teams!A56)</f>
        <v/>
      </c>
      <c r="B56" t="str">
        <f>IFERROR(AVERAGEIFS(ScoutingData!defense_rating,ScoutingData!team,A56)/4,"")</f>
        <v/>
      </c>
      <c r="C56" s="23" t="str">
        <f t="shared" si="0"/>
        <v/>
      </c>
      <c r="D56" s="22" t="str">
        <f>IFERROR(SUM(AVERAGEIFS((amp_points),ScoutingData!team,A56),AVERAGEIFS(speaker_points,ScoutingData!team,A56))/2,"")</f>
        <v/>
      </c>
      <c r="E56" t="str">
        <f t="shared" si="1"/>
        <v/>
      </c>
      <c r="F56" t="str">
        <f>IF(A56&lt;&gt;"",IFERROR(
AVERAGEIFS(climbing_status,ScoutingData!team,A56)/(
IF(
AVERAGEIFS(climb_time,ScoutingData!team,A56)&lt;&gt;0,AVERAGEIFS(climb_time,ScoutingData!team,A56),AVERAGE(climb_time)
)
),0),"")</f>
        <v/>
      </c>
      <c r="G56" t="str">
        <f t="shared" si="4"/>
        <v/>
      </c>
      <c r="H56" t="str">
        <f>IFERROR(AVERAGEIFS(speed_rating,ScoutingData!team,A56)/5,"")</f>
        <v/>
      </c>
      <c r="I56" t="str">
        <f t="shared" si="2"/>
        <v/>
      </c>
      <c r="J56" t="str">
        <f>IFERROR((AVERAGEIFS(driver_skill,ScoutingData!team,A56)/3),"")</f>
        <v/>
      </c>
      <c r="K56" t="str">
        <f t="shared" si="3"/>
        <v/>
      </c>
    </row>
    <row r="57" spans="1:11" x14ac:dyDescent="0.3">
      <c r="A57" s="24" t="str">
        <f>IF(ISBLANK(Teams!A57),"",Teams!A57)</f>
        <v/>
      </c>
      <c r="B57" t="str">
        <f>IFERROR(AVERAGEIFS(ScoutingData!defense_rating,ScoutingData!team,A57)/4,"")</f>
        <v/>
      </c>
      <c r="C57" s="23" t="str">
        <f t="shared" si="0"/>
        <v/>
      </c>
      <c r="D57" s="22" t="str">
        <f>IFERROR(SUM(AVERAGEIFS((amp_points),ScoutingData!team,A57),AVERAGEIFS(speaker_points,ScoutingData!team,A57))/2,"")</f>
        <v/>
      </c>
      <c r="E57" t="str">
        <f t="shared" si="1"/>
        <v/>
      </c>
      <c r="F57" t="str">
        <f>IF(A57&lt;&gt;"",IFERROR(
AVERAGEIFS(climbing_status,ScoutingData!team,A57)/(
IF(
AVERAGEIFS(climb_time,ScoutingData!team,A57)&lt;&gt;0,AVERAGEIFS(climb_time,ScoutingData!team,A57),AVERAGE(climb_time)
)
),0),"")</f>
        <v/>
      </c>
      <c r="G57" t="str">
        <f t="shared" si="4"/>
        <v/>
      </c>
      <c r="H57" t="str">
        <f>IFERROR(AVERAGEIFS(speed_rating,ScoutingData!team,A57)/5,"")</f>
        <v/>
      </c>
      <c r="I57" t="str">
        <f t="shared" si="2"/>
        <v/>
      </c>
      <c r="J57" t="str">
        <f>IFERROR((AVERAGEIFS(driver_skill,ScoutingData!team,A57)/3),"")</f>
        <v/>
      </c>
      <c r="K57" t="str">
        <f t="shared" si="3"/>
        <v/>
      </c>
    </row>
    <row r="58" spans="1:11" x14ac:dyDescent="0.3">
      <c r="A58" s="24" t="str">
        <f>IF(ISBLANK(Teams!A58),"",Teams!A58)</f>
        <v/>
      </c>
      <c r="B58" t="str">
        <f>IFERROR(AVERAGEIFS(ScoutingData!defense_rating,ScoutingData!team,A58)/4,"")</f>
        <v/>
      </c>
      <c r="C58" s="23" t="str">
        <f t="shared" si="0"/>
        <v/>
      </c>
      <c r="D58" s="22" t="str">
        <f>IFERROR(SUM(AVERAGEIFS((amp_points),ScoutingData!team,A58),AVERAGEIFS(speaker_points,ScoutingData!team,A58))/2,"")</f>
        <v/>
      </c>
      <c r="E58" t="str">
        <f t="shared" si="1"/>
        <v/>
      </c>
      <c r="F58" t="str">
        <f>IF(A58&lt;&gt;"",IFERROR(
AVERAGEIFS(climbing_status,ScoutingData!team,A58)/(
IF(
AVERAGEIFS(climb_time,ScoutingData!team,A58)&lt;&gt;0,AVERAGEIFS(climb_time,ScoutingData!team,A58),AVERAGE(climb_time)
)
),0),"")</f>
        <v/>
      </c>
      <c r="G58" t="str">
        <f t="shared" si="4"/>
        <v/>
      </c>
      <c r="H58" t="str">
        <f>IFERROR(AVERAGEIFS(speed_rating,ScoutingData!team,A58)/5,"")</f>
        <v/>
      </c>
      <c r="I58" t="str">
        <f t="shared" si="2"/>
        <v/>
      </c>
      <c r="J58" t="str">
        <f>IFERROR((AVERAGEIFS(driver_skill,ScoutingData!team,A58)/3),"")</f>
        <v/>
      </c>
      <c r="K58" t="str">
        <f t="shared" si="3"/>
        <v/>
      </c>
    </row>
    <row r="59" spans="1:11" x14ac:dyDescent="0.3">
      <c r="A59" s="24" t="str">
        <f>IF(ISBLANK(Teams!A59),"",Teams!A59)</f>
        <v/>
      </c>
      <c r="B59" t="str">
        <f>IFERROR(AVERAGEIFS(ScoutingData!defense_rating,ScoutingData!team,A59)/4,"")</f>
        <v/>
      </c>
      <c r="C59" s="23" t="str">
        <f t="shared" si="0"/>
        <v/>
      </c>
      <c r="D59" s="22" t="str">
        <f>IFERROR(SUM(AVERAGEIFS((amp_points),ScoutingData!team,A59),AVERAGEIFS(speaker_points,ScoutingData!team,A59))/2,"")</f>
        <v/>
      </c>
      <c r="E59" t="str">
        <f t="shared" si="1"/>
        <v/>
      </c>
      <c r="F59" t="str">
        <f>IF(A59&lt;&gt;"",IFERROR(
AVERAGEIFS(climbing_status,ScoutingData!team,A59)/(
IF(
AVERAGEIFS(climb_time,ScoutingData!team,A59)&lt;&gt;0,AVERAGEIFS(climb_time,ScoutingData!team,A59),AVERAGE(climb_time)
)
),0),"")</f>
        <v/>
      </c>
      <c r="G59" t="str">
        <f t="shared" si="4"/>
        <v/>
      </c>
      <c r="H59" t="str">
        <f>IFERROR(AVERAGEIFS(speed_rating,ScoutingData!team,A59)/5,"")</f>
        <v/>
      </c>
      <c r="I59" t="str">
        <f t="shared" si="2"/>
        <v/>
      </c>
      <c r="J59" t="str">
        <f>IFERROR((AVERAGEIFS(driver_skill,ScoutingData!team,A59)/3),"")</f>
        <v/>
      </c>
      <c r="K59" t="str">
        <f t="shared" si="3"/>
        <v/>
      </c>
    </row>
    <row r="60" spans="1:11" x14ac:dyDescent="0.3">
      <c r="A60" s="24" t="str">
        <f>IF(ISBLANK(Teams!A60),"",Teams!A60)</f>
        <v/>
      </c>
      <c r="B60" t="str">
        <f>IFERROR(AVERAGEIFS(ScoutingData!defense_rating,ScoutingData!team,A60)/4,"")</f>
        <v/>
      </c>
      <c r="C60" s="23" t="str">
        <f t="shared" si="0"/>
        <v/>
      </c>
      <c r="D60" s="22" t="str">
        <f>IFERROR(SUM(AVERAGEIFS((amp_points),ScoutingData!team,A60),AVERAGEIFS(speaker_points,ScoutingData!team,A60))/2,"")</f>
        <v/>
      </c>
      <c r="E60" t="str">
        <f t="shared" si="1"/>
        <v/>
      </c>
      <c r="F60" t="str">
        <f>IF(A60&lt;&gt;"",IFERROR(
AVERAGEIFS(climbing_status,ScoutingData!team,A60)/(
IF(
AVERAGEIFS(climb_time,ScoutingData!team,A60)&lt;&gt;0,AVERAGEIFS(climb_time,ScoutingData!team,A60),AVERAGE(climb_time)
)
),0),"")</f>
        <v/>
      </c>
      <c r="G60" t="str">
        <f t="shared" si="4"/>
        <v/>
      </c>
      <c r="H60" t="str">
        <f>IFERROR(AVERAGEIFS(speed_rating,ScoutingData!team,A60)/5,"")</f>
        <v/>
      </c>
      <c r="I60" t="str">
        <f t="shared" si="2"/>
        <v/>
      </c>
      <c r="J60" t="str">
        <f>IFERROR((AVERAGEIFS(driver_skill,ScoutingData!team,A60)/3),"")</f>
        <v/>
      </c>
      <c r="K60" t="str">
        <f t="shared" si="3"/>
        <v/>
      </c>
    </row>
    <row r="61" spans="1:11" x14ac:dyDescent="0.3">
      <c r="A61" s="24" t="str">
        <f>IF(ISBLANK(Teams!A61),"",Teams!A61)</f>
        <v/>
      </c>
      <c r="B61" t="str">
        <f>IFERROR(AVERAGEIFS(ScoutingData!defense_rating,ScoutingData!team,A61)/4,"")</f>
        <v/>
      </c>
      <c r="C61" s="23" t="str">
        <f t="shared" si="0"/>
        <v/>
      </c>
      <c r="D61" s="22" t="str">
        <f>IFERROR(SUM(AVERAGEIFS((amp_points),ScoutingData!team,A61),AVERAGEIFS(speaker_points,ScoutingData!team,A61))/2,"")</f>
        <v/>
      </c>
      <c r="E61" t="str">
        <f t="shared" si="1"/>
        <v/>
      </c>
      <c r="F61" t="str">
        <f>IF(A61&lt;&gt;"",IFERROR(
AVERAGEIFS(climbing_status,ScoutingData!team,A61)/(
IF(
AVERAGEIFS(climb_time,ScoutingData!team,A61)&lt;&gt;0,AVERAGEIFS(climb_time,ScoutingData!team,A61),AVERAGE(climb_time)
)
),0),"")</f>
        <v/>
      </c>
      <c r="G61" t="str">
        <f t="shared" si="4"/>
        <v/>
      </c>
      <c r="H61" t="str">
        <f>IFERROR(AVERAGEIFS(speed_rating,ScoutingData!team,A61)/5,"")</f>
        <v/>
      </c>
      <c r="I61" t="str">
        <f t="shared" si="2"/>
        <v/>
      </c>
      <c r="J61" t="str">
        <f>IFERROR((AVERAGEIFS(driver_skill,ScoutingData!team,A61)/3),"")</f>
        <v/>
      </c>
      <c r="K61" t="str">
        <f t="shared" si="3"/>
        <v/>
      </c>
    </row>
    <row r="62" spans="1:11" x14ac:dyDescent="0.3">
      <c r="A62" s="24" t="str">
        <f>IF(ISBLANK(Teams!A62),"",Teams!A62)</f>
        <v/>
      </c>
      <c r="B62" t="str">
        <f>IFERROR(AVERAGEIFS(ScoutingData!defense_rating,ScoutingData!team,A62)/4,"")</f>
        <v/>
      </c>
      <c r="C62" s="23" t="str">
        <f t="shared" si="0"/>
        <v/>
      </c>
      <c r="D62" s="22" t="str">
        <f>IFERROR(SUM(AVERAGEIFS((amp_points),ScoutingData!team,A62),AVERAGEIFS(speaker_points,ScoutingData!team,A62))/2,"")</f>
        <v/>
      </c>
      <c r="E62" t="str">
        <f t="shared" si="1"/>
        <v/>
      </c>
      <c r="F62" t="str">
        <f>IF(A62&lt;&gt;"",IFERROR(
AVERAGEIFS(climbing_status,ScoutingData!team,A62)/(
IF(
AVERAGEIFS(climb_time,ScoutingData!team,A62)&lt;&gt;0,AVERAGEIFS(climb_time,ScoutingData!team,A62),AVERAGE(climb_time)
)
),0),"")</f>
        <v/>
      </c>
      <c r="G62" t="str">
        <f t="shared" si="4"/>
        <v/>
      </c>
      <c r="H62" t="str">
        <f>IFERROR(AVERAGEIFS(speed_rating,ScoutingData!team,A62)/5,"")</f>
        <v/>
      </c>
      <c r="I62" t="str">
        <f t="shared" si="2"/>
        <v/>
      </c>
      <c r="J62" t="str">
        <f>IFERROR((AVERAGEIFS(driver_skill,ScoutingData!team,A62)/3),"")</f>
        <v/>
      </c>
      <c r="K62" t="str">
        <f t="shared" si="3"/>
        <v/>
      </c>
    </row>
    <row r="63" spans="1:11" x14ac:dyDescent="0.3">
      <c r="A63" s="24" t="str">
        <f>IF(ISBLANK(Teams!A63),"",Teams!A63)</f>
        <v/>
      </c>
      <c r="B63" t="str">
        <f>IFERROR(AVERAGEIFS(ScoutingData!defense_rating,ScoutingData!team,A63)/4,"")</f>
        <v/>
      </c>
      <c r="C63" s="23" t="str">
        <f t="shared" si="0"/>
        <v/>
      </c>
      <c r="D63" s="22" t="str">
        <f>IFERROR(SUM(AVERAGEIFS((amp_points),ScoutingData!team,A63),AVERAGEIFS(speaker_points,ScoutingData!team,A63))/2,"")</f>
        <v/>
      </c>
      <c r="E63" t="str">
        <f t="shared" si="1"/>
        <v/>
      </c>
      <c r="F63" t="str">
        <f>IF(A63&lt;&gt;"",IFERROR(
AVERAGEIFS(climbing_status,ScoutingData!team,A63)/(
IF(
AVERAGEIFS(climb_time,ScoutingData!team,A63)&lt;&gt;0,AVERAGEIFS(climb_time,ScoutingData!team,A63),AVERAGE(climb_time)
)
),0),"")</f>
        <v/>
      </c>
      <c r="G63" t="str">
        <f t="shared" si="4"/>
        <v/>
      </c>
      <c r="H63" t="str">
        <f>IFERROR(AVERAGEIFS(speed_rating,ScoutingData!team,A63)/5,"")</f>
        <v/>
      </c>
      <c r="I63" t="str">
        <f t="shared" si="2"/>
        <v/>
      </c>
      <c r="J63" t="str">
        <f>IFERROR((AVERAGEIFS(driver_skill,ScoutingData!team,A63)/3),"")</f>
        <v/>
      </c>
      <c r="K63" t="str">
        <f t="shared" si="3"/>
        <v/>
      </c>
    </row>
    <row r="64" spans="1:11" x14ac:dyDescent="0.3">
      <c r="A64" s="24" t="str">
        <f>IF(ISBLANK(Teams!A64),"",Teams!A64)</f>
        <v/>
      </c>
      <c r="B64" t="str">
        <f>IFERROR(AVERAGEIFS(ScoutingData!defense_rating,ScoutingData!team,A64)/4,"")</f>
        <v/>
      </c>
      <c r="C64" s="23" t="str">
        <f t="shared" si="0"/>
        <v/>
      </c>
      <c r="D64" s="22" t="str">
        <f>IFERROR(SUM(AVERAGEIFS((amp_points),ScoutingData!team,A64),AVERAGEIFS(speaker_points,ScoutingData!team,A64))/2,"")</f>
        <v/>
      </c>
      <c r="E64" t="str">
        <f t="shared" si="1"/>
        <v/>
      </c>
      <c r="F64" t="str">
        <f>IF(A64&lt;&gt;"",IFERROR(
AVERAGEIFS(climbing_status,ScoutingData!team,A64)/(
IF(
AVERAGEIFS(climb_time,ScoutingData!team,A64)&lt;&gt;0,AVERAGEIFS(climb_time,ScoutingData!team,A64),AVERAGE(climb_time)
)
),0),"")</f>
        <v/>
      </c>
      <c r="G64" t="str">
        <f t="shared" si="4"/>
        <v/>
      </c>
      <c r="H64" t="str">
        <f>IFERROR(AVERAGEIFS(speed_rating,ScoutingData!team,A64)/5,"")</f>
        <v/>
      </c>
      <c r="I64" t="str">
        <f t="shared" si="2"/>
        <v/>
      </c>
      <c r="J64" t="str">
        <f>IFERROR((AVERAGEIFS(driver_skill,ScoutingData!team,A64)/3),"")</f>
        <v/>
      </c>
      <c r="K64" t="str">
        <f t="shared" si="3"/>
        <v/>
      </c>
    </row>
    <row r="65" spans="1:11" x14ac:dyDescent="0.3">
      <c r="A65" s="24" t="str">
        <f>IF(ISBLANK(Teams!A65),"",Teams!A65)</f>
        <v/>
      </c>
      <c r="B65" t="str">
        <f>IFERROR(AVERAGEIFS(ScoutingData!defense_rating,ScoutingData!team,A65)/4,"")</f>
        <v/>
      </c>
      <c r="C65" s="23" t="str">
        <f t="shared" si="0"/>
        <v/>
      </c>
      <c r="D65" s="22" t="str">
        <f>IFERROR(SUM(AVERAGEIFS((amp_points),ScoutingData!team,A65),AVERAGEIFS(speaker_points,ScoutingData!team,A65))/2,"")</f>
        <v/>
      </c>
      <c r="E65" t="str">
        <f t="shared" si="1"/>
        <v/>
      </c>
      <c r="F65" t="str">
        <f>IF(A65&lt;&gt;"",IFERROR(
AVERAGEIFS(climbing_status,ScoutingData!team,A65)/(
IF(
AVERAGEIFS(climb_time,ScoutingData!team,A65)&lt;&gt;0,AVERAGEIFS(climb_time,ScoutingData!team,A65),AVERAGE(climb_time)
)
),0),"")</f>
        <v/>
      </c>
      <c r="G65" t="str">
        <f t="shared" si="4"/>
        <v/>
      </c>
      <c r="H65" t="str">
        <f>IFERROR(AVERAGEIFS(speed_rating,ScoutingData!team,A65)/5,"")</f>
        <v/>
      </c>
      <c r="I65" t="str">
        <f t="shared" si="2"/>
        <v/>
      </c>
      <c r="J65" t="str">
        <f>IFERROR((AVERAGEIFS(driver_skill,ScoutingData!team,A65)/3),"")</f>
        <v/>
      </c>
      <c r="K65" t="str">
        <f t="shared" si="3"/>
        <v/>
      </c>
    </row>
    <row r="66" spans="1:11" x14ac:dyDescent="0.3">
      <c r="A66" s="24" t="str">
        <f>IF(ISBLANK(Teams!A66),"",Teams!A66)</f>
        <v/>
      </c>
      <c r="B66" t="str">
        <f>IFERROR(AVERAGEIFS(ScoutingData!defense_rating,ScoutingData!team,A66)/4,"")</f>
        <v/>
      </c>
      <c r="C66" s="23" t="str">
        <f t="shared" ref="C66:C129" si="5">IFERROR(_xlfn.RANK.EQ(B66,$B$2:$B$500,4),"")</f>
        <v/>
      </c>
      <c r="D66" s="22" t="str">
        <f>IFERROR(SUM(AVERAGEIFS((amp_points),ScoutingData!team,A66),AVERAGEIFS(speaker_points,ScoutingData!team,A66))/2,"")</f>
        <v/>
      </c>
      <c r="E66" t="str">
        <f t="shared" ref="E66:E129" si="6">IFERROR(_xlfn.RANK.EQ(D66,$D$2:$D$500,4),"")</f>
        <v/>
      </c>
      <c r="F66" t="str">
        <f>IF(A66&lt;&gt;"",IFERROR(
AVERAGEIFS(climbing_status,ScoutingData!team,A66)/(
IF(
AVERAGEIFS(climb_time,ScoutingData!team,A66)&lt;&gt;0,AVERAGEIFS(climb_time,ScoutingData!team,A66),AVERAGE(climb_time)
)
),0),"")</f>
        <v/>
      </c>
      <c r="G66" t="str">
        <f t="shared" ref="G66:G129" si="7">IFERROR(_xlfn.RANK.EQ(F66,$F$2:$F$500,4),"")</f>
        <v/>
      </c>
      <c r="H66" t="str">
        <f>IFERROR(AVERAGEIFS(speed_rating,ScoutingData!team,A66)/5,"")</f>
        <v/>
      </c>
      <c r="I66" t="str">
        <f t="shared" ref="I66:I129" si="8">IFERROR(_xlfn.RANK.EQ(H66,$H$2:$H$500,4),"")</f>
        <v/>
      </c>
      <c r="J66" t="str">
        <f>IFERROR((AVERAGEIFS(driver_skill,ScoutingData!team,A66)/3),"")</f>
        <v/>
      </c>
      <c r="K66" t="str">
        <f t="shared" ref="K66:K129" si="9">IFERROR(_xlfn.RANK.EQ(J66,$J$2:$J$500,4),"")</f>
        <v/>
      </c>
    </row>
    <row r="67" spans="1:11" x14ac:dyDescent="0.3">
      <c r="A67" s="24" t="str">
        <f>IF(ISBLANK(Teams!A67),"",Teams!A67)</f>
        <v/>
      </c>
      <c r="B67" t="str">
        <f>IFERROR(AVERAGEIFS(ScoutingData!defense_rating,ScoutingData!team,A67)/4,"")</f>
        <v/>
      </c>
      <c r="C67" s="23" t="str">
        <f t="shared" si="5"/>
        <v/>
      </c>
      <c r="D67" s="22" t="str">
        <f>IFERROR(SUM(AVERAGEIFS((amp_points),ScoutingData!team,A67),AVERAGEIFS(speaker_points,ScoutingData!team,A67))/2,"")</f>
        <v/>
      </c>
      <c r="E67" t="str">
        <f t="shared" si="6"/>
        <v/>
      </c>
      <c r="F67" t="str">
        <f>IF(A67&lt;&gt;"",IFERROR(
AVERAGEIFS(climbing_status,ScoutingData!team,A67)/(
IF(
AVERAGEIFS(climb_time,ScoutingData!team,A67)&lt;&gt;0,AVERAGEIFS(climb_time,ScoutingData!team,A67),AVERAGE(climb_time)
)
),0),"")</f>
        <v/>
      </c>
      <c r="G67" t="str">
        <f t="shared" si="7"/>
        <v/>
      </c>
      <c r="H67" t="str">
        <f>IFERROR(AVERAGEIFS(speed_rating,ScoutingData!team,A67)/5,"")</f>
        <v/>
      </c>
      <c r="I67" t="str">
        <f t="shared" si="8"/>
        <v/>
      </c>
      <c r="J67" t="str">
        <f>IFERROR((AVERAGEIFS(driver_skill,ScoutingData!team,A67)/3),"")</f>
        <v/>
      </c>
      <c r="K67" t="str">
        <f t="shared" si="9"/>
        <v/>
      </c>
    </row>
    <row r="68" spans="1:11" x14ac:dyDescent="0.3">
      <c r="A68" s="24" t="str">
        <f>IF(ISBLANK(Teams!A68),"",Teams!A68)</f>
        <v/>
      </c>
      <c r="B68" t="str">
        <f>IFERROR(AVERAGEIFS(ScoutingData!defense_rating,ScoutingData!team,A68)/4,"")</f>
        <v/>
      </c>
      <c r="C68" s="23" t="str">
        <f t="shared" si="5"/>
        <v/>
      </c>
      <c r="D68" s="22" t="str">
        <f>IFERROR(SUM(AVERAGEIFS((amp_points),ScoutingData!team,A68),AVERAGEIFS(speaker_points,ScoutingData!team,A68))/2,"")</f>
        <v/>
      </c>
      <c r="E68" t="str">
        <f t="shared" si="6"/>
        <v/>
      </c>
      <c r="F68" t="str">
        <f>IF(A68&lt;&gt;"",IFERROR(
AVERAGEIFS(climbing_status,ScoutingData!team,A68)/(
IF(
AVERAGEIFS(climb_time,ScoutingData!team,A68)&lt;&gt;0,AVERAGEIFS(climb_time,ScoutingData!team,A68),AVERAGE(climb_time)
)
),0),"")</f>
        <v/>
      </c>
      <c r="G68" t="str">
        <f t="shared" si="7"/>
        <v/>
      </c>
      <c r="H68" t="str">
        <f>IFERROR(AVERAGEIFS(speed_rating,ScoutingData!team,A68)/5,"")</f>
        <v/>
      </c>
      <c r="I68" t="str">
        <f t="shared" si="8"/>
        <v/>
      </c>
      <c r="J68" t="str">
        <f>IFERROR((AVERAGEIFS(driver_skill,ScoutingData!team,A68)/3),"")</f>
        <v/>
      </c>
      <c r="K68" t="str">
        <f t="shared" si="9"/>
        <v/>
      </c>
    </row>
    <row r="69" spans="1:11" x14ac:dyDescent="0.3">
      <c r="A69" s="24" t="str">
        <f>IF(ISBLANK(Teams!A69),"",Teams!A69)</f>
        <v/>
      </c>
      <c r="B69" t="str">
        <f>IFERROR(AVERAGEIFS(ScoutingData!defense_rating,ScoutingData!team,A69)/4,"")</f>
        <v/>
      </c>
      <c r="C69" s="23" t="str">
        <f t="shared" si="5"/>
        <v/>
      </c>
      <c r="D69" s="22" t="str">
        <f>IFERROR(SUM(AVERAGEIFS((amp_points),ScoutingData!team,A69),AVERAGEIFS(speaker_points,ScoutingData!team,A69))/2,"")</f>
        <v/>
      </c>
      <c r="E69" t="str">
        <f t="shared" si="6"/>
        <v/>
      </c>
      <c r="F69" t="str">
        <f>IF(A69&lt;&gt;"",IFERROR(
AVERAGEIFS(climbing_status,ScoutingData!team,A69)/(
IF(
AVERAGEIFS(climb_time,ScoutingData!team,A69)&lt;&gt;0,AVERAGEIFS(climb_time,ScoutingData!team,A69),AVERAGE(climb_time)
)
),0),"")</f>
        <v/>
      </c>
      <c r="G69" t="str">
        <f t="shared" si="7"/>
        <v/>
      </c>
      <c r="H69" t="str">
        <f>IFERROR(AVERAGEIFS(speed_rating,ScoutingData!team,A69)/5,"")</f>
        <v/>
      </c>
      <c r="I69" t="str">
        <f t="shared" si="8"/>
        <v/>
      </c>
      <c r="J69" t="str">
        <f>IFERROR((AVERAGEIFS(driver_skill,ScoutingData!team,A69)/3),"")</f>
        <v/>
      </c>
      <c r="K69" t="str">
        <f t="shared" si="9"/>
        <v/>
      </c>
    </row>
    <row r="70" spans="1:11" x14ac:dyDescent="0.3">
      <c r="A70" s="24" t="str">
        <f>IF(ISBLANK(Teams!A70),"",Teams!A70)</f>
        <v/>
      </c>
      <c r="B70" t="str">
        <f>IFERROR(AVERAGEIFS(ScoutingData!defense_rating,ScoutingData!team,A70)/4,"")</f>
        <v/>
      </c>
      <c r="C70" s="23" t="str">
        <f t="shared" si="5"/>
        <v/>
      </c>
      <c r="D70" s="22" t="str">
        <f>IFERROR(SUM(AVERAGEIFS((amp_points),ScoutingData!team,A70),AVERAGEIFS(speaker_points,ScoutingData!team,A70))/2,"")</f>
        <v/>
      </c>
      <c r="E70" t="str">
        <f t="shared" si="6"/>
        <v/>
      </c>
      <c r="F70" t="str">
        <f>IF(A70&lt;&gt;"",IFERROR(
AVERAGEIFS(climbing_status,ScoutingData!team,A70)/(
IF(
AVERAGEIFS(climb_time,ScoutingData!team,A70)&lt;&gt;0,AVERAGEIFS(climb_time,ScoutingData!team,A70),AVERAGE(climb_time)
)
),0),"")</f>
        <v/>
      </c>
      <c r="G70" t="str">
        <f t="shared" si="7"/>
        <v/>
      </c>
      <c r="H70" t="str">
        <f>IFERROR(AVERAGEIFS(speed_rating,ScoutingData!team,A70)/5,"")</f>
        <v/>
      </c>
      <c r="I70" t="str">
        <f t="shared" si="8"/>
        <v/>
      </c>
      <c r="J70" t="str">
        <f>IFERROR((AVERAGEIFS(driver_skill,ScoutingData!team,A70)/3),"")</f>
        <v/>
      </c>
      <c r="K70" t="str">
        <f t="shared" si="9"/>
        <v/>
      </c>
    </row>
    <row r="71" spans="1:11" x14ac:dyDescent="0.3">
      <c r="A71" s="24" t="str">
        <f>IF(ISBLANK(Teams!A71),"",Teams!A71)</f>
        <v/>
      </c>
      <c r="B71" t="str">
        <f>IFERROR(AVERAGEIFS(ScoutingData!defense_rating,ScoutingData!team,A71)/4,"")</f>
        <v/>
      </c>
      <c r="C71" s="23" t="str">
        <f t="shared" si="5"/>
        <v/>
      </c>
      <c r="D71" s="22" t="str">
        <f>IFERROR(SUM(AVERAGEIFS((amp_points),ScoutingData!team,A71),AVERAGEIFS(speaker_points,ScoutingData!team,A71))/2,"")</f>
        <v/>
      </c>
      <c r="E71" t="str">
        <f t="shared" si="6"/>
        <v/>
      </c>
      <c r="F71" t="str">
        <f>IF(A71&lt;&gt;"",IFERROR(
AVERAGEIFS(climbing_status,ScoutingData!team,A71)/(
IF(
AVERAGEIFS(climb_time,ScoutingData!team,A71)&lt;&gt;0,AVERAGEIFS(climb_time,ScoutingData!team,A71),AVERAGE(climb_time)
)
),0),"")</f>
        <v/>
      </c>
      <c r="G71" t="str">
        <f t="shared" si="7"/>
        <v/>
      </c>
      <c r="H71" t="str">
        <f>IFERROR(AVERAGEIFS(speed_rating,ScoutingData!team,A71)/5,"")</f>
        <v/>
      </c>
      <c r="I71" t="str">
        <f t="shared" si="8"/>
        <v/>
      </c>
      <c r="J71" t="str">
        <f>IFERROR((AVERAGEIFS(driver_skill,ScoutingData!team,A71)/3),"")</f>
        <v/>
      </c>
      <c r="K71" t="str">
        <f t="shared" si="9"/>
        <v/>
      </c>
    </row>
    <row r="72" spans="1:11" x14ac:dyDescent="0.3">
      <c r="A72" s="24" t="str">
        <f>IF(ISBLANK(Teams!A72),"",Teams!A72)</f>
        <v/>
      </c>
      <c r="B72" t="str">
        <f>IFERROR(AVERAGEIFS(ScoutingData!defense_rating,ScoutingData!team,A72)/4,"")</f>
        <v/>
      </c>
      <c r="C72" s="23" t="str">
        <f t="shared" si="5"/>
        <v/>
      </c>
      <c r="D72" s="22" t="str">
        <f>IFERROR(SUM(AVERAGEIFS((amp_points),ScoutingData!team,A72),AVERAGEIFS(speaker_points,ScoutingData!team,A72))/2,"")</f>
        <v/>
      </c>
      <c r="E72" t="str">
        <f t="shared" si="6"/>
        <v/>
      </c>
      <c r="F72" t="str">
        <f>IF(A72&lt;&gt;"",IFERROR(
AVERAGEIFS(climbing_status,ScoutingData!team,A72)/(
IF(
AVERAGEIFS(climb_time,ScoutingData!team,A72)&lt;&gt;0,AVERAGEIFS(climb_time,ScoutingData!team,A72),AVERAGE(climb_time)
)
),0),"")</f>
        <v/>
      </c>
      <c r="G72" t="str">
        <f t="shared" si="7"/>
        <v/>
      </c>
      <c r="H72" t="str">
        <f>IFERROR(AVERAGEIFS(speed_rating,ScoutingData!team,A72)/5,"")</f>
        <v/>
      </c>
      <c r="I72" t="str">
        <f t="shared" si="8"/>
        <v/>
      </c>
      <c r="J72" t="str">
        <f>IFERROR((AVERAGEIFS(driver_skill,ScoutingData!team,A72)/3),"")</f>
        <v/>
      </c>
      <c r="K72" t="str">
        <f t="shared" si="9"/>
        <v/>
      </c>
    </row>
    <row r="73" spans="1:11" x14ac:dyDescent="0.3">
      <c r="A73" s="24" t="str">
        <f>IF(ISBLANK(Teams!A73),"",Teams!A73)</f>
        <v/>
      </c>
      <c r="B73" t="str">
        <f>IFERROR(AVERAGEIFS(ScoutingData!defense_rating,ScoutingData!team,A73)/4,"")</f>
        <v/>
      </c>
      <c r="C73" s="23" t="str">
        <f t="shared" si="5"/>
        <v/>
      </c>
      <c r="D73" s="22" t="str">
        <f>IFERROR(SUM(AVERAGEIFS((amp_points),ScoutingData!team,A73),AVERAGEIFS(speaker_points,ScoutingData!team,A73))/2,"")</f>
        <v/>
      </c>
      <c r="E73" t="str">
        <f t="shared" si="6"/>
        <v/>
      </c>
      <c r="F73" t="str">
        <f>IF(A73&lt;&gt;"",IFERROR(
AVERAGEIFS(climbing_status,ScoutingData!team,A73)/(
IF(
AVERAGEIFS(climb_time,ScoutingData!team,A73)&lt;&gt;0,AVERAGEIFS(climb_time,ScoutingData!team,A73),AVERAGE(climb_time)
)
),0),"")</f>
        <v/>
      </c>
      <c r="G73" t="str">
        <f t="shared" si="7"/>
        <v/>
      </c>
      <c r="H73" t="str">
        <f>IFERROR(AVERAGEIFS(speed_rating,ScoutingData!team,A73)/5,"")</f>
        <v/>
      </c>
      <c r="I73" t="str">
        <f t="shared" si="8"/>
        <v/>
      </c>
      <c r="J73" t="str">
        <f>IFERROR((AVERAGEIFS(driver_skill,ScoutingData!team,A73)/3),"")</f>
        <v/>
      </c>
      <c r="K73" t="str">
        <f t="shared" si="9"/>
        <v/>
      </c>
    </row>
    <row r="74" spans="1:11" x14ac:dyDescent="0.3">
      <c r="A74" s="24" t="str">
        <f>IF(ISBLANK(Teams!A74),"",Teams!A74)</f>
        <v/>
      </c>
      <c r="B74" t="str">
        <f>IFERROR(AVERAGEIFS(ScoutingData!defense_rating,ScoutingData!team,A74)/4,"")</f>
        <v/>
      </c>
      <c r="C74" s="23" t="str">
        <f t="shared" si="5"/>
        <v/>
      </c>
      <c r="D74" s="22" t="str">
        <f>IFERROR(SUM(AVERAGEIFS((amp_points),ScoutingData!team,A74),AVERAGEIFS(speaker_points,ScoutingData!team,A74))/2,"")</f>
        <v/>
      </c>
      <c r="E74" t="str">
        <f t="shared" si="6"/>
        <v/>
      </c>
      <c r="F74" t="str">
        <f>IF(A74&lt;&gt;"",IFERROR(
AVERAGEIFS(climbing_status,ScoutingData!team,A74)/(
IF(
AVERAGEIFS(climb_time,ScoutingData!team,A74)&lt;&gt;0,AVERAGEIFS(climb_time,ScoutingData!team,A74),AVERAGE(climb_time)
)
),0),"")</f>
        <v/>
      </c>
      <c r="G74" t="str">
        <f t="shared" si="7"/>
        <v/>
      </c>
      <c r="H74" t="str">
        <f>IFERROR(AVERAGEIFS(speed_rating,ScoutingData!team,A74)/5,"")</f>
        <v/>
      </c>
      <c r="I74" t="str">
        <f t="shared" si="8"/>
        <v/>
      </c>
      <c r="J74" t="str">
        <f>IFERROR((AVERAGEIFS(driver_skill,ScoutingData!team,A74)/3),"")</f>
        <v/>
      </c>
      <c r="K74" t="str">
        <f t="shared" si="9"/>
        <v/>
      </c>
    </row>
    <row r="75" spans="1:11" x14ac:dyDescent="0.3">
      <c r="A75" s="24" t="str">
        <f>IF(ISBLANK(Teams!A75),"",Teams!A75)</f>
        <v/>
      </c>
      <c r="B75" t="str">
        <f>IFERROR(AVERAGEIFS(ScoutingData!defense_rating,ScoutingData!team,A75)/4,"")</f>
        <v/>
      </c>
      <c r="C75" s="23" t="str">
        <f t="shared" si="5"/>
        <v/>
      </c>
      <c r="D75" s="22" t="str">
        <f>IFERROR(SUM(AVERAGEIFS((amp_points),ScoutingData!team,A75),AVERAGEIFS(speaker_points,ScoutingData!team,A75))/2,"")</f>
        <v/>
      </c>
      <c r="E75" t="str">
        <f t="shared" si="6"/>
        <v/>
      </c>
      <c r="F75" t="str">
        <f>IF(A75&lt;&gt;"",IFERROR(
AVERAGEIFS(climbing_status,ScoutingData!team,A75)/(
IF(
AVERAGEIFS(climb_time,ScoutingData!team,A75)&lt;&gt;0,AVERAGEIFS(climb_time,ScoutingData!team,A75),AVERAGE(climb_time)
)
),0),"")</f>
        <v/>
      </c>
      <c r="G75" t="str">
        <f t="shared" si="7"/>
        <v/>
      </c>
      <c r="H75" t="str">
        <f>IFERROR(AVERAGEIFS(speed_rating,ScoutingData!team,A75)/5,"")</f>
        <v/>
      </c>
      <c r="I75" t="str">
        <f t="shared" si="8"/>
        <v/>
      </c>
      <c r="J75" t="str">
        <f>IFERROR((AVERAGEIFS(driver_skill,ScoutingData!team,A75)/3),"")</f>
        <v/>
      </c>
      <c r="K75" t="str">
        <f t="shared" si="9"/>
        <v/>
      </c>
    </row>
    <row r="76" spans="1:11" x14ac:dyDescent="0.3">
      <c r="A76" s="24" t="str">
        <f>IF(ISBLANK(Teams!A76),"",Teams!A76)</f>
        <v/>
      </c>
      <c r="B76" t="str">
        <f>IFERROR(AVERAGEIFS(ScoutingData!defense_rating,ScoutingData!team,A76)/4,"")</f>
        <v/>
      </c>
      <c r="C76" s="23" t="str">
        <f t="shared" si="5"/>
        <v/>
      </c>
      <c r="D76" s="22" t="str">
        <f>IFERROR(SUM(AVERAGEIFS((amp_points),ScoutingData!team,A76),AVERAGEIFS(speaker_points,ScoutingData!team,A76))/2,"")</f>
        <v/>
      </c>
      <c r="E76" t="str">
        <f t="shared" si="6"/>
        <v/>
      </c>
      <c r="F76" t="str">
        <f>IF(A76&lt;&gt;"",IFERROR(
AVERAGEIFS(climbing_status,ScoutingData!team,A76)/(
IF(
AVERAGEIFS(climb_time,ScoutingData!team,A76)&lt;&gt;0,AVERAGEIFS(climb_time,ScoutingData!team,A76),AVERAGE(climb_time)
)
),0),"")</f>
        <v/>
      </c>
      <c r="G76" t="str">
        <f t="shared" si="7"/>
        <v/>
      </c>
      <c r="H76" t="str">
        <f>IFERROR(AVERAGEIFS(speed_rating,ScoutingData!team,A76)/5,"")</f>
        <v/>
      </c>
      <c r="I76" t="str">
        <f t="shared" si="8"/>
        <v/>
      </c>
      <c r="J76" t="str">
        <f>IFERROR((AVERAGEIFS(driver_skill,ScoutingData!team,A76)/3),"")</f>
        <v/>
      </c>
      <c r="K76" t="str">
        <f t="shared" si="9"/>
        <v/>
      </c>
    </row>
    <row r="77" spans="1:11" x14ac:dyDescent="0.3">
      <c r="A77" s="24" t="str">
        <f>IF(ISBLANK(Teams!A77),"",Teams!A77)</f>
        <v/>
      </c>
      <c r="B77" t="str">
        <f>IFERROR(AVERAGEIFS(ScoutingData!defense_rating,ScoutingData!team,A77)/4,"")</f>
        <v/>
      </c>
      <c r="C77" s="23" t="str">
        <f t="shared" si="5"/>
        <v/>
      </c>
      <c r="D77" s="22" t="str">
        <f>IFERROR(SUM(AVERAGEIFS((amp_points),ScoutingData!team,A77),AVERAGEIFS(speaker_points,ScoutingData!team,A77))/2,"")</f>
        <v/>
      </c>
      <c r="E77" t="str">
        <f t="shared" si="6"/>
        <v/>
      </c>
      <c r="F77" t="str">
        <f>IF(A77&lt;&gt;"",IFERROR(
AVERAGEIFS(climbing_status,ScoutingData!team,A77)/(
IF(
AVERAGEIFS(climb_time,ScoutingData!team,A77)&lt;&gt;0,AVERAGEIFS(climb_time,ScoutingData!team,A77),AVERAGE(climb_time)
)
),0),"")</f>
        <v/>
      </c>
      <c r="G77" t="str">
        <f t="shared" si="7"/>
        <v/>
      </c>
      <c r="H77" t="str">
        <f>IFERROR(AVERAGEIFS(speed_rating,ScoutingData!team,A77)/5,"")</f>
        <v/>
      </c>
      <c r="I77" t="str">
        <f t="shared" si="8"/>
        <v/>
      </c>
      <c r="J77" t="str">
        <f>IFERROR((AVERAGEIFS(driver_skill,ScoutingData!team,A77)/3),"")</f>
        <v/>
      </c>
      <c r="K77" t="str">
        <f t="shared" si="9"/>
        <v/>
      </c>
    </row>
    <row r="78" spans="1:11" x14ac:dyDescent="0.3">
      <c r="A78" s="24" t="str">
        <f>IF(ISBLANK(Teams!A78),"",Teams!A78)</f>
        <v/>
      </c>
      <c r="B78" t="str">
        <f>IFERROR(AVERAGEIFS(ScoutingData!defense_rating,ScoutingData!team,A78)/4,"")</f>
        <v/>
      </c>
      <c r="C78" s="23" t="str">
        <f t="shared" si="5"/>
        <v/>
      </c>
      <c r="D78" s="22" t="str">
        <f>IFERROR(SUM(AVERAGEIFS((amp_points),ScoutingData!team,A78),AVERAGEIFS(speaker_points,ScoutingData!team,A78))/2,"")</f>
        <v/>
      </c>
      <c r="E78" t="str">
        <f t="shared" si="6"/>
        <v/>
      </c>
      <c r="F78" t="str">
        <f>IF(A78&lt;&gt;"",IFERROR(
AVERAGEIFS(climbing_status,ScoutingData!team,A78)/(
IF(
AVERAGEIFS(climb_time,ScoutingData!team,A78)&lt;&gt;0,AVERAGEIFS(climb_time,ScoutingData!team,A78),AVERAGE(climb_time)
)
),0),"")</f>
        <v/>
      </c>
      <c r="G78" t="str">
        <f t="shared" si="7"/>
        <v/>
      </c>
      <c r="H78" t="str">
        <f>IFERROR(AVERAGEIFS(speed_rating,ScoutingData!team,A78)/5,"")</f>
        <v/>
      </c>
      <c r="I78" t="str">
        <f t="shared" si="8"/>
        <v/>
      </c>
      <c r="J78" t="str">
        <f>IFERROR((AVERAGEIFS(driver_skill,ScoutingData!team,A78)/3),"")</f>
        <v/>
      </c>
      <c r="K78" t="str">
        <f t="shared" si="9"/>
        <v/>
      </c>
    </row>
    <row r="79" spans="1:11" x14ac:dyDescent="0.3">
      <c r="A79" s="24" t="str">
        <f>IF(ISBLANK(Teams!A79),"",Teams!A79)</f>
        <v/>
      </c>
      <c r="B79" t="str">
        <f>IFERROR(AVERAGEIFS(ScoutingData!defense_rating,ScoutingData!team,A79)/4,"")</f>
        <v/>
      </c>
      <c r="C79" s="23" t="str">
        <f t="shared" si="5"/>
        <v/>
      </c>
      <c r="D79" s="22" t="str">
        <f>IFERROR(SUM(AVERAGEIFS((amp_points),ScoutingData!team,A79),AVERAGEIFS(speaker_points,ScoutingData!team,A79))/2,"")</f>
        <v/>
      </c>
      <c r="E79" t="str">
        <f t="shared" si="6"/>
        <v/>
      </c>
      <c r="F79" t="str">
        <f>IF(A79&lt;&gt;"",IFERROR(
AVERAGEIFS(climbing_status,ScoutingData!team,A79)/(
IF(
AVERAGEIFS(climb_time,ScoutingData!team,A79)&lt;&gt;0,AVERAGEIFS(climb_time,ScoutingData!team,A79),AVERAGE(climb_time)
)
),0),"")</f>
        <v/>
      </c>
      <c r="G79" t="str">
        <f t="shared" si="7"/>
        <v/>
      </c>
      <c r="H79" t="str">
        <f>IFERROR(AVERAGEIFS(speed_rating,ScoutingData!team,A79)/5,"")</f>
        <v/>
      </c>
      <c r="I79" t="str">
        <f t="shared" si="8"/>
        <v/>
      </c>
      <c r="J79" t="str">
        <f>IFERROR((AVERAGEIFS(driver_skill,ScoutingData!team,A79)/3),"")</f>
        <v/>
      </c>
      <c r="K79" t="str">
        <f t="shared" si="9"/>
        <v/>
      </c>
    </row>
    <row r="80" spans="1:11" x14ac:dyDescent="0.3">
      <c r="A80" s="24" t="str">
        <f>IF(ISBLANK(Teams!A80),"",Teams!A80)</f>
        <v/>
      </c>
      <c r="B80" t="str">
        <f>IFERROR(AVERAGEIFS(ScoutingData!defense_rating,ScoutingData!team,A80)/4,"")</f>
        <v/>
      </c>
      <c r="C80" s="23" t="str">
        <f t="shared" si="5"/>
        <v/>
      </c>
      <c r="D80" s="22" t="str">
        <f>IFERROR(SUM(AVERAGEIFS((amp_points),ScoutingData!team,A80),AVERAGEIFS(speaker_points,ScoutingData!team,A80))/2,"")</f>
        <v/>
      </c>
      <c r="E80" t="str">
        <f t="shared" si="6"/>
        <v/>
      </c>
      <c r="F80" t="str">
        <f>IF(A80&lt;&gt;"",IFERROR(
AVERAGEIFS(climbing_status,ScoutingData!team,A80)/(
IF(
AVERAGEIFS(climb_time,ScoutingData!team,A80)&lt;&gt;0,AVERAGEIFS(climb_time,ScoutingData!team,A80),AVERAGE(climb_time)
)
),0),"")</f>
        <v/>
      </c>
      <c r="G80" t="str">
        <f t="shared" si="7"/>
        <v/>
      </c>
      <c r="H80" t="str">
        <f>IFERROR(AVERAGEIFS(speed_rating,ScoutingData!team,A80)/5,"")</f>
        <v/>
      </c>
      <c r="I80" t="str">
        <f t="shared" si="8"/>
        <v/>
      </c>
      <c r="J80" t="str">
        <f>IFERROR((AVERAGEIFS(driver_skill,ScoutingData!team,A80)/3),"")</f>
        <v/>
      </c>
      <c r="K80" t="str">
        <f t="shared" si="9"/>
        <v/>
      </c>
    </row>
    <row r="81" spans="1:11" x14ac:dyDescent="0.3">
      <c r="A81" s="24" t="str">
        <f>IF(ISBLANK(Teams!A81),"",Teams!A81)</f>
        <v/>
      </c>
      <c r="B81" t="str">
        <f>IFERROR(AVERAGEIFS(ScoutingData!defense_rating,ScoutingData!team,A81)/4,"")</f>
        <v/>
      </c>
      <c r="C81" s="23" t="str">
        <f t="shared" si="5"/>
        <v/>
      </c>
      <c r="D81" s="22" t="str">
        <f>IFERROR(SUM(AVERAGEIFS((amp_points),ScoutingData!team,A81),AVERAGEIFS(speaker_points,ScoutingData!team,A81))/2,"")</f>
        <v/>
      </c>
      <c r="E81" t="str">
        <f t="shared" si="6"/>
        <v/>
      </c>
      <c r="F81" t="str">
        <f>IF(A81&lt;&gt;"",IFERROR(
AVERAGEIFS(climbing_status,ScoutingData!team,A81)/(
IF(
AVERAGEIFS(climb_time,ScoutingData!team,A81)&lt;&gt;0,AVERAGEIFS(climb_time,ScoutingData!team,A81),AVERAGE(climb_time)
)
),0),"")</f>
        <v/>
      </c>
      <c r="G81" t="str">
        <f t="shared" si="7"/>
        <v/>
      </c>
      <c r="H81" t="str">
        <f>IFERROR(AVERAGEIFS(speed_rating,ScoutingData!team,A81)/5,"")</f>
        <v/>
      </c>
      <c r="I81" t="str">
        <f t="shared" si="8"/>
        <v/>
      </c>
      <c r="J81" t="str">
        <f>IFERROR((AVERAGEIFS(driver_skill,ScoutingData!team,A81)/3),"")</f>
        <v/>
      </c>
      <c r="K81" t="str">
        <f t="shared" si="9"/>
        <v/>
      </c>
    </row>
    <row r="82" spans="1:11" x14ac:dyDescent="0.3">
      <c r="A82" s="24" t="str">
        <f>IF(ISBLANK(Teams!A82),"",Teams!A82)</f>
        <v/>
      </c>
      <c r="B82" t="str">
        <f>IFERROR(AVERAGEIFS(ScoutingData!defense_rating,ScoutingData!team,A82)/4,"")</f>
        <v/>
      </c>
      <c r="C82" s="23" t="str">
        <f t="shared" si="5"/>
        <v/>
      </c>
      <c r="D82" s="22" t="str">
        <f>IFERROR(SUM(AVERAGEIFS((amp_points),ScoutingData!team,A82),AVERAGEIFS(speaker_points,ScoutingData!team,A82))/2,"")</f>
        <v/>
      </c>
      <c r="E82" t="str">
        <f t="shared" si="6"/>
        <v/>
      </c>
      <c r="F82" t="str">
        <f>IF(A82&lt;&gt;"",IFERROR(
AVERAGEIFS(climbing_status,ScoutingData!team,A82)/(
IF(
AVERAGEIFS(climb_time,ScoutingData!team,A82)&lt;&gt;0,AVERAGEIFS(climb_time,ScoutingData!team,A82),AVERAGE(climb_time)
)
),0),"")</f>
        <v/>
      </c>
      <c r="G82" t="str">
        <f t="shared" si="7"/>
        <v/>
      </c>
      <c r="H82" t="str">
        <f>IFERROR(AVERAGEIFS(speed_rating,ScoutingData!team,A82)/5,"")</f>
        <v/>
      </c>
      <c r="I82" t="str">
        <f t="shared" si="8"/>
        <v/>
      </c>
      <c r="J82" t="str">
        <f>IFERROR((AVERAGEIFS(driver_skill,ScoutingData!team,A82)/3),"")</f>
        <v/>
      </c>
      <c r="K82" t="str">
        <f t="shared" si="9"/>
        <v/>
      </c>
    </row>
    <row r="83" spans="1:11" x14ac:dyDescent="0.3">
      <c r="A83" s="24" t="str">
        <f>IF(ISBLANK(Teams!A83),"",Teams!A83)</f>
        <v/>
      </c>
      <c r="B83" t="str">
        <f>IFERROR(AVERAGEIFS(ScoutingData!defense_rating,ScoutingData!team,A83)/4,"")</f>
        <v/>
      </c>
      <c r="C83" s="23" t="str">
        <f t="shared" si="5"/>
        <v/>
      </c>
      <c r="D83" s="22" t="str">
        <f>IFERROR(SUM(AVERAGEIFS((amp_points),ScoutingData!team,A83),AVERAGEIFS(speaker_points,ScoutingData!team,A83))/2,"")</f>
        <v/>
      </c>
      <c r="E83" t="str">
        <f t="shared" si="6"/>
        <v/>
      </c>
      <c r="F83" t="str">
        <f>IF(A83&lt;&gt;"",IFERROR(
AVERAGEIFS(climbing_status,ScoutingData!team,A83)/(
IF(
AVERAGEIFS(climb_time,ScoutingData!team,A83)&lt;&gt;0,AVERAGEIFS(climb_time,ScoutingData!team,A83),AVERAGE(climb_time)
)
),0),"")</f>
        <v/>
      </c>
      <c r="G83" t="str">
        <f t="shared" si="7"/>
        <v/>
      </c>
      <c r="H83" t="str">
        <f>IFERROR(AVERAGEIFS(speed_rating,ScoutingData!team,A83)/5,"")</f>
        <v/>
      </c>
      <c r="I83" t="str">
        <f t="shared" si="8"/>
        <v/>
      </c>
      <c r="J83" t="str">
        <f>IFERROR((AVERAGEIFS(driver_skill,ScoutingData!team,A83)/3),"")</f>
        <v/>
      </c>
      <c r="K83" t="str">
        <f t="shared" si="9"/>
        <v/>
      </c>
    </row>
    <row r="84" spans="1:11" x14ac:dyDescent="0.3">
      <c r="A84" s="24" t="str">
        <f>IF(ISBLANK(Teams!A84),"",Teams!A84)</f>
        <v/>
      </c>
      <c r="B84" t="str">
        <f>IFERROR(AVERAGEIFS(ScoutingData!defense_rating,ScoutingData!team,A84)/4,"")</f>
        <v/>
      </c>
      <c r="C84" s="23" t="str">
        <f t="shared" si="5"/>
        <v/>
      </c>
      <c r="D84" s="22" t="str">
        <f>IFERROR(SUM(AVERAGEIFS((amp_points),ScoutingData!team,A84),AVERAGEIFS(speaker_points,ScoutingData!team,A84))/2,"")</f>
        <v/>
      </c>
      <c r="E84" t="str">
        <f t="shared" si="6"/>
        <v/>
      </c>
      <c r="F84" t="str">
        <f>IF(A84&lt;&gt;"",IFERROR(
AVERAGEIFS(climbing_status,ScoutingData!team,A84)/(
IF(
AVERAGEIFS(climb_time,ScoutingData!team,A84)&lt;&gt;0,AVERAGEIFS(climb_time,ScoutingData!team,A84),AVERAGE(climb_time)
)
),0),"")</f>
        <v/>
      </c>
      <c r="G84" t="str">
        <f t="shared" si="7"/>
        <v/>
      </c>
      <c r="H84" t="str">
        <f>IFERROR(AVERAGEIFS(speed_rating,ScoutingData!team,A84)/5,"")</f>
        <v/>
      </c>
      <c r="I84" t="str">
        <f t="shared" si="8"/>
        <v/>
      </c>
      <c r="J84" t="str">
        <f>IFERROR((AVERAGEIFS(driver_skill,ScoutingData!team,A84)/3),"")</f>
        <v/>
      </c>
      <c r="K84" t="str">
        <f t="shared" si="9"/>
        <v/>
      </c>
    </row>
    <row r="85" spans="1:11" x14ac:dyDescent="0.3">
      <c r="A85" s="24" t="str">
        <f>IF(ISBLANK(Teams!A85),"",Teams!A85)</f>
        <v/>
      </c>
      <c r="B85" t="str">
        <f>IFERROR(AVERAGEIFS(ScoutingData!defense_rating,ScoutingData!team,A85)/4,"")</f>
        <v/>
      </c>
      <c r="C85" s="23" t="str">
        <f t="shared" si="5"/>
        <v/>
      </c>
      <c r="D85" s="22" t="str">
        <f>IFERROR(SUM(AVERAGEIFS((amp_points),ScoutingData!team,A85),AVERAGEIFS(speaker_points,ScoutingData!team,A85))/2,"")</f>
        <v/>
      </c>
      <c r="E85" t="str">
        <f t="shared" si="6"/>
        <v/>
      </c>
      <c r="F85" t="str">
        <f>IF(A85&lt;&gt;"",IFERROR(
AVERAGEIFS(climbing_status,ScoutingData!team,A85)/(
IF(
AVERAGEIFS(climb_time,ScoutingData!team,A85)&lt;&gt;0,AVERAGEIFS(climb_time,ScoutingData!team,A85),AVERAGE(climb_time)
)
),0),"")</f>
        <v/>
      </c>
      <c r="G85" t="str">
        <f t="shared" si="7"/>
        <v/>
      </c>
      <c r="H85" t="str">
        <f>IFERROR(AVERAGEIFS(speed_rating,ScoutingData!team,A85)/5,"")</f>
        <v/>
      </c>
      <c r="I85" t="str">
        <f t="shared" si="8"/>
        <v/>
      </c>
      <c r="J85" t="str">
        <f>IFERROR((AVERAGEIFS(driver_skill,ScoutingData!team,A85)/3),"")</f>
        <v/>
      </c>
      <c r="K85" t="str">
        <f t="shared" si="9"/>
        <v/>
      </c>
    </row>
    <row r="86" spans="1:11" x14ac:dyDescent="0.3">
      <c r="A86" s="24" t="str">
        <f>IF(ISBLANK(Teams!A86),"",Teams!A86)</f>
        <v/>
      </c>
      <c r="B86" t="str">
        <f>IFERROR(AVERAGEIFS(ScoutingData!defense_rating,ScoutingData!team,A86)/4,"")</f>
        <v/>
      </c>
      <c r="C86" s="23" t="str">
        <f t="shared" si="5"/>
        <v/>
      </c>
      <c r="D86" s="22" t="str">
        <f>IFERROR(SUM(AVERAGEIFS((amp_points),ScoutingData!team,A86),AVERAGEIFS(speaker_points,ScoutingData!team,A86))/2,"")</f>
        <v/>
      </c>
      <c r="E86" t="str">
        <f t="shared" si="6"/>
        <v/>
      </c>
      <c r="F86" t="str">
        <f>IF(A86&lt;&gt;"",IFERROR(
AVERAGEIFS(climbing_status,ScoutingData!team,A86)/(
IF(
AVERAGEIFS(climb_time,ScoutingData!team,A86)&lt;&gt;0,AVERAGEIFS(climb_time,ScoutingData!team,A86),AVERAGE(climb_time)
)
),0),"")</f>
        <v/>
      </c>
      <c r="G86" t="str">
        <f t="shared" si="7"/>
        <v/>
      </c>
      <c r="H86" t="str">
        <f>IFERROR(AVERAGEIFS(speed_rating,ScoutingData!team,A86)/5,"")</f>
        <v/>
      </c>
      <c r="I86" t="str">
        <f t="shared" si="8"/>
        <v/>
      </c>
      <c r="J86" t="str">
        <f>IFERROR((AVERAGEIFS(driver_skill,ScoutingData!team,A86)/3),"")</f>
        <v/>
      </c>
      <c r="K86" t="str">
        <f t="shared" si="9"/>
        <v/>
      </c>
    </row>
    <row r="87" spans="1:11" x14ac:dyDescent="0.3">
      <c r="A87" s="24" t="str">
        <f>IF(ISBLANK(Teams!A87),"",Teams!A87)</f>
        <v/>
      </c>
      <c r="B87" t="str">
        <f>IFERROR(AVERAGEIFS(ScoutingData!defense_rating,ScoutingData!team,A87)/4,"")</f>
        <v/>
      </c>
      <c r="C87" s="23" t="str">
        <f t="shared" si="5"/>
        <v/>
      </c>
      <c r="D87" s="22" t="str">
        <f>IFERROR(SUM(AVERAGEIFS((amp_points),ScoutingData!team,A87),AVERAGEIFS(speaker_points,ScoutingData!team,A87))/2,"")</f>
        <v/>
      </c>
      <c r="E87" t="str">
        <f t="shared" si="6"/>
        <v/>
      </c>
      <c r="F87" t="str">
        <f>IF(A87&lt;&gt;"",IFERROR(
AVERAGEIFS(climbing_status,ScoutingData!team,A87)/(
IF(
AVERAGEIFS(climb_time,ScoutingData!team,A87)&lt;&gt;0,AVERAGEIFS(climb_time,ScoutingData!team,A87),AVERAGE(climb_time)
)
),0),"")</f>
        <v/>
      </c>
      <c r="G87" t="str">
        <f t="shared" si="7"/>
        <v/>
      </c>
      <c r="H87" t="str">
        <f>IFERROR(AVERAGEIFS(speed_rating,ScoutingData!team,A87)/5,"")</f>
        <v/>
      </c>
      <c r="I87" t="str">
        <f t="shared" si="8"/>
        <v/>
      </c>
      <c r="J87" t="str">
        <f>IFERROR((AVERAGEIFS(driver_skill,ScoutingData!team,A87)/3),"")</f>
        <v/>
      </c>
      <c r="K87" t="str">
        <f t="shared" si="9"/>
        <v/>
      </c>
    </row>
    <row r="88" spans="1:11" x14ac:dyDescent="0.3">
      <c r="A88" s="24" t="str">
        <f>IF(ISBLANK(Teams!A88),"",Teams!A88)</f>
        <v/>
      </c>
      <c r="B88" t="str">
        <f>IFERROR(AVERAGEIFS(ScoutingData!defense_rating,ScoutingData!team,A88)/4,"")</f>
        <v/>
      </c>
      <c r="C88" s="23" t="str">
        <f t="shared" si="5"/>
        <v/>
      </c>
      <c r="D88" s="22" t="str">
        <f>IFERROR(SUM(AVERAGEIFS((amp_points),ScoutingData!team,A88),AVERAGEIFS(speaker_points,ScoutingData!team,A88))/2,"")</f>
        <v/>
      </c>
      <c r="E88" t="str">
        <f t="shared" si="6"/>
        <v/>
      </c>
      <c r="F88" t="str">
        <f>IF(A88&lt;&gt;"",IFERROR(
AVERAGEIFS(climbing_status,ScoutingData!team,A88)/(
IF(
AVERAGEIFS(climb_time,ScoutingData!team,A88)&lt;&gt;0,AVERAGEIFS(climb_time,ScoutingData!team,A88),AVERAGE(climb_time)
)
),0),"")</f>
        <v/>
      </c>
      <c r="G88" t="str">
        <f t="shared" si="7"/>
        <v/>
      </c>
      <c r="H88" t="str">
        <f>IFERROR(AVERAGEIFS(speed_rating,ScoutingData!team,A88)/5,"")</f>
        <v/>
      </c>
      <c r="I88" t="str">
        <f t="shared" si="8"/>
        <v/>
      </c>
      <c r="J88" t="str">
        <f>IFERROR((AVERAGEIFS(driver_skill,ScoutingData!team,A88)/3),"")</f>
        <v/>
      </c>
      <c r="K88" t="str">
        <f t="shared" si="9"/>
        <v/>
      </c>
    </row>
    <row r="89" spans="1:11" x14ac:dyDescent="0.3">
      <c r="A89" s="24" t="str">
        <f>IF(ISBLANK(Teams!A89),"",Teams!A89)</f>
        <v/>
      </c>
      <c r="B89" t="str">
        <f>IFERROR(AVERAGEIFS(ScoutingData!defense_rating,ScoutingData!team,A89)/4,"")</f>
        <v/>
      </c>
      <c r="C89" s="23" t="str">
        <f t="shared" si="5"/>
        <v/>
      </c>
      <c r="D89" s="22" t="str">
        <f>IFERROR(SUM(AVERAGEIFS((amp_points),ScoutingData!team,A89),AVERAGEIFS(speaker_points,ScoutingData!team,A89))/2,"")</f>
        <v/>
      </c>
      <c r="E89" t="str">
        <f t="shared" si="6"/>
        <v/>
      </c>
      <c r="F89" t="str">
        <f>IF(A89&lt;&gt;"",IFERROR(
AVERAGEIFS(climbing_status,ScoutingData!team,A89)/(
IF(
AVERAGEIFS(climb_time,ScoutingData!team,A89)&lt;&gt;0,AVERAGEIFS(climb_time,ScoutingData!team,A89),AVERAGE(climb_time)
)
),0),"")</f>
        <v/>
      </c>
      <c r="G89" t="str">
        <f t="shared" si="7"/>
        <v/>
      </c>
      <c r="H89" t="str">
        <f>IFERROR(AVERAGEIFS(speed_rating,ScoutingData!team,A89)/5,"")</f>
        <v/>
      </c>
      <c r="I89" t="str">
        <f t="shared" si="8"/>
        <v/>
      </c>
      <c r="J89" t="str">
        <f>IFERROR((AVERAGEIFS(driver_skill,ScoutingData!team,A89)/3),"")</f>
        <v/>
      </c>
      <c r="K89" t="str">
        <f t="shared" si="9"/>
        <v/>
      </c>
    </row>
    <row r="90" spans="1:11" x14ac:dyDescent="0.3">
      <c r="A90" s="24" t="str">
        <f>IF(ISBLANK(Teams!A90),"",Teams!A90)</f>
        <v/>
      </c>
      <c r="B90" t="str">
        <f>IFERROR(AVERAGEIFS(ScoutingData!defense_rating,ScoutingData!team,A90)/4,"")</f>
        <v/>
      </c>
      <c r="C90" s="23" t="str">
        <f t="shared" si="5"/>
        <v/>
      </c>
      <c r="D90" s="22" t="str">
        <f>IFERROR(SUM(AVERAGEIFS((amp_points),ScoutingData!team,A90),AVERAGEIFS(speaker_points,ScoutingData!team,A90))/2,"")</f>
        <v/>
      </c>
      <c r="E90" t="str">
        <f t="shared" si="6"/>
        <v/>
      </c>
      <c r="F90" t="str">
        <f>IF(A90&lt;&gt;"",IFERROR(
AVERAGEIFS(climbing_status,ScoutingData!team,A90)/(
IF(
AVERAGEIFS(climb_time,ScoutingData!team,A90)&lt;&gt;0,AVERAGEIFS(climb_time,ScoutingData!team,A90),AVERAGE(climb_time)
)
),0),"")</f>
        <v/>
      </c>
      <c r="G90" t="str">
        <f t="shared" si="7"/>
        <v/>
      </c>
      <c r="H90" t="str">
        <f>IFERROR(AVERAGEIFS(speed_rating,ScoutingData!team,A90)/5,"")</f>
        <v/>
      </c>
      <c r="I90" t="str">
        <f t="shared" si="8"/>
        <v/>
      </c>
      <c r="J90" t="str">
        <f>IFERROR((AVERAGEIFS(driver_skill,ScoutingData!team,A90)/3),"")</f>
        <v/>
      </c>
      <c r="K90" t="str">
        <f t="shared" si="9"/>
        <v/>
      </c>
    </row>
    <row r="91" spans="1:11" x14ac:dyDescent="0.3">
      <c r="A91" s="24" t="str">
        <f>IF(ISBLANK(Teams!A91),"",Teams!A91)</f>
        <v/>
      </c>
      <c r="B91" t="str">
        <f>IFERROR(AVERAGEIFS(ScoutingData!defense_rating,ScoutingData!team,A91)/4,"")</f>
        <v/>
      </c>
      <c r="C91" s="23" t="str">
        <f t="shared" si="5"/>
        <v/>
      </c>
      <c r="D91" s="22" t="str">
        <f>IFERROR(SUM(AVERAGEIFS((amp_points),ScoutingData!team,A91),AVERAGEIFS(speaker_points,ScoutingData!team,A91))/2,"")</f>
        <v/>
      </c>
      <c r="E91" t="str">
        <f t="shared" si="6"/>
        <v/>
      </c>
      <c r="F91" t="str">
        <f>IF(A91&lt;&gt;"",IFERROR(
AVERAGEIFS(climbing_status,ScoutingData!team,A91)/(
IF(
AVERAGEIFS(climb_time,ScoutingData!team,A91)&lt;&gt;0,AVERAGEIFS(climb_time,ScoutingData!team,A91),AVERAGE(climb_time)
)
),0),"")</f>
        <v/>
      </c>
      <c r="G91" t="str">
        <f t="shared" si="7"/>
        <v/>
      </c>
      <c r="H91" t="str">
        <f>IFERROR(AVERAGEIFS(speed_rating,ScoutingData!team,A91)/5,"")</f>
        <v/>
      </c>
      <c r="I91" t="str">
        <f t="shared" si="8"/>
        <v/>
      </c>
      <c r="J91" t="str">
        <f>IFERROR((AVERAGEIFS(driver_skill,ScoutingData!team,A91)/3),"")</f>
        <v/>
      </c>
      <c r="K91" t="str">
        <f t="shared" si="9"/>
        <v/>
      </c>
    </row>
    <row r="92" spans="1:11" x14ac:dyDescent="0.3">
      <c r="A92" s="24" t="str">
        <f>IF(ISBLANK(Teams!A92),"",Teams!A92)</f>
        <v/>
      </c>
      <c r="B92" t="str">
        <f>IFERROR(AVERAGEIFS(ScoutingData!defense_rating,ScoutingData!team,A92)/4,"")</f>
        <v/>
      </c>
      <c r="C92" s="23" t="str">
        <f t="shared" si="5"/>
        <v/>
      </c>
      <c r="D92" s="22" t="str">
        <f>IFERROR(SUM(AVERAGEIFS((amp_points),ScoutingData!team,A92),AVERAGEIFS(speaker_points,ScoutingData!team,A92))/2,"")</f>
        <v/>
      </c>
      <c r="E92" t="str">
        <f t="shared" si="6"/>
        <v/>
      </c>
      <c r="F92" t="str">
        <f>IF(A92&lt;&gt;"",IFERROR(
AVERAGEIFS(climbing_status,ScoutingData!team,A92)/(
IF(
AVERAGEIFS(climb_time,ScoutingData!team,A92)&lt;&gt;0,AVERAGEIFS(climb_time,ScoutingData!team,A92),AVERAGE(climb_time)
)
),0),"")</f>
        <v/>
      </c>
      <c r="G92" t="str">
        <f t="shared" si="7"/>
        <v/>
      </c>
      <c r="H92" t="str">
        <f>IFERROR(AVERAGEIFS(speed_rating,ScoutingData!team,A92)/5,"")</f>
        <v/>
      </c>
      <c r="I92" t="str">
        <f t="shared" si="8"/>
        <v/>
      </c>
      <c r="J92" t="str">
        <f>IFERROR((AVERAGEIFS(driver_skill,ScoutingData!team,A92)/3),"")</f>
        <v/>
      </c>
      <c r="K92" t="str">
        <f t="shared" si="9"/>
        <v/>
      </c>
    </row>
    <row r="93" spans="1:11" x14ac:dyDescent="0.3">
      <c r="A93" s="24" t="str">
        <f>IF(ISBLANK(Teams!A93),"",Teams!A93)</f>
        <v/>
      </c>
      <c r="B93" t="str">
        <f>IFERROR(AVERAGEIFS(ScoutingData!defense_rating,ScoutingData!team,A93)/4,"")</f>
        <v/>
      </c>
      <c r="C93" s="23" t="str">
        <f t="shared" si="5"/>
        <v/>
      </c>
      <c r="D93" s="22" t="str">
        <f>IFERROR(SUM(AVERAGEIFS((amp_points),ScoutingData!team,A93),AVERAGEIFS(speaker_points,ScoutingData!team,A93))/2,"")</f>
        <v/>
      </c>
      <c r="E93" t="str">
        <f t="shared" si="6"/>
        <v/>
      </c>
      <c r="F93" t="str">
        <f>IF(A93&lt;&gt;"",IFERROR(
AVERAGEIFS(climbing_status,ScoutingData!team,A93)/(
IF(
AVERAGEIFS(climb_time,ScoutingData!team,A93)&lt;&gt;0,AVERAGEIFS(climb_time,ScoutingData!team,A93),AVERAGE(climb_time)
)
),0),"")</f>
        <v/>
      </c>
      <c r="G93" t="str">
        <f t="shared" si="7"/>
        <v/>
      </c>
      <c r="H93" t="str">
        <f>IFERROR(AVERAGEIFS(speed_rating,ScoutingData!team,A93)/5,"")</f>
        <v/>
      </c>
      <c r="I93" t="str">
        <f t="shared" si="8"/>
        <v/>
      </c>
      <c r="J93" t="str">
        <f>IFERROR((AVERAGEIFS(driver_skill,ScoutingData!team,A93)/3),"")</f>
        <v/>
      </c>
      <c r="K93" t="str">
        <f t="shared" si="9"/>
        <v/>
      </c>
    </row>
    <row r="94" spans="1:11" x14ac:dyDescent="0.3">
      <c r="A94" s="24" t="str">
        <f>IF(ISBLANK(Teams!A94),"",Teams!A94)</f>
        <v/>
      </c>
      <c r="B94" t="str">
        <f>IFERROR(AVERAGEIFS(ScoutingData!defense_rating,ScoutingData!team,A94)/4,"")</f>
        <v/>
      </c>
      <c r="C94" s="23" t="str">
        <f t="shared" si="5"/>
        <v/>
      </c>
      <c r="D94" s="22" t="str">
        <f>IFERROR(SUM(AVERAGEIFS((amp_points),ScoutingData!team,A94),AVERAGEIFS(speaker_points,ScoutingData!team,A94))/2,"")</f>
        <v/>
      </c>
      <c r="E94" t="str">
        <f t="shared" si="6"/>
        <v/>
      </c>
      <c r="F94" t="str">
        <f>IF(A94&lt;&gt;"",IFERROR(
AVERAGEIFS(climbing_status,ScoutingData!team,A94)/(
IF(
AVERAGEIFS(climb_time,ScoutingData!team,A94)&lt;&gt;0,AVERAGEIFS(climb_time,ScoutingData!team,A94),AVERAGE(climb_time)
)
),0),"")</f>
        <v/>
      </c>
      <c r="G94" t="str">
        <f t="shared" si="7"/>
        <v/>
      </c>
      <c r="H94" t="str">
        <f>IFERROR(AVERAGEIFS(speed_rating,ScoutingData!team,A94)/5,"")</f>
        <v/>
      </c>
      <c r="I94" t="str">
        <f t="shared" si="8"/>
        <v/>
      </c>
      <c r="J94" t="str">
        <f>IFERROR((AVERAGEIFS(driver_skill,ScoutingData!team,A94)/3),"")</f>
        <v/>
      </c>
      <c r="K94" t="str">
        <f t="shared" si="9"/>
        <v/>
      </c>
    </row>
    <row r="95" spans="1:11" x14ac:dyDescent="0.3">
      <c r="A95" s="24" t="str">
        <f>IF(ISBLANK(Teams!A95),"",Teams!A95)</f>
        <v/>
      </c>
      <c r="B95" t="str">
        <f>IFERROR(AVERAGEIFS(ScoutingData!defense_rating,ScoutingData!team,A95)/4,"")</f>
        <v/>
      </c>
      <c r="C95" s="23" t="str">
        <f t="shared" si="5"/>
        <v/>
      </c>
      <c r="D95" s="22" t="str">
        <f>IFERROR(SUM(AVERAGEIFS((amp_points),ScoutingData!team,A95),AVERAGEIFS(speaker_points,ScoutingData!team,A95))/2,"")</f>
        <v/>
      </c>
      <c r="E95" t="str">
        <f t="shared" si="6"/>
        <v/>
      </c>
      <c r="F95" t="str">
        <f>IF(A95&lt;&gt;"",IFERROR(
AVERAGEIFS(climbing_status,ScoutingData!team,A95)/(
IF(
AVERAGEIFS(climb_time,ScoutingData!team,A95)&lt;&gt;0,AVERAGEIFS(climb_time,ScoutingData!team,A95),AVERAGE(climb_time)
)
),0),"")</f>
        <v/>
      </c>
      <c r="G95" t="str">
        <f t="shared" si="7"/>
        <v/>
      </c>
      <c r="H95" t="str">
        <f>IFERROR(AVERAGEIFS(speed_rating,ScoutingData!team,A95)/5,"")</f>
        <v/>
      </c>
      <c r="I95" t="str">
        <f t="shared" si="8"/>
        <v/>
      </c>
      <c r="J95" t="str">
        <f>IFERROR((AVERAGEIFS(driver_skill,ScoutingData!team,A95)/3),"")</f>
        <v/>
      </c>
      <c r="K95" t="str">
        <f t="shared" si="9"/>
        <v/>
      </c>
    </row>
    <row r="96" spans="1:11" x14ac:dyDescent="0.3">
      <c r="A96" s="24" t="str">
        <f>IF(ISBLANK(Teams!A96),"",Teams!A96)</f>
        <v/>
      </c>
      <c r="B96" t="str">
        <f>IFERROR(AVERAGEIFS(ScoutingData!defense_rating,ScoutingData!team,A96)/4,"")</f>
        <v/>
      </c>
      <c r="C96" s="23" t="str">
        <f t="shared" si="5"/>
        <v/>
      </c>
      <c r="D96" s="22" t="str">
        <f>IFERROR(SUM(AVERAGEIFS((amp_points),ScoutingData!team,A96),AVERAGEIFS(speaker_points,ScoutingData!team,A96))/2,"")</f>
        <v/>
      </c>
      <c r="E96" t="str">
        <f t="shared" si="6"/>
        <v/>
      </c>
      <c r="F96" t="str">
        <f>IF(A96&lt;&gt;"",IFERROR(
AVERAGEIFS(climbing_status,ScoutingData!team,A96)/(
IF(
AVERAGEIFS(climb_time,ScoutingData!team,A96)&lt;&gt;0,AVERAGEIFS(climb_time,ScoutingData!team,A96),AVERAGE(climb_time)
)
),0),"")</f>
        <v/>
      </c>
      <c r="G96" t="str">
        <f t="shared" si="7"/>
        <v/>
      </c>
      <c r="H96" t="str">
        <f>IFERROR(AVERAGEIFS(speed_rating,ScoutingData!team,A96)/5,"")</f>
        <v/>
      </c>
      <c r="I96" t="str">
        <f t="shared" si="8"/>
        <v/>
      </c>
      <c r="J96" t="str">
        <f>IFERROR((AVERAGEIFS(driver_skill,ScoutingData!team,A96)/3),"")</f>
        <v/>
      </c>
      <c r="K96" t="str">
        <f t="shared" si="9"/>
        <v/>
      </c>
    </row>
    <row r="97" spans="1:11" x14ac:dyDescent="0.3">
      <c r="A97" s="24" t="str">
        <f>IF(ISBLANK(Teams!A97),"",Teams!A97)</f>
        <v/>
      </c>
      <c r="B97" t="str">
        <f>IFERROR(AVERAGEIFS(ScoutingData!defense_rating,ScoutingData!team,A97)/4,"")</f>
        <v/>
      </c>
      <c r="C97" s="23" t="str">
        <f t="shared" si="5"/>
        <v/>
      </c>
      <c r="D97" s="22" t="str">
        <f>IFERROR(SUM(AVERAGEIFS((amp_points),ScoutingData!team,A97),AVERAGEIFS(speaker_points,ScoutingData!team,A97))/2,"")</f>
        <v/>
      </c>
      <c r="E97" t="str">
        <f t="shared" si="6"/>
        <v/>
      </c>
      <c r="F97" t="str">
        <f>IF(A97&lt;&gt;"",IFERROR(
AVERAGEIFS(climbing_status,ScoutingData!team,A97)/(
IF(
AVERAGEIFS(climb_time,ScoutingData!team,A97)&lt;&gt;0,AVERAGEIFS(climb_time,ScoutingData!team,A97),AVERAGE(climb_time)
)
),0),"")</f>
        <v/>
      </c>
      <c r="G97" t="str">
        <f t="shared" si="7"/>
        <v/>
      </c>
      <c r="H97" t="str">
        <f>IFERROR(AVERAGEIFS(speed_rating,ScoutingData!team,A97)/5,"")</f>
        <v/>
      </c>
      <c r="I97" t="str">
        <f t="shared" si="8"/>
        <v/>
      </c>
      <c r="J97" t="str">
        <f>IFERROR((AVERAGEIFS(driver_skill,ScoutingData!team,A97)/3),"")</f>
        <v/>
      </c>
      <c r="K97" t="str">
        <f t="shared" si="9"/>
        <v/>
      </c>
    </row>
    <row r="98" spans="1:11" x14ac:dyDescent="0.3">
      <c r="A98" s="24" t="str">
        <f>IF(ISBLANK(Teams!A98),"",Teams!A98)</f>
        <v/>
      </c>
      <c r="B98" t="str">
        <f>IFERROR(AVERAGEIFS(ScoutingData!defense_rating,ScoutingData!team,A98)/4,"")</f>
        <v/>
      </c>
      <c r="C98" s="23" t="str">
        <f t="shared" si="5"/>
        <v/>
      </c>
      <c r="D98" s="22" t="str">
        <f>IFERROR(SUM(AVERAGEIFS((amp_points),ScoutingData!team,A98),AVERAGEIFS(speaker_points,ScoutingData!team,A98))/2,"")</f>
        <v/>
      </c>
      <c r="E98" t="str">
        <f t="shared" si="6"/>
        <v/>
      </c>
      <c r="F98" t="str">
        <f>IF(A98&lt;&gt;"",IFERROR(
AVERAGEIFS(climbing_status,ScoutingData!team,A98)/(
IF(
AVERAGEIFS(climb_time,ScoutingData!team,A98)&lt;&gt;0,AVERAGEIFS(climb_time,ScoutingData!team,A98),AVERAGE(climb_time)
)
),0),"")</f>
        <v/>
      </c>
      <c r="G98" t="str">
        <f t="shared" si="7"/>
        <v/>
      </c>
      <c r="H98" t="str">
        <f>IFERROR(AVERAGEIFS(speed_rating,ScoutingData!team,A98)/5,"")</f>
        <v/>
      </c>
      <c r="I98" t="str">
        <f t="shared" si="8"/>
        <v/>
      </c>
      <c r="J98" t="str">
        <f>IFERROR((AVERAGEIFS(driver_skill,ScoutingData!team,A98)/3),"")</f>
        <v/>
      </c>
      <c r="K98" t="str">
        <f t="shared" si="9"/>
        <v/>
      </c>
    </row>
    <row r="99" spans="1:11" x14ac:dyDescent="0.3">
      <c r="A99" s="24" t="str">
        <f>IF(ISBLANK(Teams!A99),"",Teams!A99)</f>
        <v/>
      </c>
      <c r="B99" t="str">
        <f>IFERROR(AVERAGEIFS(ScoutingData!defense_rating,ScoutingData!team,A99)/4,"")</f>
        <v/>
      </c>
      <c r="C99" s="23" t="str">
        <f t="shared" si="5"/>
        <v/>
      </c>
      <c r="D99" s="22" t="str">
        <f>IFERROR(SUM(AVERAGEIFS((amp_points),ScoutingData!team,A99),AVERAGEIFS(speaker_points,ScoutingData!team,A99))/2,"")</f>
        <v/>
      </c>
      <c r="E99" t="str">
        <f t="shared" si="6"/>
        <v/>
      </c>
      <c r="F99" t="str">
        <f>IF(A99&lt;&gt;"",IFERROR(
AVERAGEIFS(climbing_status,ScoutingData!team,A99)/(
IF(
AVERAGEIFS(climb_time,ScoutingData!team,A99)&lt;&gt;0,AVERAGEIFS(climb_time,ScoutingData!team,A99),AVERAGE(climb_time)
)
),0),"")</f>
        <v/>
      </c>
      <c r="G99" t="str">
        <f t="shared" si="7"/>
        <v/>
      </c>
      <c r="H99" t="str">
        <f>IFERROR(AVERAGEIFS(speed_rating,ScoutingData!team,A99)/5,"")</f>
        <v/>
      </c>
      <c r="I99" t="str">
        <f t="shared" si="8"/>
        <v/>
      </c>
      <c r="J99" t="str">
        <f>IFERROR((AVERAGEIFS(driver_skill,ScoutingData!team,A99)/3),"")</f>
        <v/>
      </c>
      <c r="K99" t="str">
        <f t="shared" si="9"/>
        <v/>
      </c>
    </row>
    <row r="100" spans="1:11" x14ac:dyDescent="0.3">
      <c r="A100" s="24" t="str">
        <f>IF(ISBLANK(Teams!A100),"",Teams!A100)</f>
        <v/>
      </c>
      <c r="B100" t="str">
        <f>IFERROR(AVERAGEIFS(ScoutingData!defense_rating,ScoutingData!team,A100)/4,"")</f>
        <v/>
      </c>
      <c r="C100" s="23" t="str">
        <f t="shared" si="5"/>
        <v/>
      </c>
      <c r="D100" s="22" t="str">
        <f>IFERROR(SUM(AVERAGEIFS((amp_points),ScoutingData!team,A100),AVERAGEIFS(speaker_points,ScoutingData!team,A100))/2,"")</f>
        <v/>
      </c>
      <c r="E100" t="str">
        <f t="shared" si="6"/>
        <v/>
      </c>
      <c r="F100" t="str">
        <f>IF(A100&lt;&gt;"",IFERROR(
AVERAGEIFS(climbing_status,ScoutingData!team,A100)/(
IF(
AVERAGEIFS(climb_time,ScoutingData!team,A100)&lt;&gt;0,AVERAGEIFS(climb_time,ScoutingData!team,A100),AVERAGE(climb_time)
)
),0),"")</f>
        <v/>
      </c>
      <c r="G100" t="str">
        <f t="shared" si="7"/>
        <v/>
      </c>
      <c r="H100" t="str">
        <f>IFERROR(AVERAGEIFS(speed_rating,ScoutingData!team,A100)/5,"")</f>
        <v/>
      </c>
      <c r="I100" t="str">
        <f t="shared" si="8"/>
        <v/>
      </c>
      <c r="J100" t="str">
        <f>IFERROR((AVERAGEIFS(driver_skill,ScoutingData!team,A100)/3),"")</f>
        <v/>
      </c>
      <c r="K100" t="str">
        <f t="shared" si="9"/>
        <v/>
      </c>
    </row>
    <row r="101" spans="1:11" x14ac:dyDescent="0.3">
      <c r="A101" s="24" t="str">
        <f>IF(ISBLANK(Teams!A101),"",Teams!A101)</f>
        <v/>
      </c>
      <c r="B101" t="str">
        <f>IFERROR(AVERAGEIFS(ScoutingData!defense_rating,ScoutingData!team,A101)/4,"")</f>
        <v/>
      </c>
      <c r="C101" s="23" t="str">
        <f t="shared" si="5"/>
        <v/>
      </c>
      <c r="D101" s="22" t="str">
        <f>IFERROR(SUM(AVERAGEIFS((amp_points),ScoutingData!team,A101),AVERAGEIFS(speaker_points,ScoutingData!team,A101))/2,"")</f>
        <v/>
      </c>
      <c r="E101" t="str">
        <f t="shared" si="6"/>
        <v/>
      </c>
      <c r="F101" t="str">
        <f>IF(A101&lt;&gt;"",IFERROR(
AVERAGEIFS(climbing_status,ScoutingData!team,A101)/(
IF(
AVERAGEIFS(climb_time,ScoutingData!team,A101)&lt;&gt;0,AVERAGEIFS(climb_time,ScoutingData!team,A101),AVERAGE(climb_time)
)
),0),"")</f>
        <v/>
      </c>
      <c r="G101" t="str">
        <f t="shared" si="7"/>
        <v/>
      </c>
      <c r="H101" t="str">
        <f>IFERROR(AVERAGEIFS(speed_rating,ScoutingData!team,A101)/5,"")</f>
        <v/>
      </c>
      <c r="I101" t="str">
        <f t="shared" si="8"/>
        <v/>
      </c>
      <c r="J101" t="str">
        <f>IFERROR((AVERAGEIFS(driver_skill,ScoutingData!team,A101)/3),"")</f>
        <v/>
      </c>
      <c r="K101" t="str">
        <f t="shared" si="9"/>
        <v/>
      </c>
    </row>
    <row r="102" spans="1:11" x14ac:dyDescent="0.3">
      <c r="A102" s="24" t="str">
        <f>IF(ISBLANK(Teams!A102),"",Teams!A102)</f>
        <v/>
      </c>
      <c r="B102" t="str">
        <f>IFERROR(AVERAGEIFS(ScoutingData!defense_rating,ScoutingData!team,A102)/4,"")</f>
        <v/>
      </c>
      <c r="C102" s="23" t="str">
        <f t="shared" si="5"/>
        <v/>
      </c>
      <c r="D102" s="22" t="str">
        <f>IFERROR(SUM(AVERAGEIFS((amp_points),ScoutingData!team,A102),AVERAGEIFS(speaker_points,ScoutingData!team,A102))/2,"")</f>
        <v/>
      </c>
      <c r="E102" t="str">
        <f t="shared" si="6"/>
        <v/>
      </c>
      <c r="F102" t="str">
        <f>IF(A102&lt;&gt;"",IFERROR(
AVERAGEIFS(climbing_status,ScoutingData!team,A102)/(
IF(
AVERAGEIFS(climb_time,ScoutingData!team,A102)&lt;&gt;0,AVERAGEIFS(climb_time,ScoutingData!team,A102),AVERAGE(climb_time)
)
),0),"")</f>
        <v/>
      </c>
      <c r="G102" t="str">
        <f t="shared" si="7"/>
        <v/>
      </c>
      <c r="H102" t="str">
        <f>IFERROR(AVERAGEIFS(speed_rating,ScoutingData!team,A102)/5,"")</f>
        <v/>
      </c>
      <c r="I102" t="str">
        <f t="shared" si="8"/>
        <v/>
      </c>
      <c r="J102" t="str">
        <f>IFERROR((AVERAGEIFS(driver_skill,ScoutingData!team,A102)/3),"")</f>
        <v/>
      </c>
      <c r="K102" t="str">
        <f t="shared" si="9"/>
        <v/>
      </c>
    </row>
    <row r="103" spans="1:11" x14ac:dyDescent="0.3">
      <c r="A103" s="24" t="str">
        <f>IF(ISBLANK(Teams!A103),"",Teams!A103)</f>
        <v/>
      </c>
      <c r="B103" t="str">
        <f>IFERROR(AVERAGEIFS(ScoutingData!defense_rating,ScoutingData!team,A103)/4,"")</f>
        <v/>
      </c>
      <c r="C103" s="23" t="str">
        <f t="shared" si="5"/>
        <v/>
      </c>
      <c r="D103" s="22" t="str">
        <f>IFERROR(SUM(AVERAGEIFS((amp_points),ScoutingData!team,A103),AVERAGEIFS(speaker_points,ScoutingData!team,A103))/2,"")</f>
        <v/>
      </c>
      <c r="E103" t="str">
        <f t="shared" si="6"/>
        <v/>
      </c>
      <c r="F103" t="str">
        <f>IF(A103&lt;&gt;"",IFERROR(
AVERAGEIFS(climbing_status,ScoutingData!team,A103)/(
IF(
AVERAGEIFS(climb_time,ScoutingData!team,A103)&lt;&gt;0,AVERAGEIFS(climb_time,ScoutingData!team,A103),AVERAGE(climb_time)
)
),0),"")</f>
        <v/>
      </c>
      <c r="G103" t="str">
        <f t="shared" si="7"/>
        <v/>
      </c>
      <c r="H103" t="str">
        <f>IFERROR(AVERAGEIFS(speed_rating,ScoutingData!team,A103)/5,"")</f>
        <v/>
      </c>
      <c r="I103" t="str">
        <f t="shared" si="8"/>
        <v/>
      </c>
      <c r="J103" t="str">
        <f>IFERROR((AVERAGEIFS(driver_skill,ScoutingData!team,A103)/3),"")</f>
        <v/>
      </c>
      <c r="K103" t="str">
        <f t="shared" si="9"/>
        <v/>
      </c>
    </row>
    <row r="104" spans="1:11" x14ac:dyDescent="0.3">
      <c r="A104" s="24" t="str">
        <f>IF(ISBLANK(Teams!A104),"",Teams!A104)</f>
        <v/>
      </c>
      <c r="B104" t="str">
        <f>IFERROR(AVERAGEIFS(ScoutingData!defense_rating,ScoutingData!team,A104)/4,"")</f>
        <v/>
      </c>
      <c r="C104" s="23" t="str">
        <f t="shared" si="5"/>
        <v/>
      </c>
      <c r="D104" s="22" t="str">
        <f>IFERROR(SUM(AVERAGEIFS((amp_points),ScoutingData!team,A104),AVERAGEIFS(speaker_points,ScoutingData!team,A104))/2,"")</f>
        <v/>
      </c>
      <c r="E104" t="str">
        <f t="shared" si="6"/>
        <v/>
      </c>
      <c r="F104" t="str">
        <f>IF(A104&lt;&gt;"",IFERROR(
AVERAGEIFS(climbing_status,ScoutingData!team,A104)/(
IF(
AVERAGEIFS(climb_time,ScoutingData!team,A104)&lt;&gt;0,AVERAGEIFS(climb_time,ScoutingData!team,A104),AVERAGE(climb_time)
)
),0),"")</f>
        <v/>
      </c>
      <c r="G104" t="str">
        <f t="shared" si="7"/>
        <v/>
      </c>
      <c r="H104" t="str">
        <f>IFERROR(AVERAGEIFS(speed_rating,ScoutingData!team,A104)/5,"")</f>
        <v/>
      </c>
      <c r="I104" t="str">
        <f t="shared" si="8"/>
        <v/>
      </c>
      <c r="J104" t="str">
        <f>IFERROR((AVERAGEIFS(driver_skill,ScoutingData!team,A104)/3),"")</f>
        <v/>
      </c>
      <c r="K104" t="str">
        <f t="shared" si="9"/>
        <v/>
      </c>
    </row>
    <row r="105" spans="1:11" x14ac:dyDescent="0.3">
      <c r="A105" s="24" t="str">
        <f>IF(ISBLANK(Teams!A105),"",Teams!A105)</f>
        <v/>
      </c>
      <c r="B105" t="str">
        <f>IFERROR(AVERAGEIFS(ScoutingData!defense_rating,ScoutingData!team,A105)/4,"")</f>
        <v/>
      </c>
      <c r="C105" s="23" t="str">
        <f t="shared" si="5"/>
        <v/>
      </c>
      <c r="D105" s="22" t="str">
        <f>IFERROR(SUM(AVERAGEIFS((amp_points),ScoutingData!team,A105),AVERAGEIFS(speaker_points,ScoutingData!team,A105))/2,"")</f>
        <v/>
      </c>
      <c r="E105" t="str">
        <f t="shared" si="6"/>
        <v/>
      </c>
      <c r="F105" t="str">
        <f>IF(A105&lt;&gt;"",IFERROR(
AVERAGEIFS(climbing_status,ScoutingData!team,A105)/(
IF(
AVERAGEIFS(climb_time,ScoutingData!team,A105)&lt;&gt;0,AVERAGEIFS(climb_time,ScoutingData!team,A105),AVERAGE(climb_time)
)
),0),"")</f>
        <v/>
      </c>
      <c r="G105" t="str">
        <f t="shared" si="7"/>
        <v/>
      </c>
      <c r="H105" t="str">
        <f>IFERROR(AVERAGEIFS(speed_rating,ScoutingData!team,A105)/5,"")</f>
        <v/>
      </c>
      <c r="I105" t="str">
        <f t="shared" si="8"/>
        <v/>
      </c>
      <c r="J105" t="str">
        <f>IFERROR((AVERAGEIFS(driver_skill,ScoutingData!team,A105)/3),"")</f>
        <v/>
      </c>
      <c r="K105" t="str">
        <f t="shared" si="9"/>
        <v/>
      </c>
    </row>
    <row r="106" spans="1:11" x14ac:dyDescent="0.3">
      <c r="A106" s="24" t="str">
        <f>IF(ISBLANK(Teams!A106),"",Teams!A106)</f>
        <v/>
      </c>
      <c r="B106" t="str">
        <f>IFERROR(AVERAGEIFS(ScoutingData!defense_rating,ScoutingData!team,A106)/4,"")</f>
        <v/>
      </c>
      <c r="C106" s="23" t="str">
        <f t="shared" si="5"/>
        <v/>
      </c>
      <c r="D106" s="22" t="str">
        <f>IFERROR(SUM(AVERAGEIFS((amp_points),ScoutingData!team,A106),AVERAGEIFS(speaker_points,ScoutingData!team,A106))/2,"")</f>
        <v/>
      </c>
      <c r="E106" t="str">
        <f t="shared" si="6"/>
        <v/>
      </c>
      <c r="F106" t="str">
        <f>IF(A106&lt;&gt;"",IFERROR(
AVERAGEIFS(climbing_status,ScoutingData!team,A106)/(
IF(
AVERAGEIFS(climb_time,ScoutingData!team,A106)&lt;&gt;0,AVERAGEIFS(climb_time,ScoutingData!team,A106),AVERAGE(climb_time)
)
),0),"")</f>
        <v/>
      </c>
      <c r="G106" t="str">
        <f t="shared" si="7"/>
        <v/>
      </c>
      <c r="H106" t="str">
        <f>IFERROR(AVERAGEIFS(speed_rating,ScoutingData!team,A106)/5,"")</f>
        <v/>
      </c>
      <c r="I106" t="str">
        <f t="shared" si="8"/>
        <v/>
      </c>
      <c r="J106" t="str">
        <f>IFERROR((AVERAGEIFS(driver_skill,ScoutingData!team,A106)/3),"")</f>
        <v/>
      </c>
      <c r="K106" t="str">
        <f t="shared" si="9"/>
        <v/>
      </c>
    </row>
    <row r="107" spans="1:11" x14ac:dyDescent="0.3">
      <c r="A107" s="24" t="str">
        <f>IF(ISBLANK(Teams!A107),"",Teams!A107)</f>
        <v/>
      </c>
      <c r="B107" t="str">
        <f>IFERROR(AVERAGEIFS(ScoutingData!defense_rating,ScoutingData!team,A107)/4,"")</f>
        <v/>
      </c>
      <c r="C107" s="23" t="str">
        <f t="shared" si="5"/>
        <v/>
      </c>
      <c r="D107" s="22" t="str">
        <f>IFERROR(SUM(AVERAGEIFS((amp_points),ScoutingData!team,A107),AVERAGEIFS(speaker_points,ScoutingData!team,A107))/2,"")</f>
        <v/>
      </c>
      <c r="E107" t="str">
        <f t="shared" si="6"/>
        <v/>
      </c>
      <c r="F107" t="str">
        <f>IF(A107&lt;&gt;"",IFERROR(
AVERAGEIFS(climbing_status,ScoutingData!team,A107)/(
IF(
AVERAGEIFS(climb_time,ScoutingData!team,A107)&lt;&gt;0,AVERAGEIFS(climb_time,ScoutingData!team,A107),AVERAGE(climb_time)
)
),0),"")</f>
        <v/>
      </c>
      <c r="G107" t="str">
        <f t="shared" si="7"/>
        <v/>
      </c>
      <c r="H107" t="str">
        <f>IFERROR(AVERAGEIFS(speed_rating,ScoutingData!team,A107)/5,"")</f>
        <v/>
      </c>
      <c r="I107" t="str">
        <f t="shared" si="8"/>
        <v/>
      </c>
      <c r="J107" t="str">
        <f>IFERROR((AVERAGEIFS(driver_skill,ScoutingData!team,A107)/3),"")</f>
        <v/>
      </c>
      <c r="K107" t="str">
        <f t="shared" si="9"/>
        <v/>
      </c>
    </row>
    <row r="108" spans="1:11" x14ac:dyDescent="0.3">
      <c r="A108" s="24" t="str">
        <f>IF(ISBLANK(Teams!A108),"",Teams!A108)</f>
        <v/>
      </c>
      <c r="B108" t="str">
        <f>IFERROR(AVERAGEIFS(ScoutingData!defense_rating,ScoutingData!team,A108)/4,"")</f>
        <v/>
      </c>
      <c r="C108" s="23" t="str">
        <f t="shared" si="5"/>
        <v/>
      </c>
      <c r="D108" s="22" t="str">
        <f>IFERROR(SUM(AVERAGEIFS((amp_points),ScoutingData!team,A108),AVERAGEIFS(speaker_points,ScoutingData!team,A108))/2,"")</f>
        <v/>
      </c>
      <c r="E108" t="str">
        <f t="shared" si="6"/>
        <v/>
      </c>
      <c r="F108" t="str">
        <f>IF(A108&lt;&gt;"",IFERROR(
AVERAGEIFS(climbing_status,ScoutingData!team,A108)/(
IF(
AVERAGEIFS(climb_time,ScoutingData!team,A108)&lt;&gt;0,AVERAGEIFS(climb_time,ScoutingData!team,A108),AVERAGE(climb_time)
)
),0),"")</f>
        <v/>
      </c>
      <c r="G108" t="str">
        <f t="shared" si="7"/>
        <v/>
      </c>
      <c r="H108" t="str">
        <f>IFERROR(AVERAGEIFS(speed_rating,ScoutingData!team,A108)/5,"")</f>
        <v/>
      </c>
      <c r="I108" t="str">
        <f t="shared" si="8"/>
        <v/>
      </c>
      <c r="J108" t="str">
        <f>IFERROR((AVERAGEIFS(driver_skill,ScoutingData!team,A108)/3),"")</f>
        <v/>
      </c>
      <c r="K108" t="str">
        <f t="shared" si="9"/>
        <v/>
      </c>
    </row>
    <row r="109" spans="1:11" x14ac:dyDescent="0.3">
      <c r="A109" s="24" t="str">
        <f>IF(ISBLANK(Teams!A109),"",Teams!A109)</f>
        <v/>
      </c>
      <c r="B109" t="str">
        <f>IFERROR(AVERAGEIFS(ScoutingData!defense_rating,ScoutingData!team,A109)/4,"")</f>
        <v/>
      </c>
      <c r="C109" s="23" t="str">
        <f t="shared" si="5"/>
        <v/>
      </c>
      <c r="D109" s="22" t="str">
        <f>IFERROR(SUM(AVERAGEIFS((amp_points),ScoutingData!team,A109),AVERAGEIFS(speaker_points,ScoutingData!team,A109))/2,"")</f>
        <v/>
      </c>
      <c r="E109" t="str">
        <f t="shared" si="6"/>
        <v/>
      </c>
      <c r="F109" t="str">
        <f>IF(A109&lt;&gt;"",IFERROR(
AVERAGEIFS(climbing_status,ScoutingData!team,A109)/(
IF(
AVERAGEIFS(climb_time,ScoutingData!team,A109)&lt;&gt;0,AVERAGEIFS(climb_time,ScoutingData!team,A109),AVERAGE(climb_time)
)
),0),"")</f>
        <v/>
      </c>
      <c r="G109" t="str">
        <f t="shared" si="7"/>
        <v/>
      </c>
      <c r="H109" t="str">
        <f>IFERROR(AVERAGEIFS(speed_rating,ScoutingData!team,A109)/5,"")</f>
        <v/>
      </c>
      <c r="I109" t="str">
        <f t="shared" si="8"/>
        <v/>
      </c>
      <c r="J109" t="str">
        <f>IFERROR((AVERAGEIFS(driver_skill,ScoutingData!team,A109)/3),"")</f>
        <v/>
      </c>
      <c r="K109" t="str">
        <f t="shared" si="9"/>
        <v/>
      </c>
    </row>
    <row r="110" spans="1:11" x14ac:dyDescent="0.3">
      <c r="A110" s="24" t="str">
        <f>IF(ISBLANK(Teams!A110),"",Teams!A110)</f>
        <v/>
      </c>
      <c r="B110" t="str">
        <f>IFERROR(AVERAGEIFS(ScoutingData!defense_rating,ScoutingData!team,A110)/4,"")</f>
        <v/>
      </c>
      <c r="C110" s="23" t="str">
        <f t="shared" si="5"/>
        <v/>
      </c>
      <c r="D110" s="22" t="str">
        <f>IFERROR(SUM(AVERAGEIFS((amp_points),ScoutingData!team,A110),AVERAGEIFS(speaker_points,ScoutingData!team,A110))/2,"")</f>
        <v/>
      </c>
      <c r="E110" t="str">
        <f t="shared" si="6"/>
        <v/>
      </c>
      <c r="F110" t="str">
        <f>IF(A110&lt;&gt;"",IFERROR(
AVERAGEIFS(climbing_status,ScoutingData!team,A110)/(
IF(
AVERAGEIFS(climb_time,ScoutingData!team,A110)&lt;&gt;0,AVERAGEIFS(climb_time,ScoutingData!team,A110),AVERAGE(climb_time)
)
),0),"")</f>
        <v/>
      </c>
      <c r="G110" t="str">
        <f t="shared" si="7"/>
        <v/>
      </c>
      <c r="H110" t="str">
        <f>IFERROR(AVERAGEIFS(speed_rating,ScoutingData!team,A110)/5,"")</f>
        <v/>
      </c>
      <c r="I110" t="str">
        <f t="shared" si="8"/>
        <v/>
      </c>
      <c r="J110" t="str">
        <f>IFERROR((AVERAGEIFS(driver_skill,ScoutingData!team,A110)/3),"")</f>
        <v/>
      </c>
      <c r="K110" t="str">
        <f t="shared" si="9"/>
        <v/>
      </c>
    </row>
    <row r="111" spans="1:11" x14ac:dyDescent="0.3">
      <c r="A111" s="24" t="str">
        <f>IF(ISBLANK(Teams!A111),"",Teams!A111)</f>
        <v/>
      </c>
      <c r="B111" t="str">
        <f>IFERROR(AVERAGEIFS(ScoutingData!defense_rating,ScoutingData!team,A111)/4,"")</f>
        <v/>
      </c>
      <c r="C111" s="23" t="str">
        <f t="shared" si="5"/>
        <v/>
      </c>
      <c r="D111" s="22" t="str">
        <f>IFERROR(SUM(AVERAGEIFS((amp_points),ScoutingData!team,A111),AVERAGEIFS(speaker_points,ScoutingData!team,A111))/2,"")</f>
        <v/>
      </c>
      <c r="E111" t="str">
        <f t="shared" si="6"/>
        <v/>
      </c>
      <c r="F111" t="str">
        <f>IF(A111&lt;&gt;"",IFERROR(
AVERAGEIFS(climbing_status,ScoutingData!team,A111)/(
IF(
AVERAGEIFS(climb_time,ScoutingData!team,A111)&lt;&gt;0,AVERAGEIFS(climb_time,ScoutingData!team,A111),AVERAGE(climb_time)
)
),0),"")</f>
        <v/>
      </c>
      <c r="G111" t="str">
        <f t="shared" si="7"/>
        <v/>
      </c>
      <c r="H111" t="str">
        <f>IFERROR(AVERAGEIFS(speed_rating,ScoutingData!team,A111)/5,"")</f>
        <v/>
      </c>
      <c r="I111" t="str">
        <f t="shared" si="8"/>
        <v/>
      </c>
      <c r="J111" t="str">
        <f>IFERROR((AVERAGEIFS(driver_skill,ScoutingData!team,A111)/3),"")</f>
        <v/>
      </c>
      <c r="K111" t="str">
        <f t="shared" si="9"/>
        <v/>
      </c>
    </row>
    <row r="112" spans="1:11" x14ac:dyDescent="0.3">
      <c r="A112" s="24" t="str">
        <f>IF(ISBLANK(Teams!A112),"",Teams!A112)</f>
        <v/>
      </c>
      <c r="B112" t="str">
        <f>IFERROR(AVERAGEIFS(ScoutingData!defense_rating,ScoutingData!team,A112)/4,"")</f>
        <v/>
      </c>
      <c r="C112" s="23" t="str">
        <f t="shared" si="5"/>
        <v/>
      </c>
      <c r="D112" s="22" t="str">
        <f>IFERROR(SUM(AVERAGEIFS((amp_points),ScoutingData!team,A112),AVERAGEIFS(speaker_points,ScoutingData!team,A112))/2,"")</f>
        <v/>
      </c>
      <c r="E112" t="str">
        <f t="shared" si="6"/>
        <v/>
      </c>
      <c r="F112" t="str">
        <f>IF(A112&lt;&gt;"",IFERROR(
AVERAGEIFS(climbing_status,ScoutingData!team,A112)/(
IF(
AVERAGEIFS(climb_time,ScoutingData!team,A112)&lt;&gt;0,AVERAGEIFS(climb_time,ScoutingData!team,A112),AVERAGE(climb_time)
)
),0),"")</f>
        <v/>
      </c>
      <c r="G112" t="str">
        <f t="shared" si="7"/>
        <v/>
      </c>
      <c r="H112" t="str">
        <f>IFERROR(AVERAGEIFS(speed_rating,ScoutingData!team,A112)/5,"")</f>
        <v/>
      </c>
      <c r="I112" t="str">
        <f t="shared" si="8"/>
        <v/>
      </c>
      <c r="J112" t="str">
        <f>IFERROR((AVERAGEIFS(driver_skill,ScoutingData!team,A112)/3),"")</f>
        <v/>
      </c>
      <c r="K112" t="str">
        <f t="shared" si="9"/>
        <v/>
      </c>
    </row>
    <row r="113" spans="1:11" x14ac:dyDescent="0.3">
      <c r="A113" s="24" t="str">
        <f>IF(ISBLANK(Teams!A113),"",Teams!A113)</f>
        <v/>
      </c>
      <c r="B113" t="str">
        <f>IFERROR(AVERAGEIFS(ScoutingData!defense_rating,ScoutingData!team,A113)/4,"")</f>
        <v/>
      </c>
      <c r="C113" s="23" t="str">
        <f t="shared" si="5"/>
        <v/>
      </c>
      <c r="D113" s="22" t="str">
        <f>IFERROR(SUM(AVERAGEIFS((amp_points),ScoutingData!team,A113),AVERAGEIFS(speaker_points,ScoutingData!team,A113))/2,"")</f>
        <v/>
      </c>
      <c r="E113" t="str">
        <f t="shared" si="6"/>
        <v/>
      </c>
      <c r="F113" t="str">
        <f>IF(A113&lt;&gt;"",IFERROR(
AVERAGEIFS(climbing_status,ScoutingData!team,A113)/(
IF(
AVERAGEIFS(climb_time,ScoutingData!team,A113)&lt;&gt;0,AVERAGEIFS(climb_time,ScoutingData!team,A113),AVERAGE(climb_time)
)
),0),"")</f>
        <v/>
      </c>
      <c r="G113" t="str">
        <f t="shared" si="7"/>
        <v/>
      </c>
      <c r="H113" t="str">
        <f>IFERROR(AVERAGEIFS(speed_rating,ScoutingData!team,A113)/5,"")</f>
        <v/>
      </c>
      <c r="I113" t="str">
        <f t="shared" si="8"/>
        <v/>
      </c>
      <c r="J113" t="str">
        <f>IFERROR((AVERAGEIFS(driver_skill,ScoutingData!team,A113)/3),"")</f>
        <v/>
      </c>
      <c r="K113" t="str">
        <f t="shared" si="9"/>
        <v/>
      </c>
    </row>
    <row r="114" spans="1:11" x14ac:dyDescent="0.3">
      <c r="A114" s="24" t="str">
        <f>IF(ISBLANK(Teams!A114),"",Teams!A114)</f>
        <v/>
      </c>
      <c r="B114" t="str">
        <f>IFERROR(AVERAGEIFS(ScoutingData!defense_rating,ScoutingData!team,A114)/4,"")</f>
        <v/>
      </c>
      <c r="C114" s="23" t="str">
        <f t="shared" si="5"/>
        <v/>
      </c>
      <c r="D114" s="22" t="str">
        <f>IFERROR(SUM(AVERAGEIFS((amp_points),ScoutingData!team,A114),AVERAGEIFS(speaker_points,ScoutingData!team,A114))/2,"")</f>
        <v/>
      </c>
      <c r="E114" t="str">
        <f t="shared" si="6"/>
        <v/>
      </c>
      <c r="F114" t="str">
        <f>IF(A114&lt;&gt;"",IFERROR(
AVERAGEIFS(climbing_status,ScoutingData!team,A114)/(
IF(
AVERAGEIFS(climb_time,ScoutingData!team,A114)&lt;&gt;0,AVERAGEIFS(climb_time,ScoutingData!team,A114),AVERAGE(climb_time)
)
),0),"")</f>
        <v/>
      </c>
      <c r="G114" t="str">
        <f t="shared" si="7"/>
        <v/>
      </c>
      <c r="H114" t="str">
        <f>IFERROR(AVERAGEIFS(speed_rating,ScoutingData!team,A114)/5,"")</f>
        <v/>
      </c>
      <c r="I114" t="str">
        <f t="shared" si="8"/>
        <v/>
      </c>
      <c r="J114" t="str">
        <f>IFERROR((AVERAGEIFS(driver_skill,ScoutingData!team,A114)/3),"")</f>
        <v/>
      </c>
      <c r="K114" t="str">
        <f t="shared" si="9"/>
        <v/>
      </c>
    </row>
    <row r="115" spans="1:11" x14ac:dyDescent="0.3">
      <c r="A115" s="24" t="str">
        <f>IF(ISBLANK(Teams!A115),"",Teams!A115)</f>
        <v/>
      </c>
      <c r="B115" t="str">
        <f>IFERROR(AVERAGEIFS(ScoutingData!defense_rating,ScoutingData!team,A115)/4,"")</f>
        <v/>
      </c>
      <c r="C115" s="23" t="str">
        <f t="shared" si="5"/>
        <v/>
      </c>
      <c r="D115" s="22" t="str">
        <f>IFERROR(SUM(AVERAGEIFS((amp_points),ScoutingData!team,A115),AVERAGEIFS(speaker_points,ScoutingData!team,A115))/2,"")</f>
        <v/>
      </c>
      <c r="E115" t="str">
        <f t="shared" si="6"/>
        <v/>
      </c>
      <c r="F115" t="str">
        <f>IF(A115&lt;&gt;"",IFERROR(
AVERAGEIFS(climbing_status,ScoutingData!team,A115)/(
IF(
AVERAGEIFS(climb_time,ScoutingData!team,A115)&lt;&gt;0,AVERAGEIFS(climb_time,ScoutingData!team,A115),AVERAGE(climb_time)
)
),0),"")</f>
        <v/>
      </c>
      <c r="G115" t="str">
        <f t="shared" si="7"/>
        <v/>
      </c>
      <c r="H115" t="str">
        <f>IFERROR(AVERAGEIFS(speed_rating,ScoutingData!team,A115)/5,"")</f>
        <v/>
      </c>
      <c r="I115" t="str">
        <f t="shared" si="8"/>
        <v/>
      </c>
      <c r="J115" t="str">
        <f>IFERROR((AVERAGEIFS(driver_skill,ScoutingData!team,A115)/3),"")</f>
        <v/>
      </c>
      <c r="K115" t="str">
        <f t="shared" si="9"/>
        <v/>
      </c>
    </row>
    <row r="116" spans="1:11" x14ac:dyDescent="0.3">
      <c r="A116" s="24" t="str">
        <f>IF(ISBLANK(Teams!A116),"",Teams!A116)</f>
        <v/>
      </c>
      <c r="B116" t="str">
        <f>IFERROR(AVERAGEIFS(ScoutingData!defense_rating,ScoutingData!team,A116)/4,"")</f>
        <v/>
      </c>
      <c r="C116" s="23" t="str">
        <f t="shared" si="5"/>
        <v/>
      </c>
      <c r="D116" s="22" t="str">
        <f>IFERROR(SUM(AVERAGEIFS((amp_points),ScoutingData!team,A116),AVERAGEIFS(speaker_points,ScoutingData!team,A116))/2,"")</f>
        <v/>
      </c>
      <c r="E116" t="str">
        <f t="shared" si="6"/>
        <v/>
      </c>
      <c r="F116" t="str">
        <f>IF(A116&lt;&gt;"",IFERROR(
AVERAGEIFS(climbing_status,ScoutingData!team,A116)/(
IF(
AVERAGEIFS(climb_time,ScoutingData!team,A116)&lt;&gt;0,AVERAGEIFS(climb_time,ScoutingData!team,A116),AVERAGE(climb_time)
)
),0),"")</f>
        <v/>
      </c>
      <c r="G116" t="str">
        <f t="shared" si="7"/>
        <v/>
      </c>
      <c r="H116" t="str">
        <f>IFERROR(AVERAGEIFS(speed_rating,ScoutingData!team,A116)/5,"")</f>
        <v/>
      </c>
      <c r="I116" t="str">
        <f t="shared" si="8"/>
        <v/>
      </c>
      <c r="J116" t="str">
        <f>IFERROR((AVERAGEIFS(driver_skill,ScoutingData!team,A116)/3),"")</f>
        <v/>
      </c>
      <c r="K116" t="str">
        <f t="shared" si="9"/>
        <v/>
      </c>
    </row>
    <row r="117" spans="1:11" x14ac:dyDescent="0.3">
      <c r="A117" s="24" t="str">
        <f>IF(ISBLANK(Teams!A117),"",Teams!A117)</f>
        <v/>
      </c>
      <c r="B117" t="str">
        <f>IFERROR(AVERAGEIFS(ScoutingData!defense_rating,ScoutingData!team,A117)/4,"")</f>
        <v/>
      </c>
      <c r="C117" s="23" t="str">
        <f t="shared" si="5"/>
        <v/>
      </c>
      <c r="D117" s="22" t="str">
        <f>IFERROR(SUM(AVERAGEIFS((amp_points),ScoutingData!team,A117),AVERAGEIFS(speaker_points,ScoutingData!team,A117))/2,"")</f>
        <v/>
      </c>
      <c r="E117" t="str">
        <f t="shared" si="6"/>
        <v/>
      </c>
      <c r="F117" t="str">
        <f>IF(A117&lt;&gt;"",IFERROR(
AVERAGEIFS(climbing_status,ScoutingData!team,A117)/(
IF(
AVERAGEIFS(climb_time,ScoutingData!team,A117)&lt;&gt;0,AVERAGEIFS(climb_time,ScoutingData!team,A117),AVERAGE(climb_time)
)
),0),"")</f>
        <v/>
      </c>
      <c r="G117" t="str">
        <f t="shared" si="7"/>
        <v/>
      </c>
      <c r="H117" t="str">
        <f>IFERROR(AVERAGEIFS(speed_rating,ScoutingData!team,A117)/5,"")</f>
        <v/>
      </c>
      <c r="I117" t="str">
        <f t="shared" si="8"/>
        <v/>
      </c>
      <c r="J117" t="str">
        <f>IFERROR((AVERAGEIFS(driver_skill,ScoutingData!team,A117)/3),"")</f>
        <v/>
      </c>
      <c r="K117" t="str">
        <f t="shared" si="9"/>
        <v/>
      </c>
    </row>
    <row r="118" spans="1:11" x14ac:dyDescent="0.3">
      <c r="A118" s="24" t="str">
        <f>IF(ISBLANK(Teams!A118),"",Teams!A118)</f>
        <v/>
      </c>
      <c r="B118" t="str">
        <f>IFERROR(AVERAGEIFS(ScoutingData!defense_rating,ScoutingData!team,A118)/4,"")</f>
        <v/>
      </c>
      <c r="C118" s="23" t="str">
        <f t="shared" si="5"/>
        <v/>
      </c>
      <c r="D118" s="22" t="str">
        <f>IFERROR(SUM(AVERAGEIFS((amp_points),ScoutingData!team,A118),AVERAGEIFS(speaker_points,ScoutingData!team,A118))/2,"")</f>
        <v/>
      </c>
      <c r="E118" t="str">
        <f t="shared" si="6"/>
        <v/>
      </c>
      <c r="F118" t="str">
        <f>IF(A118&lt;&gt;"",IFERROR(
AVERAGEIFS(climbing_status,ScoutingData!team,A118)/(
IF(
AVERAGEIFS(climb_time,ScoutingData!team,A118)&lt;&gt;0,AVERAGEIFS(climb_time,ScoutingData!team,A118),AVERAGE(climb_time)
)
),0),"")</f>
        <v/>
      </c>
      <c r="G118" t="str">
        <f t="shared" si="7"/>
        <v/>
      </c>
      <c r="H118" t="str">
        <f>IFERROR(AVERAGEIFS(speed_rating,ScoutingData!team,A118)/5,"")</f>
        <v/>
      </c>
      <c r="I118" t="str">
        <f t="shared" si="8"/>
        <v/>
      </c>
      <c r="J118" t="str">
        <f>IFERROR((AVERAGEIFS(driver_skill,ScoutingData!team,A118)/3),"")</f>
        <v/>
      </c>
      <c r="K118" t="str">
        <f t="shared" si="9"/>
        <v/>
      </c>
    </row>
    <row r="119" spans="1:11" x14ac:dyDescent="0.3">
      <c r="A119" s="24" t="str">
        <f>IF(ISBLANK(Teams!A119),"",Teams!A119)</f>
        <v/>
      </c>
      <c r="B119" t="str">
        <f>IFERROR(AVERAGEIFS(ScoutingData!defense_rating,ScoutingData!team,A119)/4,"")</f>
        <v/>
      </c>
      <c r="C119" s="23" t="str">
        <f t="shared" si="5"/>
        <v/>
      </c>
      <c r="D119" s="22" t="str">
        <f>IFERROR(SUM(AVERAGEIFS((amp_points),ScoutingData!team,A119),AVERAGEIFS(speaker_points,ScoutingData!team,A119))/2,"")</f>
        <v/>
      </c>
      <c r="E119" t="str">
        <f t="shared" si="6"/>
        <v/>
      </c>
      <c r="F119" t="str">
        <f>IF(A119&lt;&gt;"",IFERROR(
AVERAGEIFS(climbing_status,ScoutingData!team,A119)/(
IF(
AVERAGEIFS(climb_time,ScoutingData!team,A119)&lt;&gt;0,AVERAGEIFS(climb_time,ScoutingData!team,A119),AVERAGE(climb_time)
)
),0),"")</f>
        <v/>
      </c>
      <c r="G119" t="str">
        <f t="shared" si="7"/>
        <v/>
      </c>
      <c r="H119" t="str">
        <f>IFERROR(AVERAGEIFS(speed_rating,ScoutingData!team,A119)/5,"")</f>
        <v/>
      </c>
      <c r="I119" t="str">
        <f t="shared" si="8"/>
        <v/>
      </c>
      <c r="J119" t="str">
        <f>IFERROR((AVERAGEIFS(driver_skill,ScoutingData!team,A119)/3),"")</f>
        <v/>
      </c>
      <c r="K119" t="str">
        <f t="shared" si="9"/>
        <v/>
      </c>
    </row>
    <row r="120" spans="1:11" x14ac:dyDescent="0.3">
      <c r="A120" s="24" t="str">
        <f>IF(ISBLANK(Teams!A120),"",Teams!A120)</f>
        <v/>
      </c>
      <c r="B120" t="str">
        <f>IFERROR(AVERAGEIFS(ScoutingData!defense_rating,ScoutingData!team,A120)/4,"")</f>
        <v/>
      </c>
      <c r="C120" s="23" t="str">
        <f t="shared" si="5"/>
        <v/>
      </c>
      <c r="D120" s="22" t="str">
        <f>IFERROR(SUM(AVERAGEIFS((amp_points),ScoutingData!team,A120),AVERAGEIFS(speaker_points,ScoutingData!team,A120))/2,"")</f>
        <v/>
      </c>
      <c r="E120" t="str">
        <f t="shared" si="6"/>
        <v/>
      </c>
      <c r="F120" t="str">
        <f>IF(A120&lt;&gt;"",IFERROR(
AVERAGEIFS(climbing_status,ScoutingData!team,A120)/(
IF(
AVERAGEIFS(climb_time,ScoutingData!team,A120)&lt;&gt;0,AVERAGEIFS(climb_time,ScoutingData!team,A120),AVERAGE(climb_time)
)
),0),"")</f>
        <v/>
      </c>
      <c r="G120" t="str">
        <f t="shared" si="7"/>
        <v/>
      </c>
      <c r="H120" t="str">
        <f>IFERROR(AVERAGEIFS(speed_rating,ScoutingData!team,A120)/5,"")</f>
        <v/>
      </c>
      <c r="I120" t="str">
        <f t="shared" si="8"/>
        <v/>
      </c>
      <c r="J120" t="str">
        <f>IFERROR((AVERAGEIFS(driver_skill,ScoutingData!team,A120)/3),"")</f>
        <v/>
      </c>
      <c r="K120" t="str">
        <f t="shared" si="9"/>
        <v/>
      </c>
    </row>
    <row r="121" spans="1:11" x14ac:dyDescent="0.3">
      <c r="A121" s="24" t="str">
        <f>IF(ISBLANK(Teams!A121),"",Teams!A121)</f>
        <v/>
      </c>
      <c r="B121" t="str">
        <f>IFERROR(AVERAGEIFS(ScoutingData!defense_rating,ScoutingData!team,A121)/4,"")</f>
        <v/>
      </c>
      <c r="C121" s="23" t="str">
        <f t="shared" si="5"/>
        <v/>
      </c>
      <c r="D121" s="22" t="str">
        <f>IFERROR(SUM(AVERAGEIFS((amp_points),ScoutingData!team,A121),AVERAGEIFS(speaker_points,ScoutingData!team,A121))/2,"")</f>
        <v/>
      </c>
      <c r="E121" t="str">
        <f t="shared" si="6"/>
        <v/>
      </c>
      <c r="F121" t="str">
        <f>IF(A121&lt;&gt;"",IFERROR(
AVERAGEIFS(climbing_status,ScoutingData!team,A121)/(
IF(
AVERAGEIFS(climb_time,ScoutingData!team,A121)&lt;&gt;0,AVERAGEIFS(climb_time,ScoutingData!team,A121),AVERAGE(climb_time)
)
),0),"")</f>
        <v/>
      </c>
      <c r="G121" t="str">
        <f t="shared" si="7"/>
        <v/>
      </c>
      <c r="H121" t="str">
        <f>IFERROR(AVERAGEIFS(speed_rating,ScoutingData!team,A121)/5,"")</f>
        <v/>
      </c>
      <c r="I121" t="str">
        <f t="shared" si="8"/>
        <v/>
      </c>
      <c r="J121" t="str">
        <f>IFERROR((AVERAGEIFS(driver_skill,ScoutingData!team,A121)/3),"")</f>
        <v/>
      </c>
      <c r="K121" t="str">
        <f t="shared" si="9"/>
        <v/>
      </c>
    </row>
    <row r="122" spans="1:11" x14ac:dyDescent="0.3">
      <c r="A122" s="24" t="str">
        <f>IF(ISBLANK(Teams!A122),"",Teams!A122)</f>
        <v/>
      </c>
      <c r="B122" t="str">
        <f>IFERROR(AVERAGEIFS(ScoutingData!defense_rating,ScoutingData!team,A122)/4,"")</f>
        <v/>
      </c>
      <c r="C122" s="23" t="str">
        <f t="shared" si="5"/>
        <v/>
      </c>
      <c r="D122" s="22" t="str">
        <f>IFERROR(SUM(AVERAGEIFS((amp_points),ScoutingData!team,A122),AVERAGEIFS(speaker_points,ScoutingData!team,A122))/2,"")</f>
        <v/>
      </c>
      <c r="E122" t="str">
        <f t="shared" si="6"/>
        <v/>
      </c>
      <c r="F122" t="str">
        <f>IF(A122&lt;&gt;"",IFERROR(
AVERAGEIFS(climbing_status,ScoutingData!team,A122)/(
IF(
AVERAGEIFS(climb_time,ScoutingData!team,A122)&lt;&gt;0,AVERAGEIFS(climb_time,ScoutingData!team,A122),AVERAGE(climb_time)
)
),0),"")</f>
        <v/>
      </c>
      <c r="G122" t="str">
        <f t="shared" si="7"/>
        <v/>
      </c>
      <c r="H122" t="str">
        <f>IFERROR(AVERAGEIFS(speed_rating,ScoutingData!team,A122)/5,"")</f>
        <v/>
      </c>
      <c r="I122" t="str">
        <f t="shared" si="8"/>
        <v/>
      </c>
      <c r="J122" t="str">
        <f>IFERROR((AVERAGEIFS(driver_skill,ScoutingData!team,A122)/3),"")</f>
        <v/>
      </c>
      <c r="K122" t="str">
        <f t="shared" si="9"/>
        <v/>
      </c>
    </row>
    <row r="123" spans="1:11" x14ac:dyDescent="0.3">
      <c r="A123" s="24" t="str">
        <f>IF(ISBLANK(Teams!A123),"",Teams!A123)</f>
        <v/>
      </c>
      <c r="B123" t="str">
        <f>IFERROR(AVERAGEIFS(ScoutingData!defense_rating,ScoutingData!team,A123)/4,"")</f>
        <v/>
      </c>
      <c r="C123" s="23" t="str">
        <f t="shared" si="5"/>
        <v/>
      </c>
      <c r="D123" s="22" t="str">
        <f>IFERROR(SUM(AVERAGEIFS((amp_points),ScoutingData!team,A123),AVERAGEIFS(speaker_points,ScoutingData!team,A123))/2,"")</f>
        <v/>
      </c>
      <c r="E123" t="str">
        <f t="shared" si="6"/>
        <v/>
      </c>
      <c r="F123" t="str">
        <f>IF(A123&lt;&gt;"",IFERROR(
AVERAGEIFS(climbing_status,ScoutingData!team,A123)/(
IF(
AVERAGEIFS(climb_time,ScoutingData!team,A123)&lt;&gt;0,AVERAGEIFS(climb_time,ScoutingData!team,A123),AVERAGE(climb_time)
)
),0),"")</f>
        <v/>
      </c>
      <c r="G123" t="str">
        <f t="shared" si="7"/>
        <v/>
      </c>
      <c r="H123" t="str">
        <f>IFERROR(AVERAGEIFS(speed_rating,ScoutingData!team,A123)/5,"")</f>
        <v/>
      </c>
      <c r="I123" t="str">
        <f t="shared" si="8"/>
        <v/>
      </c>
      <c r="J123" t="str">
        <f>IFERROR((AVERAGEIFS(driver_skill,ScoutingData!team,A123)/3),"")</f>
        <v/>
      </c>
      <c r="K123" t="str">
        <f t="shared" si="9"/>
        <v/>
      </c>
    </row>
    <row r="124" spans="1:11" x14ac:dyDescent="0.3">
      <c r="A124" s="24" t="str">
        <f>IF(ISBLANK(Teams!A124),"",Teams!A124)</f>
        <v/>
      </c>
      <c r="B124" t="str">
        <f>IFERROR(AVERAGEIFS(ScoutingData!defense_rating,ScoutingData!team,A124)/4,"")</f>
        <v/>
      </c>
      <c r="C124" s="23" t="str">
        <f t="shared" si="5"/>
        <v/>
      </c>
      <c r="D124" s="22" t="str">
        <f>IFERROR(SUM(AVERAGEIFS((amp_points),ScoutingData!team,A124),AVERAGEIFS(speaker_points,ScoutingData!team,A124))/2,"")</f>
        <v/>
      </c>
      <c r="E124" t="str">
        <f t="shared" si="6"/>
        <v/>
      </c>
      <c r="F124" t="str">
        <f>IF(A124&lt;&gt;"",IFERROR(
AVERAGEIFS(climbing_status,ScoutingData!team,A124)/(
IF(
AVERAGEIFS(climb_time,ScoutingData!team,A124)&lt;&gt;0,AVERAGEIFS(climb_time,ScoutingData!team,A124),AVERAGE(climb_time)
)
),0),"")</f>
        <v/>
      </c>
      <c r="G124" t="str">
        <f t="shared" si="7"/>
        <v/>
      </c>
      <c r="H124" t="str">
        <f>IFERROR(AVERAGEIFS(speed_rating,ScoutingData!team,A124)/5,"")</f>
        <v/>
      </c>
      <c r="I124" t="str">
        <f t="shared" si="8"/>
        <v/>
      </c>
      <c r="J124" t="str">
        <f>IFERROR((AVERAGEIFS(driver_skill,ScoutingData!team,A124)/3),"")</f>
        <v/>
      </c>
      <c r="K124" t="str">
        <f t="shared" si="9"/>
        <v/>
      </c>
    </row>
    <row r="125" spans="1:11" x14ac:dyDescent="0.3">
      <c r="A125" s="24" t="str">
        <f>IF(ISBLANK(Teams!A125),"",Teams!A125)</f>
        <v/>
      </c>
      <c r="B125" t="str">
        <f>IFERROR(AVERAGEIFS(ScoutingData!defense_rating,ScoutingData!team,A125)/4,"")</f>
        <v/>
      </c>
      <c r="C125" s="23" t="str">
        <f t="shared" si="5"/>
        <v/>
      </c>
      <c r="D125" s="22" t="str">
        <f>IFERROR(SUM(AVERAGEIFS((amp_points),ScoutingData!team,A125),AVERAGEIFS(speaker_points,ScoutingData!team,A125))/2,"")</f>
        <v/>
      </c>
      <c r="E125" t="str">
        <f t="shared" si="6"/>
        <v/>
      </c>
      <c r="F125" t="str">
        <f>IF(A125&lt;&gt;"",IFERROR(
AVERAGEIFS(climbing_status,ScoutingData!team,A125)/(
IF(
AVERAGEIFS(climb_time,ScoutingData!team,A125)&lt;&gt;0,AVERAGEIFS(climb_time,ScoutingData!team,A125),AVERAGE(climb_time)
)
),0),"")</f>
        <v/>
      </c>
      <c r="G125" t="str">
        <f t="shared" si="7"/>
        <v/>
      </c>
      <c r="H125" t="str">
        <f>IFERROR(AVERAGEIFS(speed_rating,ScoutingData!team,A125)/5,"")</f>
        <v/>
      </c>
      <c r="I125" t="str">
        <f t="shared" si="8"/>
        <v/>
      </c>
      <c r="J125" t="str">
        <f>IFERROR((AVERAGEIFS(driver_skill,ScoutingData!team,A125)/3),"")</f>
        <v/>
      </c>
      <c r="K125" t="str">
        <f t="shared" si="9"/>
        <v/>
      </c>
    </row>
    <row r="126" spans="1:11" x14ac:dyDescent="0.3">
      <c r="A126" s="24" t="str">
        <f>IF(ISBLANK(Teams!A126),"",Teams!A126)</f>
        <v/>
      </c>
      <c r="B126" t="str">
        <f>IFERROR(AVERAGEIFS(ScoutingData!defense_rating,ScoutingData!team,A126)/4,"")</f>
        <v/>
      </c>
      <c r="C126" s="23" t="str">
        <f t="shared" si="5"/>
        <v/>
      </c>
      <c r="D126" s="22" t="str">
        <f>IFERROR(SUM(AVERAGEIFS((amp_points),ScoutingData!team,A126),AVERAGEIFS(speaker_points,ScoutingData!team,A126))/2,"")</f>
        <v/>
      </c>
      <c r="E126" t="str">
        <f t="shared" si="6"/>
        <v/>
      </c>
      <c r="F126" t="str">
        <f>IF(A126&lt;&gt;"",IFERROR(
AVERAGEIFS(climbing_status,ScoutingData!team,A126)/(
IF(
AVERAGEIFS(climb_time,ScoutingData!team,A126)&lt;&gt;0,AVERAGEIFS(climb_time,ScoutingData!team,A126),AVERAGE(climb_time)
)
),0),"")</f>
        <v/>
      </c>
      <c r="G126" t="str">
        <f t="shared" si="7"/>
        <v/>
      </c>
      <c r="H126" t="str">
        <f>IFERROR(AVERAGEIFS(speed_rating,ScoutingData!team,A126)/5,"")</f>
        <v/>
      </c>
      <c r="I126" t="str">
        <f t="shared" si="8"/>
        <v/>
      </c>
      <c r="J126" t="str">
        <f>IFERROR((AVERAGEIFS(driver_skill,ScoutingData!team,A126)/3),"")</f>
        <v/>
      </c>
      <c r="K126" t="str">
        <f t="shared" si="9"/>
        <v/>
      </c>
    </row>
    <row r="127" spans="1:11" x14ac:dyDescent="0.3">
      <c r="A127" s="24" t="str">
        <f>IF(ISBLANK(Teams!A127),"",Teams!A127)</f>
        <v/>
      </c>
      <c r="B127" t="str">
        <f>IFERROR(AVERAGEIFS(ScoutingData!defense_rating,ScoutingData!team,A127)/4,"")</f>
        <v/>
      </c>
      <c r="C127" s="23" t="str">
        <f t="shared" si="5"/>
        <v/>
      </c>
      <c r="D127" s="22" t="str">
        <f>IFERROR(SUM(AVERAGEIFS((amp_points),ScoutingData!team,A127),AVERAGEIFS(speaker_points,ScoutingData!team,A127))/2,"")</f>
        <v/>
      </c>
      <c r="E127" t="str">
        <f t="shared" si="6"/>
        <v/>
      </c>
      <c r="F127" t="str">
        <f>IF(A127&lt;&gt;"",IFERROR(
AVERAGEIFS(climbing_status,ScoutingData!team,A127)/(
IF(
AVERAGEIFS(climb_time,ScoutingData!team,A127)&lt;&gt;0,AVERAGEIFS(climb_time,ScoutingData!team,A127),AVERAGE(climb_time)
)
),0),"")</f>
        <v/>
      </c>
      <c r="G127" t="str">
        <f t="shared" si="7"/>
        <v/>
      </c>
      <c r="H127" t="str">
        <f>IFERROR(AVERAGEIFS(speed_rating,ScoutingData!team,A127)/5,"")</f>
        <v/>
      </c>
      <c r="I127" t="str">
        <f t="shared" si="8"/>
        <v/>
      </c>
      <c r="J127" t="str">
        <f>IFERROR((AVERAGEIFS(driver_skill,ScoutingData!team,A127)/3),"")</f>
        <v/>
      </c>
      <c r="K127" t="str">
        <f t="shared" si="9"/>
        <v/>
      </c>
    </row>
    <row r="128" spans="1:11" x14ac:dyDescent="0.3">
      <c r="A128" s="24" t="str">
        <f>IF(ISBLANK(Teams!A128),"",Teams!A128)</f>
        <v/>
      </c>
      <c r="B128" t="str">
        <f>IFERROR(AVERAGEIFS(ScoutingData!defense_rating,ScoutingData!team,A128)/4,"")</f>
        <v/>
      </c>
      <c r="C128" s="23" t="str">
        <f t="shared" si="5"/>
        <v/>
      </c>
      <c r="D128" s="22" t="str">
        <f>IFERROR(SUM(AVERAGEIFS((amp_points),ScoutingData!team,A128),AVERAGEIFS(speaker_points,ScoutingData!team,A128))/2,"")</f>
        <v/>
      </c>
      <c r="E128" t="str">
        <f t="shared" si="6"/>
        <v/>
      </c>
      <c r="F128" t="str">
        <f>IF(A128&lt;&gt;"",IFERROR(
AVERAGEIFS(climbing_status,ScoutingData!team,A128)/(
IF(
AVERAGEIFS(climb_time,ScoutingData!team,A128)&lt;&gt;0,AVERAGEIFS(climb_time,ScoutingData!team,A128),AVERAGE(climb_time)
)
),0),"")</f>
        <v/>
      </c>
      <c r="G128" t="str">
        <f t="shared" si="7"/>
        <v/>
      </c>
      <c r="H128" t="str">
        <f>IFERROR(AVERAGEIFS(speed_rating,ScoutingData!team,A128)/5,"")</f>
        <v/>
      </c>
      <c r="I128" t="str">
        <f t="shared" si="8"/>
        <v/>
      </c>
      <c r="J128" t="str">
        <f>IFERROR((AVERAGEIFS(driver_skill,ScoutingData!team,A128)/3),"")</f>
        <v/>
      </c>
      <c r="K128" t="str">
        <f t="shared" si="9"/>
        <v/>
      </c>
    </row>
    <row r="129" spans="1:11" x14ac:dyDescent="0.3">
      <c r="A129" s="24" t="str">
        <f>IF(ISBLANK(Teams!A129),"",Teams!A129)</f>
        <v/>
      </c>
      <c r="B129" t="str">
        <f>IFERROR(AVERAGEIFS(ScoutingData!defense_rating,ScoutingData!team,A129)/4,"")</f>
        <v/>
      </c>
      <c r="C129" s="23" t="str">
        <f t="shared" si="5"/>
        <v/>
      </c>
      <c r="D129" s="22" t="str">
        <f>IFERROR(SUM(AVERAGEIFS((amp_points),ScoutingData!team,A129),AVERAGEIFS(speaker_points,ScoutingData!team,A129))/2,"")</f>
        <v/>
      </c>
      <c r="E129" t="str">
        <f t="shared" si="6"/>
        <v/>
      </c>
      <c r="F129" t="str">
        <f>IF(A129&lt;&gt;"",IFERROR(
AVERAGEIFS(climbing_status,ScoutingData!team,A129)/(
IF(
AVERAGEIFS(climb_time,ScoutingData!team,A129)&lt;&gt;0,AVERAGEIFS(climb_time,ScoutingData!team,A129),AVERAGE(climb_time)
)
),0),"")</f>
        <v/>
      </c>
      <c r="G129" t="str">
        <f t="shared" si="7"/>
        <v/>
      </c>
      <c r="H129" t="str">
        <f>IFERROR(AVERAGEIFS(speed_rating,ScoutingData!team,A129)/5,"")</f>
        <v/>
      </c>
      <c r="I129" t="str">
        <f t="shared" si="8"/>
        <v/>
      </c>
      <c r="J129" t="str">
        <f>IFERROR((AVERAGEIFS(driver_skill,ScoutingData!team,A129)/3),"")</f>
        <v/>
      </c>
      <c r="K129" t="str">
        <f t="shared" si="9"/>
        <v/>
      </c>
    </row>
    <row r="130" spans="1:11" x14ac:dyDescent="0.3">
      <c r="A130" s="24" t="str">
        <f>IF(ISBLANK(Teams!A130),"",Teams!A130)</f>
        <v/>
      </c>
      <c r="B130" t="str">
        <f>IFERROR(AVERAGEIFS(ScoutingData!defense_rating,ScoutingData!team,A130)/4,"")</f>
        <v/>
      </c>
      <c r="C130" s="23" t="str">
        <f t="shared" ref="C130:C193" si="10">IFERROR(_xlfn.RANK.EQ(B130,$B$2:$B$500,4),"")</f>
        <v/>
      </c>
      <c r="D130" s="22" t="str">
        <f>IFERROR(SUM(AVERAGEIFS((amp_points),ScoutingData!team,A130),AVERAGEIFS(speaker_points,ScoutingData!team,A130))/2,"")</f>
        <v/>
      </c>
      <c r="E130" t="str">
        <f t="shared" ref="E130:E193" si="11">IFERROR(_xlfn.RANK.EQ(D130,$D$2:$D$500,4),"")</f>
        <v/>
      </c>
      <c r="F130" t="str">
        <f>IF(A130&lt;&gt;"",IFERROR(
AVERAGEIFS(climbing_status,ScoutingData!team,A130)/(
IF(
AVERAGEIFS(climb_time,ScoutingData!team,A130)&lt;&gt;0,AVERAGEIFS(climb_time,ScoutingData!team,A130),AVERAGE(climb_time)
)
),0),"")</f>
        <v/>
      </c>
      <c r="G130" t="str">
        <f t="shared" ref="G130:G193" si="12">IFERROR(_xlfn.RANK.EQ(F130,$F$2:$F$500,4),"")</f>
        <v/>
      </c>
      <c r="H130" t="str">
        <f>IFERROR(AVERAGEIFS(speed_rating,ScoutingData!team,A130)/5,"")</f>
        <v/>
      </c>
      <c r="I130" t="str">
        <f t="shared" ref="I130:I193" si="13">IFERROR(_xlfn.RANK.EQ(H130,$H$2:$H$500,4),"")</f>
        <v/>
      </c>
      <c r="J130" t="str">
        <f>IFERROR((AVERAGEIFS(driver_skill,ScoutingData!team,A130)/3),"")</f>
        <v/>
      </c>
      <c r="K130" t="str">
        <f t="shared" ref="K130:K193" si="14">IFERROR(_xlfn.RANK.EQ(J130,$J$2:$J$500,4),"")</f>
        <v/>
      </c>
    </row>
    <row r="131" spans="1:11" x14ac:dyDescent="0.3">
      <c r="A131" s="24" t="str">
        <f>IF(ISBLANK(Teams!A131),"",Teams!A131)</f>
        <v/>
      </c>
      <c r="B131" t="str">
        <f>IFERROR(AVERAGEIFS(ScoutingData!defense_rating,ScoutingData!team,A131)/4,"")</f>
        <v/>
      </c>
      <c r="C131" s="23" t="str">
        <f t="shared" si="10"/>
        <v/>
      </c>
      <c r="D131" s="22" t="str">
        <f>IFERROR(SUM(AVERAGEIFS((amp_points),ScoutingData!team,A131),AVERAGEIFS(speaker_points,ScoutingData!team,A131))/2,"")</f>
        <v/>
      </c>
      <c r="E131" t="str">
        <f t="shared" si="11"/>
        <v/>
      </c>
      <c r="F131" t="str">
        <f>IF(A131&lt;&gt;"",IFERROR(
AVERAGEIFS(climbing_status,ScoutingData!team,A131)/(
IF(
AVERAGEIFS(climb_time,ScoutingData!team,A131)&lt;&gt;0,AVERAGEIFS(climb_time,ScoutingData!team,A131),AVERAGE(climb_time)
)
),0),"")</f>
        <v/>
      </c>
      <c r="G131" t="str">
        <f t="shared" si="12"/>
        <v/>
      </c>
      <c r="H131" t="str">
        <f>IFERROR(AVERAGEIFS(speed_rating,ScoutingData!team,A131)/5,"")</f>
        <v/>
      </c>
      <c r="I131" t="str">
        <f t="shared" si="13"/>
        <v/>
      </c>
      <c r="J131" t="str">
        <f>IFERROR((AVERAGEIFS(driver_skill,ScoutingData!team,A131)/3),"")</f>
        <v/>
      </c>
      <c r="K131" t="str">
        <f t="shared" si="14"/>
        <v/>
      </c>
    </row>
    <row r="132" spans="1:11" x14ac:dyDescent="0.3">
      <c r="A132" s="24" t="str">
        <f>IF(ISBLANK(Teams!A132),"",Teams!A132)</f>
        <v/>
      </c>
      <c r="B132" t="str">
        <f>IFERROR(AVERAGEIFS(ScoutingData!defense_rating,ScoutingData!team,A132)/4,"")</f>
        <v/>
      </c>
      <c r="C132" s="23" t="str">
        <f t="shared" si="10"/>
        <v/>
      </c>
      <c r="D132" s="22" t="str">
        <f>IFERROR(SUM(AVERAGEIFS((amp_points),ScoutingData!team,A132),AVERAGEIFS(speaker_points,ScoutingData!team,A132))/2,"")</f>
        <v/>
      </c>
      <c r="E132" t="str">
        <f t="shared" si="11"/>
        <v/>
      </c>
      <c r="F132" t="str">
        <f>IF(A132&lt;&gt;"",IFERROR(
AVERAGEIFS(climbing_status,ScoutingData!team,A132)/(
IF(
AVERAGEIFS(climb_time,ScoutingData!team,A132)&lt;&gt;0,AVERAGEIFS(climb_time,ScoutingData!team,A132),AVERAGE(climb_time)
)
),0),"")</f>
        <v/>
      </c>
      <c r="G132" t="str">
        <f t="shared" si="12"/>
        <v/>
      </c>
      <c r="H132" t="str">
        <f>IFERROR(AVERAGEIFS(speed_rating,ScoutingData!team,A132)/5,"")</f>
        <v/>
      </c>
      <c r="I132" t="str">
        <f t="shared" si="13"/>
        <v/>
      </c>
      <c r="J132" t="str">
        <f>IFERROR((AVERAGEIFS(driver_skill,ScoutingData!team,A132)/3),"")</f>
        <v/>
      </c>
      <c r="K132" t="str">
        <f t="shared" si="14"/>
        <v/>
      </c>
    </row>
    <row r="133" spans="1:11" x14ac:dyDescent="0.3">
      <c r="A133" s="24" t="str">
        <f>IF(ISBLANK(Teams!A133),"",Teams!A133)</f>
        <v/>
      </c>
      <c r="B133" t="str">
        <f>IFERROR(AVERAGEIFS(ScoutingData!defense_rating,ScoutingData!team,A133)/4,"")</f>
        <v/>
      </c>
      <c r="C133" s="23" t="str">
        <f t="shared" si="10"/>
        <v/>
      </c>
      <c r="D133" s="22" t="str">
        <f>IFERROR(SUM(AVERAGEIFS((amp_points),ScoutingData!team,A133),AVERAGEIFS(speaker_points,ScoutingData!team,A133))/2,"")</f>
        <v/>
      </c>
      <c r="E133" t="str">
        <f t="shared" si="11"/>
        <v/>
      </c>
      <c r="F133" t="str">
        <f>IF(A133&lt;&gt;"",IFERROR(
AVERAGEIFS(climbing_status,ScoutingData!team,A133)/(
IF(
AVERAGEIFS(climb_time,ScoutingData!team,A133)&lt;&gt;0,AVERAGEIFS(climb_time,ScoutingData!team,A133),AVERAGE(climb_time)
)
),0),"")</f>
        <v/>
      </c>
      <c r="G133" t="str">
        <f t="shared" si="12"/>
        <v/>
      </c>
      <c r="H133" t="str">
        <f>IFERROR(AVERAGEIFS(speed_rating,ScoutingData!team,A133)/5,"")</f>
        <v/>
      </c>
      <c r="I133" t="str">
        <f t="shared" si="13"/>
        <v/>
      </c>
      <c r="J133" t="str">
        <f>IFERROR((AVERAGEIFS(driver_skill,ScoutingData!team,A133)/3),"")</f>
        <v/>
      </c>
      <c r="K133" t="str">
        <f t="shared" si="14"/>
        <v/>
      </c>
    </row>
    <row r="134" spans="1:11" x14ac:dyDescent="0.3">
      <c r="A134" s="24" t="str">
        <f>IF(ISBLANK(Teams!A134),"",Teams!A134)</f>
        <v/>
      </c>
      <c r="B134" t="str">
        <f>IFERROR(AVERAGEIFS(ScoutingData!defense_rating,ScoutingData!team,A134)/4,"")</f>
        <v/>
      </c>
      <c r="C134" s="23" t="str">
        <f t="shared" si="10"/>
        <v/>
      </c>
      <c r="D134" s="22" t="str">
        <f>IFERROR(SUM(AVERAGEIFS((amp_points),ScoutingData!team,A134),AVERAGEIFS(speaker_points,ScoutingData!team,A134))/2,"")</f>
        <v/>
      </c>
      <c r="E134" t="str">
        <f t="shared" si="11"/>
        <v/>
      </c>
      <c r="F134" t="str">
        <f>IF(A134&lt;&gt;"",IFERROR(
AVERAGEIFS(climbing_status,ScoutingData!team,A134)/(
IF(
AVERAGEIFS(climb_time,ScoutingData!team,A134)&lt;&gt;0,AVERAGEIFS(climb_time,ScoutingData!team,A134),AVERAGE(climb_time)
)
),0),"")</f>
        <v/>
      </c>
      <c r="G134" t="str">
        <f t="shared" si="12"/>
        <v/>
      </c>
      <c r="H134" t="str">
        <f>IFERROR(AVERAGEIFS(speed_rating,ScoutingData!team,A134)/5,"")</f>
        <v/>
      </c>
      <c r="I134" t="str">
        <f t="shared" si="13"/>
        <v/>
      </c>
      <c r="J134" t="str">
        <f>IFERROR((AVERAGEIFS(driver_skill,ScoutingData!team,A134)/3),"")</f>
        <v/>
      </c>
      <c r="K134" t="str">
        <f t="shared" si="14"/>
        <v/>
      </c>
    </row>
    <row r="135" spans="1:11" x14ac:dyDescent="0.3">
      <c r="A135" s="24" t="str">
        <f>IF(ISBLANK(Teams!A135),"",Teams!A135)</f>
        <v/>
      </c>
      <c r="B135" t="str">
        <f>IFERROR(AVERAGEIFS(ScoutingData!defense_rating,ScoutingData!team,A135)/4,"")</f>
        <v/>
      </c>
      <c r="C135" s="23" t="str">
        <f t="shared" si="10"/>
        <v/>
      </c>
      <c r="D135" s="22" t="str">
        <f>IFERROR(SUM(AVERAGEIFS((amp_points),ScoutingData!team,A135),AVERAGEIFS(speaker_points,ScoutingData!team,A135))/2,"")</f>
        <v/>
      </c>
      <c r="E135" t="str">
        <f t="shared" si="11"/>
        <v/>
      </c>
      <c r="F135" t="str">
        <f>IF(A135&lt;&gt;"",IFERROR(
AVERAGEIFS(climbing_status,ScoutingData!team,A135)/(
IF(
AVERAGEIFS(climb_time,ScoutingData!team,A135)&lt;&gt;0,AVERAGEIFS(climb_time,ScoutingData!team,A135),AVERAGE(climb_time)
)
),0),"")</f>
        <v/>
      </c>
      <c r="G135" t="str">
        <f t="shared" si="12"/>
        <v/>
      </c>
      <c r="H135" t="str">
        <f>IFERROR(AVERAGEIFS(speed_rating,ScoutingData!team,A135)/5,"")</f>
        <v/>
      </c>
      <c r="I135" t="str">
        <f t="shared" si="13"/>
        <v/>
      </c>
      <c r="J135" t="str">
        <f>IFERROR((AVERAGEIFS(driver_skill,ScoutingData!team,A135)/3),"")</f>
        <v/>
      </c>
      <c r="K135" t="str">
        <f t="shared" si="14"/>
        <v/>
      </c>
    </row>
    <row r="136" spans="1:11" x14ac:dyDescent="0.3">
      <c r="A136" s="24" t="str">
        <f>IF(ISBLANK(Teams!A136),"",Teams!A136)</f>
        <v/>
      </c>
      <c r="B136" t="str">
        <f>IFERROR(AVERAGEIFS(ScoutingData!defense_rating,ScoutingData!team,A136)/4,"")</f>
        <v/>
      </c>
      <c r="C136" s="23" t="str">
        <f t="shared" si="10"/>
        <v/>
      </c>
      <c r="D136" s="22" t="str">
        <f>IFERROR(SUM(AVERAGEIFS((amp_points),ScoutingData!team,A136),AVERAGEIFS(speaker_points,ScoutingData!team,A136))/2,"")</f>
        <v/>
      </c>
      <c r="E136" t="str">
        <f t="shared" si="11"/>
        <v/>
      </c>
      <c r="F136" t="str">
        <f>IF(A136&lt;&gt;"",IFERROR(
AVERAGEIFS(climbing_status,ScoutingData!team,A136)/(
IF(
AVERAGEIFS(climb_time,ScoutingData!team,A136)&lt;&gt;0,AVERAGEIFS(climb_time,ScoutingData!team,A136),AVERAGE(climb_time)
)
),0),"")</f>
        <v/>
      </c>
      <c r="G136" t="str">
        <f t="shared" si="12"/>
        <v/>
      </c>
      <c r="H136" t="str">
        <f>IFERROR(AVERAGEIFS(speed_rating,ScoutingData!team,A136)/5,"")</f>
        <v/>
      </c>
      <c r="I136" t="str">
        <f t="shared" si="13"/>
        <v/>
      </c>
      <c r="J136" t="str">
        <f>IFERROR((AVERAGEIFS(driver_skill,ScoutingData!team,A136)/3),"")</f>
        <v/>
      </c>
      <c r="K136" t="str">
        <f t="shared" si="14"/>
        <v/>
      </c>
    </row>
    <row r="137" spans="1:11" x14ac:dyDescent="0.3">
      <c r="A137" s="24" t="str">
        <f>IF(ISBLANK(Teams!A137),"",Teams!A137)</f>
        <v/>
      </c>
      <c r="B137" t="str">
        <f>IFERROR(AVERAGEIFS(ScoutingData!defense_rating,ScoutingData!team,A137)/4,"")</f>
        <v/>
      </c>
      <c r="C137" s="23" t="str">
        <f t="shared" si="10"/>
        <v/>
      </c>
      <c r="D137" s="22" t="str">
        <f>IFERROR(SUM(AVERAGEIFS((amp_points),ScoutingData!team,A137),AVERAGEIFS(speaker_points,ScoutingData!team,A137))/2,"")</f>
        <v/>
      </c>
      <c r="E137" t="str">
        <f t="shared" si="11"/>
        <v/>
      </c>
      <c r="F137" t="str">
        <f>IF(A137&lt;&gt;"",IFERROR(
AVERAGEIFS(climbing_status,ScoutingData!team,A137)/(
IF(
AVERAGEIFS(climb_time,ScoutingData!team,A137)&lt;&gt;0,AVERAGEIFS(climb_time,ScoutingData!team,A137),AVERAGE(climb_time)
)
),0),"")</f>
        <v/>
      </c>
      <c r="G137" t="str">
        <f t="shared" si="12"/>
        <v/>
      </c>
      <c r="H137" t="str">
        <f>IFERROR(AVERAGEIFS(speed_rating,ScoutingData!team,A137)/5,"")</f>
        <v/>
      </c>
      <c r="I137" t="str">
        <f t="shared" si="13"/>
        <v/>
      </c>
      <c r="J137" t="str">
        <f>IFERROR((AVERAGEIFS(driver_skill,ScoutingData!team,A137)/3),"")</f>
        <v/>
      </c>
      <c r="K137" t="str">
        <f t="shared" si="14"/>
        <v/>
      </c>
    </row>
    <row r="138" spans="1:11" x14ac:dyDescent="0.3">
      <c r="A138" s="24" t="str">
        <f>IF(ISBLANK(Teams!A138),"",Teams!A138)</f>
        <v/>
      </c>
      <c r="B138" t="str">
        <f>IFERROR(AVERAGEIFS(ScoutingData!defense_rating,ScoutingData!team,A138)/4,"")</f>
        <v/>
      </c>
      <c r="C138" s="23" t="str">
        <f t="shared" si="10"/>
        <v/>
      </c>
      <c r="D138" s="22" t="str">
        <f>IFERROR(SUM(AVERAGEIFS((amp_points),ScoutingData!team,A138),AVERAGEIFS(speaker_points,ScoutingData!team,A138))/2,"")</f>
        <v/>
      </c>
      <c r="E138" t="str">
        <f t="shared" si="11"/>
        <v/>
      </c>
      <c r="F138" t="str">
        <f>IF(A138&lt;&gt;"",IFERROR(
AVERAGEIFS(climbing_status,ScoutingData!team,A138)/(
IF(
AVERAGEIFS(climb_time,ScoutingData!team,A138)&lt;&gt;0,AVERAGEIFS(climb_time,ScoutingData!team,A138),AVERAGE(climb_time)
)
),0),"")</f>
        <v/>
      </c>
      <c r="G138" t="str">
        <f t="shared" si="12"/>
        <v/>
      </c>
      <c r="H138" t="str">
        <f>IFERROR(AVERAGEIFS(speed_rating,ScoutingData!team,A138)/5,"")</f>
        <v/>
      </c>
      <c r="I138" t="str">
        <f t="shared" si="13"/>
        <v/>
      </c>
      <c r="J138" t="str">
        <f>IFERROR((AVERAGEIFS(driver_skill,ScoutingData!team,A138)/3),"")</f>
        <v/>
      </c>
      <c r="K138" t="str">
        <f t="shared" si="14"/>
        <v/>
      </c>
    </row>
    <row r="139" spans="1:11" x14ac:dyDescent="0.3">
      <c r="A139" s="24" t="str">
        <f>IF(ISBLANK(Teams!A139),"",Teams!A139)</f>
        <v/>
      </c>
      <c r="B139" t="str">
        <f>IFERROR(AVERAGEIFS(ScoutingData!defense_rating,ScoutingData!team,A139)/4,"")</f>
        <v/>
      </c>
      <c r="C139" s="23" t="str">
        <f t="shared" si="10"/>
        <v/>
      </c>
      <c r="D139" s="22" t="str">
        <f>IFERROR(SUM(AVERAGEIFS((amp_points),ScoutingData!team,A139),AVERAGEIFS(speaker_points,ScoutingData!team,A139))/2,"")</f>
        <v/>
      </c>
      <c r="E139" t="str">
        <f t="shared" si="11"/>
        <v/>
      </c>
      <c r="F139" t="str">
        <f>IF(A139&lt;&gt;"",IFERROR(
AVERAGEIFS(climbing_status,ScoutingData!team,A139)/(
IF(
AVERAGEIFS(climb_time,ScoutingData!team,A139)&lt;&gt;0,AVERAGEIFS(climb_time,ScoutingData!team,A139),AVERAGE(climb_time)
)
),0),"")</f>
        <v/>
      </c>
      <c r="G139" t="str">
        <f t="shared" si="12"/>
        <v/>
      </c>
      <c r="H139" t="str">
        <f>IFERROR(AVERAGEIFS(speed_rating,ScoutingData!team,A139)/5,"")</f>
        <v/>
      </c>
      <c r="I139" t="str">
        <f t="shared" si="13"/>
        <v/>
      </c>
      <c r="J139" t="str">
        <f>IFERROR((AVERAGEIFS(driver_skill,ScoutingData!team,A139)/3),"")</f>
        <v/>
      </c>
      <c r="K139" t="str">
        <f t="shared" si="14"/>
        <v/>
      </c>
    </row>
    <row r="140" spans="1:11" x14ac:dyDescent="0.3">
      <c r="A140" s="24" t="str">
        <f>IF(ISBLANK(Teams!A140),"",Teams!A140)</f>
        <v/>
      </c>
      <c r="B140" t="str">
        <f>IFERROR(AVERAGEIFS(ScoutingData!defense_rating,ScoutingData!team,A140)/4,"")</f>
        <v/>
      </c>
      <c r="C140" s="23" t="str">
        <f t="shared" si="10"/>
        <v/>
      </c>
      <c r="D140" s="22" t="str">
        <f>IFERROR(SUM(AVERAGEIFS((amp_points),ScoutingData!team,A140),AVERAGEIFS(speaker_points,ScoutingData!team,A140))/2,"")</f>
        <v/>
      </c>
      <c r="E140" t="str">
        <f t="shared" si="11"/>
        <v/>
      </c>
      <c r="F140" t="str">
        <f>IF(A140&lt;&gt;"",IFERROR(
AVERAGEIFS(climbing_status,ScoutingData!team,A140)/(
IF(
AVERAGEIFS(climb_time,ScoutingData!team,A140)&lt;&gt;0,AVERAGEIFS(climb_time,ScoutingData!team,A140),AVERAGE(climb_time)
)
),0),"")</f>
        <v/>
      </c>
      <c r="G140" t="str">
        <f t="shared" si="12"/>
        <v/>
      </c>
      <c r="H140" t="str">
        <f>IFERROR(AVERAGEIFS(speed_rating,ScoutingData!team,A140)/5,"")</f>
        <v/>
      </c>
      <c r="I140" t="str">
        <f t="shared" si="13"/>
        <v/>
      </c>
      <c r="J140" t="str">
        <f>IFERROR((AVERAGEIFS(driver_skill,ScoutingData!team,A140)/3),"")</f>
        <v/>
      </c>
      <c r="K140" t="str">
        <f t="shared" si="14"/>
        <v/>
      </c>
    </row>
    <row r="141" spans="1:11" x14ac:dyDescent="0.3">
      <c r="A141" s="24" t="str">
        <f>IF(ISBLANK(Teams!A141),"",Teams!A141)</f>
        <v/>
      </c>
      <c r="B141" t="str">
        <f>IFERROR(AVERAGEIFS(ScoutingData!defense_rating,ScoutingData!team,A141)/4,"")</f>
        <v/>
      </c>
      <c r="C141" s="23" t="str">
        <f t="shared" si="10"/>
        <v/>
      </c>
      <c r="D141" s="22" t="str">
        <f>IFERROR(SUM(AVERAGEIFS((amp_points),ScoutingData!team,A141),AVERAGEIFS(speaker_points,ScoutingData!team,A141))/2,"")</f>
        <v/>
      </c>
      <c r="E141" t="str">
        <f t="shared" si="11"/>
        <v/>
      </c>
      <c r="F141" t="str">
        <f>IF(A141&lt;&gt;"",IFERROR(
AVERAGEIFS(climbing_status,ScoutingData!team,A141)/(
IF(
AVERAGEIFS(climb_time,ScoutingData!team,A141)&lt;&gt;0,AVERAGEIFS(climb_time,ScoutingData!team,A141),AVERAGE(climb_time)
)
),0),"")</f>
        <v/>
      </c>
      <c r="G141" t="str">
        <f t="shared" si="12"/>
        <v/>
      </c>
      <c r="H141" t="str">
        <f>IFERROR(AVERAGEIFS(speed_rating,ScoutingData!team,A141)/5,"")</f>
        <v/>
      </c>
      <c r="I141" t="str">
        <f t="shared" si="13"/>
        <v/>
      </c>
      <c r="J141" t="str">
        <f>IFERROR((AVERAGEIFS(driver_skill,ScoutingData!team,A141)/3),"")</f>
        <v/>
      </c>
      <c r="K141" t="str">
        <f t="shared" si="14"/>
        <v/>
      </c>
    </row>
    <row r="142" spans="1:11" x14ac:dyDescent="0.3">
      <c r="A142" s="24" t="str">
        <f>IF(ISBLANK(Teams!A142),"",Teams!A142)</f>
        <v/>
      </c>
      <c r="B142" t="str">
        <f>IFERROR(AVERAGEIFS(ScoutingData!defense_rating,ScoutingData!team,A142)/4,"")</f>
        <v/>
      </c>
      <c r="C142" s="23" t="str">
        <f t="shared" si="10"/>
        <v/>
      </c>
      <c r="D142" s="22" t="str">
        <f>IFERROR(SUM(AVERAGEIFS((amp_points),ScoutingData!team,A142),AVERAGEIFS(speaker_points,ScoutingData!team,A142))/2,"")</f>
        <v/>
      </c>
      <c r="E142" t="str">
        <f t="shared" si="11"/>
        <v/>
      </c>
      <c r="F142" t="str">
        <f>IF(A142&lt;&gt;"",IFERROR(
AVERAGEIFS(climbing_status,ScoutingData!team,A142)/(
IF(
AVERAGEIFS(climb_time,ScoutingData!team,A142)&lt;&gt;0,AVERAGEIFS(climb_time,ScoutingData!team,A142),AVERAGE(climb_time)
)
),0),"")</f>
        <v/>
      </c>
      <c r="G142" t="str">
        <f t="shared" si="12"/>
        <v/>
      </c>
      <c r="H142" t="str">
        <f>IFERROR(AVERAGEIFS(speed_rating,ScoutingData!team,A142)/5,"")</f>
        <v/>
      </c>
      <c r="I142" t="str">
        <f t="shared" si="13"/>
        <v/>
      </c>
      <c r="J142" t="str">
        <f>IFERROR((AVERAGEIFS(driver_skill,ScoutingData!team,A142)/3),"")</f>
        <v/>
      </c>
      <c r="K142" t="str">
        <f t="shared" si="14"/>
        <v/>
      </c>
    </row>
    <row r="143" spans="1:11" x14ac:dyDescent="0.3">
      <c r="A143" s="24" t="str">
        <f>IF(ISBLANK(Teams!A143),"",Teams!A143)</f>
        <v/>
      </c>
      <c r="B143" t="str">
        <f>IFERROR(AVERAGEIFS(ScoutingData!defense_rating,ScoutingData!team,A143)/4,"")</f>
        <v/>
      </c>
      <c r="C143" s="23" t="str">
        <f t="shared" si="10"/>
        <v/>
      </c>
      <c r="D143" s="22" t="str">
        <f>IFERROR(SUM(AVERAGEIFS((amp_points),ScoutingData!team,A143),AVERAGEIFS(speaker_points,ScoutingData!team,A143))/2,"")</f>
        <v/>
      </c>
      <c r="E143" t="str">
        <f t="shared" si="11"/>
        <v/>
      </c>
      <c r="F143" t="str">
        <f>IF(A143&lt;&gt;"",IFERROR(
AVERAGEIFS(climbing_status,ScoutingData!team,A143)/(
IF(
AVERAGEIFS(climb_time,ScoutingData!team,A143)&lt;&gt;0,AVERAGEIFS(climb_time,ScoutingData!team,A143),AVERAGE(climb_time)
)
),0),"")</f>
        <v/>
      </c>
      <c r="G143" t="str">
        <f t="shared" si="12"/>
        <v/>
      </c>
      <c r="H143" t="str">
        <f>IFERROR(AVERAGEIFS(speed_rating,ScoutingData!team,A143)/5,"")</f>
        <v/>
      </c>
      <c r="I143" t="str">
        <f t="shared" si="13"/>
        <v/>
      </c>
      <c r="J143" t="str">
        <f>IFERROR((AVERAGEIFS(driver_skill,ScoutingData!team,A143)/3),"")</f>
        <v/>
      </c>
      <c r="K143" t="str">
        <f t="shared" si="14"/>
        <v/>
      </c>
    </row>
    <row r="144" spans="1:11" x14ac:dyDescent="0.3">
      <c r="A144" s="24" t="str">
        <f>IF(ISBLANK(Teams!A144),"",Teams!A144)</f>
        <v/>
      </c>
      <c r="B144" t="str">
        <f>IFERROR(AVERAGEIFS(ScoutingData!defense_rating,ScoutingData!team,A144)/4,"")</f>
        <v/>
      </c>
      <c r="C144" s="23" t="str">
        <f t="shared" si="10"/>
        <v/>
      </c>
      <c r="D144" s="22" t="str">
        <f>IFERROR(SUM(AVERAGEIFS((amp_points),ScoutingData!team,A144),AVERAGEIFS(speaker_points,ScoutingData!team,A144))/2,"")</f>
        <v/>
      </c>
      <c r="E144" t="str">
        <f t="shared" si="11"/>
        <v/>
      </c>
      <c r="F144" t="str">
        <f>IF(A144&lt;&gt;"",IFERROR(
AVERAGEIFS(climbing_status,ScoutingData!team,A144)/(
IF(
AVERAGEIFS(climb_time,ScoutingData!team,A144)&lt;&gt;0,AVERAGEIFS(climb_time,ScoutingData!team,A144),AVERAGE(climb_time)
)
),0),"")</f>
        <v/>
      </c>
      <c r="G144" t="str">
        <f t="shared" si="12"/>
        <v/>
      </c>
      <c r="H144" t="str">
        <f>IFERROR(AVERAGEIFS(speed_rating,ScoutingData!team,A144)/5,"")</f>
        <v/>
      </c>
      <c r="I144" t="str">
        <f t="shared" si="13"/>
        <v/>
      </c>
      <c r="J144" t="str">
        <f>IFERROR((AVERAGEIFS(driver_skill,ScoutingData!team,A144)/3),"")</f>
        <v/>
      </c>
      <c r="K144" t="str">
        <f t="shared" si="14"/>
        <v/>
      </c>
    </row>
    <row r="145" spans="1:11" x14ac:dyDescent="0.3">
      <c r="A145" s="24" t="str">
        <f>IF(ISBLANK(Teams!A145),"",Teams!A145)</f>
        <v/>
      </c>
      <c r="B145" t="str">
        <f>IFERROR(AVERAGEIFS(ScoutingData!defense_rating,ScoutingData!team,A145)/4,"")</f>
        <v/>
      </c>
      <c r="C145" s="23" t="str">
        <f t="shared" si="10"/>
        <v/>
      </c>
      <c r="D145" s="22" t="str">
        <f>IFERROR(SUM(AVERAGEIFS((amp_points),ScoutingData!team,A145),AVERAGEIFS(speaker_points,ScoutingData!team,A145))/2,"")</f>
        <v/>
      </c>
      <c r="E145" t="str">
        <f t="shared" si="11"/>
        <v/>
      </c>
      <c r="F145" t="str">
        <f>IF(A145&lt;&gt;"",IFERROR(
AVERAGEIFS(climbing_status,ScoutingData!team,A145)/(
IF(
AVERAGEIFS(climb_time,ScoutingData!team,A145)&lt;&gt;0,AVERAGEIFS(climb_time,ScoutingData!team,A145),AVERAGE(climb_time)
)
),0),"")</f>
        <v/>
      </c>
      <c r="G145" t="str">
        <f t="shared" si="12"/>
        <v/>
      </c>
      <c r="H145" t="str">
        <f>IFERROR(AVERAGEIFS(speed_rating,ScoutingData!team,A145)/5,"")</f>
        <v/>
      </c>
      <c r="I145" t="str">
        <f t="shared" si="13"/>
        <v/>
      </c>
      <c r="J145" t="str">
        <f>IFERROR((AVERAGEIFS(driver_skill,ScoutingData!team,A145)/3),"")</f>
        <v/>
      </c>
      <c r="K145" t="str">
        <f t="shared" si="14"/>
        <v/>
      </c>
    </row>
    <row r="146" spans="1:11" x14ac:dyDescent="0.3">
      <c r="A146" s="24" t="str">
        <f>IF(ISBLANK(Teams!A146),"",Teams!A146)</f>
        <v/>
      </c>
      <c r="B146" t="str">
        <f>IFERROR(AVERAGEIFS(ScoutingData!defense_rating,ScoutingData!team,A146)/4,"")</f>
        <v/>
      </c>
      <c r="C146" s="23" t="str">
        <f t="shared" si="10"/>
        <v/>
      </c>
      <c r="D146" s="22" t="str">
        <f>IFERROR(SUM(AVERAGEIFS((amp_points),ScoutingData!team,A146),AVERAGEIFS(speaker_points,ScoutingData!team,A146))/2,"")</f>
        <v/>
      </c>
      <c r="E146" t="str">
        <f t="shared" si="11"/>
        <v/>
      </c>
      <c r="F146" t="str">
        <f>IF(A146&lt;&gt;"",IFERROR(
AVERAGEIFS(climbing_status,ScoutingData!team,A146)/(
IF(
AVERAGEIFS(climb_time,ScoutingData!team,A146)&lt;&gt;0,AVERAGEIFS(climb_time,ScoutingData!team,A146),AVERAGE(climb_time)
)
),0),"")</f>
        <v/>
      </c>
      <c r="G146" t="str">
        <f t="shared" si="12"/>
        <v/>
      </c>
      <c r="H146" t="str">
        <f>IFERROR(AVERAGEIFS(speed_rating,ScoutingData!team,A146)/5,"")</f>
        <v/>
      </c>
      <c r="I146" t="str">
        <f t="shared" si="13"/>
        <v/>
      </c>
      <c r="J146" t="str">
        <f>IFERROR((AVERAGEIFS(driver_skill,ScoutingData!team,A146)/3),"")</f>
        <v/>
      </c>
      <c r="K146" t="str">
        <f t="shared" si="14"/>
        <v/>
      </c>
    </row>
    <row r="147" spans="1:11" x14ac:dyDescent="0.3">
      <c r="A147" s="24" t="str">
        <f>IF(ISBLANK(Teams!A147),"",Teams!A147)</f>
        <v/>
      </c>
      <c r="B147" t="str">
        <f>IFERROR(AVERAGEIFS(ScoutingData!defense_rating,ScoutingData!team,A147)/4,"")</f>
        <v/>
      </c>
      <c r="C147" s="23" t="str">
        <f t="shared" si="10"/>
        <v/>
      </c>
      <c r="D147" s="22" t="str">
        <f>IFERROR(SUM(AVERAGEIFS((amp_points),ScoutingData!team,A147),AVERAGEIFS(speaker_points,ScoutingData!team,A147))/2,"")</f>
        <v/>
      </c>
      <c r="E147" t="str">
        <f t="shared" si="11"/>
        <v/>
      </c>
      <c r="F147" t="str">
        <f>IF(A147&lt;&gt;"",IFERROR(
AVERAGEIFS(climbing_status,ScoutingData!team,A147)/(
IF(
AVERAGEIFS(climb_time,ScoutingData!team,A147)&lt;&gt;0,AVERAGEIFS(climb_time,ScoutingData!team,A147),AVERAGE(climb_time)
)
),0),"")</f>
        <v/>
      </c>
      <c r="G147" t="str">
        <f t="shared" si="12"/>
        <v/>
      </c>
      <c r="H147" t="str">
        <f>IFERROR(AVERAGEIFS(speed_rating,ScoutingData!team,A147)/5,"")</f>
        <v/>
      </c>
      <c r="I147" t="str">
        <f t="shared" si="13"/>
        <v/>
      </c>
      <c r="J147" t="str">
        <f>IFERROR((AVERAGEIFS(driver_skill,ScoutingData!team,A147)/3),"")</f>
        <v/>
      </c>
      <c r="K147" t="str">
        <f t="shared" si="14"/>
        <v/>
      </c>
    </row>
    <row r="148" spans="1:11" x14ac:dyDescent="0.3">
      <c r="A148" s="24" t="str">
        <f>IF(ISBLANK(Teams!A148),"",Teams!A148)</f>
        <v/>
      </c>
      <c r="B148" t="str">
        <f>IFERROR(AVERAGEIFS(ScoutingData!defense_rating,ScoutingData!team,A148)/4,"")</f>
        <v/>
      </c>
      <c r="C148" s="23" t="str">
        <f t="shared" si="10"/>
        <v/>
      </c>
      <c r="D148" s="22" t="str">
        <f>IFERROR(SUM(AVERAGEIFS((amp_points),ScoutingData!team,A148),AVERAGEIFS(speaker_points,ScoutingData!team,A148))/2,"")</f>
        <v/>
      </c>
      <c r="E148" t="str">
        <f t="shared" si="11"/>
        <v/>
      </c>
      <c r="F148" t="str">
        <f>IF(A148&lt;&gt;"",IFERROR(
AVERAGEIFS(climbing_status,ScoutingData!team,A148)/(
IF(
AVERAGEIFS(climb_time,ScoutingData!team,A148)&lt;&gt;0,AVERAGEIFS(climb_time,ScoutingData!team,A148),AVERAGE(climb_time)
)
),0),"")</f>
        <v/>
      </c>
      <c r="G148" t="str">
        <f t="shared" si="12"/>
        <v/>
      </c>
      <c r="H148" t="str">
        <f>IFERROR(AVERAGEIFS(speed_rating,ScoutingData!team,A148)/5,"")</f>
        <v/>
      </c>
      <c r="I148" t="str">
        <f t="shared" si="13"/>
        <v/>
      </c>
      <c r="J148" t="str">
        <f>IFERROR((AVERAGEIFS(driver_skill,ScoutingData!team,A148)/3),"")</f>
        <v/>
      </c>
      <c r="K148" t="str">
        <f t="shared" si="14"/>
        <v/>
      </c>
    </row>
    <row r="149" spans="1:11" x14ac:dyDescent="0.3">
      <c r="A149" s="24" t="str">
        <f>IF(ISBLANK(Teams!A149),"",Teams!A149)</f>
        <v/>
      </c>
      <c r="B149" t="str">
        <f>IFERROR(AVERAGEIFS(ScoutingData!defense_rating,ScoutingData!team,A149)/4,"")</f>
        <v/>
      </c>
      <c r="C149" s="23" t="str">
        <f t="shared" si="10"/>
        <v/>
      </c>
      <c r="D149" s="22" t="str">
        <f>IFERROR(SUM(AVERAGEIFS((amp_points),ScoutingData!team,A149),AVERAGEIFS(speaker_points,ScoutingData!team,A149))/2,"")</f>
        <v/>
      </c>
      <c r="E149" t="str">
        <f t="shared" si="11"/>
        <v/>
      </c>
      <c r="F149" t="str">
        <f>IF(A149&lt;&gt;"",IFERROR(
AVERAGEIFS(climbing_status,ScoutingData!team,A149)/(
IF(
AVERAGEIFS(climb_time,ScoutingData!team,A149)&lt;&gt;0,AVERAGEIFS(climb_time,ScoutingData!team,A149),AVERAGE(climb_time)
)
),0),"")</f>
        <v/>
      </c>
      <c r="G149" t="str">
        <f t="shared" si="12"/>
        <v/>
      </c>
      <c r="H149" t="str">
        <f>IFERROR(AVERAGEIFS(speed_rating,ScoutingData!team,A149)/5,"")</f>
        <v/>
      </c>
      <c r="I149" t="str">
        <f t="shared" si="13"/>
        <v/>
      </c>
      <c r="J149" t="str">
        <f>IFERROR((AVERAGEIFS(driver_skill,ScoutingData!team,A149)/3),"")</f>
        <v/>
      </c>
      <c r="K149" t="str">
        <f t="shared" si="14"/>
        <v/>
      </c>
    </row>
    <row r="150" spans="1:11" x14ac:dyDescent="0.3">
      <c r="A150" s="24" t="str">
        <f>IF(ISBLANK(Teams!A150),"",Teams!A150)</f>
        <v/>
      </c>
      <c r="B150" t="str">
        <f>IFERROR(AVERAGEIFS(ScoutingData!defense_rating,ScoutingData!team,A150)/4,"")</f>
        <v/>
      </c>
      <c r="C150" s="23" t="str">
        <f t="shared" si="10"/>
        <v/>
      </c>
      <c r="D150" s="22" t="str">
        <f>IFERROR(SUM(AVERAGEIFS((amp_points),ScoutingData!team,A150),AVERAGEIFS(speaker_points,ScoutingData!team,A150))/2,"")</f>
        <v/>
      </c>
      <c r="E150" t="str">
        <f t="shared" si="11"/>
        <v/>
      </c>
      <c r="F150" t="str">
        <f>IF(A150&lt;&gt;"",IFERROR(
AVERAGEIFS(climbing_status,ScoutingData!team,A150)/(
IF(
AVERAGEIFS(climb_time,ScoutingData!team,A150)&lt;&gt;0,AVERAGEIFS(climb_time,ScoutingData!team,A150),AVERAGE(climb_time)
)
),0),"")</f>
        <v/>
      </c>
      <c r="G150" t="str">
        <f t="shared" si="12"/>
        <v/>
      </c>
      <c r="H150" t="str">
        <f>IFERROR(AVERAGEIFS(speed_rating,ScoutingData!team,A150)/5,"")</f>
        <v/>
      </c>
      <c r="I150" t="str">
        <f t="shared" si="13"/>
        <v/>
      </c>
      <c r="J150" t="str">
        <f>IFERROR((AVERAGEIFS(driver_skill,ScoutingData!team,A150)/3),"")</f>
        <v/>
      </c>
      <c r="K150" t="str">
        <f t="shared" si="14"/>
        <v/>
      </c>
    </row>
    <row r="151" spans="1:11" x14ac:dyDescent="0.3">
      <c r="A151" s="24" t="str">
        <f>IF(ISBLANK(Teams!A151),"",Teams!A151)</f>
        <v/>
      </c>
      <c r="B151" t="str">
        <f>IFERROR(AVERAGEIFS(ScoutingData!defense_rating,ScoutingData!team,A151)/4,"")</f>
        <v/>
      </c>
      <c r="C151" s="23" t="str">
        <f t="shared" si="10"/>
        <v/>
      </c>
      <c r="D151" s="22" t="str">
        <f>IFERROR(SUM(AVERAGEIFS((amp_points),ScoutingData!team,A151),AVERAGEIFS(speaker_points,ScoutingData!team,A151))/2,"")</f>
        <v/>
      </c>
      <c r="E151" t="str">
        <f t="shared" si="11"/>
        <v/>
      </c>
      <c r="F151" t="str">
        <f>IF(A151&lt;&gt;"",IFERROR(
AVERAGEIFS(climbing_status,ScoutingData!team,A151)/(
IF(
AVERAGEIFS(climb_time,ScoutingData!team,A151)&lt;&gt;0,AVERAGEIFS(climb_time,ScoutingData!team,A151),AVERAGE(climb_time)
)
),0),"")</f>
        <v/>
      </c>
      <c r="G151" t="str">
        <f t="shared" si="12"/>
        <v/>
      </c>
      <c r="H151" t="str">
        <f>IFERROR(AVERAGEIFS(speed_rating,ScoutingData!team,A151)/5,"")</f>
        <v/>
      </c>
      <c r="I151" t="str">
        <f t="shared" si="13"/>
        <v/>
      </c>
      <c r="J151" t="str">
        <f>IFERROR((AVERAGEIFS(driver_skill,ScoutingData!team,A151)/3),"")</f>
        <v/>
      </c>
      <c r="K151" t="str">
        <f t="shared" si="14"/>
        <v/>
      </c>
    </row>
    <row r="152" spans="1:11" x14ac:dyDescent="0.3">
      <c r="A152" s="24" t="str">
        <f>IF(ISBLANK(Teams!A152),"",Teams!A152)</f>
        <v/>
      </c>
      <c r="B152" t="str">
        <f>IFERROR(AVERAGEIFS(ScoutingData!defense_rating,ScoutingData!team,A152)/4,"")</f>
        <v/>
      </c>
      <c r="C152" s="23" t="str">
        <f t="shared" si="10"/>
        <v/>
      </c>
      <c r="D152" s="22" t="str">
        <f>IFERROR(SUM(AVERAGEIFS((amp_points),ScoutingData!team,A152),AVERAGEIFS(speaker_points,ScoutingData!team,A152))/2,"")</f>
        <v/>
      </c>
      <c r="E152" t="str">
        <f t="shared" si="11"/>
        <v/>
      </c>
      <c r="F152" t="str">
        <f>IF(A152&lt;&gt;"",IFERROR(
AVERAGEIFS(climbing_status,ScoutingData!team,A152)/(
IF(
AVERAGEIFS(climb_time,ScoutingData!team,A152)&lt;&gt;0,AVERAGEIFS(climb_time,ScoutingData!team,A152),AVERAGE(climb_time)
)
),0),"")</f>
        <v/>
      </c>
      <c r="G152" t="str">
        <f t="shared" si="12"/>
        <v/>
      </c>
      <c r="H152" t="str">
        <f>IFERROR(AVERAGEIFS(speed_rating,ScoutingData!team,A152)/5,"")</f>
        <v/>
      </c>
      <c r="I152" t="str">
        <f t="shared" si="13"/>
        <v/>
      </c>
      <c r="J152" t="str">
        <f>IFERROR((AVERAGEIFS(driver_skill,ScoutingData!team,A152)/3),"")</f>
        <v/>
      </c>
      <c r="K152" t="str">
        <f t="shared" si="14"/>
        <v/>
      </c>
    </row>
    <row r="153" spans="1:11" x14ac:dyDescent="0.3">
      <c r="A153" s="24" t="str">
        <f>IF(ISBLANK(Teams!A153),"",Teams!A153)</f>
        <v/>
      </c>
      <c r="B153" t="str">
        <f>IFERROR(AVERAGEIFS(ScoutingData!defense_rating,ScoutingData!team,A153)/4,"")</f>
        <v/>
      </c>
      <c r="C153" s="23" t="str">
        <f t="shared" si="10"/>
        <v/>
      </c>
      <c r="D153" s="22" t="str">
        <f>IFERROR(SUM(AVERAGEIFS((amp_points),ScoutingData!team,A153),AVERAGEIFS(speaker_points,ScoutingData!team,A153))/2,"")</f>
        <v/>
      </c>
      <c r="E153" t="str">
        <f t="shared" si="11"/>
        <v/>
      </c>
      <c r="F153" t="str">
        <f>IF(A153&lt;&gt;"",IFERROR(
AVERAGEIFS(climbing_status,ScoutingData!team,A153)/(
IF(
AVERAGEIFS(climb_time,ScoutingData!team,A153)&lt;&gt;0,AVERAGEIFS(climb_time,ScoutingData!team,A153),AVERAGE(climb_time)
)
),0),"")</f>
        <v/>
      </c>
      <c r="G153" t="str">
        <f t="shared" si="12"/>
        <v/>
      </c>
      <c r="H153" t="str">
        <f>IFERROR(AVERAGEIFS(speed_rating,ScoutingData!team,A153)/5,"")</f>
        <v/>
      </c>
      <c r="I153" t="str">
        <f t="shared" si="13"/>
        <v/>
      </c>
      <c r="J153" t="str">
        <f>IFERROR((AVERAGEIFS(driver_skill,ScoutingData!team,A153)/3),"")</f>
        <v/>
      </c>
      <c r="K153" t="str">
        <f t="shared" si="14"/>
        <v/>
      </c>
    </row>
    <row r="154" spans="1:11" x14ac:dyDescent="0.3">
      <c r="A154" s="24" t="str">
        <f>IF(ISBLANK(Teams!A154),"",Teams!A154)</f>
        <v/>
      </c>
      <c r="B154" t="str">
        <f>IFERROR(AVERAGEIFS(ScoutingData!defense_rating,ScoutingData!team,A154)/4,"")</f>
        <v/>
      </c>
      <c r="C154" s="23" t="str">
        <f t="shared" si="10"/>
        <v/>
      </c>
      <c r="D154" s="22" t="str">
        <f>IFERROR(SUM(AVERAGEIFS((amp_points),ScoutingData!team,A154),AVERAGEIFS(speaker_points,ScoutingData!team,A154))/2,"")</f>
        <v/>
      </c>
      <c r="E154" t="str">
        <f t="shared" si="11"/>
        <v/>
      </c>
      <c r="F154" t="str">
        <f>IF(A154&lt;&gt;"",IFERROR(
AVERAGEIFS(climbing_status,ScoutingData!team,A154)/(
IF(
AVERAGEIFS(climb_time,ScoutingData!team,A154)&lt;&gt;0,AVERAGEIFS(climb_time,ScoutingData!team,A154),AVERAGE(climb_time)
)
),0),"")</f>
        <v/>
      </c>
      <c r="G154" t="str">
        <f t="shared" si="12"/>
        <v/>
      </c>
      <c r="H154" t="str">
        <f>IFERROR(AVERAGEIFS(speed_rating,ScoutingData!team,A154)/5,"")</f>
        <v/>
      </c>
      <c r="I154" t="str">
        <f t="shared" si="13"/>
        <v/>
      </c>
      <c r="J154" t="str">
        <f>IFERROR((AVERAGEIFS(driver_skill,ScoutingData!team,A154)/3),"")</f>
        <v/>
      </c>
      <c r="K154" t="str">
        <f t="shared" si="14"/>
        <v/>
      </c>
    </row>
    <row r="155" spans="1:11" x14ac:dyDescent="0.3">
      <c r="A155" s="24" t="str">
        <f>IF(ISBLANK(Teams!A155),"",Teams!A155)</f>
        <v/>
      </c>
      <c r="B155" t="str">
        <f>IFERROR(AVERAGEIFS(ScoutingData!defense_rating,ScoutingData!team,A155)/4,"")</f>
        <v/>
      </c>
      <c r="C155" s="23" t="str">
        <f t="shared" si="10"/>
        <v/>
      </c>
      <c r="D155" s="22" t="str">
        <f>IFERROR(SUM(AVERAGEIFS((amp_points),ScoutingData!team,A155),AVERAGEIFS(speaker_points,ScoutingData!team,A155))/2,"")</f>
        <v/>
      </c>
      <c r="E155" t="str">
        <f t="shared" si="11"/>
        <v/>
      </c>
      <c r="F155" t="str">
        <f>IF(A155&lt;&gt;"",IFERROR(
AVERAGEIFS(climbing_status,ScoutingData!team,A155)/(
IF(
AVERAGEIFS(climb_time,ScoutingData!team,A155)&lt;&gt;0,AVERAGEIFS(climb_time,ScoutingData!team,A155),AVERAGE(climb_time)
)
),0),"")</f>
        <v/>
      </c>
      <c r="G155" t="str">
        <f t="shared" si="12"/>
        <v/>
      </c>
      <c r="H155" t="str">
        <f>IFERROR(AVERAGEIFS(speed_rating,ScoutingData!team,A155)/5,"")</f>
        <v/>
      </c>
      <c r="I155" t="str">
        <f t="shared" si="13"/>
        <v/>
      </c>
      <c r="J155" t="str">
        <f>IFERROR((AVERAGEIFS(driver_skill,ScoutingData!team,A155)/3),"")</f>
        <v/>
      </c>
      <c r="K155" t="str">
        <f t="shared" si="14"/>
        <v/>
      </c>
    </row>
    <row r="156" spans="1:11" x14ac:dyDescent="0.3">
      <c r="A156" s="24" t="str">
        <f>IF(ISBLANK(Teams!A156),"",Teams!A156)</f>
        <v/>
      </c>
      <c r="B156" t="str">
        <f>IFERROR(AVERAGEIFS(ScoutingData!defense_rating,ScoutingData!team,A156)/4,"")</f>
        <v/>
      </c>
      <c r="C156" s="23" t="str">
        <f t="shared" si="10"/>
        <v/>
      </c>
      <c r="D156" s="22" t="str">
        <f>IFERROR(SUM(AVERAGEIFS((amp_points),ScoutingData!team,A156),AVERAGEIFS(speaker_points,ScoutingData!team,A156))/2,"")</f>
        <v/>
      </c>
      <c r="E156" t="str">
        <f t="shared" si="11"/>
        <v/>
      </c>
      <c r="F156" t="str">
        <f>IF(A156&lt;&gt;"",IFERROR(
AVERAGEIFS(climbing_status,ScoutingData!team,A156)/(
IF(
AVERAGEIFS(climb_time,ScoutingData!team,A156)&lt;&gt;0,AVERAGEIFS(climb_time,ScoutingData!team,A156),AVERAGE(climb_time)
)
),0),"")</f>
        <v/>
      </c>
      <c r="G156" t="str">
        <f t="shared" si="12"/>
        <v/>
      </c>
      <c r="H156" t="str">
        <f>IFERROR(AVERAGEIFS(speed_rating,ScoutingData!team,A156)/5,"")</f>
        <v/>
      </c>
      <c r="I156" t="str">
        <f t="shared" si="13"/>
        <v/>
      </c>
      <c r="J156" t="str">
        <f>IFERROR((AVERAGEIFS(driver_skill,ScoutingData!team,A156)/3),"")</f>
        <v/>
      </c>
      <c r="K156" t="str">
        <f t="shared" si="14"/>
        <v/>
      </c>
    </row>
    <row r="157" spans="1:11" x14ac:dyDescent="0.3">
      <c r="A157" s="24" t="str">
        <f>IF(ISBLANK(Teams!A157),"",Teams!A157)</f>
        <v/>
      </c>
      <c r="B157" t="str">
        <f>IFERROR(AVERAGEIFS(ScoutingData!defense_rating,ScoutingData!team,A157)/4,"")</f>
        <v/>
      </c>
      <c r="C157" s="23" t="str">
        <f t="shared" si="10"/>
        <v/>
      </c>
      <c r="D157" s="22" t="str">
        <f>IFERROR(SUM(AVERAGEIFS((amp_points),ScoutingData!team,A157),AVERAGEIFS(speaker_points,ScoutingData!team,A157))/2,"")</f>
        <v/>
      </c>
      <c r="E157" t="str">
        <f t="shared" si="11"/>
        <v/>
      </c>
      <c r="F157" t="str">
        <f>IF(A157&lt;&gt;"",IFERROR(
AVERAGEIFS(climbing_status,ScoutingData!team,A157)/(
IF(
AVERAGEIFS(climb_time,ScoutingData!team,A157)&lt;&gt;0,AVERAGEIFS(climb_time,ScoutingData!team,A157),AVERAGE(climb_time)
)
),0),"")</f>
        <v/>
      </c>
      <c r="G157" t="str">
        <f t="shared" si="12"/>
        <v/>
      </c>
      <c r="H157" t="str">
        <f>IFERROR(AVERAGEIFS(speed_rating,ScoutingData!team,A157)/5,"")</f>
        <v/>
      </c>
      <c r="I157" t="str">
        <f t="shared" si="13"/>
        <v/>
      </c>
      <c r="J157" t="str">
        <f>IFERROR((AVERAGEIFS(driver_skill,ScoutingData!team,A157)/3),"")</f>
        <v/>
      </c>
      <c r="K157" t="str">
        <f t="shared" si="14"/>
        <v/>
      </c>
    </row>
    <row r="158" spans="1:11" x14ac:dyDescent="0.3">
      <c r="A158" s="24" t="str">
        <f>IF(ISBLANK(Teams!A158),"",Teams!A158)</f>
        <v/>
      </c>
      <c r="B158" t="str">
        <f>IFERROR(AVERAGEIFS(ScoutingData!defense_rating,ScoutingData!team,A158)/4,"")</f>
        <v/>
      </c>
      <c r="C158" s="23" t="str">
        <f t="shared" si="10"/>
        <v/>
      </c>
      <c r="D158" s="22" t="str">
        <f>IFERROR(SUM(AVERAGEIFS((amp_points),ScoutingData!team,A158),AVERAGEIFS(speaker_points,ScoutingData!team,A158))/2,"")</f>
        <v/>
      </c>
      <c r="E158" t="str">
        <f t="shared" si="11"/>
        <v/>
      </c>
      <c r="F158" t="str">
        <f>IF(A158&lt;&gt;"",IFERROR(
AVERAGEIFS(climbing_status,ScoutingData!team,A158)/(
IF(
AVERAGEIFS(climb_time,ScoutingData!team,A158)&lt;&gt;0,AVERAGEIFS(climb_time,ScoutingData!team,A158),AVERAGE(climb_time)
)
),0),"")</f>
        <v/>
      </c>
      <c r="G158" t="str">
        <f t="shared" si="12"/>
        <v/>
      </c>
      <c r="H158" t="str">
        <f>IFERROR(AVERAGEIFS(speed_rating,ScoutingData!team,A158)/5,"")</f>
        <v/>
      </c>
      <c r="I158" t="str">
        <f t="shared" si="13"/>
        <v/>
      </c>
      <c r="J158" t="str">
        <f>IFERROR((AVERAGEIFS(driver_skill,ScoutingData!team,A158)/3),"")</f>
        <v/>
      </c>
      <c r="K158" t="str">
        <f t="shared" si="14"/>
        <v/>
      </c>
    </row>
    <row r="159" spans="1:11" x14ac:dyDescent="0.3">
      <c r="A159" s="24" t="str">
        <f>IF(ISBLANK(Teams!A159),"",Teams!A159)</f>
        <v/>
      </c>
      <c r="B159" t="str">
        <f>IFERROR(AVERAGEIFS(ScoutingData!defense_rating,ScoutingData!team,A159)/4,"")</f>
        <v/>
      </c>
      <c r="C159" s="23" t="str">
        <f t="shared" si="10"/>
        <v/>
      </c>
      <c r="D159" s="22" t="str">
        <f>IFERROR(SUM(AVERAGEIFS((amp_points),ScoutingData!team,A159),AVERAGEIFS(speaker_points,ScoutingData!team,A159))/2,"")</f>
        <v/>
      </c>
      <c r="E159" t="str">
        <f t="shared" si="11"/>
        <v/>
      </c>
      <c r="F159" t="str">
        <f>IF(A159&lt;&gt;"",IFERROR(
AVERAGEIFS(climbing_status,ScoutingData!team,A159)/(
IF(
AVERAGEIFS(climb_time,ScoutingData!team,A159)&lt;&gt;0,AVERAGEIFS(climb_time,ScoutingData!team,A159),AVERAGE(climb_time)
)
),0),"")</f>
        <v/>
      </c>
      <c r="G159" t="str">
        <f t="shared" si="12"/>
        <v/>
      </c>
      <c r="H159" t="str">
        <f>IFERROR(AVERAGEIFS(speed_rating,ScoutingData!team,A159)/5,"")</f>
        <v/>
      </c>
      <c r="I159" t="str">
        <f t="shared" si="13"/>
        <v/>
      </c>
      <c r="J159" t="str">
        <f>IFERROR((AVERAGEIFS(driver_skill,ScoutingData!team,A159)/3),"")</f>
        <v/>
      </c>
      <c r="K159" t="str">
        <f t="shared" si="14"/>
        <v/>
      </c>
    </row>
    <row r="160" spans="1:11" x14ac:dyDescent="0.3">
      <c r="A160" s="24" t="str">
        <f>IF(ISBLANK(Teams!A160),"",Teams!A160)</f>
        <v/>
      </c>
      <c r="B160" t="str">
        <f>IFERROR(AVERAGEIFS(ScoutingData!defense_rating,ScoutingData!team,A160)/4,"")</f>
        <v/>
      </c>
      <c r="C160" s="23" t="str">
        <f t="shared" si="10"/>
        <v/>
      </c>
      <c r="D160" s="22" t="str">
        <f>IFERROR(SUM(AVERAGEIFS((amp_points),ScoutingData!team,A160),AVERAGEIFS(speaker_points,ScoutingData!team,A160))/2,"")</f>
        <v/>
      </c>
      <c r="E160" t="str">
        <f t="shared" si="11"/>
        <v/>
      </c>
      <c r="F160" t="str">
        <f>IF(A160&lt;&gt;"",IFERROR(
AVERAGEIFS(climbing_status,ScoutingData!team,A160)/(
IF(
AVERAGEIFS(climb_time,ScoutingData!team,A160)&lt;&gt;0,AVERAGEIFS(climb_time,ScoutingData!team,A160),AVERAGE(climb_time)
)
),0),"")</f>
        <v/>
      </c>
      <c r="G160" t="str">
        <f t="shared" si="12"/>
        <v/>
      </c>
      <c r="H160" t="str">
        <f>IFERROR(AVERAGEIFS(speed_rating,ScoutingData!team,A160)/5,"")</f>
        <v/>
      </c>
      <c r="I160" t="str">
        <f t="shared" si="13"/>
        <v/>
      </c>
      <c r="J160" t="str">
        <f>IFERROR((AVERAGEIFS(driver_skill,ScoutingData!team,A160)/3),"")</f>
        <v/>
      </c>
      <c r="K160" t="str">
        <f t="shared" si="14"/>
        <v/>
      </c>
    </row>
    <row r="161" spans="1:11" x14ac:dyDescent="0.3">
      <c r="A161" s="24" t="str">
        <f>IF(ISBLANK(Teams!A161),"",Teams!A161)</f>
        <v/>
      </c>
      <c r="B161" t="str">
        <f>IFERROR(AVERAGEIFS(ScoutingData!defense_rating,ScoutingData!team,A161)/4,"")</f>
        <v/>
      </c>
      <c r="C161" s="23" t="str">
        <f t="shared" si="10"/>
        <v/>
      </c>
      <c r="D161" s="22" t="str">
        <f>IFERROR(SUM(AVERAGEIFS((amp_points),ScoutingData!team,A161),AVERAGEIFS(speaker_points,ScoutingData!team,A161))/2,"")</f>
        <v/>
      </c>
      <c r="E161" t="str">
        <f t="shared" si="11"/>
        <v/>
      </c>
      <c r="F161" t="str">
        <f>IF(A161&lt;&gt;"",IFERROR(
AVERAGEIFS(climbing_status,ScoutingData!team,A161)/(
IF(
AVERAGEIFS(climb_time,ScoutingData!team,A161)&lt;&gt;0,AVERAGEIFS(climb_time,ScoutingData!team,A161),AVERAGE(climb_time)
)
),0),"")</f>
        <v/>
      </c>
      <c r="G161" t="str">
        <f t="shared" si="12"/>
        <v/>
      </c>
      <c r="H161" t="str">
        <f>IFERROR(AVERAGEIFS(speed_rating,ScoutingData!team,A161)/5,"")</f>
        <v/>
      </c>
      <c r="I161" t="str">
        <f t="shared" si="13"/>
        <v/>
      </c>
      <c r="J161" t="str">
        <f>IFERROR((AVERAGEIFS(driver_skill,ScoutingData!team,A161)/3),"")</f>
        <v/>
      </c>
      <c r="K161" t="str">
        <f t="shared" si="14"/>
        <v/>
      </c>
    </row>
    <row r="162" spans="1:11" x14ac:dyDescent="0.3">
      <c r="A162" s="24" t="str">
        <f>IF(ISBLANK(Teams!A162),"",Teams!A162)</f>
        <v/>
      </c>
      <c r="B162" t="str">
        <f>IFERROR(AVERAGEIFS(ScoutingData!defense_rating,ScoutingData!team,A162)/4,"")</f>
        <v/>
      </c>
      <c r="C162" s="23" t="str">
        <f t="shared" si="10"/>
        <v/>
      </c>
      <c r="D162" s="22" t="str">
        <f>IFERROR(SUM(AVERAGEIFS((amp_points),ScoutingData!team,A162),AVERAGEIFS(speaker_points,ScoutingData!team,A162))/2,"")</f>
        <v/>
      </c>
      <c r="E162" t="str">
        <f t="shared" si="11"/>
        <v/>
      </c>
      <c r="F162" t="str">
        <f>IF(A162&lt;&gt;"",IFERROR(
AVERAGEIFS(climbing_status,ScoutingData!team,A162)/(
IF(
AVERAGEIFS(climb_time,ScoutingData!team,A162)&lt;&gt;0,AVERAGEIFS(climb_time,ScoutingData!team,A162),AVERAGE(climb_time)
)
),0),"")</f>
        <v/>
      </c>
      <c r="G162" t="str">
        <f t="shared" si="12"/>
        <v/>
      </c>
      <c r="H162" t="str">
        <f>IFERROR(AVERAGEIFS(speed_rating,ScoutingData!team,A162)/5,"")</f>
        <v/>
      </c>
      <c r="I162" t="str">
        <f t="shared" si="13"/>
        <v/>
      </c>
      <c r="J162" t="str">
        <f>IFERROR((AVERAGEIFS(driver_skill,ScoutingData!team,A162)/3),"")</f>
        <v/>
      </c>
      <c r="K162" t="str">
        <f t="shared" si="14"/>
        <v/>
      </c>
    </row>
    <row r="163" spans="1:11" x14ac:dyDescent="0.3">
      <c r="A163" s="24" t="str">
        <f>IF(ISBLANK(Teams!A163),"",Teams!A163)</f>
        <v/>
      </c>
      <c r="B163" t="str">
        <f>IFERROR(AVERAGEIFS(ScoutingData!defense_rating,ScoutingData!team,A163)/4,"")</f>
        <v/>
      </c>
      <c r="C163" s="23" t="str">
        <f t="shared" si="10"/>
        <v/>
      </c>
      <c r="D163" s="22" t="str">
        <f>IFERROR(SUM(AVERAGEIFS((amp_points),ScoutingData!team,A163),AVERAGEIFS(speaker_points,ScoutingData!team,A163))/2,"")</f>
        <v/>
      </c>
      <c r="E163" t="str">
        <f t="shared" si="11"/>
        <v/>
      </c>
      <c r="F163" t="str">
        <f>IF(A163&lt;&gt;"",IFERROR(
AVERAGEIFS(climbing_status,ScoutingData!team,A163)/(
IF(
AVERAGEIFS(climb_time,ScoutingData!team,A163)&lt;&gt;0,AVERAGEIFS(climb_time,ScoutingData!team,A163),AVERAGE(climb_time)
)
),0),"")</f>
        <v/>
      </c>
      <c r="G163" t="str">
        <f t="shared" si="12"/>
        <v/>
      </c>
      <c r="H163" t="str">
        <f>IFERROR(AVERAGEIFS(speed_rating,ScoutingData!team,A163)/5,"")</f>
        <v/>
      </c>
      <c r="I163" t="str">
        <f t="shared" si="13"/>
        <v/>
      </c>
      <c r="J163" t="str">
        <f>IFERROR((AVERAGEIFS(driver_skill,ScoutingData!team,A163)/3),"")</f>
        <v/>
      </c>
      <c r="K163" t="str">
        <f t="shared" si="14"/>
        <v/>
      </c>
    </row>
    <row r="164" spans="1:11" x14ac:dyDescent="0.3">
      <c r="A164" s="24" t="str">
        <f>IF(ISBLANK(Teams!A164),"",Teams!A164)</f>
        <v/>
      </c>
      <c r="B164" t="str">
        <f>IFERROR(AVERAGEIFS(ScoutingData!defense_rating,ScoutingData!team,A164)/4,"")</f>
        <v/>
      </c>
      <c r="C164" s="23" t="str">
        <f t="shared" si="10"/>
        <v/>
      </c>
      <c r="D164" s="22" t="str">
        <f>IFERROR(SUM(AVERAGEIFS((amp_points),ScoutingData!team,A164),AVERAGEIFS(speaker_points,ScoutingData!team,A164))/2,"")</f>
        <v/>
      </c>
      <c r="E164" t="str">
        <f t="shared" si="11"/>
        <v/>
      </c>
      <c r="F164" t="str">
        <f>IF(A164&lt;&gt;"",IFERROR(
AVERAGEIFS(climbing_status,ScoutingData!team,A164)/(
IF(
AVERAGEIFS(climb_time,ScoutingData!team,A164)&lt;&gt;0,AVERAGEIFS(climb_time,ScoutingData!team,A164),AVERAGE(climb_time)
)
),0),"")</f>
        <v/>
      </c>
      <c r="G164" t="str">
        <f t="shared" si="12"/>
        <v/>
      </c>
      <c r="H164" t="str">
        <f>IFERROR(AVERAGEIFS(speed_rating,ScoutingData!team,A164)/5,"")</f>
        <v/>
      </c>
      <c r="I164" t="str">
        <f t="shared" si="13"/>
        <v/>
      </c>
      <c r="J164" t="str">
        <f>IFERROR((AVERAGEIFS(driver_skill,ScoutingData!team,A164)/3),"")</f>
        <v/>
      </c>
      <c r="K164" t="str">
        <f t="shared" si="14"/>
        <v/>
      </c>
    </row>
    <row r="165" spans="1:11" x14ac:dyDescent="0.3">
      <c r="A165" s="24" t="str">
        <f>IF(ISBLANK(Teams!A165),"",Teams!A165)</f>
        <v/>
      </c>
      <c r="B165" t="str">
        <f>IFERROR(AVERAGEIFS(ScoutingData!defense_rating,ScoutingData!team,A165)/4,"")</f>
        <v/>
      </c>
      <c r="C165" s="23" t="str">
        <f t="shared" si="10"/>
        <v/>
      </c>
      <c r="D165" s="22" t="str">
        <f>IFERROR(SUM(AVERAGEIFS((amp_points),ScoutingData!team,A165),AVERAGEIFS(speaker_points,ScoutingData!team,A165))/2,"")</f>
        <v/>
      </c>
      <c r="E165" t="str">
        <f t="shared" si="11"/>
        <v/>
      </c>
      <c r="F165" t="str">
        <f>IF(A165&lt;&gt;"",IFERROR(
AVERAGEIFS(climbing_status,ScoutingData!team,A165)/(
IF(
AVERAGEIFS(climb_time,ScoutingData!team,A165)&lt;&gt;0,AVERAGEIFS(climb_time,ScoutingData!team,A165),AVERAGE(climb_time)
)
),0),"")</f>
        <v/>
      </c>
      <c r="G165" t="str">
        <f t="shared" si="12"/>
        <v/>
      </c>
      <c r="H165" t="str">
        <f>IFERROR(AVERAGEIFS(speed_rating,ScoutingData!team,A165)/5,"")</f>
        <v/>
      </c>
      <c r="I165" t="str">
        <f t="shared" si="13"/>
        <v/>
      </c>
      <c r="J165" t="str">
        <f>IFERROR((AVERAGEIFS(driver_skill,ScoutingData!team,A165)/3),"")</f>
        <v/>
      </c>
      <c r="K165" t="str">
        <f t="shared" si="14"/>
        <v/>
      </c>
    </row>
    <row r="166" spans="1:11" x14ac:dyDescent="0.3">
      <c r="A166" s="24" t="str">
        <f>IF(ISBLANK(Teams!A166),"",Teams!A166)</f>
        <v/>
      </c>
      <c r="B166" t="str">
        <f>IFERROR(AVERAGEIFS(ScoutingData!defense_rating,ScoutingData!team,A166)/4,"")</f>
        <v/>
      </c>
      <c r="C166" s="23" t="str">
        <f t="shared" si="10"/>
        <v/>
      </c>
      <c r="D166" s="22" t="str">
        <f>IFERROR(SUM(AVERAGEIFS((amp_points),ScoutingData!team,A166),AVERAGEIFS(speaker_points,ScoutingData!team,A166))/2,"")</f>
        <v/>
      </c>
      <c r="E166" t="str">
        <f t="shared" si="11"/>
        <v/>
      </c>
      <c r="F166" t="str">
        <f>IF(A166&lt;&gt;"",IFERROR(
AVERAGEIFS(climbing_status,ScoutingData!team,A166)/(
IF(
AVERAGEIFS(climb_time,ScoutingData!team,A166)&lt;&gt;0,AVERAGEIFS(climb_time,ScoutingData!team,A166),AVERAGE(climb_time)
)
),0),"")</f>
        <v/>
      </c>
      <c r="G166" t="str">
        <f t="shared" si="12"/>
        <v/>
      </c>
      <c r="H166" t="str">
        <f>IFERROR(AVERAGEIFS(speed_rating,ScoutingData!team,A166)/5,"")</f>
        <v/>
      </c>
      <c r="I166" t="str">
        <f t="shared" si="13"/>
        <v/>
      </c>
      <c r="J166" t="str">
        <f>IFERROR((AVERAGEIFS(driver_skill,ScoutingData!team,A166)/3),"")</f>
        <v/>
      </c>
      <c r="K166" t="str">
        <f t="shared" si="14"/>
        <v/>
      </c>
    </row>
    <row r="167" spans="1:11" x14ac:dyDescent="0.3">
      <c r="A167" s="24" t="str">
        <f>IF(ISBLANK(Teams!A167),"",Teams!A167)</f>
        <v/>
      </c>
      <c r="B167" t="str">
        <f>IFERROR(AVERAGEIFS(ScoutingData!defense_rating,ScoutingData!team,A167)/4,"")</f>
        <v/>
      </c>
      <c r="C167" s="23" t="str">
        <f t="shared" si="10"/>
        <v/>
      </c>
      <c r="D167" s="22" t="str">
        <f>IFERROR(SUM(AVERAGEIFS((amp_points),ScoutingData!team,A167),AVERAGEIFS(speaker_points,ScoutingData!team,A167))/2,"")</f>
        <v/>
      </c>
      <c r="E167" t="str">
        <f t="shared" si="11"/>
        <v/>
      </c>
      <c r="F167" t="str">
        <f>IF(A167&lt;&gt;"",IFERROR(
AVERAGEIFS(climbing_status,ScoutingData!team,A167)/(
IF(
AVERAGEIFS(climb_time,ScoutingData!team,A167)&lt;&gt;0,AVERAGEIFS(climb_time,ScoutingData!team,A167),AVERAGE(climb_time)
)
),0),"")</f>
        <v/>
      </c>
      <c r="G167" t="str">
        <f t="shared" si="12"/>
        <v/>
      </c>
      <c r="H167" t="str">
        <f>IFERROR(AVERAGEIFS(speed_rating,ScoutingData!team,A167)/5,"")</f>
        <v/>
      </c>
      <c r="I167" t="str">
        <f t="shared" si="13"/>
        <v/>
      </c>
      <c r="J167" t="str">
        <f>IFERROR((AVERAGEIFS(driver_skill,ScoutingData!team,A167)/3),"")</f>
        <v/>
      </c>
      <c r="K167" t="str">
        <f t="shared" si="14"/>
        <v/>
      </c>
    </row>
    <row r="168" spans="1:11" x14ac:dyDescent="0.3">
      <c r="A168" s="24" t="str">
        <f>IF(ISBLANK(Teams!A168),"",Teams!A168)</f>
        <v/>
      </c>
      <c r="B168" t="str">
        <f>IFERROR(AVERAGEIFS(ScoutingData!defense_rating,ScoutingData!team,A168)/4,"")</f>
        <v/>
      </c>
      <c r="C168" s="23" t="str">
        <f t="shared" si="10"/>
        <v/>
      </c>
      <c r="D168" s="22" t="str">
        <f>IFERROR(SUM(AVERAGEIFS((amp_points),ScoutingData!team,A168),AVERAGEIFS(speaker_points,ScoutingData!team,A168))/2,"")</f>
        <v/>
      </c>
      <c r="E168" t="str">
        <f t="shared" si="11"/>
        <v/>
      </c>
      <c r="F168" t="str">
        <f>IF(A168&lt;&gt;"",IFERROR(
AVERAGEIFS(climbing_status,ScoutingData!team,A168)/(
IF(
AVERAGEIFS(climb_time,ScoutingData!team,A168)&lt;&gt;0,AVERAGEIFS(climb_time,ScoutingData!team,A168),AVERAGE(climb_time)
)
),0),"")</f>
        <v/>
      </c>
      <c r="G168" t="str">
        <f t="shared" si="12"/>
        <v/>
      </c>
      <c r="H168" t="str">
        <f>IFERROR(AVERAGEIFS(speed_rating,ScoutingData!team,A168)/5,"")</f>
        <v/>
      </c>
      <c r="I168" t="str">
        <f t="shared" si="13"/>
        <v/>
      </c>
      <c r="J168" t="str">
        <f>IFERROR((AVERAGEIFS(driver_skill,ScoutingData!team,A168)/3),"")</f>
        <v/>
      </c>
      <c r="K168" t="str">
        <f t="shared" si="14"/>
        <v/>
      </c>
    </row>
    <row r="169" spans="1:11" x14ac:dyDescent="0.3">
      <c r="A169" s="24" t="str">
        <f>IF(ISBLANK(Teams!A169),"",Teams!A169)</f>
        <v/>
      </c>
      <c r="B169" t="str">
        <f>IFERROR(AVERAGEIFS(ScoutingData!defense_rating,ScoutingData!team,A169)/4,"")</f>
        <v/>
      </c>
      <c r="C169" s="23" t="str">
        <f t="shared" si="10"/>
        <v/>
      </c>
      <c r="D169" s="22" t="str">
        <f>IFERROR(SUM(AVERAGEIFS((amp_points),ScoutingData!team,A169),AVERAGEIFS(speaker_points,ScoutingData!team,A169))/2,"")</f>
        <v/>
      </c>
      <c r="E169" t="str">
        <f t="shared" si="11"/>
        <v/>
      </c>
      <c r="F169" t="str">
        <f>IF(A169&lt;&gt;"",IFERROR(
AVERAGEIFS(climbing_status,ScoutingData!team,A169)/(
IF(
AVERAGEIFS(climb_time,ScoutingData!team,A169)&lt;&gt;0,AVERAGEIFS(climb_time,ScoutingData!team,A169),AVERAGE(climb_time)
)
),0),"")</f>
        <v/>
      </c>
      <c r="G169" t="str">
        <f t="shared" si="12"/>
        <v/>
      </c>
      <c r="H169" t="str">
        <f>IFERROR(AVERAGEIFS(speed_rating,ScoutingData!team,A169)/5,"")</f>
        <v/>
      </c>
      <c r="I169" t="str">
        <f t="shared" si="13"/>
        <v/>
      </c>
      <c r="J169" t="str">
        <f>IFERROR((AVERAGEIFS(driver_skill,ScoutingData!team,A169)/3),"")</f>
        <v/>
      </c>
      <c r="K169" t="str">
        <f t="shared" si="14"/>
        <v/>
      </c>
    </row>
    <row r="170" spans="1:11" x14ac:dyDescent="0.3">
      <c r="A170" s="24" t="str">
        <f>IF(ISBLANK(Teams!A170),"",Teams!A170)</f>
        <v/>
      </c>
      <c r="B170" t="str">
        <f>IFERROR(AVERAGEIFS(ScoutingData!defense_rating,ScoutingData!team,A170)/4,"")</f>
        <v/>
      </c>
      <c r="C170" s="23" t="str">
        <f t="shared" si="10"/>
        <v/>
      </c>
      <c r="D170" s="22" t="str">
        <f>IFERROR(SUM(AVERAGEIFS((amp_points),ScoutingData!team,A170),AVERAGEIFS(speaker_points,ScoutingData!team,A170))/2,"")</f>
        <v/>
      </c>
      <c r="E170" t="str">
        <f t="shared" si="11"/>
        <v/>
      </c>
      <c r="F170" t="str">
        <f>IF(A170&lt;&gt;"",IFERROR(
AVERAGEIFS(climbing_status,ScoutingData!team,A170)/(
IF(
AVERAGEIFS(climb_time,ScoutingData!team,A170)&lt;&gt;0,AVERAGEIFS(climb_time,ScoutingData!team,A170),AVERAGE(climb_time)
)
),0),"")</f>
        <v/>
      </c>
      <c r="G170" t="str">
        <f t="shared" si="12"/>
        <v/>
      </c>
      <c r="H170" t="str">
        <f>IFERROR(AVERAGEIFS(speed_rating,ScoutingData!team,A170)/5,"")</f>
        <v/>
      </c>
      <c r="I170" t="str">
        <f t="shared" si="13"/>
        <v/>
      </c>
      <c r="J170" t="str">
        <f>IFERROR((AVERAGEIFS(driver_skill,ScoutingData!team,A170)/3),"")</f>
        <v/>
      </c>
      <c r="K170" t="str">
        <f t="shared" si="14"/>
        <v/>
      </c>
    </row>
    <row r="171" spans="1:11" x14ac:dyDescent="0.3">
      <c r="A171" s="24" t="str">
        <f>IF(ISBLANK(Teams!A171),"",Teams!A171)</f>
        <v/>
      </c>
      <c r="B171" t="str">
        <f>IFERROR(AVERAGEIFS(ScoutingData!defense_rating,ScoutingData!team,A171)/4,"")</f>
        <v/>
      </c>
      <c r="C171" s="23" t="str">
        <f t="shared" si="10"/>
        <v/>
      </c>
      <c r="D171" s="22" t="str">
        <f>IFERROR(SUM(AVERAGEIFS((amp_points),ScoutingData!team,A171),AVERAGEIFS(speaker_points,ScoutingData!team,A171))/2,"")</f>
        <v/>
      </c>
      <c r="E171" t="str">
        <f t="shared" si="11"/>
        <v/>
      </c>
      <c r="F171" t="str">
        <f>IF(A171&lt;&gt;"",IFERROR(
AVERAGEIFS(climbing_status,ScoutingData!team,A171)/(
IF(
AVERAGEIFS(climb_time,ScoutingData!team,A171)&lt;&gt;0,AVERAGEIFS(climb_time,ScoutingData!team,A171),AVERAGE(climb_time)
)
),0),"")</f>
        <v/>
      </c>
      <c r="G171" t="str">
        <f t="shared" si="12"/>
        <v/>
      </c>
      <c r="H171" t="str">
        <f>IFERROR(AVERAGEIFS(speed_rating,ScoutingData!team,A171)/5,"")</f>
        <v/>
      </c>
      <c r="I171" t="str">
        <f t="shared" si="13"/>
        <v/>
      </c>
      <c r="J171" t="str">
        <f>IFERROR((AVERAGEIFS(driver_skill,ScoutingData!team,A171)/3),"")</f>
        <v/>
      </c>
      <c r="K171" t="str">
        <f t="shared" si="14"/>
        <v/>
      </c>
    </row>
    <row r="172" spans="1:11" x14ac:dyDescent="0.3">
      <c r="A172" s="24" t="str">
        <f>IF(ISBLANK(Teams!A172),"",Teams!A172)</f>
        <v/>
      </c>
      <c r="B172" t="str">
        <f>IFERROR(AVERAGEIFS(ScoutingData!defense_rating,ScoutingData!team,A172)/4,"")</f>
        <v/>
      </c>
      <c r="C172" s="23" t="str">
        <f t="shared" si="10"/>
        <v/>
      </c>
      <c r="D172" s="22" t="str">
        <f>IFERROR(SUM(AVERAGEIFS((amp_points),ScoutingData!team,A172),AVERAGEIFS(speaker_points,ScoutingData!team,A172))/2,"")</f>
        <v/>
      </c>
      <c r="E172" t="str">
        <f t="shared" si="11"/>
        <v/>
      </c>
      <c r="F172" t="str">
        <f>IF(A172&lt;&gt;"",IFERROR(
AVERAGEIFS(climbing_status,ScoutingData!team,A172)/(
IF(
AVERAGEIFS(climb_time,ScoutingData!team,A172)&lt;&gt;0,AVERAGEIFS(climb_time,ScoutingData!team,A172),AVERAGE(climb_time)
)
),0),"")</f>
        <v/>
      </c>
      <c r="G172" t="str">
        <f t="shared" si="12"/>
        <v/>
      </c>
      <c r="H172" t="str">
        <f>IFERROR(AVERAGEIFS(speed_rating,ScoutingData!team,A172)/5,"")</f>
        <v/>
      </c>
      <c r="I172" t="str">
        <f t="shared" si="13"/>
        <v/>
      </c>
      <c r="J172" t="str">
        <f>IFERROR((AVERAGEIFS(driver_skill,ScoutingData!team,A172)/3),"")</f>
        <v/>
      </c>
      <c r="K172" t="str">
        <f t="shared" si="14"/>
        <v/>
      </c>
    </row>
    <row r="173" spans="1:11" x14ac:dyDescent="0.3">
      <c r="A173" s="24" t="str">
        <f>IF(ISBLANK(Teams!A173),"",Teams!A173)</f>
        <v/>
      </c>
      <c r="B173" t="str">
        <f>IFERROR(AVERAGEIFS(ScoutingData!defense_rating,ScoutingData!team,A173)/4,"")</f>
        <v/>
      </c>
      <c r="C173" s="23" t="str">
        <f t="shared" si="10"/>
        <v/>
      </c>
      <c r="D173" s="22" t="str">
        <f>IFERROR(SUM(AVERAGEIFS((amp_points),ScoutingData!team,A173),AVERAGEIFS(speaker_points,ScoutingData!team,A173))/2,"")</f>
        <v/>
      </c>
      <c r="E173" t="str">
        <f t="shared" si="11"/>
        <v/>
      </c>
      <c r="F173" t="str">
        <f>IF(A173&lt;&gt;"",IFERROR(
AVERAGEIFS(climbing_status,ScoutingData!team,A173)/(
IF(
AVERAGEIFS(climb_time,ScoutingData!team,A173)&lt;&gt;0,AVERAGEIFS(climb_time,ScoutingData!team,A173),AVERAGE(climb_time)
)
),0),"")</f>
        <v/>
      </c>
      <c r="G173" t="str">
        <f t="shared" si="12"/>
        <v/>
      </c>
      <c r="H173" t="str">
        <f>IFERROR(AVERAGEIFS(speed_rating,ScoutingData!team,A173)/5,"")</f>
        <v/>
      </c>
      <c r="I173" t="str">
        <f t="shared" si="13"/>
        <v/>
      </c>
      <c r="J173" t="str">
        <f>IFERROR((AVERAGEIFS(driver_skill,ScoutingData!team,A173)/3),"")</f>
        <v/>
      </c>
      <c r="K173" t="str">
        <f t="shared" si="14"/>
        <v/>
      </c>
    </row>
    <row r="174" spans="1:11" x14ac:dyDescent="0.3">
      <c r="A174" s="24" t="str">
        <f>IF(ISBLANK(Teams!A174),"",Teams!A174)</f>
        <v/>
      </c>
      <c r="B174" t="str">
        <f>IFERROR(AVERAGEIFS(ScoutingData!defense_rating,ScoutingData!team,A174)/4,"")</f>
        <v/>
      </c>
      <c r="C174" s="23" t="str">
        <f t="shared" si="10"/>
        <v/>
      </c>
      <c r="D174" s="22" t="str">
        <f>IFERROR(SUM(AVERAGEIFS((amp_points),ScoutingData!team,A174),AVERAGEIFS(speaker_points,ScoutingData!team,A174))/2,"")</f>
        <v/>
      </c>
      <c r="E174" t="str">
        <f t="shared" si="11"/>
        <v/>
      </c>
      <c r="F174" t="str">
        <f>IF(A174&lt;&gt;"",IFERROR(
AVERAGEIFS(climbing_status,ScoutingData!team,A174)/(
IF(
AVERAGEIFS(climb_time,ScoutingData!team,A174)&lt;&gt;0,AVERAGEIFS(climb_time,ScoutingData!team,A174),AVERAGE(climb_time)
)
),0),"")</f>
        <v/>
      </c>
      <c r="G174" t="str">
        <f t="shared" si="12"/>
        <v/>
      </c>
      <c r="H174" t="str">
        <f>IFERROR(AVERAGEIFS(speed_rating,ScoutingData!team,A174)/5,"")</f>
        <v/>
      </c>
      <c r="I174" t="str">
        <f t="shared" si="13"/>
        <v/>
      </c>
      <c r="J174" t="str">
        <f>IFERROR((AVERAGEIFS(driver_skill,ScoutingData!team,A174)/3),"")</f>
        <v/>
      </c>
      <c r="K174" t="str">
        <f t="shared" si="14"/>
        <v/>
      </c>
    </row>
    <row r="175" spans="1:11" x14ac:dyDescent="0.3">
      <c r="A175" s="24" t="str">
        <f>IF(ISBLANK(Teams!A175),"",Teams!A175)</f>
        <v/>
      </c>
      <c r="B175" t="str">
        <f>IFERROR(AVERAGEIFS(ScoutingData!defense_rating,ScoutingData!team,A175)/4,"")</f>
        <v/>
      </c>
      <c r="C175" s="23" t="str">
        <f t="shared" si="10"/>
        <v/>
      </c>
      <c r="D175" s="22" t="str">
        <f>IFERROR(SUM(AVERAGEIFS((amp_points),ScoutingData!team,A175),AVERAGEIFS(speaker_points,ScoutingData!team,A175))/2,"")</f>
        <v/>
      </c>
      <c r="E175" t="str">
        <f t="shared" si="11"/>
        <v/>
      </c>
      <c r="F175" t="str">
        <f>IF(A175&lt;&gt;"",IFERROR(
AVERAGEIFS(climbing_status,ScoutingData!team,A175)/(
IF(
AVERAGEIFS(climb_time,ScoutingData!team,A175)&lt;&gt;0,AVERAGEIFS(climb_time,ScoutingData!team,A175),AVERAGE(climb_time)
)
),0),"")</f>
        <v/>
      </c>
      <c r="G175" t="str">
        <f t="shared" si="12"/>
        <v/>
      </c>
      <c r="H175" t="str">
        <f>IFERROR(AVERAGEIFS(speed_rating,ScoutingData!team,A175)/5,"")</f>
        <v/>
      </c>
      <c r="I175" t="str">
        <f t="shared" si="13"/>
        <v/>
      </c>
      <c r="J175" t="str">
        <f>IFERROR((AVERAGEIFS(driver_skill,ScoutingData!team,A175)/3),"")</f>
        <v/>
      </c>
      <c r="K175" t="str">
        <f t="shared" si="14"/>
        <v/>
      </c>
    </row>
    <row r="176" spans="1:11" x14ac:dyDescent="0.3">
      <c r="A176" s="24" t="str">
        <f>IF(ISBLANK(Teams!A176),"",Teams!A176)</f>
        <v/>
      </c>
      <c r="B176" t="str">
        <f>IFERROR(AVERAGEIFS(ScoutingData!defense_rating,ScoutingData!team,A176)/4,"")</f>
        <v/>
      </c>
      <c r="C176" s="23" t="str">
        <f t="shared" si="10"/>
        <v/>
      </c>
      <c r="D176" s="22" t="str">
        <f>IFERROR(SUM(AVERAGEIFS((amp_points),ScoutingData!team,A176),AVERAGEIFS(speaker_points,ScoutingData!team,A176))/2,"")</f>
        <v/>
      </c>
      <c r="E176" t="str">
        <f t="shared" si="11"/>
        <v/>
      </c>
      <c r="F176" t="str">
        <f>IF(A176&lt;&gt;"",IFERROR(
AVERAGEIFS(climbing_status,ScoutingData!team,A176)/(
IF(
AVERAGEIFS(climb_time,ScoutingData!team,A176)&lt;&gt;0,AVERAGEIFS(climb_time,ScoutingData!team,A176),AVERAGE(climb_time)
)
),0),"")</f>
        <v/>
      </c>
      <c r="G176" t="str">
        <f t="shared" si="12"/>
        <v/>
      </c>
      <c r="H176" t="str">
        <f>IFERROR(AVERAGEIFS(speed_rating,ScoutingData!team,A176)/5,"")</f>
        <v/>
      </c>
      <c r="I176" t="str">
        <f t="shared" si="13"/>
        <v/>
      </c>
      <c r="J176" t="str">
        <f>IFERROR((AVERAGEIFS(driver_skill,ScoutingData!team,A176)/3),"")</f>
        <v/>
      </c>
      <c r="K176" t="str">
        <f t="shared" si="14"/>
        <v/>
      </c>
    </row>
    <row r="177" spans="1:11" x14ac:dyDescent="0.3">
      <c r="A177" s="24" t="str">
        <f>IF(ISBLANK(Teams!A177),"",Teams!A177)</f>
        <v/>
      </c>
      <c r="B177" t="str">
        <f>IFERROR(AVERAGEIFS(ScoutingData!defense_rating,ScoutingData!team,A177)/4,"")</f>
        <v/>
      </c>
      <c r="C177" s="23" t="str">
        <f t="shared" si="10"/>
        <v/>
      </c>
      <c r="D177" s="22" t="str">
        <f>IFERROR(SUM(AVERAGEIFS((amp_points),ScoutingData!team,A177),AVERAGEIFS(speaker_points,ScoutingData!team,A177))/2,"")</f>
        <v/>
      </c>
      <c r="E177" t="str">
        <f t="shared" si="11"/>
        <v/>
      </c>
      <c r="F177" t="str">
        <f>IF(A177&lt;&gt;"",IFERROR(
AVERAGEIFS(climbing_status,ScoutingData!team,A177)/(
IF(
AVERAGEIFS(climb_time,ScoutingData!team,A177)&lt;&gt;0,AVERAGEIFS(climb_time,ScoutingData!team,A177),AVERAGE(climb_time)
)
),0),"")</f>
        <v/>
      </c>
      <c r="G177" t="str">
        <f t="shared" si="12"/>
        <v/>
      </c>
      <c r="H177" t="str">
        <f>IFERROR(AVERAGEIFS(speed_rating,ScoutingData!team,A177)/5,"")</f>
        <v/>
      </c>
      <c r="I177" t="str">
        <f t="shared" si="13"/>
        <v/>
      </c>
      <c r="J177" t="str">
        <f>IFERROR((AVERAGEIFS(driver_skill,ScoutingData!team,A177)/3),"")</f>
        <v/>
      </c>
      <c r="K177" t="str">
        <f t="shared" si="14"/>
        <v/>
      </c>
    </row>
    <row r="178" spans="1:11" x14ac:dyDescent="0.3">
      <c r="A178" s="24" t="str">
        <f>IF(ISBLANK(Teams!A178),"",Teams!A178)</f>
        <v/>
      </c>
      <c r="B178" t="str">
        <f>IFERROR(AVERAGEIFS(ScoutingData!defense_rating,ScoutingData!team,A178)/4,"")</f>
        <v/>
      </c>
      <c r="C178" s="23" t="str">
        <f t="shared" si="10"/>
        <v/>
      </c>
      <c r="D178" s="22" t="str">
        <f>IFERROR(SUM(AVERAGEIFS((amp_points),ScoutingData!team,A178),AVERAGEIFS(speaker_points,ScoutingData!team,A178))/2,"")</f>
        <v/>
      </c>
      <c r="E178" t="str">
        <f t="shared" si="11"/>
        <v/>
      </c>
      <c r="F178" t="str">
        <f>IF(A178&lt;&gt;"",IFERROR(
AVERAGEIFS(climbing_status,ScoutingData!team,A178)/(
IF(
AVERAGEIFS(climb_time,ScoutingData!team,A178)&lt;&gt;0,AVERAGEIFS(climb_time,ScoutingData!team,A178),AVERAGE(climb_time)
)
),0),"")</f>
        <v/>
      </c>
      <c r="G178" t="str">
        <f t="shared" si="12"/>
        <v/>
      </c>
      <c r="H178" t="str">
        <f>IFERROR(AVERAGEIFS(speed_rating,ScoutingData!team,A178)/5,"")</f>
        <v/>
      </c>
      <c r="I178" t="str">
        <f t="shared" si="13"/>
        <v/>
      </c>
      <c r="J178" t="str">
        <f>IFERROR((AVERAGEIFS(driver_skill,ScoutingData!team,A178)/3),"")</f>
        <v/>
      </c>
      <c r="K178" t="str">
        <f t="shared" si="14"/>
        <v/>
      </c>
    </row>
    <row r="179" spans="1:11" x14ac:dyDescent="0.3">
      <c r="A179" s="24" t="str">
        <f>IF(ISBLANK(Teams!A179),"",Teams!A179)</f>
        <v/>
      </c>
      <c r="B179" t="str">
        <f>IFERROR(AVERAGEIFS(ScoutingData!defense_rating,ScoutingData!team,A179)/4,"")</f>
        <v/>
      </c>
      <c r="C179" s="23" t="str">
        <f t="shared" si="10"/>
        <v/>
      </c>
      <c r="D179" s="22" t="str">
        <f>IFERROR(SUM(AVERAGEIFS((amp_points),ScoutingData!team,A179),AVERAGEIFS(speaker_points,ScoutingData!team,A179))/2,"")</f>
        <v/>
      </c>
      <c r="E179" t="str">
        <f t="shared" si="11"/>
        <v/>
      </c>
      <c r="F179" t="str">
        <f>IF(A179&lt;&gt;"",IFERROR(
AVERAGEIFS(climbing_status,ScoutingData!team,A179)/(
IF(
AVERAGEIFS(climb_time,ScoutingData!team,A179)&lt;&gt;0,AVERAGEIFS(climb_time,ScoutingData!team,A179),AVERAGE(climb_time)
)
),0),"")</f>
        <v/>
      </c>
      <c r="G179" t="str">
        <f t="shared" si="12"/>
        <v/>
      </c>
      <c r="H179" t="str">
        <f>IFERROR(AVERAGEIFS(speed_rating,ScoutingData!team,A179)/5,"")</f>
        <v/>
      </c>
      <c r="I179" t="str">
        <f t="shared" si="13"/>
        <v/>
      </c>
      <c r="J179" t="str">
        <f>IFERROR((AVERAGEIFS(driver_skill,ScoutingData!team,A179)/3),"")</f>
        <v/>
      </c>
      <c r="K179" t="str">
        <f t="shared" si="14"/>
        <v/>
      </c>
    </row>
    <row r="180" spans="1:11" x14ac:dyDescent="0.3">
      <c r="A180" s="24" t="str">
        <f>IF(ISBLANK(Teams!A180),"",Teams!A180)</f>
        <v/>
      </c>
      <c r="B180" t="str">
        <f>IFERROR(AVERAGEIFS(ScoutingData!defense_rating,ScoutingData!team,A180)/4,"")</f>
        <v/>
      </c>
      <c r="C180" s="23" t="str">
        <f t="shared" si="10"/>
        <v/>
      </c>
      <c r="D180" s="22" t="str">
        <f>IFERROR(SUM(AVERAGEIFS((amp_points),ScoutingData!team,A180),AVERAGEIFS(speaker_points,ScoutingData!team,A180))/2,"")</f>
        <v/>
      </c>
      <c r="E180" t="str">
        <f t="shared" si="11"/>
        <v/>
      </c>
      <c r="F180" t="str">
        <f>IF(A180&lt;&gt;"",IFERROR(
AVERAGEIFS(climbing_status,ScoutingData!team,A180)/(
IF(
AVERAGEIFS(climb_time,ScoutingData!team,A180)&lt;&gt;0,AVERAGEIFS(climb_time,ScoutingData!team,A180),AVERAGE(climb_time)
)
),0),"")</f>
        <v/>
      </c>
      <c r="G180" t="str">
        <f t="shared" si="12"/>
        <v/>
      </c>
      <c r="H180" t="str">
        <f>IFERROR(AVERAGEIFS(speed_rating,ScoutingData!team,A180)/5,"")</f>
        <v/>
      </c>
      <c r="I180" t="str">
        <f t="shared" si="13"/>
        <v/>
      </c>
      <c r="J180" t="str">
        <f>IFERROR((AVERAGEIFS(driver_skill,ScoutingData!team,A180)/3),"")</f>
        <v/>
      </c>
      <c r="K180" t="str">
        <f t="shared" si="14"/>
        <v/>
      </c>
    </row>
    <row r="181" spans="1:11" x14ac:dyDescent="0.3">
      <c r="A181" s="24" t="str">
        <f>IF(ISBLANK(Teams!A181),"",Teams!A181)</f>
        <v/>
      </c>
      <c r="B181" t="str">
        <f>IFERROR(AVERAGEIFS(ScoutingData!defense_rating,ScoutingData!team,A181)/4,"")</f>
        <v/>
      </c>
      <c r="C181" s="23" t="str">
        <f t="shared" si="10"/>
        <v/>
      </c>
      <c r="D181" s="22" t="str">
        <f>IFERROR(SUM(AVERAGEIFS((amp_points),ScoutingData!team,A181),AVERAGEIFS(speaker_points,ScoutingData!team,A181))/2,"")</f>
        <v/>
      </c>
      <c r="E181" t="str">
        <f t="shared" si="11"/>
        <v/>
      </c>
      <c r="F181" t="str">
        <f>IF(A181&lt;&gt;"",IFERROR(
AVERAGEIFS(climbing_status,ScoutingData!team,A181)/(
IF(
AVERAGEIFS(climb_time,ScoutingData!team,A181)&lt;&gt;0,AVERAGEIFS(climb_time,ScoutingData!team,A181),AVERAGE(climb_time)
)
),0),"")</f>
        <v/>
      </c>
      <c r="G181" t="str">
        <f t="shared" si="12"/>
        <v/>
      </c>
      <c r="H181" t="str">
        <f>IFERROR(AVERAGEIFS(speed_rating,ScoutingData!team,A181)/5,"")</f>
        <v/>
      </c>
      <c r="I181" t="str">
        <f t="shared" si="13"/>
        <v/>
      </c>
      <c r="J181" t="str">
        <f>IFERROR((AVERAGEIFS(driver_skill,ScoutingData!team,A181)/3),"")</f>
        <v/>
      </c>
      <c r="K181" t="str">
        <f t="shared" si="14"/>
        <v/>
      </c>
    </row>
    <row r="182" spans="1:11" x14ac:dyDescent="0.3">
      <c r="A182" s="24" t="str">
        <f>IF(ISBLANK(Teams!A182),"",Teams!A182)</f>
        <v/>
      </c>
      <c r="B182" t="str">
        <f>IFERROR(AVERAGEIFS(ScoutingData!defense_rating,ScoutingData!team,A182)/4,"")</f>
        <v/>
      </c>
      <c r="C182" s="23" t="str">
        <f t="shared" si="10"/>
        <v/>
      </c>
      <c r="D182" s="22" t="str">
        <f>IFERROR(SUM(AVERAGEIFS((amp_points),ScoutingData!team,A182),AVERAGEIFS(speaker_points,ScoutingData!team,A182))/2,"")</f>
        <v/>
      </c>
      <c r="E182" t="str">
        <f t="shared" si="11"/>
        <v/>
      </c>
      <c r="F182" t="str">
        <f>IF(A182&lt;&gt;"",IFERROR(
AVERAGEIFS(climbing_status,ScoutingData!team,A182)/(
IF(
AVERAGEIFS(climb_time,ScoutingData!team,A182)&lt;&gt;0,AVERAGEIFS(climb_time,ScoutingData!team,A182),AVERAGE(climb_time)
)
),0),"")</f>
        <v/>
      </c>
      <c r="G182" t="str">
        <f t="shared" si="12"/>
        <v/>
      </c>
      <c r="H182" t="str">
        <f>IFERROR(AVERAGEIFS(speed_rating,ScoutingData!team,A182)/5,"")</f>
        <v/>
      </c>
      <c r="I182" t="str">
        <f t="shared" si="13"/>
        <v/>
      </c>
      <c r="J182" t="str">
        <f>IFERROR((AVERAGEIFS(driver_skill,ScoutingData!team,A182)/3),"")</f>
        <v/>
      </c>
      <c r="K182" t="str">
        <f t="shared" si="14"/>
        <v/>
      </c>
    </row>
    <row r="183" spans="1:11" x14ac:dyDescent="0.3">
      <c r="A183" s="24" t="str">
        <f>IF(ISBLANK(Teams!A183),"",Teams!A183)</f>
        <v/>
      </c>
      <c r="B183" t="str">
        <f>IFERROR(AVERAGEIFS(ScoutingData!defense_rating,ScoutingData!team,A183)/4,"")</f>
        <v/>
      </c>
      <c r="C183" s="23" t="str">
        <f t="shared" si="10"/>
        <v/>
      </c>
      <c r="D183" s="22" t="str">
        <f>IFERROR(SUM(AVERAGEIFS((amp_points),ScoutingData!team,A183),AVERAGEIFS(speaker_points,ScoutingData!team,A183))/2,"")</f>
        <v/>
      </c>
      <c r="E183" t="str">
        <f t="shared" si="11"/>
        <v/>
      </c>
      <c r="F183" t="str">
        <f>IF(A183&lt;&gt;"",IFERROR(
AVERAGEIFS(climbing_status,ScoutingData!team,A183)/(
IF(
AVERAGEIFS(climb_time,ScoutingData!team,A183)&lt;&gt;0,AVERAGEIFS(climb_time,ScoutingData!team,A183),AVERAGE(climb_time)
)
),0),"")</f>
        <v/>
      </c>
      <c r="G183" t="str">
        <f t="shared" si="12"/>
        <v/>
      </c>
      <c r="H183" t="str">
        <f>IFERROR(AVERAGEIFS(speed_rating,ScoutingData!team,A183)/5,"")</f>
        <v/>
      </c>
      <c r="I183" t="str">
        <f t="shared" si="13"/>
        <v/>
      </c>
      <c r="J183" t="str">
        <f>IFERROR((AVERAGEIFS(driver_skill,ScoutingData!team,A183)/3),"")</f>
        <v/>
      </c>
      <c r="K183" t="str">
        <f t="shared" si="14"/>
        <v/>
      </c>
    </row>
    <row r="184" spans="1:11" x14ac:dyDescent="0.3">
      <c r="A184" s="24" t="str">
        <f>IF(ISBLANK(Teams!A184),"",Teams!A184)</f>
        <v/>
      </c>
      <c r="B184" t="str">
        <f>IFERROR(AVERAGEIFS(ScoutingData!defense_rating,ScoutingData!team,A184)/4,"")</f>
        <v/>
      </c>
      <c r="C184" s="23" t="str">
        <f t="shared" si="10"/>
        <v/>
      </c>
      <c r="D184" s="22" t="str">
        <f>IFERROR(SUM(AVERAGEIFS((amp_points),ScoutingData!team,A184),AVERAGEIFS(speaker_points,ScoutingData!team,A184))/2,"")</f>
        <v/>
      </c>
      <c r="E184" t="str">
        <f t="shared" si="11"/>
        <v/>
      </c>
      <c r="F184" t="str">
        <f>IF(A184&lt;&gt;"",IFERROR(
AVERAGEIFS(climbing_status,ScoutingData!team,A184)/(
IF(
AVERAGEIFS(climb_time,ScoutingData!team,A184)&lt;&gt;0,AVERAGEIFS(climb_time,ScoutingData!team,A184),AVERAGE(climb_time)
)
),0),"")</f>
        <v/>
      </c>
      <c r="G184" t="str">
        <f t="shared" si="12"/>
        <v/>
      </c>
      <c r="H184" t="str">
        <f>IFERROR(AVERAGEIFS(speed_rating,ScoutingData!team,A184)/5,"")</f>
        <v/>
      </c>
      <c r="I184" t="str">
        <f t="shared" si="13"/>
        <v/>
      </c>
      <c r="J184" t="str">
        <f>IFERROR((AVERAGEIFS(driver_skill,ScoutingData!team,A184)/3),"")</f>
        <v/>
      </c>
      <c r="K184" t="str">
        <f t="shared" si="14"/>
        <v/>
      </c>
    </row>
    <row r="185" spans="1:11" x14ac:dyDescent="0.3">
      <c r="A185" s="24" t="str">
        <f>IF(ISBLANK(Teams!A185),"",Teams!A185)</f>
        <v/>
      </c>
      <c r="B185" t="str">
        <f>IFERROR(AVERAGEIFS(ScoutingData!defense_rating,ScoutingData!team,A185)/4,"")</f>
        <v/>
      </c>
      <c r="C185" s="23" t="str">
        <f t="shared" si="10"/>
        <v/>
      </c>
      <c r="D185" s="22" t="str">
        <f>IFERROR(SUM(AVERAGEIFS((amp_points),ScoutingData!team,A185),AVERAGEIFS(speaker_points,ScoutingData!team,A185))/2,"")</f>
        <v/>
      </c>
      <c r="E185" t="str">
        <f t="shared" si="11"/>
        <v/>
      </c>
      <c r="F185" t="str">
        <f>IF(A185&lt;&gt;"",IFERROR(
AVERAGEIFS(climbing_status,ScoutingData!team,A185)/(
IF(
AVERAGEIFS(climb_time,ScoutingData!team,A185)&lt;&gt;0,AVERAGEIFS(climb_time,ScoutingData!team,A185),AVERAGE(climb_time)
)
),0),"")</f>
        <v/>
      </c>
      <c r="G185" t="str">
        <f t="shared" si="12"/>
        <v/>
      </c>
      <c r="H185" t="str">
        <f>IFERROR(AVERAGEIFS(speed_rating,ScoutingData!team,A185)/5,"")</f>
        <v/>
      </c>
      <c r="I185" t="str">
        <f t="shared" si="13"/>
        <v/>
      </c>
      <c r="J185" t="str">
        <f>IFERROR((AVERAGEIFS(driver_skill,ScoutingData!team,A185)/3),"")</f>
        <v/>
      </c>
      <c r="K185" t="str">
        <f t="shared" si="14"/>
        <v/>
      </c>
    </row>
    <row r="186" spans="1:11" x14ac:dyDescent="0.3">
      <c r="A186" s="24" t="str">
        <f>IF(ISBLANK(Teams!A186),"",Teams!A186)</f>
        <v/>
      </c>
      <c r="B186" t="str">
        <f>IFERROR(AVERAGEIFS(ScoutingData!defense_rating,ScoutingData!team,A186)/4,"")</f>
        <v/>
      </c>
      <c r="C186" s="23" t="str">
        <f t="shared" si="10"/>
        <v/>
      </c>
      <c r="D186" s="22" t="str">
        <f>IFERROR(SUM(AVERAGEIFS((amp_points),ScoutingData!team,A186),AVERAGEIFS(speaker_points,ScoutingData!team,A186))/2,"")</f>
        <v/>
      </c>
      <c r="E186" t="str">
        <f t="shared" si="11"/>
        <v/>
      </c>
      <c r="F186" t="str">
        <f>IF(A186&lt;&gt;"",IFERROR(
AVERAGEIFS(climbing_status,ScoutingData!team,A186)/(
IF(
AVERAGEIFS(climb_time,ScoutingData!team,A186)&lt;&gt;0,AVERAGEIFS(climb_time,ScoutingData!team,A186),AVERAGE(climb_time)
)
),0),"")</f>
        <v/>
      </c>
      <c r="G186" t="str">
        <f t="shared" si="12"/>
        <v/>
      </c>
      <c r="H186" t="str">
        <f>IFERROR(AVERAGEIFS(speed_rating,ScoutingData!team,A186)/5,"")</f>
        <v/>
      </c>
      <c r="I186" t="str">
        <f t="shared" si="13"/>
        <v/>
      </c>
      <c r="J186" t="str">
        <f>IFERROR((AVERAGEIFS(driver_skill,ScoutingData!team,A186)/3),"")</f>
        <v/>
      </c>
      <c r="K186" t="str">
        <f t="shared" si="14"/>
        <v/>
      </c>
    </row>
    <row r="187" spans="1:11" x14ac:dyDescent="0.3">
      <c r="A187" s="24" t="str">
        <f>IF(ISBLANK(Teams!A187),"",Teams!A187)</f>
        <v/>
      </c>
      <c r="B187" t="str">
        <f>IFERROR(AVERAGEIFS(ScoutingData!defense_rating,ScoutingData!team,A187)/4,"")</f>
        <v/>
      </c>
      <c r="C187" s="23" t="str">
        <f t="shared" si="10"/>
        <v/>
      </c>
      <c r="D187" s="22" t="str">
        <f>IFERROR(SUM(AVERAGEIFS((amp_points),ScoutingData!team,A187),AVERAGEIFS(speaker_points,ScoutingData!team,A187))/2,"")</f>
        <v/>
      </c>
      <c r="E187" t="str">
        <f t="shared" si="11"/>
        <v/>
      </c>
      <c r="F187" t="str">
        <f>IF(A187&lt;&gt;"",IFERROR(
AVERAGEIFS(climbing_status,ScoutingData!team,A187)/(
IF(
AVERAGEIFS(climb_time,ScoutingData!team,A187)&lt;&gt;0,AVERAGEIFS(climb_time,ScoutingData!team,A187),AVERAGE(climb_time)
)
),0),"")</f>
        <v/>
      </c>
      <c r="G187" t="str">
        <f t="shared" si="12"/>
        <v/>
      </c>
      <c r="H187" t="str">
        <f>IFERROR(AVERAGEIFS(speed_rating,ScoutingData!team,A187)/5,"")</f>
        <v/>
      </c>
      <c r="I187" t="str">
        <f t="shared" si="13"/>
        <v/>
      </c>
      <c r="J187" t="str">
        <f>IFERROR((AVERAGEIFS(driver_skill,ScoutingData!team,A187)/3),"")</f>
        <v/>
      </c>
      <c r="K187" t="str">
        <f t="shared" si="14"/>
        <v/>
      </c>
    </row>
    <row r="188" spans="1:11" x14ac:dyDescent="0.3">
      <c r="A188" s="24" t="str">
        <f>IF(ISBLANK(Teams!A188),"",Teams!A188)</f>
        <v/>
      </c>
      <c r="B188" t="str">
        <f>IFERROR(AVERAGEIFS(ScoutingData!defense_rating,ScoutingData!team,A188)/4,"")</f>
        <v/>
      </c>
      <c r="C188" s="23" t="str">
        <f t="shared" si="10"/>
        <v/>
      </c>
      <c r="D188" s="22" t="str">
        <f>IFERROR(SUM(AVERAGEIFS((amp_points),ScoutingData!team,A188),AVERAGEIFS(speaker_points,ScoutingData!team,A188))/2,"")</f>
        <v/>
      </c>
      <c r="E188" t="str">
        <f t="shared" si="11"/>
        <v/>
      </c>
      <c r="F188" t="str">
        <f>IF(A188&lt;&gt;"",IFERROR(
AVERAGEIFS(climbing_status,ScoutingData!team,A188)/(
IF(
AVERAGEIFS(climb_time,ScoutingData!team,A188)&lt;&gt;0,AVERAGEIFS(climb_time,ScoutingData!team,A188),AVERAGE(climb_time)
)
),0),"")</f>
        <v/>
      </c>
      <c r="G188" t="str">
        <f t="shared" si="12"/>
        <v/>
      </c>
      <c r="H188" t="str">
        <f>IFERROR(AVERAGEIFS(speed_rating,ScoutingData!team,A188)/5,"")</f>
        <v/>
      </c>
      <c r="I188" t="str">
        <f t="shared" si="13"/>
        <v/>
      </c>
      <c r="J188" t="str">
        <f>IFERROR((AVERAGEIFS(driver_skill,ScoutingData!team,A188)/3),"")</f>
        <v/>
      </c>
      <c r="K188" t="str">
        <f t="shared" si="14"/>
        <v/>
      </c>
    </row>
    <row r="189" spans="1:11" x14ac:dyDescent="0.3">
      <c r="A189" s="24" t="str">
        <f>IF(ISBLANK(Teams!A189),"",Teams!A189)</f>
        <v/>
      </c>
      <c r="B189" t="str">
        <f>IFERROR(AVERAGEIFS(ScoutingData!defense_rating,ScoutingData!team,A189)/4,"")</f>
        <v/>
      </c>
      <c r="C189" s="23" t="str">
        <f t="shared" si="10"/>
        <v/>
      </c>
      <c r="D189" s="22" t="str">
        <f>IFERROR(SUM(AVERAGEIFS((amp_points),ScoutingData!team,A189),AVERAGEIFS(speaker_points,ScoutingData!team,A189))/2,"")</f>
        <v/>
      </c>
      <c r="E189" t="str">
        <f t="shared" si="11"/>
        <v/>
      </c>
      <c r="F189" t="str">
        <f>IF(A189&lt;&gt;"",IFERROR(
AVERAGEIFS(climbing_status,ScoutingData!team,A189)/(
IF(
AVERAGEIFS(climb_time,ScoutingData!team,A189)&lt;&gt;0,AVERAGEIFS(climb_time,ScoutingData!team,A189),AVERAGE(climb_time)
)
),0),"")</f>
        <v/>
      </c>
      <c r="G189" t="str">
        <f t="shared" si="12"/>
        <v/>
      </c>
      <c r="H189" t="str">
        <f>IFERROR(AVERAGEIFS(speed_rating,ScoutingData!team,A189)/5,"")</f>
        <v/>
      </c>
      <c r="I189" t="str">
        <f t="shared" si="13"/>
        <v/>
      </c>
      <c r="J189" t="str">
        <f>IFERROR((AVERAGEIFS(driver_skill,ScoutingData!team,A189)/3),"")</f>
        <v/>
      </c>
      <c r="K189" t="str">
        <f t="shared" si="14"/>
        <v/>
      </c>
    </row>
    <row r="190" spans="1:11" x14ac:dyDescent="0.3">
      <c r="A190" s="24" t="str">
        <f>IF(ISBLANK(Teams!A190),"",Teams!A190)</f>
        <v/>
      </c>
      <c r="B190" t="str">
        <f>IFERROR(AVERAGEIFS(ScoutingData!defense_rating,ScoutingData!team,A190)/4,"")</f>
        <v/>
      </c>
      <c r="C190" s="23" t="str">
        <f t="shared" si="10"/>
        <v/>
      </c>
      <c r="D190" s="22" t="str">
        <f>IFERROR(SUM(AVERAGEIFS((amp_points),ScoutingData!team,A190),AVERAGEIFS(speaker_points,ScoutingData!team,A190))/2,"")</f>
        <v/>
      </c>
      <c r="E190" t="str">
        <f t="shared" si="11"/>
        <v/>
      </c>
      <c r="F190" t="str">
        <f>IF(A190&lt;&gt;"",IFERROR(
AVERAGEIFS(climbing_status,ScoutingData!team,A190)/(
IF(
AVERAGEIFS(climb_time,ScoutingData!team,A190)&lt;&gt;0,AVERAGEIFS(climb_time,ScoutingData!team,A190),AVERAGE(climb_time)
)
),0),"")</f>
        <v/>
      </c>
      <c r="G190" t="str">
        <f t="shared" si="12"/>
        <v/>
      </c>
      <c r="H190" t="str">
        <f>IFERROR(AVERAGEIFS(speed_rating,ScoutingData!team,A190)/5,"")</f>
        <v/>
      </c>
      <c r="I190" t="str">
        <f t="shared" si="13"/>
        <v/>
      </c>
      <c r="J190" t="str">
        <f>IFERROR((AVERAGEIFS(driver_skill,ScoutingData!team,A190)/3),"")</f>
        <v/>
      </c>
      <c r="K190" t="str">
        <f t="shared" si="14"/>
        <v/>
      </c>
    </row>
    <row r="191" spans="1:11" x14ac:dyDescent="0.3">
      <c r="A191" s="24" t="str">
        <f>IF(ISBLANK(Teams!A191),"",Teams!A191)</f>
        <v/>
      </c>
      <c r="B191" t="str">
        <f>IFERROR(AVERAGEIFS(ScoutingData!defense_rating,ScoutingData!team,A191)/4,"")</f>
        <v/>
      </c>
      <c r="C191" s="23" t="str">
        <f t="shared" si="10"/>
        <v/>
      </c>
      <c r="D191" s="22" t="str">
        <f>IFERROR(SUM(AVERAGEIFS((amp_points),ScoutingData!team,A191),AVERAGEIFS(speaker_points,ScoutingData!team,A191))/2,"")</f>
        <v/>
      </c>
      <c r="E191" t="str">
        <f t="shared" si="11"/>
        <v/>
      </c>
      <c r="F191" t="str">
        <f>IF(A191&lt;&gt;"",IFERROR(
AVERAGEIFS(climbing_status,ScoutingData!team,A191)/(
IF(
AVERAGEIFS(climb_time,ScoutingData!team,A191)&lt;&gt;0,AVERAGEIFS(climb_time,ScoutingData!team,A191),AVERAGE(climb_time)
)
),0),"")</f>
        <v/>
      </c>
      <c r="G191" t="str">
        <f t="shared" si="12"/>
        <v/>
      </c>
      <c r="H191" t="str">
        <f>IFERROR(AVERAGEIFS(speed_rating,ScoutingData!team,A191)/5,"")</f>
        <v/>
      </c>
      <c r="I191" t="str">
        <f t="shared" si="13"/>
        <v/>
      </c>
      <c r="J191" t="str">
        <f>IFERROR((AVERAGEIFS(driver_skill,ScoutingData!team,A191)/3),"")</f>
        <v/>
      </c>
      <c r="K191" t="str">
        <f t="shared" si="14"/>
        <v/>
      </c>
    </row>
    <row r="192" spans="1:11" x14ac:dyDescent="0.3">
      <c r="A192" s="24" t="str">
        <f>IF(ISBLANK(Teams!A192),"",Teams!A192)</f>
        <v/>
      </c>
      <c r="B192" t="str">
        <f>IFERROR(AVERAGEIFS(ScoutingData!defense_rating,ScoutingData!team,A192)/4,"")</f>
        <v/>
      </c>
      <c r="C192" s="23" t="str">
        <f t="shared" si="10"/>
        <v/>
      </c>
      <c r="D192" s="22" t="str">
        <f>IFERROR(SUM(AVERAGEIFS((amp_points),ScoutingData!team,A192),AVERAGEIFS(speaker_points,ScoutingData!team,A192))/2,"")</f>
        <v/>
      </c>
      <c r="E192" t="str">
        <f t="shared" si="11"/>
        <v/>
      </c>
      <c r="F192" t="str">
        <f>IF(A192&lt;&gt;"",IFERROR(
AVERAGEIFS(climbing_status,ScoutingData!team,A192)/(
IF(
AVERAGEIFS(climb_time,ScoutingData!team,A192)&lt;&gt;0,AVERAGEIFS(climb_time,ScoutingData!team,A192),AVERAGE(climb_time)
)
),0),"")</f>
        <v/>
      </c>
      <c r="G192" t="str">
        <f t="shared" si="12"/>
        <v/>
      </c>
      <c r="H192" t="str">
        <f>IFERROR(AVERAGEIFS(speed_rating,ScoutingData!team,A192)/5,"")</f>
        <v/>
      </c>
      <c r="I192" t="str">
        <f t="shared" si="13"/>
        <v/>
      </c>
      <c r="J192" t="str">
        <f>IFERROR((AVERAGEIFS(driver_skill,ScoutingData!team,A192)/3),"")</f>
        <v/>
      </c>
      <c r="K192" t="str">
        <f t="shared" si="14"/>
        <v/>
      </c>
    </row>
    <row r="193" spans="1:11" x14ac:dyDescent="0.3">
      <c r="A193" s="24" t="str">
        <f>IF(ISBLANK(Teams!A193),"",Teams!A193)</f>
        <v/>
      </c>
      <c r="B193" t="str">
        <f>IFERROR(AVERAGEIFS(ScoutingData!defense_rating,ScoutingData!team,A193)/4,"")</f>
        <v/>
      </c>
      <c r="C193" s="23" t="str">
        <f t="shared" si="10"/>
        <v/>
      </c>
      <c r="D193" s="22" t="str">
        <f>IFERROR(SUM(AVERAGEIFS((amp_points),ScoutingData!team,A193),AVERAGEIFS(speaker_points,ScoutingData!team,A193))/2,"")</f>
        <v/>
      </c>
      <c r="E193" t="str">
        <f t="shared" si="11"/>
        <v/>
      </c>
      <c r="F193" t="str">
        <f>IF(A193&lt;&gt;"",IFERROR(
AVERAGEIFS(climbing_status,ScoutingData!team,A193)/(
IF(
AVERAGEIFS(climb_time,ScoutingData!team,A193)&lt;&gt;0,AVERAGEIFS(climb_time,ScoutingData!team,A193),AVERAGE(climb_time)
)
),0),"")</f>
        <v/>
      </c>
      <c r="G193" t="str">
        <f t="shared" si="12"/>
        <v/>
      </c>
      <c r="H193" t="str">
        <f>IFERROR(AVERAGEIFS(speed_rating,ScoutingData!team,A193)/5,"")</f>
        <v/>
      </c>
      <c r="I193" t="str">
        <f t="shared" si="13"/>
        <v/>
      </c>
      <c r="J193" t="str">
        <f>IFERROR((AVERAGEIFS(driver_skill,ScoutingData!team,A193)/3),"")</f>
        <v/>
      </c>
      <c r="K193" t="str">
        <f t="shared" si="14"/>
        <v/>
      </c>
    </row>
    <row r="194" spans="1:11" x14ac:dyDescent="0.3">
      <c r="A194" s="24" t="str">
        <f>IF(ISBLANK(Teams!A194),"",Teams!A194)</f>
        <v/>
      </c>
      <c r="B194" t="str">
        <f>IFERROR(AVERAGEIFS(ScoutingData!defense_rating,ScoutingData!team,A194)/4,"")</f>
        <v/>
      </c>
      <c r="C194" s="23" t="str">
        <f t="shared" ref="C194:C257" si="15">IFERROR(_xlfn.RANK.EQ(B194,$B$2:$B$500,4),"")</f>
        <v/>
      </c>
      <c r="D194" s="22" t="str">
        <f>IFERROR(SUM(AVERAGEIFS((amp_points),ScoutingData!team,A194),AVERAGEIFS(speaker_points,ScoutingData!team,A194))/2,"")</f>
        <v/>
      </c>
      <c r="E194" t="str">
        <f t="shared" ref="E194:E257" si="16">IFERROR(_xlfn.RANK.EQ(D194,$D$2:$D$500,4),"")</f>
        <v/>
      </c>
      <c r="F194" t="str">
        <f>IF(A194&lt;&gt;"",IFERROR(
AVERAGEIFS(climbing_status,ScoutingData!team,A194)/(
IF(
AVERAGEIFS(climb_time,ScoutingData!team,A194)&lt;&gt;0,AVERAGEIFS(climb_time,ScoutingData!team,A194),AVERAGE(climb_time)
)
),0),"")</f>
        <v/>
      </c>
      <c r="G194" t="str">
        <f t="shared" ref="G194:G257" si="17">IFERROR(_xlfn.RANK.EQ(F194,$F$2:$F$500,4),"")</f>
        <v/>
      </c>
      <c r="H194" t="str">
        <f>IFERROR(AVERAGEIFS(speed_rating,ScoutingData!team,A194)/5,"")</f>
        <v/>
      </c>
      <c r="I194" t="str">
        <f t="shared" ref="I194:I257" si="18">IFERROR(_xlfn.RANK.EQ(H194,$H$2:$H$500,4),"")</f>
        <v/>
      </c>
      <c r="J194" t="str">
        <f>IFERROR((AVERAGEIFS(driver_skill,ScoutingData!team,A194)/3),"")</f>
        <v/>
      </c>
      <c r="K194" t="str">
        <f t="shared" ref="K194:K257" si="19">IFERROR(_xlfn.RANK.EQ(J194,$J$2:$J$500,4),"")</f>
        <v/>
      </c>
    </row>
    <row r="195" spans="1:11" x14ac:dyDescent="0.3">
      <c r="A195" s="24" t="str">
        <f>IF(ISBLANK(Teams!A195),"",Teams!A195)</f>
        <v/>
      </c>
      <c r="B195" t="str">
        <f>IFERROR(AVERAGEIFS(ScoutingData!defense_rating,ScoutingData!team,A195)/4,"")</f>
        <v/>
      </c>
      <c r="C195" s="23" t="str">
        <f t="shared" si="15"/>
        <v/>
      </c>
      <c r="D195" s="22" t="str">
        <f>IFERROR(SUM(AVERAGEIFS((amp_points),ScoutingData!team,A195),AVERAGEIFS(speaker_points,ScoutingData!team,A195))/2,"")</f>
        <v/>
      </c>
      <c r="E195" t="str">
        <f t="shared" si="16"/>
        <v/>
      </c>
      <c r="F195" t="str">
        <f>IF(A195&lt;&gt;"",IFERROR(
AVERAGEIFS(climbing_status,ScoutingData!team,A195)/(
IF(
AVERAGEIFS(climb_time,ScoutingData!team,A195)&lt;&gt;0,AVERAGEIFS(climb_time,ScoutingData!team,A195),AVERAGE(climb_time)
)
),0),"")</f>
        <v/>
      </c>
      <c r="G195" t="str">
        <f t="shared" si="17"/>
        <v/>
      </c>
      <c r="H195" t="str">
        <f>IFERROR(AVERAGEIFS(speed_rating,ScoutingData!team,A195)/5,"")</f>
        <v/>
      </c>
      <c r="I195" t="str">
        <f t="shared" si="18"/>
        <v/>
      </c>
      <c r="J195" t="str">
        <f>IFERROR((AVERAGEIFS(driver_skill,ScoutingData!team,A195)/3),"")</f>
        <v/>
      </c>
      <c r="K195" t="str">
        <f t="shared" si="19"/>
        <v/>
      </c>
    </row>
    <row r="196" spans="1:11" x14ac:dyDescent="0.3">
      <c r="A196" s="24" t="str">
        <f>IF(ISBLANK(Teams!A196),"",Teams!A196)</f>
        <v/>
      </c>
      <c r="B196" t="str">
        <f>IFERROR(AVERAGEIFS(ScoutingData!defense_rating,ScoutingData!team,A196)/4,"")</f>
        <v/>
      </c>
      <c r="C196" s="23" t="str">
        <f t="shared" si="15"/>
        <v/>
      </c>
      <c r="D196" s="22" t="str">
        <f>IFERROR(SUM(AVERAGEIFS((amp_points),ScoutingData!team,A196),AVERAGEIFS(speaker_points,ScoutingData!team,A196))/2,"")</f>
        <v/>
      </c>
      <c r="E196" t="str">
        <f t="shared" si="16"/>
        <v/>
      </c>
      <c r="F196" t="str">
        <f>IF(A196&lt;&gt;"",IFERROR(
AVERAGEIFS(climbing_status,ScoutingData!team,A196)/(
IF(
AVERAGEIFS(climb_time,ScoutingData!team,A196)&lt;&gt;0,AVERAGEIFS(climb_time,ScoutingData!team,A196),AVERAGE(climb_time)
)
),0),"")</f>
        <v/>
      </c>
      <c r="G196" t="str">
        <f t="shared" si="17"/>
        <v/>
      </c>
      <c r="H196" t="str">
        <f>IFERROR(AVERAGEIFS(speed_rating,ScoutingData!team,A196)/5,"")</f>
        <v/>
      </c>
      <c r="I196" t="str">
        <f t="shared" si="18"/>
        <v/>
      </c>
      <c r="J196" t="str">
        <f>IFERROR((AVERAGEIFS(driver_skill,ScoutingData!team,A196)/3),"")</f>
        <v/>
      </c>
      <c r="K196" t="str">
        <f t="shared" si="19"/>
        <v/>
      </c>
    </row>
    <row r="197" spans="1:11" x14ac:dyDescent="0.3">
      <c r="A197" s="24" t="str">
        <f>IF(ISBLANK(Teams!A197),"",Teams!A197)</f>
        <v/>
      </c>
      <c r="B197" t="str">
        <f>IFERROR(AVERAGEIFS(ScoutingData!defense_rating,ScoutingData!team,A197)/4,"")</f>
        <v/>
      </c>
      <c r="C197" s="23" t="str">
        <f t="shared" si="15"/>
        <v/>
      </c>
      <c r="D197" s="22" t="str">
        <f>IFERROR(SUM(AVERAGEIFS((amp_points),ScoutingData!team,A197),AVERAGEIFS(speaker_points,ScoutingData!team,A197))/2,"")</f>
        <v/>
      </c>
      <c r="E197" t="str">
        <f t="shared" si="16"/>
        <v/>
      </c>
      <c r="F197" t="str">
        <f>IF(A197&lt;&gt;"",IFERROR(
AVERAGEIFS(climbing_status,ScoutingData!team,A197)/(
IF(
AVERAGEIFS(climb_time,ScoutingData!team,A197)&lt;&gt;0,AVERAGEIFS(climb_time,ScoutingData!team,A197),AVERAGE(climb_time)
)
),0),"")</f>
        <v/>
      </c>
      <c r="G197" t="str">
        <f t="shared" si="17"/>
        <v/>
      </c>
      <c r="H197" t="str">
        <f>IFERROR(AVERAGEIFS(speed_rating,ScoutingData!team,A197)/5,"")</f>
        <v/>
      </c>
      <c r="I197" t="str">
        <f t="shared" si="18"/>
        <v/>
      </c>
      <c r="J197" t="str">
        <f>IFERROR((AVERAGEIFS(driver_skill,ScoutingData!team,A197)/3),"")</f>
        <v/>
      </c>
      <c r="K197" t="str">
        <f t="shared" si="19"/>
        <v/>
      </c>
    </row>
    <row r="198" spans="1:11" x14ac:dyDescent="0.3">
      <c r="A198" s="24" t="str">
        <f>IF(ISBLANK(Teams!A198),"",Teams!A198)</f>
        <v/>
      </c>
      <c r="B198" t="str">
        <f>IFERROR(AVERAGEIFS(ScoutingData!defense_rating,ScoutingData!team,A198)/4,"")</f>
        <v/>
      </c>
      <c r="C198" s="23" t="str">
        <f t="shared" si="15"/>
        <v/>
      </c>
      <c r="D198" s="22" t="str">
        <f>IFERROR(SUM(AVERAGEIFS((amp_points),ScoutingData!team,A198),AVERAGEIFS(speaker_points,ScoutingData!team,A198))/2,"")</f>
        <v/>
      </c>
      <c r="E198" t="str">
        <f t="shared" si="16"/>
        <v/>
      </c>
      <c r="F198" t="str">
        <f>IF(A198&lt;&gt;"",IFERROR(
AVERAGEIFS(climbing_status,ScoutingData!team,A198)/(
IF(
AVERAGEIFS(climb_time,ScoutingData!team,A198)&lt;&gt;0,AVERAGEIFS(climb_time,ScoutingData!team,A198),AVERAGE(climb_time)
)
),0),"")</f>
        <v/>
      </c>
      <c r="G198" t="str">
        <f t="shared" si="17"/>
        <v/>
      </c>
      <c r="H198" t="str">
        <f>IFERROR(AVERAGEIFS(speed_rating,ScoutingData!team,A198)/5,"")</f>
        <v/>
      </c>
      <c r="I198" t="str">
        <f t="shared" si="18"/>
        <v/>
      </c>
      <c r="J198" t="str">
        <f>IFERROR((AVERAGEIFS(driver_skill,ScoutingData!team,A198)/3),"")</f>
        <v/>
      </c>
      <c r="K198" t="str">
        <f t="shared" si="19"/>
        <v/>
      </c>
    </row>
    <row r="199" spans="1:11" x14ac:dyDescent="0.3">
      <c r="A199" s="24" t="str">
        <f>IF(ISBLANK(Teams!A199),"",Teams!A199)</f>
        <v/>
      </c>
      <c r="B199" t="str">
        <f>IFERROR(AVERAGEIFS(ScoutingData!defense_rating,ScoutingData!team,A199)/4,"")</f>
        <v/>
      </c>
      <c r="C199" s="23" t="str">
        <f t="shared" si="15"/>
        <v/>
      </c>
      <c r="D199" s="22" t="str">
        <f>IFERROR(SUM(AVERAGEIFS((amp_points),ScoutingData!team,A199),AVERAGEIFS(speaker_points,ScoutingData!team,A199))/2,"")</f>
        <v/>
      </c>
      <c r="E199" t="str">
        <f t="shared" si="16"/>
        <v/>
      </c>
      <c r="F199" t="str">
        <f>IF(A199&lt;&gt;"",IFERROR(
AVERAGEIFS(climbing_status,ScoutingData!team,A199)/(
IF(
AVERAGEIFS(climb_time,ScoutingData!team,A199)&lt;&gt;0,AVERAGEIFS(climb_time,ScoutingData!team,A199),AVERAGE(climb_time)
)
),0),"")</f>
        <v/>
      </c>
      <c r="G199" t="str">
        <f t="shared" si="17"/>
        <v/>
      </c>
      <c r="H199" t="str">
        <f>IFERROR(AVERAGEIFS(speed_rating,ScoutingData!team,A199)/5,"")</f>
        <v/>
      </c>
      <c r="I199" t="str">
        <f t="shared" si="18"/>
        <v/>
      </c>
      <c r="J199" t="str">
        <f>IFERROR((AVERAGEIFS(driver_skill,ScoutingData!team,A199)/3),"")</f>
        <v/>
      </c>
      <c r="K199" t="str">
        <f t="shared" si="19"/>
        <v/>
      </c>
    </row>
    <row r="200" spans="1:11" x14ac:dyDescent="0.3">
      <c r="A200" s="24" t="str">
        <f>IF(ISBLANK(Teams!A200),"",Teams!A200)</f>
        <v/>
      </c>
      <c r="B200" t="str">
        <f>IFERROR(AVERAGEIFS(ScoutingData!defense_rating,ScoutingData!team,A200)/4,"")</f>
        <v/>
      </c>
      <c r="C200" s="23" t="str">
        <f t="shared" si="15"/>
        <v/>
      </c>
      <c r="D200" s="22" t="str">
        <f>IFERROR(SUM(AVERAGEIFS((amp_points),ScoutingData!team,A200),AVERAGEIFS(speaker_points,ScoutingData!team,A200))/2,"")</f>
        <v/>
      </c>
      <c r="E200" t="str">
        <f t="shared" si="16"/>
        <v/>
      </c>
      <c r="F200" t="str">
        <f>IF(A200&lt;&gt;"",IFERROR(
AVERAGEIFS(climbing_status,ScoutingData!team,A200)/(
IF(
AVERAGEIFS(climb_time,ScoutingData!team,A200)&lt;&gt;0,AVERAGEIFS(climb_time,ScoutingData!team,A200),AVERAGE(climb_time)
)
),0),"")</f>
        <v/>
      </c>
      <c r="G200" t="str">
        <f t="shared" si="17"/>
        <v/>
      </c>
      <c r="H200" t="str">
        <f>IFERROR(AVERAGEIFS(speed_rating,ScoutingData!team,A200)/5,"")</f>
        <v/>
      </c>
      <c r="I200" t="str">
        <f t="shared" si="18"/>
        <v/>
      </c>
      <c r="J200" t="str">
        <f>IFERROR((AVERAGEIFS(driver_skill,ScoutingData!team,A200)/3),"")</f>
        <v/>
      </c>
      <c r="K200" t="str">
        <f t="shared" si="19"/>
        <v/>
      </c>
    </row>
    <row r="201" spans="1:11" x14ac:dyDescent="0.3">
      <c r="A201" s="24" t="str">
        <f>IF(ISBLANK(Teams!A201),"",Teams!A201)</f>
        <v/>
      </c>
      <c r="B201" t="str">
        <f>IFERROR(AVERAGEIFS(ScoutingData!defense_rating,ScoutingData!team,A201)/4,"")</f>
        <v/>
      </c>
      <c r="C201" s="23" t="str">
        <f t="shared" si="15"/>
        <v/>
      </c>
      <c r="D201" s="22" t="str">
        <f>IFERROR(SUM(AVERAGEIFS((amp_points),ScoutingData!team,A201),AVERAGEIFS(speaker_points,ScoutingData!team,A201))/2,"")</f>
        <v/>
      </c>
      <c r="E201" t="str">
        <f t="shared" si="16"/>
        <v/>
      </c>
      <c r="F201" t="str">
        <f>IF(A201&lt;&gt;"",IFERROR(
AVERAGEIFS(climbing_status,ScoutingData!team,A201)/(
IF(
AVERAGEIFS(climb_time,ScoutingData!team,A201)&lt;&gt;0,AVERAGEIFS(climb_time,ScoutingData!team,A201),AVERAGE(climb_time)
)
),0),"")</f>
        <v/>
      </c>
      <c r="G201" t="str">
        <f t="shared" si="17"/>
        <v/>
      </c>
      <c r="H201" t="str">
        <f>IFERROR(AVERAGEIFS(speed_rating,ScoutingData!team,A201)/5,"")</f>
        <v/>
      </c>
      <c r="I201" t="str">
        <f t="shared" si="18"/>
        <v/>
      </c>
      <c r="J201" t="str">
        <f>IFERROR((AVERAGEIFS(driver_skill,ScoutingData!team,A201)/3),"")</f>
        <v/>
      </c>
      <c r="K201" t="str">
        <f t="shared" si="19"/>
        <v/>
      </c>
    </row>
    <row r="202" spans="1:11" x14ac:dyDescent="0.3">
      <c r="A202" s="24" t="str">
        <f>IF(ISBLANK(Teams!A202),"",Teams!A202)</f>
        <v/>
      </c>
      <c r="B202" t="str">
        <f>IFERROR(AVERAGEIFS(ScoutingData!defense_rating,ScoutingData!team,A202)/4,"")</f>
        <v/>
      </c>
      <c r="C202" s="23" t="str">
        <f t="shared" si="15"/>
        <v/>
      </c>
      <c r="D202" s="22" t="str">
        <f>IFERROR(SUM(AVERAGEIFS((amp_points),ScoutingData!team,A202),AVERAGEIFS(speaker_points,ScoutingData!team,A202))/2,"")</f>
        <v/>
      </c>
      <c r="E202" t="str">
        <f t="shared" si="16"/>
        <v/>
      </c>
      <c r="F202" t="str">
        <f>IF(A202&lt;&gt;"",IFERROR(
AVERAGEIFS(climbing_status,ScoutingData!team,A202)/(
IF(
AVERAGEIFS(climb_time,ScoutingData!team,A202)&lt;&gt;0,AVERAGEIFS(climb_time,ScoutingData!team,A202),AVERAGE(climb_time)
)
),0),"")</f>
        <v/>
      </c>
      <c r="G202" t="str">
        <f t="shared" si="17"/>
        <v/>
      </c>
      <c r="H202" t="str">
        <f>IFERROR(AVERAGEIFS(speed_rating,ScoutingData!team,A202)/5,"")</f>
        <v/>
      </c>
      <c r="I202" t="str">
        <f t="shared" si="18"/>
        <v/>
      </c>
      <c r="J202" t="str">
        <f>IFERROR((AVERAGEIFS(driver_skill,ScoutingData!team,A202)/3),"")</f>
        <v/>
      </c>
      <c r="K202" t="str">
        <f t="shared" si="19"/>
        <v/>
      </c>
    </row>
    <row r="203" spans="1:11" x14ac:dyDescent="0.3">
      <c r="A203" s="24" t="str">
        <f>IF(ISBLANK(Teams!A203),"",Teams!A203)</f>
        <v/>
      </c>
      <c r="B203" t="str">
        <f>IFERROR(AVERAGEIFS(ScoutingData!defense_rating,ScoutingData!team,A203)/4,"")</f>
        <v/>
      </c>
      <c r="C203" s="23" t="str">
        <f t="shared" si="15"/>
        <v/>
      </c>
      <c r="D203" s="22" t="str">
        <f>IFERROR(SUM(AVERAGEIFS((amp_points),ScoutingData!team,A203),AVERAGEIFS(speaker_points,ScoutingData!team,A203))/2,"")</f>
        <v/>
      </c>
      <c r="E203" t="str">
        <f t="shared" si="16"/>
        <v/>
      </c>
      <c r="F203" t="str">
        <f>IF(A203&lt;&gt;"",IFERROR(
AVERAGEIFS(climbing_status,ScoutingData!team,A203)/(
IF(
AVERAGEIFS(climb_time,ScoutingData!team,A203)&lt;&gt;0,AVERAGEIFS(climb_time,ScoutingData!team,A203),AVERAGE(climb_time)
)
),0),"")</f>
        <v/>
      </c>
      <c r="G203" t="str">
        <f t="shared" si="17"/>
        <v/>
      </c>
      <c r="H203" t="str">
        <f>IFERROR(AVERAGEIFS(speed_rating,ScoutingData!team,A203)/5,"")</f>
        <v/>
      </c>
      <c r="I203" t="str">
        <f t="shared" si="18"/>
        <v/>
      </c>
      <c r="J203" t="str">
        <f>IFERROR((AVERAGEIFS(driver_skill,ScoutingData!team,A203)/3),"")</f>
        <v/>
      </c>
      <c r="K203" t="str">
        <f t="shared" si="19"/>
        <v/>
      </c>
    </row>
    <row r="204" spans="1:11" x14ac:dyDescent="0.3">
      <c r="A204" s="24" t="str">
        <f>IF(ISBLANK(Teams!A204),"",Teams!A204)</f>
        <v/>
      </c>
      <c r="B204" t="str">
        <f>IFERROR(AVERAGEIFS(ScoutingData!defense_rating,ScoutingData!team,A204)/4,"")</f>
        <v/>
      </c>
      <c r="C204" s="23" t="str">
        <f t="shared" si="15"/>
        <v/>
      </c>
      <c r="D204" s="22" t="str">
        <f>IFERROR(SUM(AVERAGEIFS((amp_points),ScoutingData!team,A204),AVERAGEIFS(speaker_points,ScoutingData!team,A204))/2,"")</f>
        <v/>
      </c>
      <c r="E204" t="str">
        <f t="shared" si="16"/>
        <v/>
      </c>
      <c r="F204" t="str">
        <f>IF(A204&lt;&gt;"",IFERROR(
AVERAGEIFS(climbing_status,ScoutingData!team,A204)/(
IF(
AVERAGEIFS(climb_time,ScoutingData!team,A204)&lt;&gt;0,AVERAGEIFS(climb_time,ScoutingData!team,A204),AVERAGE(climb_time)
)
),0),"")</f>
        <v/>
      </c>
      <c r="G204" t="str">
        <f t="shared" si="17"/>
        <v/>
      </c>
      <c r="H204" t="str">
        <f>IFERROR(AVERAGEIFS(speed_rating,ScoutingData!team,A204)/5,"")</f>
        <v/>
      </c>
      <c r="I204" t="str">
        <f t="shared" si="18"/>
        <v/>
      </c>
      <c r="J204" t="str">
        <f>IFERROR((AVERAGEIFS(driver_skill,ScoutingData!team,A204)/3),"")</f>
        <v/>
      </c>
      <c r="K204" t="str">
        <f t="shared" si="19"/>
        <v/>
      </c>
    </row>
    <row r="205" spans="1:11" x14ac:dyDescent="0.3">
      <c r="A205" s="24" t="str">
        <f>IF(ISBLANK(Teams!A205),"",Teams!A205)</f>
        <v/>
      </c>
      <c r="B205" t="str">
        <f>IFERROR(AVERAGEIFS(ScoutingData!defense_rating,ScoutingData!team,A205)/4,"")</f>
        <v/>
      </c>
      <c r="C205" s="23" t="str">
        <f t="shared" si="15"/>
        <v/>
      </c>
      <c r="D205" s="22" t="str">
        <f>IFERROR(SUM(AVERAGEIFS((amp_points),ScoutingData!team,A205),AVERAGEIFS(speaker_points,ScoutingData!team,A205))/2,"")</f>
        <v/>
      </c>
      <c r="E205" t="str">
        <f t="shared" si="16"/>
        <v/>
      </c>
      <c r="F205" t="str">
        <f>IF(A205&lt;&gt;"",IFERROR(
AVERAGEIFS(climbing_status,ScoutingData!team,A205)/(
IF(
AVERAGEIFS(climb_time,ScoutingData!team,A205)&lt;&gt;0,AVERAGEIFS(climb_time,ScoutingData!team,A205),AVERAGE(climb_time)
)
),0),"")</f>
        <v/>
      </c>
      <c r="G205" t="str">
        <f t="shared" si="17"/>
        <v/>
      </c>
      <c r="H205" t="str">
        <f>IFERROR(AVERAGEIFS(speed_rating,ScoutingData!team,A205)/5,"")</f>
        <v/>
      </c>
      <c r="I205" t="str">
        <f t="shared" si="18"/>
        <v/>
      </c>
      <c r="J205" t="str">
        <f>IFERROR((AVERAGEIFS(driver_skill,ScoutingData!team,A205)/3),"")</f>
        <v/>
      </c>
      <c r="K205" t="str">
        <f t="shared" si="19"/>
        <v/>
      </c>
    </row>
    <row r="206" spans="1:11" x14ac:dyDescent="0.3">
      <c r="A206" s="24" t="str">
        <f>IF(ISBLANK(Teams!A206),"",Teams!A206)</f>
        <v/>
      </c>
      <c r="B206" t="str">
        <f>IFERROR(AVERAGEIFS(ScoutingData!defense_rating,ScoutingData!team,A206)/4,"")</f>
        <v/>
      </c>
      <c r="C206" s="23" t="str">
        <f t="shared" si="15"/>
        <v/>
      </c>
      <c r="D206" s="22" t="str">
        <f>IFERROR(SUM(AVERAGEIFS((amp_points),ScoutingData!team,A206),AVERAGEIFS(speaker_points,ScoutingData!team,A206))/2,"")</f>
        <v/>
      </c>
      <c r="E206" t="str">
        <f t="shared" si="16"/>
        <v/>
      </c>
      <c r="F206" t="str">
        <f>IF(A206&lt;&gt;"",IFERROR(
AVERAGEIFS(climbing_status,ScoutingData!team,A206)/(
IF(
AVERAGEIFS(climb_time,ScoutingData!team,A206)&lt;&gt;0,AVERAGEIFS(climb_time,ScoutingData!team,A206),AVERAGE(climb_time)
)
),0),"")</f>
        <v/>
      </c>
      <c r="G206" t="str">
        <f t="shared" si="17"/>
        <v/>
      </c>
      <c r="H206" t="str">
        <f>IFERROR(AVERAGEIFS(speed_rating,ScoutingData!team,A206)/5,"")</f>
        <v/>
      </c>
      <c r="I206" t="str">
        <f t="shared" si="18"/>
        <v/>
      </c>
      <c r="J206" t="str">
        <f>IFERROR((AVERAGEIFS(driver_skill,ScoutingData!team,A206)/3),"")</f>
        <v/>
      </c>
      <c r="K206" t="str">
        <f t="shared" si="19"/>
        <v/>
      </c>
    </row>
    <row r="207" spans="1:11" x14ac:dyDescent="0.3">
      <c r="A207" s="24" t="str">
        <f>IF(ISBLANK(Teams!A207),"",Teams!A207)</f>
        <v/>
      </c>
      <c r="B207" t="str">
        <f>IFERROR(AVERAGEIFS(ScoutingData!defense_rating,ScoutingData!team,A207)/4,"")</f>
        <v/>
      </c>
      <c r="C207" s="23" t="str">
        <f t="shared" si="15"/>
        <v/>
      </c>
      <c r="D207" s="22" t="str">
        <f>IFERROR(SUM(AVERAGEIFS((amp_points),ScoutingData!team,A207),AVERAGEIFS(speaker_points,ScoutingData!team,A207))/2,"")</f>
        <v/>
      </c>
      <c r="E207" t="str">
        <f t="shared" si="16"/>
        <v/>
      </c>
      <c r="F207" t="str">
        <f>IF(A207&lt;&gt;"",IFERROR(
AVERAGEIFS(climbing_status,ScoutingData!team,A207)/(
IF(
AVERAGEIFS(climb_time,ScoutingData!team,A207)&lt;&gt;0,AVERAGEIFS(climb_time,ScoutingData!team,A207),AVERAGE(climb_time)
)
),0),"")</f>
        <v/>
      </c>
      <c r="G207" t="str">
        <f t="shared" si="17"/>
        <v/>
      </c>
      <c r="H207" t="str">
        <f>IFERROR(AVERAGEIFS(speed_rating,ScoutingData!team,A207)/5,"")</f>
        <v/>
      </c>
      <c r="I207" t="str">
        <f t="shared" si="18"/>
        <v/>
      </c>
      <c r="J207" t="str">
        <f>IFERROR((AVERAGEIFS(driver_skill,ScoutingData!team,A207)/3),"")</f>
        <v/>
      </c>
      <c r="K207" t="str">
        <f t="shared" si="19"/>
        <v/>
      </c>
    </row>
    <row r="208" spans="1:11" x14ac:dyDescent="0.3">
      <c r="A208" s="24" t="str">
        <f>IF(ISBLANK(Teams!A208),"",Teams!A208)</f>
        <v/>
      </c>
      <c r="B208" t="str">
        <f>IFERROR(AVERAGEIFS(ScoutingData!defense_rating,ScoutingData!team,A208)/4,"")</f>
        <v/>
      </c>
      <c r="C208" s="23" t="str">
        <f t="shared" si="15"/>
        <v/>
      </c>
      <c r="D208" s="22" t="str">
        <f>IFERROR(SUM(AVERAGEIFS((amp_points),ScoutingData!team,A208),AVERAGEIFS(speaker_points,ScoutingData!team,A208))/2,"")</f>
        <v/>
      </c>
      <c r="E208" t="str">
        <f t="shared" si="16"/>
        <v/>
      </c>
      <c r="F208" t="str">
        <f>IF(A208&lt;&gt;"",IFERROR(
AVERAGEIFS(climbing_status,ScoutingData!team,A208)/(
IF(
AVERAGEIFS(climb_time,ScoutingData!team,A208)&lt;&gt;0,AVERAGEIFS(climb_time,ScoutingData!team,A208),AVERAGE(climb_time)
)
),0),"")</f>
        <v/>
      </c>
      <c r="G208" t="str">
        <f t="shared" si="17"/>
        <v/>
      </c>
      <c r="H208" t="str">
        <f>IFERROR(AVERAGEIFS(speed_rating,ScoutingData!team,A208)/5,"")</f>
        <v/>
      </c>
      <c r="I208" t="str">
        <f t="shared" si="18"/>
        <v/>
      </c>
      <c r="J208" t="str">
        <f>IFERROR((AVERAGEIFS(driver_skill,ScoutingData!team,A208)/3),"")</f>
        <v/>
      </c>
      <c r="K208" t="str">
        <f t="shared" si="19"/>
        <v/>
      </c>
    </row>
    <row r="209" spans="1:11" x14ac:dyDescent="0.3">
      <c r="A209" s="24" t="str">
        <f>IF(ISBLANK(Teams!A209),"",Teams!A209)</f>
        <v/>
      </c>
      <c r="B209" t="str">
        <f>IFERROR(AVERAGEIFS(ScoutingData!defense_rating,ScoutingData!team,A209)/4,"")</f>
        <v/>
      </c>
      <c r="C209" s="23" t="str">
        <f t="shared" si="15"/>
        <v/>
      </c>
      <c r="D209" s="22" t="str">
        <f>IFERROR(SUM(AVERAGEIFS((amp_points),ScoutingData!team,A209),AVERAGEIFS(speaker_points,ScoutingData!team,A209))/2,"")</f>
        <v/>
      </c>
      <c r="E209" t="str">
        <f t="shared" si="16"/>
        <v/>
      </c>
      <c r="F209" t="str">
        <f>IF(A209&lt;&gt;"",IFERROR(
AVERAGEIFS(climbing_status,ScoutingData!team,A209)/(
IF(
AVERAGEIFS(climb_time,ScoutingData!team,A209)&lt;&gt;0,AVERAGEIFS(climb_time,ScoutingData!team,A209),AVERAGE(climb_time)
)
),0),"")</f>
        <v/>
      </c>
      <c r="G209" t="str">
        <f t="shared" si="17"/>
        <v/>
      </c>
      <c r="H209" t="str">
        <f>IFERROR(AVERAGEIFS(speed_rating,ScoutingData!team,A209)/5,"")</f>
        <v/>
      </c>
      <c r="I209" t="str">
        <f t="shared" si="18"/>
        <v/>
      </c>
      <c r="J209" t="str">
        <f>IFERROR((AVERAGEIFS(driver_skill,ScoutingData!team,A209)/3),"")</f>
        <v/>
      </c>
      <c r="K209" t="str">
        <f t="shared" si="19"/>
        <v/>
      </c>
    </row>
    <row r="210" spans="1:11" x14ac:dyDescent="0.3">
      <c r="A210" s="24" t="str">
        <f>IF(ISBLANK(Teams!A210),"",Teams!A210)</f>
        <v/>
      </c>
      <c r="B210" t="str">
        <f>IFERROR(AVERAGEIFS(ScoutingData!defense_rating,ScoutingData!team,A210)/4,"")</f>
        <v/>
      </c>
      <c r="C210" s="23" t="str">
        <f t="shared" si="15"/>
        <v/>
      </c>
      <c r="D210" s="22" t="str">
        <f>IFERROR(SUM(AVERAGEIFS((amp_points),ScoutingData!team,A210),AVERAGEIFS(speaker_points,ScoutingData!team,A210))/2,"")</f>
        <v/>
      </c>
      <c r="E210" t="str">
        <f t="shared" si="16"/>
        <v/>
      </c>
      <c r="F210" t="str">
        <f>IF(A210&lt;&gt;"",IFERROR(
AVERAGEIFS(climbing_status,ScoutingData!team,A210)/(
IF(
AVERAGEIFS(climb_time,ScoutingData!team,A210)&lt;&gt;0,AVERAGEIFS(climb_time,ScoutingData!team,A210),AVERAGE(climb_time)
)
),0),"")</f>
        <v/>
      </c>
      <c r="G210" t="str">
        <f t="shared" si="17"/>
        <v/>
      </c>
      <c r="H210" t="str">
        <f>IFERROR(AVERAGEIFS(speed_rating,ScoutingData!team,A210)/5,"")</f>
        <v/>
      </c>
      <c r="I210" t="str">
        <f t="shared" si="18"/>
        <v/>
      </c>
      <c r="J210" t="str">
        <f>IFERROR((AVERAGEIFS(driver_skill,ScoutingData!team,A210)/3),"")</f>
        <v/>
      </c>
      <c r="K210" t="str">
        <f t="shared" si="19"/>
        <v/>
      </c>
    </row>
    <row r="211" spans="1:11" x14ac:dyDescent="0.3">
      <c r="A211" s="24" t="str">
        <f>IF(ISBLANK(Teams!A211),"",Teams!A211)</f>
        <v/>
      </c>
      <c r="B211" t="str">
        <f>IFERROR(AVERAGEIFS(ScoutingData!defense_rating,ScoutingData!team,A211)/4,"")</f>
        <v/>
      </c>
      <c r="C211" s="23" t="str">
        <f t="shared" si="15"/>
        <v/>
      </c>
      <c r="D211" s="22" t="str">
        <f>IFERROR(SUM(AVERAGEIFS((amp_points),ScoutingData!team,A211),AVERAGEIFS(speaker_points,ScoutingData!team,A211))/2,"")</f>
        <v/>
      </c>
      <c r="E211" t="str">
        <f t="shared" si="16"/>
        <v/>
      </c>
      <c r="F211" t="str">
        <f>IF(A211&lt;&gt;"",IFERROR(
AVERAGEIFS(climbing_status,ScoutingData!team,A211)/(
IF(
AVERAGEIFS(climb_time,ScoutingData!team,A211)&lt;&gt;0,AVERAGEIFS(climb_time,ScoutingData!team,A211),AVERAGE(climb_time)
)
),0),"")</f>
        <v/>
      </c>
      <c r="G211" t="str">
        <f t="shared" si="17"/>
        <v/>
      </c>
      <c r="H211" t="str">
        <f>IFERROR(AVERAGEIFS(speed_rating,ScoutingData!team,A211)/5,"")</f>
        <v/>
      </c>
      <c r="I211" t="str">
        <f t="shared" si="18"/>
        <v/>
      </c>
      <c r="J211" t="str">
        <f>IFERROR((AVERAGEIFS(driver_skill,ScoutingData!team,A211)/3),"")</f>
        <v/>
      </c>
      <c r="K211" t="str">
        <f t="shared" si="19"/>
        <v/>
      </c>
    </row>
    <row r="212" spans="1:11" x14ac:dyDescent="0.3">
      <c r="A212" s="24" t="str">
        <f>IF(ISBLANK(Teams!A212),"",Teams!A212)</f>
        <v/>
      </c>
      <c r="B212" t="str">
        <f>IFERROR(AVERAGEIFS(ScoutingData!defense_rating,ScoutingData!team,A212)/4,"")</f>
        <v/>
      </c>
      <c r="C212" s="23" t="str">
        <f t="shared" si="15"/>
        <v/>
      </c>
      <c r="D212" s="22" t="str">
        <f>IFERROR(SUM(AVERAGEIFS((amp_points),ScoutingData!team,A212),AVERAGEIFS(speaker_points,ScoutingData!team,A212))/2,"")</f>
        <v/>
      </c>
      <c r="E212" t="str">
        <f t="shared" si="16"/>
        <v/>
      </c>
      <c r="F212" t="str">
        <f>IF(A212&lt;&gt;"",IFERROR(
AVERAGEIFS(climbing_status,ScoutingData!team,A212)/(
IF(
AVERAGEIFS(climb_time,ScoutingData!team,A212)&lt;&gt;0,AVERAGEIFS(climb_time,ScoutingData!team,A212),AVERAGE(climb_time)
)
),0),"")</f>
        <v/>
      </c>
      <c r="G212" t="str">
        <f t="shared" si="17"/>
        <v/>
      </c>
      <c r="H212" t="str">
        <f>IFERROR(AVERAGEIFS(speed_rating,ScoutingData!team,A212)/5,"")</f>
        <v/>
      </c>
      <c r="I212" t="str">
        <f t="shared" si="18"/>
        <v/>
      </c>
      <c r="J212" t="str">
        <f>IFERROR((AVERAGEIFS(driver_skill,ScoutingData!team,A212)/3),"")</f>
        <v/>
      </c>
      <c r="K212" t="str">
        <f t="shared" si="19"/>
        <v/>
      </c>
    </row>
    <row r="213" spans="1:11" x14ac:dyDescent="0.3">
      <c r="A213" s="24" t="str">
        <f>IF(ISBLANK(Teams!A213),"",Teams!A213)</f>
        <v/>
      </c>
      <c r="B213" t="str">
        <f>IFERROR(AVERAGEIFS(ScoutingData!defense_rating,ScoutingData!team,A213)/4,"")</f>
        <v/>
      </c>
      <c r="C213" s="23" t="str">
        <f t="shared" si="15"/>
        <v/>
      </c>
      <c r="D213" s="22" t="str">
        <f>IFERROR(SUM(AVERAGEIFS((amp_points),ScoutingData!team,A213),AVERAGEIFS(speaker_points,ScoutingData!team,A213))/2,"")</f>
        <v/>
      </c>
      <c r="E213" t="str">
        <f t="shared" si="16"/>
        <v/>
      </c>
      <c r="F213" t="str">
        <f>IF(A213&lt;&gt;"",IFERROR(
AVERAGEIFS(climbing_status,ScoutingData!team,A213)/(
IF(
AVERAGEIFS(climb_time,ScoutingData!team,A213)&lt;&gt;0,AVERAGEIFS(climb_time,ScoutingData!team,A213),AVERAGE(climb_time)
)
),0),"")</f>
        <v/>
      </c>
      <c r="G213" t="str">
        <f t="shared" si="17"/>
        <v/>
      </c>
      <c r="H213" t="str">
        <f>IFERROR(AVERAGEIFS(speed_rating,ScoutingData!team,A213)/5,"")</f>
        <v/>
      </c>
      <c r="I213" t="str">
        <f t="shared" si="18"/>
        <v/>
      </c>
      <c r="J213" t="str">
        <f>IFERROR((AVERAGEIFS(driver_skill,ScoutingData!team,A213)/3),"")</f>
        <v/>
      </c>
      <c r="K213" t="str">
        <f t="shared" si="19"/>
        <v/>
      </c>
    </row>
    <row r="214" spans="1:11" x14ac:dyDescent="0.3">
      <c r="A214" s="24" t="str">
        <f>IF(ISBLANK(Teams!A214),"",Teams!A214)</f>
        <v/>
      </c>
      <c r="B214" t="str">
        <f>IFERROR(AVERAGEIFS(ScoutingData!defense_rating,ScoutingData!team,A214)/4,"")</f>
        <v/>
      </c>
      <c r="C214" s="23" t="str">
        <f t="shared" si="15"/>
        <v/>
      </c>
      <c r="D214" s="22" t="str">
        <f>IFERROR(SUM(AVERAGEIFS((amp_points),ScoutingData!team,A214),AVERAGEIFS(speaker_points,ScoutingData!team,A214))/2,"")</f>
        <v/>
      </c>
      <c r="E214" t="str">
        <f t="shared" si="16"/>
        <v/>
      </c>
      <c r="F214" t="str">
        <f>IF(A214&lt;&gt;"",IFERROR(
AVERAGEIFS(climbing_status,ScoutingData!team,A214)/(
IF(
AVERAGEIFS(climb_time,ScoutingData!team,A214)&lt;&gt;0,AVERAGEIFS(climb_time,ScoutingData!team,A214),AVERAGE(climb_time)
)
),0),"")</f>
        <v/>
      </c>
      <c r="G214" t="str">
        <f t="shared" si="17"/>
        <v/>
      </c>
      <c r="H214" t="str">
        <f>IFERROR(AVERAGEIFS(speed_rating,ScoutingData!team,A214)/5,"")</f>
        <v/>
      </c>
      <c r="I214" t="str">
        <f t="shared" si="18"/>
        <v/>
      </c>
      <c r="J214" t="str">
        <f>IFERROR((AVERAGEIFS(driver_skill,ScoutingData!team,A214)/3),"")</f>
        <v/>
      </c>
      <c r="K214" t="str">
        <f t="shared" si="19"/>
        <v/>
      </c>
    </row>
    <row r="215" spans="1:11" x14ac:dyDescent="0.3">
      <c r="A215" s="24" t="str">
        <f>IF(ISBLANK(Teams!A215),"",Teams!A215)</f>
        <v/>
      </c>
      <c r="B215" t="str">
        <f>IFERROR(AVERAGEIFS(ScoutingData!defense_rating,ScoutingData!team,A215)/4,"")</f>
        <v/>
      </c>
      <c r="C215" s="23" t="str">
        <f t="shared" si="15"/>
        <v/>
      </c>
      <c r="D215" s="22" t="str">
        <f>IFERROR(SUM(AVERAGEIFS((amp_points),ScoutingData!team,A215),AVERAGEIFS(speaker_points,ScoutingData!team,A215))/2,"")</f>
        <v/>
      </c>
      <c r="E215" t="str">
        <f t="shared" si="16"/>
        <v/>
      </c>
      <c r="F215" t="str">
        <f>IF(A215&lt;&gt;"",IFERROR(
AVERAGEIFS(climbing_status,ScoutingData!team,A215)/(
IF(
AVERAGEIFS(climb_time,ScoutingData!team,A215)&lt;&gt;0,AVERAGEIFS(climb_time,ScoutingData!team,A215),AVERAGE(climb_time)
)
),0),"")</f>
        <v/>
      </c>
      <c r="G215" t="str">
        <f t="shared" si="17"/>
        <v/>
      </c>
      <c r="H215" t="str">
        <f>IFERROR(AVERAGEIFS(speed_rating,ScoutingData!team,A215)/5,"")</f>
        <v/>
      </c>
      <c r="I215" t="str">
        <f t="shared" si="18"/>
        <v/>
      </c>
      <c r="J215" t="str">
        <f>IFERROR((AVERAGEIFS(driver_skill,ScoutingData!team,A215)/3),"")</f>
        <v/>
      </c>
      <c r="K215" t="str">
        <f t="shared" si="19"/>
        <v/>
      </c>
    </row>
    <row r="216" spans="1:11" x14ac:dyDescent="0.3">
      <c r="A216" s="24" t="str">
        <f>IF(ISBLANK(Teams!A216),"",Teams!A216)</f>
        <v/>
      </c>
      <c r="B216" t="str">
        <f>IFERROR(AVERAGEIFS(ScoutingData!defense_rating,ScoutingData!team,A216)/4,"")</f>
        <v/>
      </c>
      <c r="C216" s="23" t="str">
        <f t="shared" si="15"/>
        <v/>
      </c>
      <c r="D216" s="22" t="str">
        <f>IFERROR(SUM(AVERAGEIFS((amp_points),ScoutingData!team,A216),AVERAGEIFS(speaker_points,ScoutingData!team,A216))/2,"")</f>
        <v/>
      </c>
      <c r="E216" t="str">
        <f t="shared" si="16"/>
        <v/>
      </c>
      <c r="F216" t="str">
        <f>IF(A216&lt;&gt;"",IFERROR(
AVERAGEIFS(climbing_status,ScoutingData!team,A216)/(
IF(
AVERAGEIFS(climb_time,ScoutingData!team,A216)&lt;&gt;0,AVERAGEIFS(climb_time,ScoutingData!team,A216),AVERAGE(climb_time)
)
),0),"")</f>
        <v/>
      </c>
      <c r="G216" t="str">
        <f t="shared" si="17"/>
        <v/>
      </c>
      <c r="H216" t="str">
        <f>IFERROR(AVERAGEIFS(speed_rating,ScoutingData!team,A216)/5,"")</f>
        <v/>
      </c>
      <c r="I216" t="str">
        <f t="shared" si="18"/>
        <v/>
      </c>
      <c r="J216" t="str">
        <f>IFERROR((AVERAGEIFS(driver_skill,ScoutingData!team,A216)/3),"")</f>
        <v/>
      </c>
      <c r="K216" t="str">
        <f t="shared" si="19"/>
        <v/>
      </c>
    </row>
    <row r="217" spans="1:11" x14ac:dyDescent="0.3">
      <c r="A217" s="24" t="str">
        <f>IF(ISBLANK(Teams!A217),"",Teams!A217)</f>
        <v/>
      </c>
      <c r="B217" t="str">
        <f>IFERROR(AVERAGEIFS(ScoutingData!defense_rating,ScoutingData!team,A217)/4,"")</f>
        <v/>
      </c>
      <c r="C217" s="23" t="str">
        <f t="shared" si="15"/>
        <v/>
      </c>
      <c r="D217" s="22" t="str">
        <f>IFERROR(SUM(AVERAGEIFS((amp_points),ScoutingData!team,A217),AVERAGEIFS(speaker_points,ScoutingData!team,A217))/2,"")</f>
        <v/>
      </c>
      <c r="E217" t="str">
        <f t="shared" si="16"/>
        <v/>
      </c>
      <c r="F217" t="str">
        <f>IF(A217&lt;&gt;"",IFERROR(
AVERAGEIFS(climbing_status,ScoutingData!team,A217)/(
IF(
AVERAGEIFS(climb_time,ScoutingData!team,A217)&lt;&gt;0,AVERAGEIFS(climb_time,ScoutingData!team,A217),AVERAGE(climb_time)
)
),0),"")</f>
        <v/>
      </c>
      <c r="G217" t="str">
        <f t="shared" si="17"/>
        <v/>
      </c>
      <c r="H217" t="str">
        <f>IFERROR(AVERAGEIFS(speed_rating,ScoutingData!team,A217)/5,"")</f>
        <v/>
      </c>
      <c r="I217" t="str">
        <f t="shared" si="18"/>
        <v/>
      </c>
      <c r="J217" t="str">
        <f>IFERROR((AVERAGEIFS(driver_skill,ScoutingData!team,A217)/3),"")</f>
        <v/>
      </c>
      <c r="K217" t="str">
        <f t="shared" si="19"/>
        <v/>
      </c>
    </row>
    <row r="218" spans="1:11" x14ac:dyDescent="0.3">
      <c r="A218" s="24" t="str">
        <f>IF(ISBLANK(Teams!A218),"",Teams!A218)</f>
        <v/>
      </c>
      <c r="B218" t="str">
        <f>IFERROR(AVERAGEIFS(ScoutingData!defense_rating,ScoutingData!team,A218)/4,"")</f>
        <v/>
      </c>
      <c r="C218" s="23" t="str">
        <f t="shared" si="15"/>
        <v/>
      </c>
      <c r="D218" s="22" t="str">
        <f>IFERROR(SUM(AVERAGEIFS((amp_points),ScoutingData!team,A218),AVERAGEIFS(speaker_points,ScoutingData!team,A218))/2,"")</f>
        <v/>
      </c>
      <c r="E218" t="str">
        <f t="shared" si="16"/>
        <v/>
      </c>
      <c r="F218" t="str">
        <f>IF(A218&lt;&gt;"",IFERROR(
AVERAGEIFS(climbing_status,ScoutingData!team,A218)/(
IF(
AVERAGEIFS(climb_time,ScoutingData!team,A218)&lt;&gt;0,AVERAGEIFS(climb_time,ScoutingData!team,A218),AVERAGE(climb_time)
)
),0),"")</f>
        <v/>
      </c>
      <c r="G218" t="str">
        <f t="shared" si="17"/>
        <v/>
      </c>
      <c r="H218" t="str">
        <f>IFERROR(AVERAGEIFS(speed_rating,ScoutingData!team,A218)/5,"")</f>
        <v/>
      </c>
      <c r="I218" t="str">
        <f t="shared" si="18"/>
        <v/>
      </c>
      <c r="J218" t="str">
        <f>IFERROR((AVERAGEIFS(driver_skill,ScoutingData!team,A218)/3),"")</f>
        <v/>
      </c>
      <c r="K218" t="str">
        <f t="shared" si="19"/>
        <v/>
      </c>
    </row>
    <row r="219" spans="1:11" x14ac:dyDescent="0.3">
      <c r="A219" s="24" t="str">
        <f>IF(ISBLANK(Teams!A219),"",Teams!A219)</f>
        <v/>
      </c>
      <c r="B219" t="str">
        <f>IFERROR(AVERAGEIFS(ScoutingData!defense_rating,ScoutingData!team,A219)/4,"")</f>
        <v/>
      </c>
      <c r="C219" s="23" t="str">
        <f t="shared" si="15"/>
        <v/>
      </c>
      <c r="D219" s="22" t="str">
        <f>IFERROR(SUM(AVERAGEIFS((amp_points),ScoutingData!team,A219),AVERAGEIFS(speaker_points,ScoutingData!team,A219))/2,"")</f>
        <v/>
      </c>
      <c r="E219" t="str">
        <f t="shared" si="16"/>
        <v/>
      </c>
      <c r="F219" t="str">
        <f>IF(A219&lt;&gt;"",IFERROR(
AVERAGEIFS(climbing_status,ScoutingData!team,A219)/(
IF(
AVERAGEIFS(climb_time,ScoutingData!team,A219)&lt;&gt;0,AVERAGEIFS(climb_time,ScoutingData!team,A219),AVERAGE(climb_time)
)
),0),"")</f>
        <v/>
      </c>
      <c r="G219" t="str">
        <f t="shared" si="17"/>
        <v/>
      </c>
      <c r="H219" t="str">
        <f>IFERROR(AVERAGEIFS(speed_rating,ScoutingData!team,A219)/5,"")</f>
        <v/>
      </c>
      <c r="I219" t="str">
        <f t="shared" si="18"/>
        <v/>
      </c>
      <c r="J219" t="str">
        <f>IFERROR((AVERAGEIFS(driver_skill,ScoutingData!team,A219)/3),"")</f>
        <v/>
      </c>
      <c r="K219" t="str">
        <f t="shared" si="19"/>
        <v/>
      </c>
    </row>
    <row r="220" spans="1:11" x14ac:dyDescent="0.3">
      <c r="A220" s="24" t="str">
        <f>IF(ISBLANK(Teams!A220),"",Teams!A220)</f>
        <v/>
      </c>
      <c r="B220" t="str">
        <f>IFERROR(AVERAGEIFS(ScoutingData!defense_rating,ScoutingData!team,A220)/4,"")</f>
        <v/>
      </c>
      <c r="C220" s="23" t="str">
        <f t="shared" si="15"/>
        <v/>
      </c>
      <c r="D220" s="22" t="str">
        <f>IFERROR(SUM(AVERAGEIFS((amp_points),ScoutingData!team,A220),AVERAGEIFS(speaker_points,ScoutingData!team,A220))/2,"")</f>
        <v/>
      </c>
      <c r="E220" t="str">
        <f t="shared" si="16"/>
        <v/>
      </c>
      <c r="F220" t="str">
        <f>IF(A220&lt;&gt;"",IFERROR(
AVERAGEIFS(climbing_status,ScoutingData!team,A220)/(
IF(
AVERAGEIFS(climb_time,ScoutingData!team,A220)&lt;&gt;0,AVERAGEIFS(climb_time,ScoutingData!team,A220),AVERAGE(climb_time)
)
),0),"")</f>
        <v/>
      </c>
      <c r="G220" t="str">
        <f t="shared" si="17"/>
        <v/>
      </c>
      <c r="H220" t="str">
        <f>IFERROR(AVERAGEIFS(speed_rating,ScoutingData!team,A220)/5,"")</f>
        <v/>
      </c>
      <c r="I220" t="str">
        <f t="shared" si="18"/>
        <v/>
      </c>
      <c r="J220" t="str">
        <f>IFERROR((AVERAGEIFS(driver_skill,ScoutingData!team,A220)/3),"")</f>
        <v/>
      </c>
      <c r="K220" t="str">
        <f t="shared" si="19"/>
        <v/>
      </c>
    </row>
    <row r="221" spans="1:11" x14ac:dyDescent="0.3">
      <c r="A221" s="24" t="str">
        <f>IF(ISBLANK(Teams!A221),"",Teams!A221)</f>
        <v/>
      </c>
      <c r="B221" t="str">
        <f>IFERROR(AVERAGEIFS(ScoutingData!defense_rating,ScoutingData!team,A221)/4,"")</f>
        <v/>
      </c>
      <c r="C221" s="23" t="str">
        <f t="shared" si="15"/>
        <v/>
      </c>
      <c r="D221" s="22" t="str">
        <f>IFERROR(SUM(AVERAGEIFS((amp_points),ScoutingData!team,A221),AVERAGEIFS(speaker_points,ScoutingData!team,A221))/2,"")</f>
        <v/>
      </c>
      <c r="E221" t="str">
        <f t="shared" si="16"/>
        <v/>
      </c>
      <c r="F221" t="str">
        <f>IF(A221&lt;&gt;"",IFERROR(
AVERAGEIFS(climbing_status,ScoutingData!team,A221)/(
IF(
AVERAGEIFS(climb_time,ScoutingData!team,A221)&lt;&gt;0,AVERAGEIFS(climb_time,ScoutingData!team,A221),AVERAGE(climb_time)
)
),0),"")</f>
        <v/>
      </c>
      <c r="G221" t="str">
        <f t="shared" si="17"/>
        <v/>
      </c>
      <c r="H221" t="str">
        <f>IFERROR(AVERAGEIFS(speed_rating,ScoutingData!team,A221)/5,"")</f>
        <v/>
      </c>
      <c r="I221" t="str">
        <f t="shared" si="18"/>
        <v/>
      </c>
      <c r="J221" t="str">
        <f>IFERROR((AVERAGEIFS(driver_skill,ScoutingData!team,A221)/3),"")</f>
        <v/>
      </c>
      <c r="K221" t="str">
        <f t="shared" si="19"/>
        <v/>
      </c>
    </row>
    <row r="222" spans="1:11" x14ac:dyDescent="0.3">
      <c r="A222" s="24" t="str">
        <f>IF(ISBLANK(Teams!A222),"",Teams!A222)</f>
        <v/>
      </c>
      <c r="B222" t="str">
        <f>IFERROR(AVERAGEIFS(ScoutingData!defense_rating,ScoutingData!team,A222)/4,"")</f>
        <v/>
      </c>
      <c r="C222" s="23" t="str">
        <f t="shared" si="15"/>
        <v/>
      </c>
      <c r="D222" s="22" t="str">
        <f>IFERROR(SUM(AVERAGEIFS((amp_points),ScoutingData!team,A222),AVERAGEIFS(speaker_points,ScoutingData!team,A222))/2,"")</f>
        <v/>
      </c>
      <c r="E222" t="str">
        <f t="shared" si="16"/>
        <v/>
      </c>
      <c r="F222" t="str">
        <f>IF(A222&lt;&gt;"",IFERROR(
AVERAGEIFS(climbing_status,ScoutingData!team,A222)/(
IF(
AVERAGEIFS(climb_time,ScoutingData!team,A222)&lt;&gt;0,AVERAGEIFS(climb_time,ScoutingData!team,A222),AVERAGE(climb_time)
)
),0),"")</f>
        <v/>
      </c>
      <c r="G222" t="str">
        <f t="shared" si="17"/>
        <v/>
      </c>
      <c r="H222" t="str">
        <f>IFERROR(AVERAGEIFS(speed_rating,ScoutingData!team,A222)/5,"")</f>
        <v/>
      </c>
      <c r="I222" t="str">
        <f t="shared" si="18"/>
        <v/>
      </c>
      <c r="J222" t="str">
        <f>IFERROR((AVERAGEIFS(driver_skill,ScoutingData!team,A222)/3),"")</f>
        <v/>
      </c>
      <c r="K222" t="str">
        <f t="shared" si="19"/>
        <v/>
      </c>
    </row>
    <row r="223" spans="1:11" x14ac:dyDescent="0.3">
      <c r="A223" s="24" t="str">
        <f>IF(ISBLANK(Teams!A223),"",Teams!A223)</f>
        <v/>
      </c>
      <c r="B223" t="str">
        <f>IFERROR(AVERAGEIFS(ScoutingData!defense_rating,ScoutingData!team,A223)/4,"")</f>
        <v/>
      </c>
      <c r="C223" s="23" t="str">
        <f t="shared" si="15"/>
        <v/>
      </c>
      <c r="D223" s="22" t="str">
        <f>IFERROR(SUM(AVERAGEIFS((amp_points),ScoutingData!team,A223),AVERAGEIFS(speaker_points,ScoutingData!team,A223))/2,"")</f>
        <v/>
      </c>
      <c r="E223" t="str">
        <f t="shared" si="16"/>
        <v/>
      </c>
      <c r="F223" t="str">
        <f>IF(A223&lt;&gt;"",IFERROR(
AVERAGEIFS(climbing_status,ScoutingData!team,A223)/(
IF(
AVERAGEIFS(climb_time,ScoutingData!team,A223)&lt;&gt;0,AVERAGEIFS(climb_time,ScoutingData!team,A223),AVERAGE(climb_time)
)
),0),"")</f>
        <v/>
      </c>
      <c r="G223" t="str">
        <f t="shared" si="17"/>
        <v/>
      </c>
      <c r="H223" t="str">
        <f>IFERROR(AVERAGEIFS(speed_rating,ScoutingData!team,A223)/5,"")</f>
        <v/>
      </c>
      <c r="I223" t="str">
        <f t="shared" si="18"/>
        <v/>
      </c>
      <c r="J223" t="str">
        <f>IFERROR((AVERAGEIFS(driver_skill,ScoutingData!team,A223)/3),"")</f>
        <v/>
      </c>
      <c r="K223" t="str">
        <f t="shared" si="19"/>
        <v/>
      </c>
    </row>
    <row r="224" spans="1:11" x14ac:dyDescent="0.3">
      <c r="A224" s="24" t="str">
        <f>IF(ISBLANK(Teams!A224),"",Teams!A224)</f>
        <v/>
      </c>
      <c r="B224" t="str">
        <f>IFERROR(AVERAGEIFS(ScoutingData!defense_rating,ScoutingData!team,A224)/4,"")</f>
        <v/>
      </c>
      <c r="C224" s="23" t="str">
        <f t="shared" si="15"/>
        <v/>
      </c>
      <c r="D224" s="22" t="str">
        <f>IFERROR(SUM(AVERAGEIFS((amp_points),ScoutingData!team,A224),AVERAGEIFS(speaker_points,ScoutingData!team,A224))/2,"")</f>
        <v/>
      </c>
      <c r="E224" t="str">
        <f t="shared" si="16"/>
        <v/>
      </c>
      <c r="F224" t="str">
        <f>IF(A224&lt;&gt;"",IFERROR(
AVERAGEIFS(climbing_status,ScoutingData!team,A224)/(
IF(
AVERAGEIFS(climb_time,ScoutingData!team,A224)&lt;&gt;0,AVERAGEIFS(climb_time,ScoutingData!team,A224),AVERAGE(climb_time)
)
),0),"")</f>
        <v/>
      </c>
      <c r="G224" t="str">
        <f t="shared" si="17"/>
        <v/>
      </c>
      <c r="H224" t="str">
        <f>IFERROR(AVERAGEIFS(speed_rating,ScoutingData!team,A224)/5,"")</f>
        <v/>
      </c>
      <c r="I224" t="str">
        <f t="shared" si="18"/>
        <v/>
      </c>
      <c r="J224" t="str">
        <f>IFERROR((AVERAGEIFS(driver_skill,ScoutingData!team,A224)/3),"")</f>
        <v/>
      </c>
      <c r="K224" t="str">
        <f t="shared" si="19"/>
        <v/>
      </c>
    </row>
    <row r="225" spans="1:11" x14ac:dyDescent="0.3">
      <c r="A225" s="24" t="str">
        <f>IF(ISBLANK(Teams!A225),"",Teams!A225)</f>
        <v/>
      </c>
      <c r="B225" t="str">
        <f>IFERROR(AVERAGEIFS(ScoutingData!defense_rating,ScoutingData!team,A225)/4,"")</f>
        <v/>
      </c>
      <c r="C225" s="23" t="str">
        <f t="shared" si="15"/>
        <v/>
      </c>
      <c r="D225" s="22" t="str">
        <f>IFERROR(SUM(AVERAGEIFS((amp_points),ScoutingData!team,A225),AVERAGEIFS(speaker_points,ScoutingData!team,A225))/2,"")</f>
        <v/>
      </c>
      <c r="E225" t="str">
        <f t="shared" si="16"/>
        <v/>
      </c>
      <c r="F225" t="str">
        <f>IF(A225&lt;&gt;"",IFERROR(
AVERAGEIFS(climbing_status,ScoutingData!team,A225)/(
IF(
AVERAGEIFS(climb_time,ScoutingData!team,A225)&lt;&gt;0,AVERAGEIFS(climb_time,ScoutingData!team,A225),AVERAGE(climb_time)
)
),0),"")</f>
        <v/>
      </c>
      <c r="G225" t="str">
        <f t="shared" si="17"/>
        <v/>
      </c>
      <c r="H225" t="str">
        <f>IFERROR(AVERAGEIFS(speed_rating,ScoutingData!team,A225)/5,"")</f>
        <v/>
      </c>
      <c r="I225" t="str">
        <f t="shared" si="18"/>
        <v/>
      </c>
      <c r="J225" t="str">
        <f>IFERROR((AVERAGEIFS(driver_skill,ScoutingData!team,A225)/3),"")</f>
        <v/>
      </c>
      <c r="K225" t="str">
        <f t="shared" si="19"/>
        <v/>
      </c>
    </row>
    <row r="226" spans="1:11" x14ac:dyDescent="0.3">
      <c r="A226" s="24" t="str">
        <f>IF(ISBLANK(Teams!A226),"",Teams!A226)</f>
        <v/>
      </c>
      <c r="B226" t="str">
        <f>IFERROR(AVERAGEIFS(ScoutingData!defense_rating,ScoutingData!team,A226)/4,"")</f>
        <v/>
      </c>
      <c r="C226" s="23" t="str">
        <f t="shared" si="15"/>
        <v/>
      </c>
      <c r="D226" s="22" t="str">
        <f>IFERROR(SUM(AVERAGEIFS((amp_points),ScoutingData!team,A226),AVERAGEIFS(speaker_points,ScoutingData!team,A226))/2,"")</f>
        <v/>
      </c>
      <c r="E226" t="str">
        <f t="shared" si="16"/>
        <v/>
      </c>
      <c r="F226" t="str">
        <f>IF(A226&lt;&gt;"",IFERROR(
AVERAGEIFS(climbing_status,ScoutingData!team,A226)/(
IF(
AVERAGEIFS(climb_time,ScoutingData!team,A226)&lt;&gt;0,AVERAGEIFS(climb_time,ScoutingData!team,A226),AVERAGE(climb_time)
)
),0),"")</f>
        <v/>
      </c>
      <c r="G226" t="str">
        <f t="shared" si="17"/>
        <v/>
      </c>
      <c r="H226" t="str">
        <f>IFERROR(AVERAGEIFS(speed_rating,ScoutingData!team,A226)/5,"")</f>
        <v/>
      </c>
      <c r="I226" t="str">
        <f t="shared" si="18"/>
        <v/>
      </c>
      <c r="J226" t="str">
        <f>IFERROR((AVERAGEIFS(driver_skill,ScoutingData!team,A226)/3),"")</f>
        <v/>
      </c>
      <c r="K226" t="str">
        <f t="shared" si="19"/>
        <v/>
      </c>
    </row>
    <row r="227" spans="1:11" x14ac:dyDescent="0.3">
      <c r="A227" s="24" t="str">
        <f>IF(ISBLANK(Teams!A227),"",Teams!A227)</f>
        <v/>
      </c>
      <c r="B227" t="str">
        <f>IFERROR(AVERAGEIFS(ScoutingData!defense_rating,ScoutingData!team,A227)/4,"")</f>
        <v/>
      </c>
      <c r="C227" s="23" t="str">
        <f t="shared" si="15"/>
        <v/>
      </c>
      <c r="D227" s="22" t="str">
        <f>IFERROR(SUM(AVERAGEIFS((amp_points),ScoutingData!team,A227),AVERAGEIFS(speaker_points,ScoutingData!team,A227))/2,"")</f>
        <v/>
      </c>
      <c r="E227" t="str">
        <f t="shared" si="16"/>
        <v/>
      </c>
      <c r="F227" t="str">
        <f>IF(A227&lt;&gt;"",IFERROR(
AVERAGEIFS(climbing_status,ScoutingData!team,A227)/(
IF(
AVERAGEIFS(climb_time,ScoutingData!team,A227)&lt;&gt;0,AVERAGEIFS(climb_time,ScoutingData!team,A227),AVERAGE(climb_time)
)
),0),"")</f>
        <v/>
      </c>
      <c r="G227" t="str">
        <f t="shared" si="17"/>
        <v/>
      </c>
      <c r="H227" t="str">
        <f>IFERROR(AVERAGEIFS(speed_rating,ScoutingData!team,A227)/5,"")</f>
        <v/>
      </c>
      <c r="I227" t="str">
        <f t="shared" si="18"/>
        <v/>
      </c>
      <c r="J227" t="str">
        <f>IFERROR((AVERAGEIFS(driver_skill,ScoutingData!team,A227)/3),"")</f>
        <v/>
      </c>
      <c r="K227" t="str">
        <f t="shared" si="19"/>
        <v/>
      </c>
    </row>
    <row r="228" spans="1:11" x14ac:dyDescent="0.3">
      <c r="A228" s="24" t="str">
        <f>IF(ISBLANK(Teams!A228),"",Teams!A228)</f>
        <v/>
      </c>
      <c r="B228" t="str">
        <f>IFERROR(AVERAGEIFS(ScoutingData!defense_rating,ScoutingData!team,A228)/4,"")</f>
        <v/>
      </c>
      <c r="C228" s="23" t="str">
        <f t="shared" si="15"/>
        <v/>
      </c>
      <c r="D228" s="22" t="str">
        <f>IFERROR(SUM(AVERAGEIFS((amp_points),ScoutingData!team,A228),AVERAGEIFS(speaker_points,ScoutingData!team,A228))/2,"")</f>
        <v/>
      </c>
      <c r="E228" t="str">
        <f t="shared" si="16"/>
        <v/>
      </c>
      <c r="F228" t="str">
        <f>IF(A228&lt;&gt;"",IFERROR(
AVERAGEIFS(climbing_status,ScoutingData!team,A228)/(
IF(
AVERAGEIFS(climb_time,ScoutingData!team,A228)&lt;&gt;0,AVERAGEIFS(climb_time,ScoutingData!team,A228),AVERAGE(climb_time)
)
),0),"")</f>
        <v/>
      </c>
      <c r="G228" t="str">
        <f t="shared" si="17"/>
        <v/>
      </c>
      <c r="H228" t="str">
        <f>IFERROR(AVERAGEIFS(speed_rating,ScoutingData!team,A228)/5,"")</f>
        <v/>
      </c>
      <c r="I228" t="str">
        <f t="shared" si="18"/>
        <v/>
      </c>
      <c r="J228" t="str">
        <f>IFERROR((AVERAGEIFS(driver_skill,ScoutingData!team,A228)/3),"")</f>
        <v/>
      </c>
      <c r="K228" t="str">
        <f t="shared" si="19"/>
        <v/>
      </c>
    </row>
    <row r="229" spans="1:11" x14ac:dyDescent="0.3">
      <c r="A229" s="24" t="str">
        <f>IF(ISBLANK(Teams!A229),"",Teams!A229)</f>
        <v/>
      </c>
      <c r="B229" t="str">
        <f>IFERROR(AVERAGEIFS(ScoutingData!defense_rating,ScoutingData!team,A229)/4,"")</f>
        <v/>
      </c>
      <c r="C229" s="23" t="str">
        <f t="shared" si="15"/>
        <v/>
      </c>
      <c r="D229" s="22" t="str">
        <f>IFERROR(SUM(AVERAGEIFS((amp_points),ScoutingData!team,A229),AVERAGEIFS(speaker_points,ScoutingData!team,A229))/2,"")</f>
        <v/>
      </c>
      <c r="E229" t="str">
        <f t="shared" si="16"/>
        <v/>
      </c>
      <c r="F229" t="str">
        <f>IF(A229&lt;&gt;"",IFERROR(
AVERAGEIFS(climbing_status,ScoutingData!team,A229)/(
IF(
AVERAGEIFS(climb_time,ScoutingData!team,A229)&lt;&gt;0,AVERAGEIFS(climb_time,ScoutingData!team,A229),AVERAGE(climb_time)
)
),0),"")</f>
        <v/>
      </c>
      <c r="G229" t="str">
        <f t="shared" si="17"/>
        <v/>
      </c>
      <c r="H229" t="str">
        <f>IFERROR(AVERAGEIFS(speed_rating,ScoutingData!team,A229)/5,"")</f>
        <v/>
      </c>
      <c r="I229" t="str">
        <f t="shared" si="18"/>
        <v/>
      </c>
      <c r="J229" t="str">
        <f>IFERROR((AVERAGEIFS(driver_skill,ScoutingData!team,A229)/3),"")</f>
        <v/>
      </c>
      <c r="K229" t="str">
        <f t="shared" si="19"/>
        <v/>
      </c>
    </row>
    <row r="230" spans="1:11" x14ac:dyDescent="0.3">
      <c r="A230" s="24" t="str">
        <f>IF(ISBLANK(Teams!A230),"",Teams!A230)</f>
        <v/>
      </c>
      <c r="B230" t="str">
        <f>IFERROR(AVERAGEIFS(ScoutingData!defense_rating,ScoutingData!team,A230)/4,"")</f>
        <v/>
      </c>
      <c r="C230" s="23" t="str">
        <f t="shared" si="15"/>
        <v/>
      </c>
      <c r="D230" s="22" t="str">
        <f>IFERROR(SUM(AVERAGEIFS((amp_points),ScoutingData!team,A230),AVERAGEIFS(speaker_points,ScoutingData!team,A230))/2,"")</f>
        <v/>
      </c>
      <c r="E230" t="str">
        <f t="shared" si="16"/>
        <v/>
      </c>
      <c r="F230" t="str">
        <f>IF(A230&lt;&gt;"",IFERROR(
AVERAGEIFS(climbing_status,ScoutingData!team,A230)/(
IF(
AVERAGEIFS(climb_time,ScoutingData!team,A230)&lt;&gt;0,AVERAGEIFS(climb_time,ScoutingData!team,A230),AVERAGE(climb_time)
)
),0),"")</f>
        <v/>
      </c>
      <c r="G230" t="str">
        <f t="shared" si="17"/>
        <v/>
      </c>
      <c r="H230" t="str">
        <f>IFERROR(AVERAGEIFS(speed_rating,ScoutingData!team,A230)/5,"")</f>
        <v/>
      </c>
      <c r="I230" t="str">
        <f t="shared" si="18"/>
        <v/>
      </c>
      <c r="J230" t="str">
        <f>IFERROR((AVERAGEIFS(driver_skill,ScoutingData!team,A230)/3),"")</f>
        <v/>
      </c>
      <c r="K230" t="str">
        <f t="shared" si="19"/>
        <v/>
      </c>
    </row>
    <row r="231" spans="1:11" x14ac:dyDescent="0.3">
      <c r="A231" s="24" t="str">
        <f>IF(ISBLANK(Teams!A231),"",Teams!A231)</f>
        <v/>
      </c>
      <c r="B231" t="str">
        <f>IFERROR(AVERAGEIFS(ScoutingData!defense_rating,ScoutingData!team,A231)/4,"")</f>
        <v/>
      </c>
      <c r="C231" s="23" t="str">
        <f t="shared" si="15"/>
        <v/>
      </c>
      <c r="D231" s="22" t="str">
        <f>IFERROR(SUM(AVERAGEIFS((amp_points),ScoutingData!team,A231),AVERAGEIFS(speaker_points,ScoutingData!team,A231))/2,"")</f>
        <v/>
      </c>
      <c r="E231" t="str">
        <f t="shared" si="16"/>
        <v/>
      </c>
      <c r="F231" t="str">
        <f>IF(A231&lt;&gt;"",IFERROR(
AVERAGEIFS(climbing_status,ScoutingData!team,A231)/(
IF(
AVERAGEIFS(climb_time,ScoutingData!team,A231)&lt;&gt;0,AVERAGEIFS(climb_time,ScoutingData!team,A231),AVERAGE(climb_time)
)
),0),"")</f>
        <v/>
      </c>
      <c r="G231" t="str">
        <f t="shared" si="17"/>
        <v/>
      </c>
      <c r="H231" t="str">
        <f>IFERROR(AVERAGEIFS(speed_rating,ScoutingData!team,A231)/5,"")</f>
        <v/>
      </c>
      <c r="I231" t="str">
        <f t="shared" si="18"/>
        <v/>
      </c>
      <c r="J231" t="str">
        <f>IFERROR((AVERAGEIFS(driver_skill,ScoutingData!team,A231)/3),"")</f>
        <v/>
      </c>
      <c r="K231" t="str">
        <f t="shared" si="19"/>
        <v/>
      </c>
    </row>
    <row r="232" spans="1:11" x14ac:dyDescent="0.3">
      <c r="A232" s="24" t="str">
        <f>IF(ISBLANK(Teams!A232),"",Teams!A232)</f>
        <v/>
      </c>
      <c r="B232" t="str">
        <f>IFERROR(AVERAGEIFS(ScoutingData!defense_rating,ScoutingData!team,A232)/4,"")</f>
        <v/>
      </c>
      <c r="C232" s="23" t="str">
        <f t="shared" si="15"/>
        <v/>
      </c>
      <c r="D232" s="22" t="str">
        <f>IFERROR(SUM(AVERAGEIFS((amp_points),ScoutingData!team,A232),AVERAGEIFS(speaker_points,ScoutingData!team,A232))/2,"")</f>
        <v/>
      </c>
      <c r="E232" t="str">
        <f t="shared" si="16"/>
        <v/>
      </c>
      <c r="F232" t="str">
        <f>IF(A232&lt;&gt;"",IFERROR(
AVERAGEIFS(climbing_status,ScoutingData!team,A232)/(
IF(
AVERAGEIFS(climb_time,ScoutingData!team,A232)&lt;&gt;0,AVERAGEIFS(climb_time,ScoutingData!team,A232),AVERAGE(climb_time)
)
),0),"")</f>
        <v/>
      </c>
      <c r="G232" t="str">
        <f t="shared" si="17"/>
        <v/>
      </c>
      <c r="H232" t="str">
        <f>IFERROR(AVERAGEIFS(speed_rating,ScoutingData!team,A232)/5,"")</f>
        <v/>
      </c>
      <c r="I232" t="str">
        <f t="shared" si="18"/>
        <v/>
      </c>
      <c r="J232" t="str">
        <f>IFERROR((AVERAGEIFS(driver_skill,ScoutingData!team,A232)/3),"")</f>
        <v/>
      </c>
      <c r="K232" t="str">
        <f t="shared" si="19"/>
        <v/>
      </c>
    </row>
    <row r="233" spans="1:11" x14ac:dyDescent="0.3">
      <c r="A233" s="24" t="str">
        <f>IF(ISBLANK(Teams!A233),"",Teams!A233)</f>
        <v/>
      </c>
      <c r="B233" t="str">
        <f>IFERROR(AVERAGEIFS(ScoutingData!defense_rating,ScoutingData!team,A233)/4,"")</f>
        <v/>
      </c>
      <c r="C233" s="23" t="str">
        <f t="shared" si="15"/>
        <v/>
      </c>
      <c r="D233" s="22" t="str">
        <f>IFERROR(SUM(AVERAGEIFS((amp_points),ScoutingData!team,A233),AVERAGEIFS(speaker_points,ScoutingData!team,A233))/2,"")</f>
        <v/>
      </c>
      <c r="E233" t="str">
        <f t="shared" si="16"/>
        <v/>
      </c>
      <c r="F233" t="str">
        <f>IF(A233&lt;&gt;"",IFERROR(
AVERAGEIFS(climbing_status,ScoutingData!team,A233)/(
IF(
AVERAGEIFS(climb_time,ScoutingData!team,A233)&lt;&gt;0,AVERAGEIFS(climb_time,ScoutingData!team,A233),AVERAGE(climb_time)
)
),0),"")</f>
        <v/>
      </c>
      <c r="G233" t="str">
        <f t="shared" si="17"/>
        <v/>
      </c>
      <c r="H233" t="str">
        <f>IFERROR(AVERAGEIFS(speed_rating,ScoutingData!team,A233)/5,"")</f>
        <v/>
      </c>
      <c r="I233" t="str">
        <f t="shared" si="18"/>
        <v/>
      </c>
      <c r="J233" t="str">
        <f>IFERROR((AVERAGEIFS(driver_skill,ScoutingData!team,A233)/3),"")</f>
        <v/>
      </c>
      <c r="K233" t="str">
        <f t="shared" si="19"/>
        <v/>
      </c>
    </row>
    <row r="234" spans="1:11" x14ac:dyDescent="0.3">
      <c r="A234" s="24" t="str">
        <f>IF(ISBLANK(Teams!A234),"",Teams!A234)</f>
        <v/>
      </c>
      <c r="B234" t="str">
        <f>IFERROR(AVERAGEIFS(ScoutingData!defense_rating,ScoutingData!team,A234)/4,"")</f>
        <v/>
      </c>
      <c r="C234" s="23" t="str">
        <f t="shared" si="15"/>
        <v/>
      </c>
      <c r="D234" s="22" t="str">
        <f>IFERROR(SUM(AVERAGEIFS((amp_points),ScoutingData!team,A234),AVERAGEIFS(speaker_points,ScoutingData!team,A234))/2,"")</f>
        <v/>
      </c>
      <c r="E234" t="str">
        <f t="shared" si="16"/>
        <v/>
      </c>
      <c r="F234" t="str">
        <f>IF(A234&lt;&gt;"",IFERROR(
AVERAGEIFS(climbing_status,ScoutingData!team,A234)/(
IF(
AVERAGEIFS(climb_time,ScoutingData!team,A234)&lt;&gt;0,AVERAGEIFS(climb_time,ScoutingData!team,A234),AVERAGE(climb_time)
)
),0),"")</f>
        <v/>
      </c>
      <c r="G234" t="str">
        <f t="shared" si="17"/>
        <v/>
      </c>
      <c r="H234" t="str">
        <f>IFERROR(AVERAGEIFS(speed_rating,ScoutingData!team,A234)/5,"")</f>
        <v/>
      </c>
      <c r="I234" t="str">
        <f t="shared" si="18"/>
        <v/>
      </c>
      <c r="J234" t="str">
        <f>IFERROR((AVERAGEIFS(driver_skill,ScoutingData!team,A234)/3),"")</f>
        <v/>
      </c>
      <c r="K234" t="str">
        <f t="shared" si="19"/>
        <v/>
      </c>
    </row>
    <row r="235" spans="1:11" x14ac:dyDescent="0.3">
      <c r="A235" s="24" t="str">
        <f>IF(ISBLANK(Teams!A235),"",Teams!A235)</f>
        <v/>
      </c>
      <c r="B235" t="str">
        <f>IFERROR(AVERAGEIFS(ScoutingData!defense_rating,ScoutingData!team,A235)/4,"")</f>
        <v/>
      </c>
      <c r="C235" s="23" t="str">
        <f t="shared" si="15"/>
        <v/>
      </c>
      <c r="D235" s="22" t="str">
        <f>IFERROR(SUM(AVERAGEIFS((amp_points),ScoutingData!team,A235),AVERAGEIFS(speaker_points,ScoutingData!team,A235))/2,"")</f>
        <v/>
      </c>
      <c r="E235" t="str">
        <f t="shared" si="16"/>
        <v/>
      </c>
      <c r="F235" t="str">
        <f>IF(A235&lt;&gt;"",IFERROR(
AVERAGEIFS(climbing_status,ScoutingData!team,A235)/(
IF(
AVERAGEIFS(climb_time,ScoutingData!team,A235)&lt;&gt;0,AVERAGEIFS(climb_time,ScoutingData!team,A235),AVERAGE(climb_time)
)
),0),"")</f>
        <v/>
      </c>
      <c r="G235" t="str">
        <f t="shared" si="17"/>
        <v/>
      </c>
      <c r="H235" t="str">
        <f>IFERROR(AVERAGEIFS(speed_rating,ScoutingData!team,A235)/5,"")</f>
        <v/>
      </c>
      <c r="I235" t="str">
        <f t="shared" si="18"/>
        <v/>
      </c>
      <c r="J235" t="str">
        <f>IFERROR((AVERAGEIFS(driver_skill,ScoutingData!team,A235)/3),"")</f>
        <v/>
      </c>
      <c r="K235" t="str">
        <f t="shared" si="19"/>
        <v/>
      </c>
    </row>
    <row r="236" spans="1:11" x14ac:dyDescent="0.3">
      <c r="A236" s="24" t="str">
        <f>IF(ISBLANK(Teams!A236),"",Teams!A236)</f>
        <v/>
      </c>
      <c r="B236" t="str">
        <f>IFERROR(AVERAGEIFS(ScoutingData!defense_rating,ScoutingData!team,A236)/4,"")</f>
        <v/>
      </c>
      <c r="C236" s="23" t="str">
        <f t="shared" si="15"/>
        <v/>
      </c>
      <c r="D236" s="22" t="str">
        <f>IFERROR(SUM(AVERAGEIFS((amp_points),ScoutingData!team,A236),AVERAGEIFS(speaker_points,ScoutingData!team,A236))/2,"")</f>
        <v/>
      </c>
      <c r="E236" t="str">
        <f t="shared" si="16"/>
        <v/>
      </c>
      <c r="F236" t="str">
        <f>IF(A236&lt;&gt;"",IFERROR(
AVERAGEIFS(climbing_status,ScoutingData!team,A236)/(
IF(
AVERAGEIFS(climb_time,ScoutingData!team,A236)&lt;&gt;0,AVERAGEIFS(climb_time,ScoutingData!team,A236),AVERAGE(climb_time)
)
),0),"")</f>
        <v/>
      </c>
      <c r="G236" t="str">
        <f t="shared" si="17"/>
        <v/>
      </c>
      <c r="H236" t="str">
        <f>IFERROR(AVERAGEIFS(speed_rating,ScoutingData!team,A236)/5,"")</f>
        <v/>
      </c>
      <c r="I236" t="str">
        <f t="shared" si="18"/>
        <v/>
      </c>
      <c r="J236" t="str">
        <f>IFERROR((AVERAGEIFS(driver_skill,ScoutingData!team,A236)/3),"")</f>
        <v/>
      </c>
      <c r="K236" t="str">
        <f t="shared" si="19"/>
        <v/>
      </c>
    </row>
    <row r="237" spans="1:11" x14ac:dyDescent="0.3">
      <c r="A237" s="24" t="str">
        <f>IF(ISBLANK(Teams!A237),"",Teams!A237)</f>
        <v/>
      </c>
      <c r="B237" t="str">
        <f>IFERROR(AVERAGEIFS(ScoutingData!defense_rating,ScoutingData!team,A237)/4,"")</f>
        <v/>
      </c>
      <c r="C237" s="23" t="str">
        <f t="shared" si="15"/>
        <v/>
      </c>
      <c r="D237" s="22" t="str">
        <f>IFERROR(SUM(AVERAGEIFS((amp_points),ScoutingData!team,A237),AVERAGEIFS(speaker_points,ScoutingData!team,A237))/2,"")</f>
        <v/>
      </c>
      <c r="E237" t="str">
        <f t="shared" si="16"/>
        <v/>
      </c>
      <c r="F237" t="str">
        <f>IF(A237&lt;&gt;"",IFERROR(
AVERAGEIFS(climbing_status,ScoutingData!team,A237)/(
IF(
AVERAGEIFS(climb_time,ScoutingData!team,A237)&lt;&gt;0,AVERAGEIFS(climb_time,ScoutingData!team,A237),AVERAGE(climb_time)
)
),0),"")</f>
        <v/>
      </c>
      <c r="G237" t="str">
        <f t="shared" si="17"/>
        <v/>
      </c>
      <c r="H237" t="str">
        <f>IFERROR(AVERAGEIFS(speed_rating,ScoutingData!team,A237)/5,"")</f>
        <v/>
      </c>
      <c r="I237" t="str">
        <f t="shared" si="18"/>
        <v/>
      </c>
      <c r="J237" t="str">
        <f>IFERROR((AVERAGEIFS(driver_skill,ScoutingData!team,A237)/3),"")</f>
        <v/>
      </c>
      <c r="K237" t="str">
        <f t="shared" si="19"/>
        <v/>
      </c>
    </row>
    <row r="238" spans="1:11" x14ac:dyDescent="0.3">
      <c r="A238" s="24" t="str">
        <f>IF(ISBLANK(Teams!A238),"",Teams!A238)</f>
        <v/>
      </c>
      <c r="B238" t="str">
        <f>IFERROR(AVERAGEIFS(ScoutingData!defense_rating,ScoutingData!team,A238)/4,"")</f>
        <v/>
      </c>
      <c r="C238" s="23" t="str">
        <f t="shared" si="15"/>
        <v/>
      </c>
      <c r="D238" s="22" t="str">
        <f>IFERROR(SUM(AVERAGEIFS((amp_points),ScoutingData!team,A238),AVERAGEIFS(speaker_points,ScoutingData!team,A238))/2,"")</f>
        <v/>
      </c>
      <c r="E238" t="str">
        <f t="shared" si="16"/>
        <v/>
      </c>
      <c r="F238" t="str">
        <f>IF(A238&lt;&gt;"",IFERROR(
AVERAGEIFS(climbing_status,ScoutingData!team,A238)/(
IF(
AVERAGEIFS(climb_time,ScoutingData!team,A238)&lt;&gt;0,AVERAGEIFS(climb_time,ScoutingData!team,A238),AVERAGE(climb_time)
)
),0),"")</f>
        <v/>
      </c>
      <c r="G238" t="str">
        <f t="shared" si="17"/>
        <v/>
      </c>
      <c r="H238" t="str">
        <f>IFERROR(AVERAGEIFS(speed_rating,ScoutingData!team,A238)/5,"")</f>
        <v/>
      </c>
      <c r="I238" t="str">
        <f t="shared" si="18"/>
        <v/>
      </c>
      <c r="J238" t="str">
        <f>IFERROR((AVERAGEIFS(driver_skill,ScoutingData!team,A238)/3),"")</f>
        <v/>
      </c>
      <c r="K238" t="str">
        <f t="shared" si="19"/>
        <v/>
      </c>
    </row>
    <row r="239" spans="1:11" x14ac:dyDescent="0.3">
      <c r="A239" s="24" t="str">
        <f>IF(ISBLANK(Teams!A239),"",Teams!A239)</f>
        <v/>
      </c>
      <c r="B239" t="str">
        <f>IFERROR(AVERAGEIFS(ScoutingData!defense_rating,ScoutingData!team,A239)/4,"")</f>
        <v/>
      </c>
      <c r="C239" s="23" t="str">
        <f t="shared" si="15"/>
        <v/>
      </c>
      <c r="D239" s="22" t="str">
        <f>IFERROR(SUM(AVERAGEIFS((amp_points),ScoutingData!team,A239),AVERAGEIFS(speaker_points,ScoutingData!team,A239))/2,"")</f>
        <v/>
      </c>
      <c r="E239" t="str">
        <f t="shared" si="16"/>
        <v/>
      </c>
      <c r="F239" t="str">
        <f>IF(A239&lt;&gt;"",IFERROR(
AVERAGEIFS(climbing_status,ScoutingData!team,A239)/(
IF(
AVERAGEIFS(climb_time,ScoutingData!team,A239)&lt;&gt;0,AVERAGEIFS(climb_time,ScoutingData!team,A239),AVERAGE(climb_time)
)
),0),"")</f>
        <v/>
      </c>
      <c r="G239" t="str">
        <f t="shared" si="17"/>
        <v/>
      </c>
      <c r="H239" t="str">
        <f>IFERROR(AVERAGEIFS(speed_rating,ScoutingData!team,A239)/5,"")</f>
        <v/>
      </c>
      <c r="I239" t="str">
        <f t="shared" si="18"/>
        <v/>
      </c>
      <c r="J239" t="str">
        <f>IFERROR((AVERAGEIFS(driver_skill,ScoutingData!team,A239)/3),"")</f>
        <v/>
      </c>
      <c r="K239" t="str">
        <f t="shared" si="19"/>
        <v/>
      </c>
    </row>
    <row r="240" spans="1:11" x14ac:dyDescent="0.3">
      <c r="A240" s="24" t="str">
        <f>IF(ISBLANK(Teams!A240),"",Teams!A240)</f>
        <v/>
      </c>
      <c r="B240" t="str">
        <f>IFERROR(AVERAGEIFS(ScoutingData!defense_rating,ScoutingData!team,A240)/4,"")</f>
        <v/>
      </c>
      <c r="C240" s="23" t="str">
        <f t="shared" si="15"/>
        <v/>
      </c>
      <c r="D240" s="22" t="str">
        <f>IFERROR(SUM(AVERAGEIFS((amp_points),ScoutingData!team,A240),AVERAGEIFS(speaker_points,ScoutingData!team,A240))/2,"")</f>
        <v/>
      </c>
      <c r="E240" t="str">
        <f t="shared" si="16"/>
        <v/>
      </c>
      <c r="F240" t="str">
        <f>IF(A240&lt;&gt;"",IFERROR(
AVERAGEIFS(climbing_status,ScoutingData!team,A240)/(
IF(
AVERAGEIFS(climb_time,ScoutingData!team,A240)&lt;&gt;0,AVERAGEIFS(climb_time,ScoutingData!team,A240),AVERAGE(climb_time)
)
),0),"")</f>
        <v/>
      </c>
      <c r="G240" t="str">
        <f t="shared" si="17"/>
        <v/>
      </c>
      <c r="H240" t="str">
        <f>IFERROR(AVERAGEIFS(speed_rating,ScoutingData!team,A240)/5,"")</f>
        <v/>
      </c>
      <c r="I240" t="str">
        <f t="shared" si="18"/>
        <v/>
      </c>
      <c r="J240" t="str">
        <f>IFERROR((AVERAGEIFS(driver_skill,ScoutingData!team,A240)/3),"")</f>
        <v/>
      </c>
      <c r="K240" t="str">
        <f t="shared" si="19"/>
        <v/>
      </c>
    </row>
    <row r="241" spans="1:11" x14ac:dyDescent="0.3">
      <c r="A241" s="24" t="str">
        <f>IF(ISBLANK(Teams!A241),"",Teams!A241)</f>
        <v/>
      </c>
      <c r="B241" t="str">
        <f>IFERROR(AVERAGEIFS(ScoutingData!defense_rating,ScoutingData!team,A241)/4,"")</f>
        <v/>
      </c>
      <c r="C241" s="23" t="str">
        <f t="shared" si="15"/>
        <v/>
      </c>
      <c r="D241" s="22" t="str">
        <f>IFERROR(SUM(AVERAGEIFS((amp_points),ScoutingData!team,A241),AVERAGEIFS(speaker_points,ScoutingData!team,A241))/2,"")</f>
        <v/>
      </c>
      <c r="E241" t="str">
        <f t="shared" si="16"/>
        <v/>
      </c>
      <c r="F241" t="str">
        <f>IF(A241&lt;&gt;"",IFERROR(
AVERAGEIFS(climbing_status,ScoutingData!team,A241)/(
IF(
AVERAGEIFS(climb_time,ScoutingData!team,A241)&lt;&gt;0,AVERAGEIFS(climb_time,ScoutingData!team,A241),AVERAGE(climb_time)
)
),0),"")</f>
        <v/>
      </c>
      <c r="G241" t="str">
        <f t="shared" si="17"/>
        <v/>
      </c>
      <c r="H241" t="str">
        <f>IFERROR(AVERAGEIFS(speed_rating,ScoutingData!team,A241)/5,"")</f>
        <v/>
      </c>
      <c r="I241" t="str">
        <f t="shared" si="18"/>
        <v/>
      </c>
      <c r="J241" t="str">
        <f>IFERROR((AVERAGEIFS(driver_skill,ScoutingData!team,A241)/3),"")</f>
        <v/>
      </c>
      <c r="K241" t="str">
        <f t="shared" si="19"/>
        <v/>
      </c>
    </row>
    <row r="242" spans="1:11" x14ac:dyDescent="0.3">
      <c r="A242" s="24" t="str">
        <f>IF(ISBLANK(Teams!A242),"",Teams!A242)</f>
        <v/>
      </c>
      <c r="B242" t="str">
        <f>IFERROR(AVERAGEIFS(ScoutingData!defense_rating,ScoutingData!team,A242)/4,"")</f>
        <v/>
      </c>
      <c r="C242" s="23" t="str">
        <f t="shared" si="15"/>
        <v/>
      </c>
      <c r="D242" s="22" t="str">
        <f>IFERROR(SUM(AVERAGEIFS((amp_points),ScoutingData!team,A242),AVERAGEIFS(speaker_points,ScoutingData!team,A242))/2,"")</f>
        <v/>
      </c>
      <c r="E242" t="str">
        <f t="shared" si="16"/>
        <v/>
      </c>
      <c r="F242" t="str">
        <f>IF(A242&lt;&gt;"",IFERROR(
AVERAGEIFS(climbing_status,ScoutingData!team,A242)/(
IF(
AVERAGEIFS(climb_time,ScoutingData!team,A242)&lt;&gt;0,AVERAGEIFS(climb_time,ScoutingData!team,A242),AVERAGE(climb_time)
)
),0),"")</f>
        <v/>
      </c>
      <c r="G242" t="str">
        <f t="shared" si="17"/>
        <v/>
      </c>
      <c r="H242" t="str">
        <f>IFERROR(AVERAGEIFS(speed_rating,ScoutingData!team,A242)/5,"")</f>
        <v/>
      </c>
      <c r="I242" t="str">
        <f t="shared" si="18"/>
        <v/>
      </c>
      <c r="J242" t="str">
        <f>IFERROR((AVERAGEIFS(driver_skill,ScoutingData!team,A242)/3),"")</f>
        <v/>
      </c>
      <c r="K242" t="str">
        <f t="shared" si="19"/>
        <v/>
      </c>
    </row>
    <row r="243" spans="1:11" x14ac:dyDescent="0.3">
      <c r="A243" s="24" t="str">
        <f>IF(ISBLANK(Teams!A243),"",Teams!A243)</f>
        <v/>
      </c>
      <c r="B243" t="str">
        <f>IFERROR(AVERAGEIFS(ScoutingData!defense_rating,ScoutingData!team,A243)/4,"")</f>
        <v/>
      </c>
      <c r="C243" s="23" t="str">
        <f t="shared" si="15"/>
        <v/>
      </c>
      <c r="D243" s="22" t="str">
        <f>IFERROR(SUM(AVERAGEIFS((amp_points),ScoutingData!team,A243),AVERAGEIFS(speaker_points,ScoutingData!team,A243))/2,"")</f>
        <v/>
      </c>
      <c r="E243" t="str">
        <f t="shared" si="16"/>
        <v/>
      </c>
      <c r="F243" t="str">
        <f>IF(A243&lt;&gt;"",IFERROR(
AVERAGEIFS(climbing_status,ScoutingData!team,A243)/(
IF(
AVERAGEIFS(climb_time,ScoutingData!team,A243)&lt;&gt;0,AVERAGEIFS(climb_time,ScoutingData!team,A243),AVERAGE(climb_time)
)
),0),"")</f>
        <v/>
      </c>
      <c r="G243" t="str">
        <f t="shared" si="17"/>
        <v/>
      </c>
      <c r="H243" t="str">
        <f>IFERROR(AVERAGEIFS(speed_rating,ScoutingData!team,A243)/5,"")</f>
        <v/>
      </c>
      <c r="I243" t="str">
        <f t="shared" si="18"/>
        <v/>
      </c>
      <c r="J243" t="str">
        <f>IFERROR((AVERAGEIFS(driver_skill,ScoutingData!team,A243)/3),"")</f>
        <v/>
      </c>
      <c r="K243" t="str">
        <f t="shared" si="19"/>
        <v/>
      </c>
    </row>
    <row r="244" spans="1:11" x14ac:dyDescent="0.3">
      <c r="A244" s="24" t="str">
        <f>IF(ISBLANK(Teams!A244),"",Teams!A244)</f>
        <v/>
      </c>
      <c r="B244" t="str">
        <f>IFERROR(AVERAGEIFS(ScoutingData!defense_rating,ScoutingData!team,A244)/4,"")</f>
        <v/>
      </c>
      <c r="C244" s="23" t="str">
        <f t="shared" si="15"/>
        <v/>
      </c>
      <c r="D244" s="22" t="str">
        <f>IFERROR(SUM(AVERAGEIFS((amp_points),ScoutingData!team,A244),AVERAGEIFS(speaker_points,ScoutingData!team,A244))/2,"")</f>
        <v/>
      </c>
      <c r="E244" t="str">
        <f t="shared" si="16"/>
        <v/>
      </c>
      <c r="F244" t="str">
        <f>IF(A244&lt;&gt;"",IFERROR(
AVERAGEIFS(climbing_status,ScoutingData!team,A244)/(
IF(
AVERAGEIFS(climb_time,ScoutingData!team,A244)&lt;&gt;0,AVERAGEIFS(climb_time,ScoutingData!team,A244),AVERAGE(climb_time)
)
),0),"")</f>
        <v/>
      </c>
      <c r="G244" t="str">
        <f t="shared" si="17"/>
        <v/>
      </c>
      <c r="H244" t="str">
        <f>IFERROR(AVERAGEIFS(speed_rating,ScoutingData!team,A244)/5,"")</f>
        <v/>
      </c>
      <c r="I244" t="str">
        <f t="shared" si="18"/>
        <v/>
      </c>
      <c r="J244" t="str">
        <f>IFERROR((AVERAGEIFS(driver_skill,ScoutingData!team,A244)/3),"")</f>
        <v/>
      </c>
      <c r="K244" t="str">
        <f t="shared" si="19"/>
        <v/>
      </c>
    </row>
    <row r="245" spans="1:11" x14ac:dyDescent="0.3">
      <c r="A245" s="24" t="str">
        <f>IF(ISBLANK(Teams!A245),"",Teams!A245)</f>
        <v/>
      </c>
      <c r="B245" t="str">
        <f>IFERROR(AVERAGEIFS(ScoutingData!defense_rating,ScoutingData!team,A245)/4,"")</f>
        <v/>
      </c>
      <c r="C245" s="23" t="str">
        <f t="shared" si="15"/>
        <v/>
      </c>
      <c r="D245" s="22" t="str">
        <f>IFERROR(SUM(AVERAGEIFS((amp_points),ScoutingData!team,A245),AVERAGEIFS(speaker_points,ScoutingData!team,A245))/2,"")</f>
        <v/>
      </c>
      <c r="E245" t="str">
        <f t="shared" si="16"/>
        <v/>
      </c>
      <c r="F245" t="str">
        <f>IF(A245&lt;&gt;"",IFERROR(
AVERAGEIFS(climbing_status,ScoutingData!team,A245)/(
IF(
AVERAGEIFS(climb_time,ScoutingData!team,A245)&lt;&gt;0,AVERAGEIFS(climb_time,ScoutingData!team,A245),AVERAGE(climb_time)
)
),0),"")</f>
        <v/>
      </c>
      <c r="G245" t="str">
        <f t="shared" si="17"/>
        <v/>
      </c>
      <c r="H245" t="str">
        <f>IFERROR(AVERAGEIFS(speed_rating,ScoutingData!team,A245)/5,"")</f>
        <v/>
      </c>
      <c r="I245" t="str">
        <f t="shared" si="18"/>
        <v/>
      </c>
      <c r="J245" t="str">
        <f>IFERROR((AVERAGEIFS(driver_skill,ScoutingData!team,A245)/3),"")</f>
        <v/>
      </c>
      <c r="K245" t="str">
        <f t="shared" si="19"/>
        <v/>
      </c>
    </row>
    <row r="246" spans="1:11" x14ac:dyDescent="0.3">
      <c r="A246" s="24" t="str">
        <f>IF(ISBLANK(Teams!A246),"",Teams!A246)</f>
        <v/>
      </c>
      <c r="B246" t="str">
        <f>IFERROR(AVERAGEIFS(ScoutingData!defense_rating,ScoutingData!team,A246)/4,"")</f>
        <v/>
      </c>
      <c r="C246" s="23" t="str">
        <f t="shared" si="15"/>
        <v/>
      </c>
      <c r="D246" s="22" t="str">
        <f>IFERROR(SUM(AVERAGEIFS((amp_points),ScoutingData!team,A246),AVERAGEIFS(speaker_points,ScoutingData!team,A246))/2,"")</f>
        <v/>
      </c>
      <c r="E246" t="str">
        <f t="shared" si="16"/>
        <v/>
      </c>
      <c r="F246" t="str">
        <f>IF(A246&lt;&gt;"",IFERROR(
AVERAGEIFS(climbing_status,ScoutingData!team,A246)/(
IF(
AVERAGEIFS(climb_time,ScoutingData!team,A246)&lt;&gt;0,AVERAGEIFS(climb_time,ScoutingData!team,A246),AVERAGE(climb_time)
)
),0),"")</f>
        <v/>
      </c>
      <c r="G246" t="str">
        <f t="shared" si="17"/>
        <v/>
      </c>
      <c r="H246" t="str">
        <f>IFERROR(AVERAGEIFS(speed_rating,ScoutingData!team,A246)/5,"")</f>
        <v/>
      </c>
      <c r="I246" t="str">
        <f t="shared" si="18"/>
        <v/>
      </c>
      <c r="J246" t="str">
        <f>IFERROR((AVERAGEIFS(driver_skill,ScoutingData!team,A246)/3),"")</f>
        <v/>
      </c>
      <c r="K246" t="str">
        <f t="shared" si="19"/>
        <v/>
      </c>
    </row>
    <row r="247" spans="1:11" x14ac:dyDescent="0.3">
      <c r="A247" s="24" t="str">
        <f>IF(ISBLANK(Teams!A247),"",Teams!A247)</f>
        <v/>
      </c>
      <c r="B247" t="str">
        <f>IFERROR(AVERAGEIFS(ScoutingData!defense_rating,ScoutingData!team,A247)/4,"")</f>
        <v/>
      </c>
      <c r="C247" s="23" t="str">
        <f t="shared" si="15"/>
        <v/>
      </c>
      <c r="D247" s="22" t="str">
        <f>IFERROR(SUM(AVERAGEIFS((amp_points),ScoutingData!team,A247),AVERAGEIFS(speaker_points,ScoutingData!team,A247))/2,"")</f>
        <v/>
      </c>
      <c r="E247" t="str">
        <f t="shared" si="16"/>
        <v/>
      </c>
      <c r="F247" t="str">
        <f>IF(A247&lt;&gt;"",IFERROR(
AVERAGEIFS(climbing_status,ScoutingData!team,A247)/(
IF(
AVERAGEIFS(climb_time,ScoutingData!team,A247)&lt;&gt;0,AVERAGEIFS(climb_time,ScoutingData!team,A247),AVERAGE(climb_time)
)
),0),"")</f>
        <v/>
      </c>
      <c r="G247" t="str">
        <f t="shared" si="17"/>
        <v/>
      </c>
      <c r="H247" t="str">
        <f>IFERROR(AVERAGEIFS(speed_rating,ScoutingData!team,A247)/5,"")</f>
        <v/>
      </c>
      <c r="I247" t="str">
        <f t="shared" si="18"/>
        <v/>
      </c>
      <c r="J247" t="str">
        <f>IFERROR((AVERAGEIFS(driver_skill,ScoutingData!team,A247)/3),"")</f>
        <v/>
      </c>
      <c r="K247" t="str">
        <f t="shared" si="19"/>
        <v/>
      </c>
    </row>
    <row r="248" spans="1:11" x14ac:dyDescent="0.3">
      <c r="A248" s="24" t="str">
        <f>IF(ISBLANK(Teams!A248),"",Teams!A248)</f>
        <v/>
      </c>
      <c r="B248" t="str">
        <f>IFERROR(AVERAGEIFS(ScoutingData!defense_rating,ScoutingData!team,A248)/4,"")</f>
        <v/>
      </c>
      <c r="C248" s="23" t="str">
        <f t="shared" si="15"/>
        <v/>
      </c>
      <c r="D248" s="22" t="str">
        <f>IFERROR(SUM(AVERAGEIFS((amp_points),ScoutingData!team,A248),AVERAGEIFS(speaker_points,ScoutingData!team,A248))/2,"")</f>
        <v/>
      </c>
      <c r="E248" t="str">
        <f t="shared" si="16"/>
        <v/>
      </c>
      <c r="F248" t="str">
        <f>IF(A248&lt;&gt;"",IFERROR(
AVERAGEIFS(climbing_status,ScoutingData!team,A248)/(
IF(
AVERAGEIFS(climb_time,ScoutingData!team,A248)&lt;&gt;0,AVERAGEIFS(climb_time,ScoutingData!team,A248),AVERAGE(climb_time)
)
),0),"")</f>
        <v/>
      </c>
      <c r="G248" t="str">
        <f t="shared" si="17"/>
        <v/>
      </c>
      <c r="H248" t="str">
        <f>IFERROR(AVERAGEIFS(speed_rating,ScoutingData!team,A248)/5,"")</f>
        <v/>
      </c>
      <c r="I248" t="str">
        <f t="shared" si="18"/>
        <v/>
      </c>
      <c r="J248" t="str">
        <f>IFERROR((AVERAGEIFS(driver_skill,ScoutingData!team,A248)/3),"")</f>
        <v/>
      </c>
      <c r="K248" t="str">
        <f t="shared" si="19"/>
        <v/>
      </c>
    </row>
    <row r="249" spans="1:11" x14ac:dyDescent="0.3">
      <c r="A249" s="24" t="str">
        <f>IF(ISBLANK(Teams!A249),"",Teams!A249)</f>
        <v/>
      </c>
      <c r="B249" t="str">
        <f>IFERROR(AVERAGEIFS(ScoutingData!defense_rating,ScoutingData!team,A249)/4,"")</f>
        <v/>
      </c>
      <c r="C249" s="23" t="str">
        <f t="shared" si="15"/>
        <v/>
      </c>
      <c r="D249" s="22" t="str">
        <f>IFERROR(SUM(AVERAGEIFS((amp_points),ScoutingData!team,A249),AVERAGEIFS(speaker_points,ScoutingData!team,A249))/2,"")</f>
        <v/>
      </c>
      <c r="E249" t="str">
        <f t="shared" si="16"/>
        <v/>
      </c>
      <c r="F249" t="str">
        <f>IF(A249&lt;&gt;"",IFERROR(
AVERAGEIFS(climbing_status,ScoutingData!team,A249)/(
IF(
AVERAGEIFS(climb_time,ScoutingData!team,A249)&lt;&gt;0,AVERAGEIFS(climb_time,ScoutingData!team,A249),AVERAGE(climb_time)
)
),0),"")</f>
        <v/>
      </c>
      <c r="G249" t="str">
        <f t="shared" si="17"/>
        <v/>
      </c>
      <c r="H249" t="str">
        <f>IFERROR(AVERAGEIFS(speed_rating,ScoutingData!team,A249)/5,"")</f>
        <v/>
      </c>
      <c r="I249" t="str">
        <f t="shared" si="18"/>
        <v/>
      </c>
      <c r="J249" t="str">
        <f>IFERROR((AVERAGEIFS(driver_skill,ScoutingData!team,A249)/3),"")</f>
        <v/>
      </c>
      <c r="K249" t="str">
        <f t="shared" si="19"/>
        <v/>
      </c>
    </row>
    <row r="250" spans="1:11" x14ac:dyDescent="0.3">
      <c r="A250" s="24" t="str">
        <f>IF(ISBLANK(Teams!A250),"",Teams!A250)</f>
        <v/>
      </c>
      <c r="B250" t="str">
        <f>IFERROR(AVERAGEIFS(ScoutingData!defense_rating,ScoutingData!team,A250)/4,"")</f>
        <v/>
      </c>
      <c r="C250" s="23" t="str">
        <f t="shared" si="15"/>
        <v/>
      </c>
      <c r="D250" s="22" t="str">
        <f>IFERROR(SUM(AVERAGEIFS((amp_points),ScoutingData!team,A250),AVERAGEIFS(speaker_points,ScoutingData!team,A250))/2,"")</f>
        <v/>
      </c>
      <c r="E250" t="str">
        <f t="shared" si="16"/>
        <v/>
      </c>
      <c r="F250" t="str">
        <f>IF(A250&lt;&gt;"",IFERROR(
AVERAGEIFS(climbing_status,ScoutingData!team,A250)/(
IF(
AVERAGEIFS(climb_time,ScoutingData!team,A250)&lt;&gt;0,AVERAGEIFS(climb_time,ScoutingData!team,A250),AVERAGE(climb_time)
)
),0),"")</f>
        <v/>
      </c>
      <c r="G250" t="str">
        <f t="shared" si="17"/>
        <v/>
      </c>
      <c r="H250" t="str">
        <f>IFERROR(AVERAGEIFS(speed_rating,ScoutingData!team,A250)/5,"")</f>
        <v/>
      </c>
      <c r="I250" t="str">
        <f t="shared" si="18"/>
        <v/>
      </c>
      <c r="J250" t="str">
        <f>IFERROR((AVERAGEIFS(driver_skill,ScoutingData!team,A250)/3),"")</f>
        <v/>
      </c>
      <c r="K250" t="str">
        <f t="shared" si="19"/>
        <v/>
      </c>
    </row>
    <row r="251" spans="1:11" x14ac:dyDescent="0.3">
      <c r="A251" s="24" t="str">
        <f>IF(ISBLANK(Teams!A251),"",Teams!A251)</f>
        <v/>
      </c>
      <c r="B251" t="str">
        <f>IFERROR(AVERAGEIFS(ScoutingData!defense_rating,ScoutingData!team,A251)/4,"")</f>
        <v/>
      </c>
      <c r="C251" s="23" t="str">
        <f t="shared" si="15"/>
        <v/>
      </c>
      <c r="D251" s="22" t="str">
        <f>IFERROR(SUM(AVERAGEIFS((amp_points),ScoutingData!team,A251),AVERAGEIFS(speaker_points,ScoutingData!team,A251))/2,"")</f>
        <v/>
      </c>
      <c r="E251" t="str">
        <f t="shared" si="16"/>
        <v/>
      </c>
      <c r="F251" t="str">
        <f>IF(A251&lt;&gt;"",IFERROR(
AVERAGEIFS(climbing_status,ScoutingData!team,A251)/(
IF(
AVERAGEIFS(climb_time,ScoutingData!team,A251)&lt;&gt;0,AVERAGEIFS(climb_time,ScoutingData!team,A251),AVERAGE(climb_time)
)
),0),"")</f>
        <v/>
      </c>
      <c r="G251" t="str">
        <f t="shared" si="17"/>
        <v/>
      </c>
      <c r="H251" t="str">
        <f>IFERROR(AVERAGEIFS(speed_rating,ScoutingData!team,A251)/5,"")</f>
        <v/>
      </c>
      <c r="I251" t="str">
        <f t="shared" si="18"/>
        <v/>
      </c>
      <c r="J251" t="str">
        <f>IFERROR((AVERAGEIFS(driver_skill,ScoutingData!team,A251)/3),"")</f>
        <v/>
      </c>
      <c r="K251" t="str">
        <f t="shared" si="19"/>
        <v/>
      </c>
    </row>
    <row r="252" spans="1:11" x14ac:dyDescent="0.3">
      <c r="A252" s="24" t="str">
        <f>IF(ISBLANK(Teams!A252),"",Teams!A252)</f>
        <v/>
      </c>
      <c r="B252" t="str">
        <f>IFERROR(AVERAGEIFS(ScoutingData!defense_rating,ScoutingData!team,A252)/4,"")</f>
        <v/>
      </c>
      <c r="C252" s="23" t="str">
        <f t="shared" si="15"/>
        <v/>
      </c>
      <c r="D252" s="22" t="str">
        <f>IFERROR(SUM(AVERAGEIFS((amp_points),ScoutingData!team,A252),AVERAGEIFS(speaker_points,ScoutingData!team,A252))/2,"")</f>
        <v/>
      </c>
      <c r="E252" t="str">
        <f t="shared" si="16"/>
        <v/>
      </c>
      <c r="F252" t="str">
        <f>IF(A252&lt;&gt;"",IFERROR(
AVERAGEIFS(climbing_status,ScoutingData!team,A252)/(
IF(
AVERAGEIFS(climb_time,ScoutingData!team,A252)&lt;&gt;0,AVERAGEIFS(climb_time,ScoutingData!team,A252),AVERAGE(climb_time)
)
),0),"")</f>
        <v/>
      </c>
      <c r="G252" t="str">
        <f t="shared" si="17"/>
        <v/>
      </c>
      <c r="H252" t="str">
        <f>IFERROR(AVERAGEIFS(speed_rating,ScoutingData!team,A252)/5,"")</f>
        <v/>
      </c>
      <c r="I252" t="str">
        <f t="shared" si="18"/>
        <v/>
      </c>
      <c r="J252" t="str">
        <f>IFERROR((AVERAGEIFS(driver_skill,ScoutingData!team,A252)/3),"")</f>
        <v/>
      </c>
      <c r="K252" t="str">
        <f t="shared" si="19"/>
        <v/>
      </c>
    </row>
    <row r="253" spans="1:11" x14ac:dyDescent="0.3">
      <c r="A253" s="24" t="str">
        <f>IF(ISBLANK(Teams!A253),"",Teams!A253)</f>
        <v/>
      </c>
      <c r="B253" t="str">
        <f>IFERROR(AVERAGEIFS(ScoutingData!defense_rating,ScoutingData!team,A253)/4,"")</f>
        <v/>
      </c>
      <c r="C253" s="23" t="str">
        <f t="shared" si="15"/>
        <v/>
      </c>
      <c r="D253" s="22" t="str">
        <f>IFERROR(SUM(AVERAGEIFS((amp_points),ScoutingData!team,A253),AVERAGEIFS(speaker_points,ScoutingData!team,A253))/2,"")</f>
        <v/>
      </c>
      <c r="E253" t="str">
        <f t="shared" si="16"/>
        <v/>
      </c>
      <c r="F253" t="str">
        <f>IF(A253&lt;&gt;"",IFERROR(
AVERAGEIFS(climbing_status,ScoutingData!team,A253)/(
IF(
AVERAGEIFS(climb_time,ScoutingData!team,A253)&lt;&gt;0,AVERAGEIFS(climb_time,ScoutingData!team,A253),AVERAGE(climb_time)
)
),0),"")</f>
        <v/>
      </c>
      <c r="G253" t="str">
        <f t="shared" si="17"/>
        <v/>
      </c>
      <c r="H253" t="str">
        <f>IFERROR(AVERAGEIFS(speed_rating,ScoutingData!team,A253)/5,"")</f>
        <v/>
      </c>
      <c r="I253" t="str">
        <f t="shared" si="18"/>
        <v/>
      </c>
      <c r="J253" t="str">
        <f>IFERROR((AVERAGEIFS(driver_skill,ScoutingData!team,A253)/3),"")</f>
        <v/>
      </c>
      <c r="K253" t="str">
        <f t="shared" si="19"/>
        <v/>
      </c>
    </row>
    <row r="254" spans="1:11" x14ac:dyDescent="0.3">
      <c r="A254" s="24" t="str">
        <f>IF(ISBLANK(Teams!A254),"",Teams!A254)</f>
        <v/>
      </c>
      <c r="B254" t="str">
        <f>IFERROR(AVERAGEIFS(ScoutingData!defense_rating,ScoutingData!team,A254)/4,"")</f>
        <v/>
      </c>
      <c r="C254" s="23" t="str">
        <f t="shared" si="15"/>
        <v/>
      </c>
      <c r="D254" s="22" t="str">
        <f>IFERROR(SUM(AVERAGEIFS((amp_points),ScoutingData!team,A254),AVERAGEIFS(speaker_points,ScoutingData!team,A254))/2,"")</f>
        <v/>
      </c>
      <c r="E254" t="str">
        <f t="shared" si="16"/>
        <v/>
      </c>
      <c r="F254" t="str">
        <f>IF(A254&lt;&gt;"",IFERROR(
AVERAGEIFS(climbing_status,ScoutingData!team,A254)/(
IF(
AVERAGEIFS(climb_time,ScoutingData!team,A254)&lt;&gt;0,AVERAGEIFS(climb_time,ScoutingData!team,A254),AVERAGE(climb_time)
)
),0),"")</f>
        <v/>
      </c>
      <c r="G254" t="str">
        <f t="shared" si="17"/>
        <v/>
      </c>
      <c r="H254" t="str">
        <f>IFERROR(AVERAGEIFS(speed_rating,ScoutingData!team,A254)/5,"")</f>
        <v/>
      </c>
      <c r="I254" t="str">
        <f t="shared" si="18"/>
        <v/>
      </c>
      <c r="J254" t="str">
        <f>IFERROR((AVERAGEIFS(driver_skill,ScoutingData!team,A254)/3),"")</f>
        <v/>
      </c>
      <c r="K254" t="str">
        <f t="shared" si="19"/>
        <v/>
      </c>
    </row>
    <row r="255" spans="1:11" x14ac:dyDescent="0.3">
      <c r="A255" s="24" t="str">
        <f>IF(ISBLANK(Teams!A255),"",Teams!A255)</f>
        <v/>
      </c>
      <c r="B255" t="str">
        <f>IFERROR(AVERAGEIFS(ScoutingData!defense_rating,ScoutingData!team,A255)/4,"")</f>
        <v/>
      </c>
      <c r="C255" s="23" t="str">
        <f t="shared" si="15"/>
        <v/>
      </c>
      <c r="D255" s="22" t="str">
        <f>IFERROR(SUM(AVERAGEIFS((amp_points),ScoutingData!team,A255),AVERAGEIFS(speaker_points,ScoutingData!team,A255))/2,"")</f>
        <v/>
      </c>
      <c r="E255" t="str">
        <f t="shared" si="16"/>
        <v/>
      </c>
      <c r="F255" t="str">
        <f>IF(A255&lt;&gt;"",IFERROR(
AVERAGEIFS(climbing_status,ScoutingData!team,A255)/(
IF(
AVERAGEIFS(climb_time,ScoutingData!team,A255)&lt;&gt;0,AVERAGEIFS(climb_time,ScoutingData!team,A255),AVERAGE(climb_time)
)
),0),"")</f>
        <v/>
      </c>
      <c r="G255" t="str">
        <f t="shared" si="17"/>
        <v/>
      </c>
      <c r="H255" t="str">
        <f>IFERROR(AVERAGEIFS(speed_rating,ScoutingData!team,A255)/5,"")</f>
        <v/>
      </c>
      <c r="I255" t="str">
        <f t="shared" si="18"/>
        <v/>
      </c>
      <c r="J255" t="str">
        <f>IFERROR((AVERAGEIFS(driver_skill,ScoutingData!team,A255)/3),"")</f>
        <v/>
      </c>
      <c r="K255" t="str">
        <f t="shared" si="19"/>
        <v/>
      </c>
    </row>
    <row r="256" spans="1:11" x14ac:dyDescent="0.3">
      <c r="A256" s="24" t="str">
        <f>IF(ISBLANK(Teams!A256),"",Teams!A256)</f>
        <v/>
      </c>
      <c r="B256" t="str">
        <f>IFERROR(AVERAGEIFS(ScoutingData!defense_rating,ScoutingData!team,A256)/4,"")</f>
        <v/>
      </c>
      <c r="C256" s="23" t="str">
        <f t="shared" si="15"/>
        <v/>
      </c>
      <c r="D256" s="22" t="str">
        <f>IFERROR(SUM(AVERAGEIFS((amp_points),ScoutingData!team,A256),AVERAGEIFS(speaker_points,ScoutingData!team,A256))/2,"")</f>
        <v/>
      </c>
      <c r="E256" t="str">
        <f t="shared" si="16"/>
        <v/>
      </c>
      <c r="F256" t="str">
        <f>IF(A256&lt;&gt;"",IFERROR(
AVERAGEIFS(climbing_status,ScoutingData!team,A256)/(
IF(
AVERAGEIFS(climb_time,ScoutingData!team,A256)&lt;&gt;0,AVERAGEIFS(climb_time,ScoutingData!team,A256),AVERAGE(climb_time)
)
),0),"")</f>
        <v/>
      </c>
      <c r="G256" t="str">
        <f t="shared" si="17"/>
        <v/>
      </c>
      <c r="H256" t="str">
        <f>IFERROR(AVERAGEIFS(speed_rating,ScoutingData!team,A256)/5,"")</f>
        <v/>
      </c>
      <c r="I256" t="str">
        <f t="shared" si="18"/>
        <v/>
      </c>
      <c r="J256" t="str">
        <f>IFERROR((AVERAGEIFS(driver_skill,ScoutingData!team,A256)/3),"")</f>
        <v/>
      </c>
      <c r="K256" t="str">
        <f t="shared" si="19"/>
        <v/>
      </c>
    </row>
    <row r="257" spans="1:11" x14ac:dyDescent="0.3">
      <c r="A257" s="24" t="str">
        <f>IF(ISBLANK(Teams!A257),"",Teams!A257)</f>
        <v/>
      </c>
      <c r="B257" t="str">
        <f>IFERROR(AVERAGEIFS(ScoutingData!defense_rating,ScoutingData!team,A257)/4,"")</f>
        <v/>
      </c>
      <c r="C257" s="23" t="str">
        <f t="shared" si="15"/>
        <v/>
      </c>
      <c r="D257" s="22" t="str">
        <f>IFERROR(SUM(AVERAGEIFS((amp_points),ScoutingData!team,A257),AVERAGEIFS(speaker_points,ScoutingData!team,A257))/2,"")</f>
        <v/>
      </c>
      <c r="E257" t="str">
        <f t="shared" si="16"/>
        <v/>
      </c>
      <c r="F257" t="str">
        <f>IF(A257&lt;&gt;"",IFERROR(
AVERAGEIFS(climbing_status,ScoutingData!team,A257)/(
IF(
AVERAGEIFS(climb_time,ScoutingData!team,A257)&lt;&gt;0,AVERAGEIFS(climb_time,ScoutingData!team,A257),AVERAGE(climb_time)
)
),0),"")</f>
        <v/>
      </c>
      <c r="G257" t="str">
        <f t="shared" si="17"/>
        <v/>
      </c>
      <c r="H257" t="str">
        <f>IFERROR(AVERAGEIFS(speed_rating,ScoutingData!team,A257)/5,"")</f>
        <v/>
      </c>
      <c r="I257" t="str">
        <f t="shared" si="18"/>
        <v/>
      </c>
      <c r="J257" t="str">
        <f>IFERROR((AVERAGEIFS(driver_skill,ScoutingData!team,A257)/3),"")</f>
        <v/>
      </c>
      <c r="K257" t="str">
        <f t="shared" si="19"/>
        <v/>
      </c>
    </row>
    <row r="258" spans="1:11" x14ac:dyDescent="0.3">
      <c r="A258" s="24" t="str">
        <f>IF(ISBLANK(Teams!A258),"",Teams!A258)</f>
        <v/>
      </c>
      <c r="B258" t="str">
        <f>IFERROR(AVERAGEIFS(ScoutingData!defense_rating,ScoutingData!team,A258)/4,"")</f>
        <v/>
      </c>
      <c r="C258" s="23" t="str">
        <f t="shared" ref="C258:C321" si="20">IFERROR(_xlfn.RANK.EQ(B258,$B$2:$B$500,4),"")</f>
        <v/>
      </c>
      <c r="D258" s="22" t="str">
        <f>IFERROR(SUM(AVERAGEIFS((amp_points),ScoutingData!team,A258),AVERAGEIFS(speaker_points,ScoutingData!team,A258))/2,"")</f>
        <v/>
      </c>
      <c r="E258" t="str">
        <f t="shared" ref="E258:E321" si="21">IFERROR(_xlfn.RANK.EQ(D258,$D$2:$D$500,4),"")</f>
        <v/>
      </c>
      <c r="F258" t="str">
        <f>IF(A258&lt;&gt;"",IFERROR(
AVERAGEIFS(climbing_status,ScoutingData!team,A258)/(
IF(
AVERAGEIFS(climb_time,ScoutingData!team,A258)&lt;&gt;0,AVERAGEIFS(climb_time,ScoutingData!team,A258),AVERAGE(climb_time)
)
),0),"")</f>
        <v/>
      </c>
      <c r="G258" t="str">
        <f t="shared" ref="G258:G321" si="22">IFERROR(_xlfn.RANK.EQ(F258,$F$2:$F$500,4),"")</f>
        <v/>
      </c>
      <c r="H258" t="str">
        <f>IFERROR(AVERAGEIFS(speed_rating,ScoutingData!team,A258)/5,"")</f>
        <v/>
      </c>
      <c r="I258" t="str">
        <f t="shared" ref="I258:I321" si="23">IFERROR(_xlfn.RANK.EQ(H258,$H$2:$H$500,4),"")</f>
        <v/>
      </c>
      <c r="J258" t="str">
        <f>IFERROR((AVERAGEIFS(driver_skill,ScoutingData!team,A258)/3),"")</f>
        <v/>
      </c>
      <c r="K258" t="str">
        <f t="shared" ref="K258:K321" si="24">IFERROR(_xlfn.RANK.EQ(J258,$J$2:$J$500,4),"")</f>
        <v/>
      </c>
    </row>
    <row r="259" spans="1:11" x14ac:dyDescent="0.3">
      <c r="A259" s="24" t="str">
        <f>IF(ISBLANK(Teams!A259),"",Teams!A259)</f>
        <v/>
      </c>
      <c r="B259" t="str">
        <f>IFERROR(AVERAGEIFS(ScoutingData!defense_rating,ScoutingData!team,A259)/4,"")</f>
        <v/>
      </c>
      <c r="C259" s="23" t="str">
        <f t="shared" si="20"/>
        <v/>
      </c>
      <c r="D259" s="22" t="str">
        <f>IFERROR(SUM(AVERAGEIFS((amp_points),ScoutingData!team,A259),AVERAGEIFS(speaker_points,ScoutingData!team,A259))/2,"")</f>
        <v/>
      </c>
      <c r="E259" t="str">
        <f t="shared" si="21"/>
        <v/>
      </c>
      <c r="F259" t="str">
        <f>IF(A259&lt;&gt;"",IFERROR(
AVERAGEIFS(climbing_status,ScoutingData!team,A259)/(
IF(
AVERAGEIFS(climb_time,ScoutingData!team,A259)&lt;&gt;0,AVERAGEIFS(climb_time,ScoutingData!team,A259),AVERAGE(climb_time)
)
),0),"")</f>
        <v/>
      </c>
      <c r="G259" t="str">
        <f t="shared" si="22"/>
        <v/>
      </c>
      <c r="H259" t="str">
        <f>IFERROR(AVERAGEIFS(speed_rating,ScoutingData!team,A259)/5,"")</f>
        <v/>
      </c>
      <c r="I259" t="str">
        <f t="shared" si="23"/>
        <v/>
      </c>
      <c r="J259" t="str">
        <f>IFERROR((AVERAGEIFS(driver_skill,ScoutingData!team,A259)/3),"")</f>
        <v/>
      </c>
      <c r="K259" t="str">
        <f t="shared" si="24"/>
        <v/>
      </c>
    </row>
    <row r="260" spans="1:11" x14ac:dyDescent="0.3">
      <c r="A260" s="24" t="str">
        <f>IF(ISBLANK(Teams!A260),"",Teams!A260)</f>
        <v/>
      </c>
      <c r="B260" t="str">
        <f>IFERROR(AVERAGEIFS(ScoutingData!defense_rating,ScoutingData!team,A260)/4,"")</f>
        <v/>
      </c>
      <c r="C260" s="23" t="str">
        <f t="shared" si="20"/>
        <v/>
      </c>
      <c r="D260" s="22" t="str">
        <f>IFERROR(SUM(AVERAGEIFS((amp_points),ScoutingData!team,A260),AVERAGEIFS(speaker_points,ScoutingData!team,A260))/2,"")</f>
        <v/>
      </c>
      <c r="E260" t="str">
        <f t="shared" si="21"/>
        <v/>
      </c>
      <c r="F260" t="str">
        <f>IF(A260&lt;&gt;"",IFERROR(
AVERAGEIFS(climbing_status,ScoutingData!team,A260)/(
IF(
AVERAGEIFS(climb_time,ScoutingData!team,A260)&lt;&gt;0,AVERAGEIFS(climb_time,ScoutingData!team,A260),AVERAGE(climb_time)
)
),0),"")</f>
        <v/>
      </c>
      <c r="G260" t="str">
        <f t="shared" si="22"/>
        <v/>
      </c>
      <c r="H260" t="str">
        <f>IFERROR(AVERAGEIFS(speed_rating,ScoutingData!team,A260)/5,"")</f>
        <v/>
      </c>
      <c r="I260" t="str">
        <f t="shared" si="23"/>
        <v/>
      </c>
      <c r="J260" t="str">
        <f>IFERROR((AVERAGEIFS(driver_skill,ScoutingData!team,A260)/3),"")</f>
        <v/>
      </c>
      <c r="K260" t="str">
        <f t="shared" si="24"/>
        <v/>
      </c>
    </row>
    <row r="261" spans="1:11" x14ac:dyDescent="0.3">
      <c r="A261" s="24" t="str">
        <f>IF(ISBLANK(Teams!A261),"",Teams!A261)</f>
        <v/>
      </c>
      <c r="B261" t="str">
        <f>IFERROR(AVERAGEIFS(ScoutingData!defense_rating,ScoutingData!team,A261)/4,"")</f>
        <v/>
      </c>
      <c r="C261" s="23" t="str">
        <f t="shared" si="20"/>
        <v/>
      </c>
      <c r="D261" s="22" t="str">
        <f>IFERROR(SUM(AVERAGEIFS((amp_points),ScoutingData!team,A261),AVERAGEIFS(speaker_points,ScoutingData!team,A261))/2,"")</f>
        <v/>
      </c>
      <c r="E261" t="str">
        <f t="shared" si="21"/>
        <v/>
      </c>
      <c r="F261" t="str">
        <f>IF(A261&lt;&gt;"",IFERROR(
AVERAGEIFS(climbing_status,ScoutingData!team,A261)/(
IF(
AVERAGEIFS(climb_time,ScoutingData!team,A261)&lt;&gt;0,AVERAGEIFS(climb_time,ScoutingData!team,A261),AVERAGE(climb_time)
)
),0),"")</f>
        <v/>
      </c>
      <c r="G261" t="str">
        <f t="shared" si="22"/>
        <v/>
      </c>
      <c r="H261" t="str">
        <f>IFERROR(AVERAGEIFS(speed_rating,ScoutingData!team,A261)/5,"")</f>
        <v/>
      </c>
      <c r="I261" t="str">
        <f t="shared" si="23"/>
        <v/>
      </c>
      <c r="J261" t="str">
        <f>IFERROR((AVERAGEIFS(driver_skill,ScoutingData!team,A261)/3),"")</f>
        <v/>
      </c>
      <c r="K261" t="str">
        <f t="shared" si="24"/>
        <v/>
      </c>
    </row>
    <row r="262" spans="1:11" x14ac:dyDescent="0.3">
      <c r="A262" s="24" t="str">
        <f>IF(ISBLANK(Teams!A262),"",Teams!A262)</f>
        <v/>
      </c>
      <c r="B262" t="str">
        <f>IFERROR(AVERAGEIFS(ScoutingData!defense_rating,ScoutingData!team,A262)/4,"")</f>
        <v/>
      </c>
      <c r="C262" s="23" t="str">
        <f t="shared" si="20"/>
        <v/>
      </c>
      <c r="D262" s="22" t="str">
        <f>IFERROR(SUM(AVERAGEIFS((amp_points),ScoutingData!team,A262),AVERAGEIFS(speaker_points,ScoutingData!team,A262))/2,"")</f>
        <v/>
      </c>
      <c r="E262" t="str">
        <f t="shared" si="21"/>
        <v/>
      </c>
      <c r="F262" t="str">
        <f>IF(A262&lt;&gt;"",IFERROR(
AVERAGEIFS(climbing_status,ScoutingData!team,A262)/(
IF(
AVERAGEIFS(climb_time,ScoutingData!team,A262)&lt;&gt;0,AVERAGEIFS(climb_time,ScoutingData!team,A262),AVERAGE(climb_time)
)
),0),"")</f>
        <v/>
      </c>
      <c r="G262" t="str">
        <f t="shared" si="22"/>
        <v/>
      </c>
      <c r="H262" t="str">
        <f>IFERROR(AVERAGEIFS(speed_rating,ScoutingData!team,A262)/5,"")</f>
        <v/>
      </c>
      <c r="I262" t="str">
        <f t="shared" si="23"/>
        <v/>
      </c>
      <c r="J262" t="str">
        <f>IFERROR((AVERAGEIFS(driver_skill,ScoutingData!team,A262)/3),"")</f>
        <v/>
      </c>
      <c r="K262" t="str">
        <f t="shared" si="24"/>
        <v/>
      </c>
    </row>
    <row r="263" spans="1:11" x14ac:dyDescent="0.3">
      <c r="A263" s="24" t="str">
        <f>IF(ISBLANK(Teams!A263),"",Teams!A263)</f>
        <v/>
      </c>
      <c r="B263" t="str">
        <f>IFERROR(AVERAGEIFS(ScoutingData!defense_rating,ScoutingData!team,A263)/4,"")</f>
        <v/>
      </c>
      <c r="C263" s="23" t="str">
        <f t="shared" si="20"/>
        <v/>
      </c>
      <c r="D263" s="22" t="str">
        <f>IFERROR(SUM(AVERAGEIFS((amp_points),ScoutingData!team,A263),AVERAGEIFS(speaker_points,ScoutingData!team,A263))/2,"")</f>
        <v/>
      </c>
      <c r="E263" t="str">
        <f t="shared" si="21"/>
        <v/>
      </c>
      <c r="F263" t="str">
        <f>IF(A263&lt;&gt;"",IFERROR(
AVERAGEIFS(climbing_status,ScoutingData!team,A263)/(
IF(
AVERAGEIFS(climb_time,ScoutingData!team,A263)&lt;&gt;0,AVERAGEIFS(climb_time,ScoutingData!team,A263),AVERAGE(climb_time)
)
),0),"")</f>
        <v/>
      </c>
      <c r="G263" t="str">
        <f t="shared" si="22"/>
        <v/>
      </c>
      <c r="H263" t="str">
        <f>IFERROR(AVERAGEIFS(speed_rating,ScoutingData!team,A263)/5,"")</f>
        <v/>
      </c>
      <c r="I263" t="str">
        <f t="shared" si="23"/>
        <v/>
      </c>
      <c r="J263" t="str">
        <f>IFERROR((AVERAGEIFS(driver_skill,ScoutingData!team,A263)/3),"")</f>
        <v/>
      </c>
      <c r="K263" t="str">
        <f t="shared" si="24"/>
        <v/>
      </c>
    </row>
    <row r="264" spans="1:11" x14ac:dyDescent="0.3">
      <c r="A264" s="24" t="str">
        <f>IF(ISBLANK(Teams!A264),"",Teams!A264)</f>
        <v/>
      </c>
      <c r="B264" t="str">
        <f>IFERROR(AVERAGEIFS(ScoutingData!defense_rating,ScoutingData!team,A264)/4,"")</f>
        <v/>
      </c>
      <c r="C264" s="23" t="str">
        <f t="shared" si="20"/>
        <v/>
      </c>
      <c r="D264" s="22" t="str">
        <f>IFERROR(SUM(AVERAGEIFS((amp_points),ScoutingData!team,A264),AVERAGEIFS(speaker_points,ScoutingData!team,A264))/2,"")</f>
        <v/>
      </c>
      <c r="E264" t="str">
        <f t="shared" si="21"/>
        <v/>
      </c>
      <c r="F264" t="str">
        <f>IF(A264&lt;&gt;"",IFERROR(
AVERAGEIFS(climbing_status,ScoutingData!team,A264)/(
IF(
AVERAGEIFS(climb_time,ScoutingData!team,A264)&lt;&gt;0,AVERAGEIFS(climb_time,ScoutingData!team,A264),AVERAGE(climb_time)
)
),0),"")</f>
        <v/>
      </c>
      <c r="G264" t="str">
        <f t="shared" si="22"/>
        <v/>
      </c>
      <c r="H264" t="str">
        <f>IFERROR(AVERAGEIFS(speed_rating,ScoutingData!team,A264)/5,"")</f>
        <v/>
      </c>
      <c r="I264" t="str">
        <f t="shared" si="23"/>
        <v/>
      </c>
      <c r="J264" t="str">
        <f>IFERROR((AVERAGEIFS(driver_skill,ScoutingData!team,A264)/3),"")</f>
        <v/>
      </c>
      <c r="K264" t="str">
        <f t="shared" si="24"/>
        <v/>
      </c>
    </row>
    <row r="265" spans="1:11" x14ac:dyDescent="0.3">
      <c r="A265" s="24" t="str">
        <f>IF(ISBLANK(Teams!A265),"",Teams!A265)</f>
        <v/>
      </c>
      <c r="B265" t="str">
        <f>IFERROR(AVERAGEIFS(ScoutingData!defense_rating,ScoutingData!team,A265)/4,"")</f>
        <v/>
      </c>
      <c r="C265" s="23" t="str">
        <f t="shared" si="20"/>
        <v/>
      </c>
      <c r="D265" s="22" t="str">
        <f>IFERROR(SUM(AVERAGEIFS((amp_points),ScoutingData!team,A265),AVERAGEIFS(speaker_points,ScoutingData!team,A265))/2,"")</f>
        <v/>
      </c>
      <c r="E265" t="str">
        <f t="shared" si="21"/>
        <v/>
      </c>
      <c r="F265" t="str">
        <f>IF(A265&lt;&gt;"",IFERROR(
AVERAGEIFS(climbing_status,ScoutingData!team,A265)/(
IF(
AVERAGEIFS(climb_time,ScoutingData!team,A265)&lt;&gt;0,AVERAGEIFS(climb_time,ScoutingData!team,A265),AVERAGE(climb_time)
)
),0),"")</f>
        <v/>
      </c>
      <c r="G265" t="str">
        <f t="shared" si="22"/>
        <v/>
      </c>
      <c r="H265" t="str">
        <f>IFERROR(AVERAGEIFS(speed_rating,ScoutingData!team,A265)/5,"")</f>
        <v/>
      </c>
      <c r="I265" t="str">
        <f t="shared" si="23"/>
        <v/>
      </c>
      <c r="J265" t="str">
        <f>IFERROR((AVERAGEIFS(driver_skill,ScoutingData!team,A265)/3),"")</f>
        <v/>
      </c>
      <c r="K265" t="str">
        <f t="shared" si="24"/>
        <v/>
      </c>
    </row>
    <row r="266" spans="1:11" x14ac:dyDescent="0.3">
      <c r="A266" s="24" t="str">
        <f>IF(ISBLANK(Teams!A266),"",Teams!A266)</f>
        <v/>
      </c>
      <c r="B266" t="str">
        <f>IFERROR(AVERAGEIFS(ScoutingData!defense_rating,ScoutingData!team,A266)/4,"")</f>
        <v/>
      </c>
      <c r="C266" s="23" t="str">
        <f t="shared" si="20"/>
        <v/>
      </c>
      <c r="D266" s="22" t="str">
        <f>IFERROR(SUM(AVERAGEIFS((amp_points),ScoutingData!team,A266),AVERAGEIFS(speaker_points,ScoutingData!team,A266))/2,"")</f>
        <v/>
      </c>
      <c r="E266" t="str">
        <f t="shared" si="21"/>
        <v/>
      </c>
      <c r="F266" t="str">
        <f>IF(A266&lt;&gt;"",IFERROR(
AVERAGEIFS(climbing_status,ScoutingData!team,A266)/(
IF(
AVERAGEIFS(climb_time,ScoutingData!team,A266)&lt;&gt;0,AVERAGEIFS(climb_time,ScoutingData!team,A266),AVERAGE(climb_time)
)
),0),"")</f>
        <v/>
      </c>
      <c r="G266" t="str">
        <f t="shared" si="22"/>
        <v/>
      </c>
      <c r="H266" t="str">
        <f>IFERROR(AVERAGEIFS(speed_rating,ScoutingData!team,A266)/5,"")</f>
        <v/>
      </c>
      <c r="I266" t="str">
        <f t="shared" si="23"/>
        <v/>
      </c>
      <c r="J266" t="str">
        <f>IFERROR((AVERAGEIFS(driver_skill,ScoutingData!team,A266)/3),"")</f>
        <v/>
      </c>
      <c r="K266" t="str">
        <f t="shared" si="24"/>
        <v/>
      </c>
    </row>
    <row r="267" spans="1:11" x14ac:dyDescent="0.3">
      <c r="A267" s="24" t="str">
        <f>IF(ISBLANK(Teams!A267),"",Teams!A267)</f>
        <v/>
      </c>
      <c r="B267" t="str">
        <f>IFERROR(AVERAGEIFS(ScoutingData!defense_rating,ScoutingData!team,A267)/4,"")</f>
        <v/>
      </c>
      <c r="C267" s="23" t="str">
        <f t="shared" si="20"/>
        <v/>
      </c>
      <c r="D267" s="22" t="str">
        <f>IFERROR(SUM(AVERAGEIFS((amp_points),ScoutingData!team,A267),AVERAGEIFS(speaker_points,ScoutingData!team,A267))/2,"")</f>
        <v/>
      </c>
      <c r="E267" t="str">
        <f t="shared" si="21"/>
        <v/>
      </c>
      <c r="F267" t="str">
        <f>IF(A267&lt;&gt;"",IFERROR(
AVERAGEIFS(climbing_status,ScoutingData!team,A267)/(
IF(
AVERAGEIFS(climb_time,ScoutingData!team,A267)&lt;&gt;0,AVERAGEIFS(climb_time,ScoutingData!team,A267),AVERAGE(climb_time)
)
),0),"")</f>
        <v/>
      </c>
      <c r="G267" t="str">
        <f t="shared" si="22"/>
        <v/>
      </c>
      <c r="H267" t="str">
        <f>IFERROR(AVERAGEIFS(speed_rating,ScoutingData!team,A267)/5,"")</f>
        <v/>
      </c>
      <c r="I267" t="str">
        <f t="shared" si="23"/>
        <v/>
      </c>
      <c r="J267" t="str">
        <f>IFERROR((AVERAGEIFS(driver_skill,ScoutingData!team,A267)/3),"")</f>
        <v/>
      </c>
      <c r="K267" t="str">
        <f t="shared" si="24"/>
        <v/>
      </c>
    </row>
    <row r="268" spans="1:11" x14ac:dyDescent="0.3">
      <c r="A268" s="24" t="str">
        <f>IF(ISBLANK(Teams!A268),"",Teams!A268)</f>
        <v/>
      </c>
      <c r="B268" t="str">
        <f>IFERROR(AVERAGEIFS(ScoutingData!defense_rating,ScoutingData!team,A268)/4,"")</f>
        <v/>
      </c>
      <c r="C268" s="23" t="str">
        <f t="shared" si="20"/>
        <v/>
      </c>
      <c r="D268" s="22" t="str">
        <f>IFERROR(SUM(AVERAGEIFS((amp_points),ScoutingData!team,A268),AVERAGEIFS(speaker_points,ScoutingData!team,A268))/2,"")</f>
        <v/>
      </c>
      <c r="E268" t="str">
        <f t="shared" si="21"/>
        <v/>
      </c>
      <c r="F268" t="str">
        <f>IF(A268&lt;&gt;"",IFERROR(
AVERAGEIFS(climbing_status,ScoutingData!team,A268)/(
IF(
AVERAGEIFS(climb_time,ScoutingData!team,A268)&lt;&gt;0,AVERAGEIFS(climb_time,ScoutingData!team,A268),AVERAGE(climb_time)
)
),0),"")</f>
        <v/>
      </c>
      <c r="G268" t="str">
        <f t="shared" si="22"/>
        <v/>
      </c>
      <c r="H268" t="str">
        <f>IFERROR(AVERAGEIFS(speed_rating,ScoutingData!team,A268)/5,"")</f>
        <v/>
      </c>
      <c r="I268" t="str">
        <f t="shared" si="23"/>
        <v/>
      </c>
      <c r="J268" t="str">
        <f>IFERROR((AVERAGEIFS(driver_skill,ScoutingData!team,A268)/3),"")</f>
        <v/>
      </c>
      <c r="K268" t="str">
        <f t="shared" si="24"/>
        <v/>
      </c>
    </row>
    <row r="269" spans="1:11" x14ac:dyDescent="0.3">
      <c r="A269" s="24" t="str">
        <f>IF(ISBLANK(Teams!A269),"",Teams!A269)</f>
        <v/>
      </c>
      <c r="B269" t="str">
        <f>IFERROR(AVERAGEIFS(ScoutingData!defense_rating,ScoutingData!team,A269)/4,"")</f>
        <v/>
      </c>
      <c r="C269" s="23" t="str">
        <f t="shared" si="20"/>
        <v/>
      </c>
      <c r="D269" s="22" t="str">
        <f>IFERROR(SUM(AVERAGEIFS((amp_points),ScoutingData!team,A269),AVERAGEIFS(speaker_points,ScoutingData!team,A269))/2,"")</f>
        <v/>
      </c>
      <c r="E269" t="str">
        <f t="shared" si="21"/>
        <v/>
      </c>
      <c r="F269" t="str">
        <f>IF(A269&lt;&gt;"",IFERROR(
AVERAGEIFS(climbing_status,ScoutingData!team,A269)/(
IF(
AVERAGEIFS(climb_time,ScoutingData!team,A269)&lt;&gt;0,AVERAGEIFS(climb_time,ScoutingData!team,A269),AVERAGE(climb_time)
)
),0),"")</f>
        <v/>
      </c>
      <c r="G269" t="str">
        <f t="shared" si="22"/>
        <v/>
      </c>
      <c r="H269" t="str">
        <f>IFERROR(AVERAGEIFS(speed_rating,ScoutingData!team,A269)/5,"")</f>
        <v/>
      </c>
      <c r="I269" t="str">
        <f t="shared" si="23"/>
        <v/>
      </c>
      <c r="J269" t="str">
        <f>IFERROR((AVERAGEIFS(driver_skill,ScoutingData!team,A269)/3),"")</f>
        <v/>
      </c>
      <c r="K269" t="str">
        <f t="shared" si="24"/>
        <v/>
      </c>
    </row>
    <row r="270" spans="1:11" x14ac:dyDescent="0.3">
      <c r="A270" s="24" t="str">
        <f>IF(ISBLANK(Teams!A270),"",Teams!A270)</f>
        <v/>
      </c>
      <c r="B270" t="str">
        <f>IFERROR(AVERAGEIFS(ScoutingData!defense_rating,ScoutingData!team,A270)/4,"")</f>
        <v/>
      </c>
      <c r="C270" s="23" t="str">
        <f t="shared" si="20"/>
        <v/>
      </c>
      <c r="D270" s="22" t="str">
        <f>IFERROR(SUM(AVERAGEIFS((amp_points),ScoutingData!team,A270),AVERAGEIFS(speaker_points,ScoutingData!team,A270))/2,"")</f>
        <v/>
      </c>
      <c r="E270" t="str">
        <f t="shared" si="21"/>
        <v/>
      </c>
      <c r="F270" t="str">
        <f>IF(A270&lt;&gt;"",IFERROR(
AVERAGEIFS(climbing_status,ScoutingData!team,A270)/(
IF(
AVERAGEIFS(climb_time,ScoutingData!team,A270)&lt;&gt;0,AVERAGEIFS(climb_time,ScoutingData!team,A270),AVERAGE(climb_time)
)
),0),"")</f>
        <v/>
      </c>
      <c r="G270" t="str">
        <f t="shared" si="22"/>
        <v/>
      </c>
      <c r="H270" t="str">
        <f>IFERROR(AVERAGEIFS(speed_rating,ScoutingData!team,A270)/5,"")</f>
        <v/>
      </c>
      <c r="I270" t="str">
        <f t="shared" si="23"/>
        <v/>
      </c>
      <c r="J270" t="str">
        <f>IFERROR((AVERAGEIFS(driver_skill,ScoutingData!team,A270)/3),"")</f>
        <v/>
      </c>
      <c r="K270" t="str">
        <f t="shared" si="24"/>
        <v/>
      </c>
    </row>
    <row r="271" spans="1:11" x14ac:dyDescent="0.3">
      <c r="A271" s="24" t="str">
        <f>IF(ISBLANK(Teams!A271),"",Teams!A271)</f>
        <v/>
      </c>
      <c r="B271" t="str">
        <f>IFERROR(AVERAGEIFS(ScoutingData!defense_rating,ScoutingData!team,A271)/4,"")</f>
        <v/>
      </c>
      <c r="C271" s="23" t="str">
        <f t="shared" si="20"/>
        <v/>
      </c>
      <c r="D271" s="22" t="str">
        <f>IFERROR(SUM(AVERAGEIFS((amp_points),ScoutingData!team,A271),AVERAGEIFS(speaker_points,ScoutingData!team,A271))/2,"")</f>
        <v/>
      </c>
      <c r="E271" t="str">
        <f t="shared" si="21"/>
        <v/>
      </c>
      <c r="F271" t="str">
        <f>IF(A271&lt;&gt;"",IFERROR(
AVERAGEIFS(climbing_status,ScoutingData!team,A271)/(
IF(
AVERAGEIFS(climb_time,ScoutingData!team,A271)&lt;&gt;0,AVERAGEIFS(climb_time,ScoutingData!team,A271),AVERAGE(climb_time)
)
),0),"")</f>
        <v/>
      </c>
      <c r="G271" t="str">
        <f t="shared" si="22"/>
        <v/>
      </c>
      <c r="H271" t="str">
        <f>IFERROR(AVERAGEIFS(speed_rating,ScoutingData!team,A271)/5,"")</f>
        <v/>
      </c>
      <c r="I271" t="str">
        <f t="shared" si="23"/>
        <v/>
      </c>
      <c r="J271" t="str">
        <f>IFERROR((AVERAGEIFS(driver_skill,ScoutingData!team,A271)/3),"")</f>
        <v/>
      </c>
      <c r="K271" t="str">
        <f t="shared" si="24"/>
        <v/>
      </c>
    </row>
    <row r="272" spans="1:11" x14ac:dyDescent="0.3">
      <c r="A272" s="24" t="str">
        <f>IF(ISBLANK(Teams!A272),"",Teams!A272)</f>
        <v/>
      </c>
      <c r="B272" t="str">
        <f>IFERROR(AVERAGEIFS(ScoutingData!defense_rating,ScoutingData!team,A272)/4,"")</f>
        <v/>
      </c>
      <c r="C272" s="23" t="str">
        <f t="shared" si="20"/>
        <v/>
      </c>
      <c r="D272" s="22" t="str">
        <f>IFERROR(SUM(AVERAGEIFS((amp_points),ScoutingData!team,A272),AVERAGEIFS(speaker_points,ScoutingData!team,A272))/2,"")</f>
        <v/>
      </c>
      <c r="E272" t="str">
        <f t="shared" si="21"/>
        <v/>
      </c>
      <c r="F272" t="str">
        <f>IF(A272&lt;&gt;"",IFERROR(
AVERAGEIFS(climbing_status,ScoutingData!team,A272)/(
IF(
AVERAGEIFS(climb_time,ScoutingData!team,A272)&lt;&gt;0,AVERAGEIFS(climb_time,ScoutingData!team,A272),AVERAGE(climb_time)
)
),0),"")</f>
        <v/>
      </c>
      <c r="G272" t="str">
        <f t="shared" si="22"/>
        <v/>
      </c>
      <c r="H272" t="str">
        <f>IFERROR(AVERAGEIFS(speed_rating,ScoutingData!team,A272)/5,"")</f>
        <v/>
      </c>
      <c r="I272" t="str">
        <f t="shared" si="23"/>
        <v/>
      </c>
      <c r="J272" t="str">
        <f>IFERROR((AVERAGEIFS(driver_skill,ScoutingData!team,A272)/3),"")</f>
        <v/>
      </c>
      <c r="K272" t="str">
        <f t="shared" si="24"/>
        <v/>
      </c>
    </row>
    <row r="273" spans="1:11" x14ac:dyDescent="0.3">
      <c r="A273" s="24" t="str">
        <f>IF(ISBLANK(Teams!A273),"",Teams!A273)</f>
        <v/>
      </c>
      <c r="B273" t="str">
        <f>IFERROR(AVERAGEIFS(ScoutingData!defense_rating,ScoutingData!team,A273)/4,"")</f>
        <v/>
      </c>
      <c r="C273" s="23" t="str">
        <f t="shared" si="20"/>
        <v/>
      </c>
      <c r="D273" s="22" t="str">
        <f>IFERROR(SUM(AVERAGEIFS((amp_points),ScoutingData!team,A273),AVERAGEIFS(speaker_points,ScoutingData!team,A273))/2,"")</f>
        <v/>
      </c>
      <c r="E273" t="str">
        <f t="shared" si="21"/>
        <v/>
      </c>
      <c r="F273" t="str">
        <f>IF(A273&lt;&gt;"",IFERROR(
AVERAGEIFS(climbing_status,ScoutingData!team,A273)/(
IF(
AVERAGEIFS(climb_time,ScoutingData!team,A273)&lt;&gt;0,AVERAGEIFS(climb_time,ScoutingData!team,A273),AVERAGE(climb_time)
)
),0),"")</f>
        <v/>
      </c>
      <c r="G273" t="str">
        <f t="shared" si="22"/>
        <v/>
      </c>
      <c r="H273" t="str">
        <f>IFERROR(AVERAGEIFS(speed_rating,ScoutingData!team,A273)/5,"")</f>
        <v/>
      </c>
      <c r="I273" t="str">
        <f t="shared" si="23"/>
        <v/>
      </c>
      <c r="J273" t="str">
        <f>IFERROR((AVERAGEIFS(driver_skill,ScoutingData!team,A273)/3),"")</f>
        <v/>
      </c>
      <c r="K273" t="str">
        <f t="shared" si="24"/>
        <v/>
      </c>
    </row>
    <row r="274" spans="1:11" x14ac:dyDescent="0.3">
      <c r="A274" s="24" t="str">
        <f>IF(ISBLANK(Teams!A274),"",Teams!A274)</f>
        <v/>
      </c>
      <c r="B274" t="str">
        <f>IFERROR(AVERAGEIFS(ScoutingData!defense_rating,ScoutingData!team,A274)/4,"")</f>
        <v/>
      </c>
      <c r="C274" s="23" t="str">
        <f t="shared" si="20"/>
        <v/>
      </c>
      <c r="D274" s="22" t="str">
        <f>IFERROR(SUM(AVERAGEIFS((amp_points),ScoutingData!team,A274),AVERAGEIFS(speaker_points,ScoutingData!team,A274))/2,"")</f>
        <v/>
      </c>
      <c r="E274" t="str">
        <f t="shared" si="21"/>
        <v/>
      </c>
      <c r="F274" t="str">
        <f>IF(A274&lt;&gt;"",IFERROR(
AVERAGEIFS(climbing_status,ScoutingData!team,A274)/(
IF(
AVERAGEIFS(climb_time,ScoutingData!team,A274)&lt;&gt;0,AVERAGEIFS(climb_time,ScoutingData!team,A274),AVERAGE(climb_time)
)
),0),"")</f>
        <v/>
      </c>
      <c r="G274" t="str">
        <f t="shared" si="22"/>
        <v/>
      </c>
      <c r="H274" t="str">
        <f>IFERROR(AVERAGEIFS(speed_rating,ScoutingData!team,A274)/5,"")</f>
        <v/>
      </c>
      <c r="I274" t="str">
        <f t="shared" si="23"/>
        <v/>
      </c>
      <c r="J274" t="str">
        <f>IFERROR((AVERAGEIFS(driver_skill,ScoutingData!team,A274)/3),"")</f>
        <v/>
      </c>
      <c r="K274" t="str">
        <f t="shared" si="24"/>
        <v/>
      </c>
    </row>
    <row r="275" spans="1:11" x14ac:dyDescent="0.3">
      <c r="A275" s="24" t="str">
        <f>IF(ISBLANK(Teams!A275),"",Teams!A275)</f>
        <v/>
      </c>
      <c r="B275" t="str">
        <f>IFERROR(AVERAGEIFS(ScoutingData!defense_rating,ScoutingData!team,A275)/4,"")</f>
        <v/>
      </c>
      <c r="C275" s="23" t="str">
        <f t="shared" si="20"/>
        <v/>
      </c>
      <c r="D275" s="22" t="str">
        <f>IFERROR(SUM(AVERAGEIFS((amp_points),ScoutingData!team,A275),AVERAGEIFS(speaker_points,ScoutingData!team,A275))/2,"")</f>
        <v/>
      </c>
      <c r="E275" t="str">
        <f t="shared" si="21"/>
        <v/>
      </c>
      <c r="F275" t="str">
        <f>IF(A275&lt;&gt;"",IFERROR(
AVERAGEIFS(climbing_status,ScoutingData!team,A275)/(
IF(
AVERAGEIFS(climb_time,ScoutingData!team,A275)&lt;&gt;0,AVERAGEIFS(climb_time,ScoutingData!team,A275),AVERAGE(climb_time)
)
),0),"")</f>
        <v/>
      </c>
      <c r="G275" t="str">
        <f t="shared" si="22"/>
        <v/>
      </c>
      <c r="H275" t="str">
        <f>IFERROR(AVERAGEIFS(speed_rating,ScoutingData!team,A275)/5,"")</f>
        <v/>
      </c>
      <c r="I275" t="str">
        <f t="shared" si="23"/>
        <v/>
      </c>
      <c r="J275" t="str">
        <f>IFERROR((AVERAGEIFS(driver_skill,ScoutingData!team,A275)/3),"")</f>
        <v/>
      </c>
      <c r="K275" t="str">
        <f t="shared" si="24"/>
        <v/>
      </c>
    </row>
    <row r="276" spans="1:11" x14ac:dyDescent="0.3">
      <c r="A276" s="24" t="str">
        <f>IF(ISBLANK(Teams!A276),"",Teams!A276)</f>
        <v/>
      </c>
      <c r="B276" t="str">
        <f>IFERROR(AVERAGEIFS(ScoutingData!defense_rating,ScoutingData!team,A276)/4,"")</f>
        <v/>
      </c>
      <c r="C276" s="23" t="str">
        <f t="shared" si="20"/>
        <v/>
      </c>
      <c r="D276" s="22" t="str">
        <f>IFERROR(SUM(AVERAGEIFS((amp_points),ScoutingData!team,A276),AVERAGEIFS(speaker_points,ScoutingData!team,A276))/2,"")</f>
        <v/>
      </c>
      <c r="E276" t="str">
        <f t="shared" si="21"/>
        <v/>
      </c>
      <c r="F276" t="str">
        <f>IF(A276&lt;&gt;"",IFERROR(
AVERAGEIFS(climbing_status,ScoutingData!team,A276)/(
IF(
AVERAGEIFS(climb_time,ScoutingData!team,A276)&lt;&gt;0,AVERAGEIFS(climb_time,ScoutingData!team,A276),AVERAGE(climb_time)
)
),0),"")</f>
        <v/>
      </c>
      <c r="G276" t="str">
        <f t="shared" si="22"/>
        <v/>
      </c>
      <c r="H276" t="str">
        <f>IFERROR(AVERAGEIFS(speed_rating,ScoutingData!team,A276)/5,"")</f>
        <v/>
      </c>
      <c r="I276" t="str">
        <f t="shared" si="23"/>
        <v/>
      </c>
      <c r="J276" t="str">
        <f>IFERROR((AVERAGEIFS(driver_skill,ScoutingData!team,A276)/3),"")</f>
        <v/>
      </c>
      <c r="K276" t="str">
        <f t="shared" si="24"/>
        <v/>
      </c>
    </row>
    <row r="277" spans="1:11" x14ac:dyDescent="0.3">
      <c r="A277" s="24" t="str">
        <f>IF(ISBLANK(Teams!A277),"",Teams!A277)</f>
        <v/>
      </c>
      <c r="B277" t="str">
        <f>IFERROR(AVERAGEIFS(ScoutingData!defense_rating,ScoutingData!team,A277)/4,"")</f>
        <v/>
      </c>
      <c r="C277" s="23" t="str">
        <f t="shared" si="20"/>
        <v/>
      </c>
      <c r="D277" s="22" t="str">
        <f>IFERROR(SUM(AVERAGEIFS((amp_points),ScoutingData!team,A277),AVERAGEIFS(speaker_points,ScoutingData!team,A277))/2,"")</f>
        <v/>
      </c>
      <c r="E277" t="str">
        <f t="shared" si="21"/>
        <v/>
      </c>
      <c r="F277" t="str">
        <f>IF(A277&lt;&gt;"",IFERROR(
AVERAGEIFS(climbing_status,ScoutingData!team,A277)/(
IF(
AVERAGEIFS(climb_time,ScoutingData!team,A277)&lt;&gt;0,AVERAGEIFS(climb_time,ScoutingData!team,A277),AVERAGE(climb_time)
)
),0),"")</f>
        <v/>
      </c>
      <c r="G277" t="str">
        <f t="shared" si="22"/>
        <v/>
      </c>
      <c r="H277" t="str">
        <f>IFERROR(AVERAGEIFS(speed_rating,ScoutingData!team,A277)/5,"")</f>
        <v/>
      </c>
      <c r="I277" t="str">
        <f t="shared" si="23"/>
        <v/>
      </c>
      <c r="J277" t="str">
        <f>IFERROR((AVERAGEIFS(driver_skill,ScoutingData!team,A277)/3),"")</f>
        <v/>
      </c>
      <c r="K277" t="str">
        <f t="shared" si="24"/>
        <v/>
      </c>
    </row>
    <row r="278" spans="1:11" x14ac:dyDescent="0.3">
      <c r="A278" s="24" t="str">
        <f>IF(ISBLANK(Teams!A278),"",Teams!A278)</f>
        <v/>
      </c>
      <c r="B278" t="str">
        <f>IFERROR(AVERAGEIFS(ScoutingData!defense_rating,ScoutingData!team,A278)/4,"")</f>
        <v/>
      </c>
      <c r="C278" s="23" t="str">
        <f t="shared" si="20"/>
        <v/>
      </c>
      <c r="D278" s="22" t="str">
        <f>IFERROR(SUM(AVERAGEIFS((amp_points),ScoutingData!team,A278),AVERAGEIFS(speaker_points,ScoutingData!team,A278))/2,"")</f>
        <v/>
      </c>
      <c r="E278" t="str">
        <f t="shared" si="21"/>
        <v/>
      </c>
      <c r="F278" t="str">
        <f>IF(A278&lt;&gt;"",IFERROR(
AVERAGEIFS(climbing_status,ScoutingData!team,A278)/(
IF(
AVERAGEIFS(climb_time,ScoutingData!team,A278)&lt;&gt;0,AVERAGEIFS(climb_time,ScoutingData!team,A278),AVERAGE(climb_time)
)
),0),"")</f>
        <v/>
      </c>
      <c r="G278" t="str">
        <f t="shared" si="22"/>
        <v/>
      </c>
      <c r="H278" t="str">
        <f>IFERROR(AVERAGEIFS(speed_rating,ScoutingData!team,A278)/5,"")</f>
        <v/>
      </c>
      <c r="I278" t="str">
        <f t="shared" si="23"/>
        <v/>
      </c>
      <c r="J278" t="str">
        <f>IFERROR((AVERAGEIFS(driver_skill,ScoutingData!team,A278)/3),"")</f>
        <v/>
      </c>
      <c r="K278" t="str">
        <f t="shared" si="24"/>
        <v/>
      </c>
    </row>
    <row r="279" spans="1:11" x14ac:dyDescent="0.3">
      <c r="A279" s="24" t="str">
        <f>IF(ISBLANK(Teams!A279),"",Teams!A279)</f>
        <v/>
      </c>
      <c r="B279" t="str">
        <f>IFERROR(AVERAGEIFS(ScoutingData!defense_rating,ScoutingData!team,A279)/4,"")</f>
        <v/>
      </c>
      <c r="C279" s="23" t="str">
        <f t="shared" si="20"/>
        <v/>
      </c>
      <c r="D279" s="22" t="str">
        <f>IFERROR(SUM(AVERAGEIFS((amp_points),ScoutingData!team,A279),AVERAGEIFS(speaker_points,ScoutingData!team,A279))/2,"")</f>
        <v/>
      </c>
      <c r="E279" t="str">
        <f t="shared" si="21"/>
        <v/>
      </c>
      <c r="F279" t="str">
        <f>IF(A279&lt;&gt;"",IFERROR(
AVERAGEIFS(climbing_status,ScoutingData!team,A279)/(
IF(
AVERAGEIFS(climb_time,ScoutingData!team,A279)&lt;&gt;0,AVERAGEIFS(climb_time,ScoutingData!team,A279),AVERAGE(climb_time)
)
),0),"")</f>
        <v/>
      </c>
      <c r="G279" t="str">
        <f t="shared" si="22"/>
        <v/>
      </c>
      <c r="H279" t="str">
        <f>IFERROR(AVERAGEIFS(speed_rating,ScoutingData!team,A279)/5,"")</f>
        <v/>
      </c>
      <c r="I279" t="str">
        <f t="shared" si="23"/>
        <v/>
      </c>
      <c r="J279" t="str">
        <f>IFERROR((AVERAGEIFS(driver_skill,ScoutingData!team,A279)/3),"")</f>
        <v/>
      </c>
      <c r="K279" t="str">
        <f t="shared" si="24"/>
        <v/>
      </c>
    </row>
    <row r="280" spans="1:11" x14ac:dyDescent="0.3">
      <c r="A280" s="24" t="str">
        <f>IF(ISBLANK(Teams!A280),"",Teams!A280)</f>
        <v/>
      </c>
      <c r="B280" t="str">
        <f>IFERROR(AVERAGEIFS(ScoutingData!defense_rating,ScoutingData!team,A280)/4,"")</f>
        <v/>
      </c>
      <c r="C280" s="23" t="str">
        <f t="shared" si="20"/>
        <v/>
      </c>
      <c r="D280" s="22" t="str">
        <f>IFERROR(SUM(AVERAGEIFS((amp_points),ScoutingData!team,A280),AVERAGEIFS(speaker_points,ScoutingData!team,A280))/2,"")</f>
        <v/>
      </c>
      <c r="E280" t="str">
        <f t="shared" si="21"/>
        <v/>
      </c>
      <c r="F280" t="str">
        <f>IF(A280&lt;&gt;"",IFERROR(
AVERAGEIFS(climbing_status,ScoutingData!team,A280)/(
IF(
AVERAGEIFS(climb_time,ScoutingData!team,A280)&lt;&gt;0,AVERAGEIFS(climb_time,ScoutingData!team,A280),AVERAGE(climb_time)
)
),0),"")</f>
        <v/>
      </c>
      <c r="G280" t="str">
        <f t="shared" si="22"/>
        <v/>
      </c>
      <c r="H280" t="str">
        <f>IFERROR(AVERAGEIFS(speed_rating,ScoutingData!team,A280)/5,"")</f>
        <v/>
      </c>
      <c r="I280" t="str">
        <f t="shared" si="23"/>
        <v/>
      </c>
      <c r="J280" t="str">
        <f>IFERROR((AVERAGEIFS(driver_skill,ScoutingData!team,A280)/3),"")</f>
        <v/>
      </c>
      <c r="K280" t="str">
        <f t="shared" si="24"/>
        <v/>
      </c>
    </row>
    <row r="281" spans="1:11" x14ac:dyDescent="0.3">
      <c r="A281" s="24" t="str">
        <f>IF(ISBLANK(Teams!A281),"",Teams!A281)</f>
        <v/>
      </c>
      <c r="B281" t="str">
        <f>IFERROR(AVERAGEIFS(ScoutingData!defense_rating,ScoutingData!team,A281)/4,"")</f>
        <v/>
      </c>
      <c r="C281" s="23" t="str">
        <f t="shared" si="20"/>
        <v/>
      </c>
      <c r="D281" s="22" t="str">
        <f>IFERROR(SUM(AVERAGEIFS((amp_points),ScoutingData!team,A281),AVERAGEIFS(speaker_points,ScoutingData!team,A281))/2,"")</f>
        <v/>
      </c>
      <c r="E281" t="str">
        <f t="shared" si="21"/>
        <v/>
      </c>
      <c r="F281" t="str">
        <f>IF(A281&lt;&gt;"",IFERROR(
AVERAGEIFS(climbing_status,ScoutingData!team,A281)/(
IF(
AVERAGEIFS(climb_time,ScoutingData!team,A281)&lt;&gt;0,AVERAGEIFS(climb_time,ScoutingData!team,A281),AVERAGE(climb_time)
)
),0),"")</f>
        <v/>
      </c>
      <c r="G281" t="str">
        <f t="shared" si="22"/>
        <v/>
      </c>
      <c r="H281" t="str">
        <f>IFERROR(AVERAGEIFS(speed_rating,ScoutingData!team,A281)/5,"")</f>
        <v/>
      </c>
      <c r="I281" t="str">
        <f t="shared" si="23"/>
        <v/>
      </c>
      <c r="J281" t="str">
        <f>IFERROR((AVERAGEIFS(driver_skill,ScoutingData!team,A281)/3),"")</f>
        <v/>
      </c>
      <c r="K281" t="str">
        <f t="shared" si="24"/>
        <v/>
      </c>
    </row>
    <row r="282" spans="1:11" x14ac:dyDescent="0.3">
      <c r="A282" s="24" t="str">
        <f>IF(ISBLANK(Teams!A282),"",Teams!A282)</f>
        <v/>
      </c>
      <c r="B282" t="str">
        <f>IFERROR(AVERAGEIFS(ScoutingData!defense_rating,ScoutingData!team,A282)/4,"")</f>
        <v/>
      </c>
      <c r="C282" s="23" t="str">
        <f t="shared" si="20"/>
        <v/>
      </c>
      <c r="D282" s="22" t="str">
        <f>IFERROR(SUM(AVERAGEIFS((amp_points),ScoutingData!team,A282),AVERAGEIFS(speaker_points,ScoutingData!team,A282))/2,"")</f>
        <v/>
      </c>
      <c r="E282" t="str">
        <f t="shared" si="21"/>
        <v/>
      </c>
      <c r="F282" t="str">
        <f>IF(A282&lt;&gt;"",IFERROR(
AVERAGEIFS(climbing_status,ScoutingData!team,A282)/(
IF(
AVERAGEIFS(climb_time,ScoutingData!team,A282)&lt;&gt;0,AVERAGEIFS(climb_time,ScoutingData!team,A282),AVERAGE(climb_time)
)
),0),"")</f>
        <v/>
      </c>
      <c r="G282" t="str">
        <f t="shared" si="22"/>
        <v/>
      </c>
      <c r="H282" t="str">
        <f>IFERROR(AVERAGEIFS(speed_rating,ScoutingData!team,A282)/5,"")</f>
        <v/>
      </c>
      <c r="I282" t="str">
        <f t="shared" si="23"/>
        <v/>
      </c>
      <c r="J282" t="str">
        <f>IFERROR((AVERAGEIFS(driver_skill,ScoutingData!team,A282)/3),"")</f>
        <v/>
      </c>
      <c r="K282" t="str">
        <f t="shared" si="24"/>
        <v/>
      </c>
    </row>
    <row r="283" spans="1:11" x14ac:dyDescent="0.3">
      <c r="A283" s="24" t="str">
        <f>IF(ISBLANK(Teams!A283),"",Teams!A283)</f>
        <v/>
      </c>
      <c r="B283" t="str">
        <f>IFERROR(AVERAGEIFS(ScoutingData!defense_rating,ScoutingData!team,A283)/4,"")</f>
        <v/>
      </c>
      <c r="C283" s="23" t="str">
        <f t="shared" si="20"/>
        <v/>
      </c>
      <c r="D283" s="22" t="str">
        <f>IFERROR(SUM(AVERAGEIFS((amp_points),ScoutingData!team,A283),AVERAGEIFS(speaker_points,ScoutingData!team,A283))/2,"")</f>
        <v/>
      </c>
      <c r="E283" t="str">
        <f t="shared" si="21"/>
        <v/>
      </c>
      <c r="F283" t="str">
        <f>IF(A283&lt;&gt;"",IFERROR(
AVERAGEIFS(climbing_status,ScoutingData!team,A283)/(
IF(
AVERAGEIFS(climb_time,ScoutingData!team,A283)&lt;&gt;0,AVERAGEIFS(climb_time,ScoutingData!team,A283),AVERAGE(climb_time)
)
),0),"")</f>
        <v/>
      </c>
      <c r="G283" t="str">
        <f t="shared" si="22"/>
        <v/>
      </c>
      <c r="H283" t="str">
        <f>IFERROR(AVERAGEIFS(speed_rating,ScoutingData!team,A283)/5,"")</f>
        <v/>
      </c>
      <c r="I283" t="str">
        <f t="shared" si="23"/>
        <v/>
      </c>
      <c r="J283" t="str">
        <f>IFERROR((AVERAGEIFS(driver_skill,ScoutingData!team,A283)/3),"")</f>
        <v/>
      </c>
      <c r="K283" t="str">
        <f t="shared" si="24"/>
        <v/>
      </c>
    </row>
    <row r="284" spans="1:11" x14ac:dyDescent="0.3">
      <c r="A284" s="24" t="str">
        <f>IF(ISBLANK(Teams!A284),"",Teams!A284)</f>
        <v/>
      </c>
      <c r="B284" t="str">
        <f>IFERROR(AVERAGEIFS(ScoutingData!defense_rating,ScoutingData!team,A284)/4,"")</f>
        <v/>
      </c>
      <c r="C284" s="23" t="str">
        <f t="shared" si="20"/>
        <v/>
      </c>
      <c r="D284" s="22" t="str">
        <f>IFERROR(SUM(AVERAGEIFS((amp_points),ScoutingData!team,A284),AVERAGEIFS(speaker_points,ScoutingData!team,A284))/2,"")</f>
        <v/>
      </c>
      <c r="E284" t="str">
        <f t="shared" si="21"/>
        <v/>
      </c>
      <c r="F284" t="str">
        <f>IF(A284&lt;&gt;"",IFERROR(
AVERAGEIFS(climbing_status,ScoutingData!team,A284)/(
IF(
AVERAGEIFS(climb_time,ScoutingData!team,A284)&lt;&gt;0,AVERAGEIFS(climb_time,ScoutingData!team,A284),AVERAGE(climb_time)
)
),0),"")</f>
        <v/>
      </c>
      <c r="G284" t="str">
        <f t="shared" si="22"/>
        <v/>
      </c>
      <c r="H284" t="str">
        <f>IFERROR(AVERAGEIFS(speed_rating,ScoutingData!team,A284)/5,"")</f>
        <v/>
      </c>
      <c r="I284" t="str">
        <f t="shared" si="23"/>
        <v/>
      </c>
      <c r="J284" t="str">
        <f>IFERROR((AVERAGEIFS(driver_skill,ScoutingData!team,A284)/3),"")</f>
        <v/>
      </c>
      <c r="K284" t="str">
        <f t="shared" si="24"/>
        <v/>
      </c>
    </row>
    <row r="285" spans="1:11" x14ac:dyDescent="0.3">
      <c r="A285" s="24" t="str">
        <f>IF(ISBLANK(Teams!A285),"",Teams!A285)</f>
        <v/>
      </c>
      <c r="B285" t="str">
        <f>IFERROR(AVERAGEIFS(ScoutingData!defense_rating,ScoutingData!team,A285)/4,"")</f>
        <v/>
      </c>
      <c r="C285" s="23" t="str">
        <f t="shared" si="20"/>
        <v/>
      </c>
      <c r="D285" s="22" t="str">
        <f>IFERROR(SUM(AVERAGEIFS((amp_points),ScoutingData!team,A285),AVERAGEIFS(speaker_points,ScoutingData!team,A285))/2,"")</f>
        <v/>
      </c>
      <c r="E285" t="str">
        <f t="shared" si="21"/>
        <v/>
      </c>
      <c r="F285" t="str">
        <f>IF(A285&lt;&gt;"",IFERROR(
AVERAGEIFS(climbing_status,ScoutingData!team,A285)/(
IF(
AVERAGEIFS(climb_time,ScoutingData!team,A285)&lt;&gt;0,AVERAGEIFS(climb_time,ScoutingData!team,A285),AVERAGE(climb_time)
)
),0),"")</f>
        <v/>
      </c>
      <c r="G285" t="str">
        <f t="shared" si="22"/>
        <v/>
      </c>
      <c r="H285" t="str">
        <f>IFERROR(AVERAGEIFS(speed_rating,ScoutingData!team,A285)/5,"")</f>
        <v/>
      </c>
      <c r="I285" t="str">
        <f t="shared" si="23"/>
        <v/>
      </c>
      <c r="J285" t="str">
        <f>IFERROR((AVERAGEIFS(driver_skill,ScoutingData!team,A285)/3),"")</f>
        <v/>
      </c>
      <c r="K285" t="str">
        <f t="shared" si="24"/>
        <v/>
      </c>
    </row>
    <row r="286" spans="1:11" x14ac:dyDescent="0.3">
      <c r="A286" s="24" t="str">
        <f>IF(ISBLANK(Teams!A286),"",Teams!A286)</f>
        <v/>
      </c>
      <c r="B286" t="str">
        <f>IFERROR(AVERAGEIFS(ScoutingData!defense_rating,ScoutingData!team,A286)/4,"")</f>
        <v/>
      </c>
      <c r="C286" s="23" t="str">
        <f t="shared" si="20"/>
        <v/>
      </c>
      <c r="D286" s="22" t="str">
        <f>IFERROR(SUM(AVERAGEIFS((amp_points),ScoutingData!team,A286),AVERAGEIFS(speaker_points,ScoutingData!team,A286))/2,"")</f>
        <v/>
      </c>
      <c r="E286" t="str">
        <f t="shared" si="21"/>
        <v/>
      </c>
      <c r="F286" t="str">
        <f>IF(A286&lt;&gt;"",IFERROR(
AVERAGEIFS(climbing_status,ScoutingData!team,A286)/(
IF(
AVERAGEIFS(climb_time,ScoutingData!team,A286)&lt;&gt;0,AVERAGEIFS(climb_time,ScoutingData!team,A286),AVERAGE(climb_time)
)
),0),"")</f>
        <v/>
      </c>
      <c r="G286" t="str">
        <f t="shared" si="22"/>
        <v/>
      </c>
      <c r="H286" t="str">
        <f>IFERROR(AVERAGEIFS(speed_rating,ScoutingData!team,A286)/5,"")</f>
        <v/>
      </c>
      <c r="I286" t="str">
        <f t="shared" si="23"/>
        <v/>
      </c>
      <c r="J286" t="str">
        <f>IFERROR((AVERAGEIFS(driver_skill,ScoutingData!team,A286)/3),"")</f>
        <v/>
      </c>
      <c r="K286" t="str">
        <f t="shared" si="24"/>
        <v/>
      </c>
    </row>
    <row r="287" spans="1:11" x14ac:dyDescent="0.3">
      <c r="A287" s="24" t="str">
        <f>IF(ISBLANK(Teams!A287),"",Teams!A287)</f>
        <v/>
      </c>
      <c r="B287" t="str">
        <f>IFERROR(AVERAGEIFS(ScoutingData!defense_rating,ScoutingData!team,A287)/4,"")</f>
        <v/>
      </c>
      <c r="C287" s="23" t="str">
        <f t="shared" si="20"/>
        <v/>
      </c>
      <c r="D287" s="22" t="str">
        <f>IFERROR(SUM(AVERAGEIFS((amp_points),ScoutingData!team,A287),AVERAGEIFS(speaker_points,ScoutingData!team,A287))/2,"")</f>
        <v/>
      </c>
      <c r="E287" t="str">
        <f t="shared" si="21"/>
        <v/>
      </c>
      <c r="F287" t="str">
        <f>IF(A287&lt;&gt;"",IFERROR(
AVERAGEIFS(climbing_status,ScoutingData!team,A287)/(
IF(
AVERAGEIFS(climb_time,ScoutingData!team,A287)&lt;&gt;0,AVERAGEIFS(climb_time,ScoutingData!team,A287),AVERAGE(climb_time)
)
),0),"")</f>
        <v/>
      </c>
      <c r="G287" t="str">
        <f t="shared" si="22"/>
        <v/>
      </c>
      <c r="H287" t="str">
        <f>IFERROR(AVERAGEIFS(speed_rating,ScoutingData!team,A287)/5,"")</f>
        <v/>
      </c>
      <c r="I287" t="str">
        <f t="shared" si="23"/>
        <v/>
      </c>
      <c r="J287" t="str">
        <f>IFERROR((AVERAGEIFS(driver_skill,ScoutingData!team,A287)/3),"")</f>
        <v/>
      </c>
      <c r="K287" t="str">
        <f t="shared" si="24"/>
        <v/>
      </c>
    </row>
    <row r="288" spans="1:11" x14ac:dyDescent="0.3">
      <c r="A288" s="24" t="str">
        <f>IF(ISBLANK(Teams!A288),"",Teams!A288)</f>
        <v/>
      </c>
      <c r="B288" t="str">
        <f>IFERROR(AVERAGEIFS(ScoutingData!defense_rating,ScoutingData!team,A288)/4,"")</f>
        <v/>
      </c>
      <c r="C288" s="23" t="str">
        <f t="shared" si="20"/>
        <v/>
      </c>
      <c r="D288" s="22" t="str">
        <f>IFERROR(SUM(AVERAGEIFS((amp_points),ScoutingData!team,A288),AVERAGEIFS(speaker_points,ScoutingData!team,A288))/2,"")</f>
        <v/>
      </c>
      <c r="E288" t="str">
        <f t="shared" si="21"/>
        <v/>
      </c>
      <c r="F288" t="str">
        <f>IF(A288&lt;&gt;"",IFERROR(
AVERAGEIFS(climbing_status,ScoutingData!team,A288)/(
IF(
AVERAGEIFS(climb_time,ScoutingData!team,A288)&lt;&gt;0,AVERAGEIFS(climb_time,ScoutingData!team,A288),AVERAGE(climb_time)
)
),0),"")</f>
        <v/>
      </c>
      <c r="G288" t="str">
        <f t="shared" si="22"/>
        <v/>
      </c>
      <c r="H288" t="str">
        <f>IFERROR(AVERAGEIFS(speed_rating,ScoutingData!team,A288)/5,"")</f>
        <v/>
      </c>
      <c r="I288" t="str">
        <f t="shared" si="23"/>
        <v/>
      </c>
      <c r="J288" t="str">
        <f>IFERROR((AVERAGEIFS(driver_skill,ScoutingData!team,A288)/3),"")</f>
        <v/>
      </c>
      <c r="K288" t="str">
        <f t="shared" si="24"/>
        <v/>
      </c>
    </row>
    <row r="289" spans="1:11" x14ac:dyDescent="0.3">
      <c r="A289" s="24" t="str">
        <f>IF(ISBLANK(Teams!A289),"",Teams!A289)</f>
        <v/>
      </c>
      <c r="B289" t="str">
        <f>IFERROR(AVERAGEIFS(ScoutingData!defense_rating,ScoutingData!team,A289)/4,"")</f>
        <v/>
      </c>
      <c r="C289" s="23" t="str">
        <f t="shared" si="20"/>
        <v/>
      </c>
      <c r="D289" s="22" t="str">
        <f>IFERROR(SUM(AVERAGEIFS((amp_points),ScoutingData!team,A289),AVERAGEIFS(speaker_points,ScoutingData!team,A289))/2,"")</f>
        <v/>
      </c>
      <c r="E289" t="str">
        <f t="shared" si="21"/>
        <v/>
      </c>
      <c r="F289" t="str">
        <f>IF(A289&lt;&gt;"",IFERROR(
AVERAGEIFS(climbing_status,ScoutingData!team,A289)/(
IF(
AVERAGEIFS(climb_time,ScoutingData!team,A289)&lt;&gt;0,AVERAGEIFS(climb_time,ScoutingData!team,A289),AVERAGE(climb_time)
)
),0),"")</f>
        <v/>
      </c>
      <c r="G289" t="str">
        <f t="shared" si="22"/>
        <v/>
      </c>
      <c r="H289" t="str">
        <f>IFERROR(AVERAGEIFS(speed_rating,ScoutingData!team,A289)/5,"")</f>
        <v/>
      </c>
      <c r="I289" t="str">
        <f t="shared" si="23"/>
        <v/>
      </c>
      <c r="J289" t="str">
        <f>IFERROR((AVERAGEIFS(driver_skill,ScoutingData!team,A289)/3),"")</f>
        <v/>
      </c>
      <c r="K289" t="str">
        <f t="shared" si="24"/>
        <v/>
      </c>
    </row>
    <row r="290" spans="1:11" x14ac:dyDescent="0.3">
      <c r="A290" s="24" t="str">
        <f>IF(ISBLANK(Teams!A290),"",Teams!A290)</f>
        <v/>
      </c>
      <c r="B290" t="str">
        <f>IFERROR(AVERAGEIFS(ScoutingData!defense_rating,ScoutingData!team,A290)/4,"")</f>
        <v/>
      </c>
      <c r="C290" s="23" t="str">
        <f t="shared" si="20"/>
        <v/>
      </c>
      <c r="D290" s="22" t="str">
        <f>IFERROR(SUM(AVERAGEIFS((amp_points),ScoutingData!team,A290),AVERAGEIFS(speaker_points,ScoutingData!team,A290))/2,"")</f>
        <v/>
      </c>
      <c r="E290" t="str">
        <f t="shared" si="21"/>
        <v/>
      </c>
      <c r="F290" t="str">
        <f>IF(A290&lt;&gt;"",IFERROR(
AVERAGEIFS(climbing_status,ScoutingData!team,A290)/(
IF(
AVERAGEIFS(climb_time,ScoutingData!team,A290)&lt;&gt;0,AVERAGEIFS(climb_time,ScoutingData!team,A290),AVERAGE(climb_time)
)
),0),"")</f>
        <v/>
      </c>
      <c r="G290" t="str">
        <f t="shared" si="22"/>
        <v/>
      </c>
      <c r="H290" t="str">
        <f>IFERROR(AVERAGEIFS(speed_rating,ScoutingData!team,A290)/5,"")</f>
        <v/>
      </c>
      <c r="I290" t="str">
        <f t="shared" si="23"/>
        <v/>
      </c>
      <c r="J290" t="str">
        <f>IFERROR((AVERAGEIFS(driver_skill,ScoutingData!team,A290)/3),"")</f>
        <v/>
      </c>
      <c r="K290" t="str">
        <f t="shared" si="24"/>
        <v/>
      </c>
    </row>
    <row r="291" spans="1:11" x14ac:dyDescent="0.3">
      <c r="A291" s="24" t="str">
        <f>IF(ISBLANK(Teams!A291),"",Teams!A291)</f>
        <v/>
      </c>
      <c r="B291" t="str">
        <f>IFERROR(AVERAGEIFS(ScoutingData!defense_rating,ScoutingData!team,A291)/4,"")</f>
        <v/>
      </c>
      <c r="C291" s="23" t="str">
        <f t="shared" si="20"/>
        <v/>
      </c>
      <c r="D291" s="22" t="str">
        <f>IFERROR(SUM(AVERAGEIFS((amp_points),ScoutingData!team,A291),AVERAGEIFS(speaker_points,ScoutingData!team,A291))/2,"")</f>
        <v/>
      </c>
      <c r="E291" t="str">
        <f t="shared" si="21"/>
        <v/>
      </c>
      <c r="F291" t="str">
        <f>IF(A291&lt;&gt;"",IFERROR(
AVERAGEIFS(climbing_status,ScoutingData!team,A291)/(
IF(
AVERAGEIFS(climb_time,ScoutingData!team,A291)&lt;&gt;0,AVERAGEIFS(climb_time,ScoutingData!team,A291),AVERAGE(climb_time)
)
),0),"")</f>
        <v/>
      </c>
      <c r="G291" t="str">
        <f t="shared" si="22"/>
        <v/>
      </c>
      <c r="H291" t="str">
        <f>IFERROR(AVERAGEIFS(speed_rating,ScoutingData!team,A291)/5,"")</f>
        <v/>
      </c>
      <c r="I291" t="str">
        <f t="shared" si="23"/>
        <v/>
      </c>
      <c r="J291" t="str">
        <f>IFERROR((AVERAGEIFS(driver_skill,ScoutingData!team,A291)/3),"")</f>
        <v/>
      </c>
      <c r="K291" t="str">
        <f t="shared" si="24"/>
        <v/>
      </c>
    </row>
    <row r="292" spans="1:11" x14ac:dyDescent="0.3">
      <c r="A292" s="24" t="str">
        <f>IF(ISBLANK(Teams!A292),"",Teams!A292)</f>
        <v/>
      </c>
      <c r="B292" t="str">
        <f>IFERROR(AVERAGEIFS(ScoutingData!defense_rating,ScoutingData!team,A292)/4,"")</f>
        <v/>
      </c>
      <c r="C292" s="23" t="str">
        <f t="shared" si="20"/>
        <v/>
      </c>
      <c r="D292" s="22" t="str">
        <f>IFERROR(SUM(AVERAGEIFS((amp_points),ScoutingData!team,A292),AVERAGEIFS(speaker_points,ScoutingData!team,A292))/2,"")</f>
        <v/>
      </c>
      <c r="E292" t="str">
        <f t="shared" si="21"/>
        <v/>
      </c>
      <c r="F292" t="str">
        <f>IF(A292&lt;&gt;"",IFERROR(
AVERAGEIFS(climbing_status,ScoutingData!team,A292)/(
IF(
AVERAGEIFS(climb_time,ScoutingData!team,A292)&lt;&gt;0,AVERAGEIFS(climb_time,ScoutingData!team,A292),AVERAGE(climb_time)
)
),0),"")</f>
        <v/>
      </c>
      <c r="G292" t="str">
        <f t="shared" si="22"/>
        <v/>
      </c>
      <c r="H292" t="str">
        <f>IFERROR(AVERAGEIFS(speed_rating,ScoutingData!team,A292)/5,"")</f>
        <v/>
      </c>
      <c r="I292" t="str">
        <f t="shared" si="23"/>
        <v/>
      </c>
      <c r="J292" t="str">
        <f>IFERROR((AVERAGEIFS(driver_skill,ScoutingData!team,A292)/3),"")</f>
        <v/>
      </c>
      <c r="K292" t="str">
        <f t="shared" si="24"/>
        <v/>
      </c>
    </row>
    <row r="293" spans="1:11" x14ac:dyDescent="0.3">
      <c r="A293" s="24" t="str">
        <f>IF(ISBLANK(Teams!A293),"",Teams!A293)</f>
        <v/>
      </c>
      <c r="B293" t="str">
        <f>IFERROR(AVERAGEIFS(ScoutingData!defense_rating,ScoutingData!team,A293)/4,"")</f>
        <v/>
      </c>
      <c r="C293" s="23" t="str">
        <f t="shared" si="20"/>
        <v/>
      </c>
      <c r="D293" s="22" t="str">
        <f>IFERROR(SUM(AVERAGEIFS((amp_points),ScoutingData!team,A293),AVERAGEIFS(speaker_points,ScoutingData!team,A293))/2,"")</f>
        <v/>
      </c>
      <c r="E293" t="str">
        <f t="shared" si="21"/>
        <v/>
      </c>
      <c r="F293" t="str">
        <f>IF(A293&lt;&gt;"",IFERROR(
AVERAGEIFS(climbing_status,ScoutingData!team,A293)/(
IF(
AVERAGEIFS(climb_time,ScoutingData!team,A293)&lt;&gt;0,AVERAGEIFS(climb_time,ScoutingData!team,A293),AVERAGE(climb_time)
)
),0),"")</f>
        <v/>
      </c>
      <c r="G293" t="str">
        <f t="shared" si="22"/>
        <v/>
      </c>
      <c r="H293" t="str">
        <f>IFERROR(AVERAGEIFS(speed_rating,ScoutingData!team,A293)/5,"")</f>
        <v/>
      </c>
      <c r="I293" t="str">
        <f t="shared" si="23"/>
        <v/>
      </c>
      <c r="J293" t="str">
        <f>IFERROR((AVERAGEIFS(driver_skill,ScoutingData!team,A293)/3),"")</f>
        <v/>
      </c>
      <c r="K293" t="str">
        <f t="shared" si="24"/>
        <v/>
      </c>
    </row>
    <row r="294" spans="1:11" x14ac:dyDescent="0.3">
      <c r="A294" s="24" t="str">
        <f>IF(ISBLANK(Teams!A294),"",Teams!A294)</f>
        <v/>
      </c>
      <c r="B294" t="str">
        <f>IFERROR(AVERAGEIFS(ScoutingData!defense_rating,ScoutingData!team,A294)/4,"")</f>
        <v/>
      </c>
      <c r="C294" s="23" t="str">
        <f t="shared" si="20"/>
        <v/>
      </c>
      <c r="D294" s="22" t="str">
        <f>IFERROR(SUM(AVERAGEIFS((amp_points),ScoutingData!team,A294),AVERAGEIFS(speaker_points,ScoutingData!team,A294))/2,"")</f>
        <v/>
      </c>
      <c r="E294" t="str">
        <f t="shared" si="21"/>
        <v/>
      </c>
      <c r="F294" t="str">
        <f>IF(A294&lt;&gt;"",IFERROR(
AVERAGEIFS(climbing_status,ScoutingData!team,A294)/(
IF(
AVERAGEIFS(climb_time,ScoutingData!team,A294)&lt;&gt;0,AVERAGEIFS(climb_time,ScoutingData!team,A294),AVERAGE(climb_time)
)
),0),"")</f>
        <v/>
      </c>
      <c r="G294" t="str">
        <f t="shared" si="22"/>
        <v/>
      </c>
      <c r="H294" t="str">
        <f>IFERROR(AVERAGEIFS(speed_rating,ScoutingData!team,A294)/5,"")</f>
        <v/>
      </c>
      <c r="I294" t="str">
        <f t="shared" si="23"/>
        <v/>
      </c>
      <c r="J294" t="str">
        <f>IFERROR((AVERAGEIFS(driver_skill,ScoutingData!team,A294)/3),"")</f>
        <v/>
      </c>
      <c r="K294" t="str">
        <f t="shared" si="24"/>
        <v/>
      </c>
    </row>
    <row r="295" spans="1:11" x14ac:dyDescent="0.3">
      <c r="A295" s="24" t="str">
        <f>IF(ISBLANK(Teams!A295),"",Teams!A295)</f>
        <v/>
      </c>
      <c r="B295" t="str">
        <f>IFERROR(AVERAGEIFS(ScoutingData!defense_rating,ScoutingData!team,A295)/4,"")</f>
        <v/>
      </c>
      <c r="C295" s="23" t="str">
        <f t="shared" si="20"/>
        <v/>
      </c>
      <c r="D295" s="22" t="str">
        <f>IFERROR(SUM(AVERAGEIFS((amp_points),ScoutingData!team,A295),AVERAGEIFS(speaker_points,ScoutingData!team,A295))/2,"")</f>
        <v/>
      </c>
      <c r="E295" t="str">
        <f t="shared" si="21"/>
        <v/>
      </c>
      <c r="F295" t="str">
        <f>IF(A295&lt;&gt;"",IFERROR(
AVERAGEIFS(climbing_status,ScoutingData!team,A295)/(
IF(
AVERAGEIFS(climb_time,ScoutingData!team,A295)&lt;&gt;0,AVERAGEIFS(climb_time,ScoutingData!team,A295),AVERAGE(climb_time)
)
),0),"")</f>
        <v/>
      </c>
      <c r="G295" t="str">
        <f t="shared" si="22"/>
        <v/>
      </c>
      <c r="H295" t="str">
        <f>IFERROR(AVERAGEIFS(speed_rating,ScoutingData!team,A295)/5,"")</f>
        <v/>
      </c>
      <c r="I295" t="str">
        <f t="shared" si="23"/>
        <v/>
      </c>
      <c r="J295" t="str">
        <f>IFERROR((AVERAGEIFS(driver_skill,ScoutingData!team,A295)/3),"")</f>
        <v/>
      </c>
      <c r="K295" t="str">
        <f t="shared" si="24"/>
        <v/>
      </c>
    </row>
    <row r="296" spans="1:11" x14ac:dyDescent="0.3">
      <c r="A296" s="24" t="str">
        <f>IF(ISBLANK(Teams!A296),"",Teams!A296)</f>
        <v/>
      </c>
      <c r="B296" t="str">
        <f>IFERROR(AVERAGEIFS(ScoutingData!defense_rating,ScoutingData!team,A296)/4,"")</f>
        <v/>
      </c>
      <c r="C296" s="23" t="str">
        <f t="shared" si="20"/>
        <v/>
      </c>
      <c r="D296" s="22" t="str">
        <f>IFERROR(SUM(AVERAGEIFS((amp_points),ScoutingData!team,A296),AVERAGEIFS(speaker_points,ScoutingData!team,A296))/2,"")</f>
        <v/>
      </c>
      <c r="E296" t="str">
        <f t="shared" si="21"/>
        <v/>
      </c>
      <c r="F296" t="str">
        <f>IF(A296&lt;&gt;"",IFERROR(
AVERAGEIFS(climbing_status,ScoutingData!team,A296)/(
IF(
AVERAGEIFS(climb_time,ScoutingData!team,A296)&lt;&gt;0,AVERAGEIFS(climb_time,ScoutingData!team,A296),AVERAGE(climb_time)
)
),0),"")</f>
        <v/>
      </c>
      <c r="G296" t="str">
        <f t="shared" si="22"/>
        <v/>
      </c>
      <c r="H296" t="str">
        <f>IFERROR(AVERAGEIFS(speed_rating,ScoutingData!team,A296)/5,"")</f>
        <v/>
      </c>
      <c r="I296" t="str">
        <f t="shared" si="23"/>
        <v/>
      </c>
      <c r="J296" t="str">
        <f>IFERROR((AVERAGEIFS(driver_skill,ScoutingData!team,A296)/3),"")</f>
        <v/>
      </c>
      <c r="K296" t="str">
        <f t="shared" si="24"/>
        <v/>
      </c>
    </row>
    <row r="297" spans="1:11" x14ac:dyDescent="0.3">
      <c r="A297" s="24" t="str">
        <f>IF(ISBLANK(Teams!A297),"",Teams!A297)</f>
        <v/>
      </c>
      <c r="B297" t="str">
        <f>IFERROR(AVERAGEIFS(ScoutingData!defense_rating,ScoutingData!team,A297)/4,"")</f>
        <v/>
      </c>
      <c r="C297" s="23" t="str">
        <f t="shared" si="20"/>
        <v/>
      </c>
      <c r="D297" s="22" t="str">
        <f>IFERROR(SUM(AVERAGEIFS((amp_points),ScoutingData!team,A297),AVERAGEIFS(speaker_points,ScoutingData!team,A297))/2,"")</f>
        <v/>
      </c>
      <c r="E297" t="str">
        <f t="shared" si="21"/>
        <v/>
      </c>
      <c r="F297" t="str">
        <f>IF(A297&lt;&gt;"",IFERROR(
AVERAGEIFS(climbing_status,ScoutingData!team,A297)/(
IF(
AVERAGEIFS(climb_time,ScoutingData!team,A297)&lt;&gt;0,AVERAGEIFS(climb_time,ScoutingData!team,A297),AVERAGE(climb_time)
)
),0),"")</f>
        <v/>
      </c>
      <c r="G297" t="str">
        <f t="shared" si="22"/>
        <v/>
      </c>
      <c r="H297" t="str">
        <f>IFERROR(AVERAGEIFS(speed_rating,ScoutingData!team,A297)/5,"")</f>
        <v/>
      </c>
      <c r="I297" t="str">
        <f t="shared" si="23"/>
        <v/>
      </c>
      <c r="J297" t="str">
        <f>IFERROR((AVERAGEIFS(driver_skill,ScoutingData!team,A297)/3),"")</f>
        <v/>
      </c>
      <c r="K297" t="str">
        <f t="shared" si="24"/>
        <v/>
      </c>
    </row>
    <row r="298" spans="1:11" x14ac:dyDescent="0.3">
      <c r="A298" s="24" t="str">
        <f>IF(ISBLANK(Teams!A298),"",Teams!A298)</f>
        <v/>
      </c>
      <c r="B298" t="str">
        <f>IFERROR(AVERAGEIFS(ScoutingData!defense_rating,ScoutingData!team,A298)/4,"")</f>
        <v/>
      </c>
      <c r="C298" s="23" t="str">
        <f t="shared" si="20"/>
        <v/>
      </c>
      <c r="D298" s="22" t="str">
        <f>IFERROR(SUM(AVERAGEIFS((amp_points),ScoutingData!team,A298),AVERAGEIFS(speaker_points,ScoutingData!team,A298))/2,"")</f>
        <v/>
      </c>
      <c r="E298" t="str">
        <f t="shared" si="21"/>
        <v/>
      </c>
      <c r="F298" t="str">
        <f>IF(A298&lt;&gt;"",IFERROR(
AVERAGEIFS(climbing_status,ScoutingData!team,A298)/(
IF(
AVERAGEIFS(climb_time,ScoutingData!team,A298)&lt;&gt;0,AVERAGEIFS(climb_time,ScoutingData!team,A298),AVERAGE(climb_time)
)
),0),"")</f>
        <v/>
      </c>
      <c r="G298" t="str">
        <f t="shared" si="22"/>
        <v/>
      </c>
      <c r="H298" t="str">
        <f>IFERROR(AVERAGEIFS(speed_rating,ScoutingData!team,A298)/5,"")</f>
        <v/>
      </c>
      <c r="I298" t="str">
        <f t="shared" si="23"/>
        <v/>
      </c>
      <c r="J298" t="str">
        <f>IFERROR((AVERAGEIFS(driver_skill,ScoutingData!team,A298)/3),"")</f>
        <v/>
      </c>
      <c r="K298" t="str">
        <f t="shared" si="24"/>
        <v/>
      </c>
    </row>
    <row r="299" spans="1:11" x14ac:dyDescent="0.3">
      <c r="A299" s="24" t="str">
        <f>IF(ISBLANK(Teams!A299),"",Teams!A299)</f>
        <v/>
      </c>
      <c r="B299" t="str">
        <f>IFERROR(AVERAGEIFS(ScoutingData!defense_rating,ScoutingData!team,A299)/4,"")</f>
        <v/>
      </c>
      <c r="C299" s="23" t="str">
        <f t="shared" si="20"/>
        <v/>
      </c>
      <c r="D299" s="22" t="str">
        <f>IFERROR(SUM(AVERAGEIFS((amp_points),ScoutingData!team,A299),AVERAGEIFS(speaker_points,ScoutingData!team,A299))/2,"")</f>
        <v/>
      </c>
      <c r="E299" t="str">
        <f t="shared" si="21"/>
        <v/>
      </c>
      <c r="F299" t="str">
        <f>IF(A299&lt;&gt;"",IFERROR(
AVERAGEIFS(climbing_status,ScoutingData!team,A299)/(
IF(
AVERAGEIFS(climb_time,ScoutingData!team,A299)&lt;&gt;0,AVERAGEIFS(climb_time,ScoutingData!team,A299),AVERAGE(climb_time)
)
),0),"")</f>
        <v/>
      </c>
      <c r="G299" t="str">
        <f t="shared" si="22"/>
        <v/>
      </c>
      <c r="H299" t="str">
        <f>IFERROR(AVERAGEIFS(speed_rating,ScoutingData!team,A299)/5,"")</f>
        <v/>
      </c>
      <c r="I299" t="str">
        <f t="shared" si="23"/>
        <v/>
      </c>
      <c r="J299" t="str">
        <f>IFERROR((AVERAGEIFS(driver_skill,ScoutingData!team,A299)/3),"")</f>
        <v/>
      </c>
      <c r="K299" t="str">
        <f t="shared" si="24"/>
        <v/>
      </c>
    </row>
    <row r="300" spans="1:11" x14ac:dyDescent="0.3">
      <c r="A300" s="24" t="str">
        <f>IF(ISBLANK(Teams!A300),"",Teams!A300)</f>
        <v/>
      </c>
      <c r="B300" t="str">
        <f>IFERROR(AVERAGEIFS(ScoutingData!defense_rating,ScoutingData!team,A300)/4,"")</f>
        <v/>
      </c>
      <c r="C300" s="23" t="str">
        <f t="shared" si="20"/>
        <v/>
      </c>
      <c r="D300" s="22" t="str">
        <f>IFERROR(SUM(AVERAGEIFS((amp_points),ScoutingData!team,A300),AVERAGEIFS(speaker_points,ScoutingData!team,A300))/2,"")</f>
        <v/>
      </c>
      <c r="E300" t="str">
        <f t="shared" si="21"/>
        <v/>
      </c>
      <c r="F300" t="str">
        <f>IF(A300&lt;&gt;"",IFERROR(
AVERAGEIFS(climbing_status,ScoutingData!team,A300)/(
IF(
AVERAGEIFS(climb_time,ScoutingData!team,A300)&lt;&gt;0,AVERAGEIFS(climb_time,ScoutingData!team,A300),AVERAGE(climb_time)
)
),0),"")</f>
        <v/>
      </c>
      <c r="G300" t="str">
        <f t="shared" si="22"/>
        <v/>
      </c>
      <c r="H300" t="str">
        <f>IFERROR(AVERAGEIFS(speed_rating,ScoutingData!team,A300)/5,"")</f>
        <v/>
      </c>
      <c r="I300" t="str">
        <f t="shared" si="23"/>
        <v/>
      </c>
      <c r="J300" t="str">
        <f>IFERROR((AVERAGEIFS(driver_skill,ScoutingData!team,A300)/3),"")</f>
        <v/>
      </c>
      <c r="K300" t="str">
        <f t="shared" si="24"/>
        <v/>
      </c>
    </row>
    <row r="301" spans="1:11" x14ac:dyDescent="0.3">
      <c r="A301" s="24" t="str">
        <f>IF(ISBLANK(Teams!A301),"",Teams!A301)</f>
        <v/>
      </c>
      <c r="B301" t="str">
        <f>IFERROR(AVERAGEIFS(ScoutingData!defense_rating,ScoutingData!team,A301)/4,"")</f>
        <v/>
      </c>
      <c r="C301" s="23" t="str">
        <f t="shared" si="20"/>
        <v/>
      </c>
      <c r="D301" s="22" t="str">
        <f>IFERROR(SUM(AVERAGEIFS((amp_points),ScoutingData!team,A301),AVERAGEIFS(speaker_points,ScoutingData!team,A301))/2,"")</f>
        <v/>
      </c>
      <c r="E301" t="str">
        <f t="shared" si="21"/>
        <v/>
      </c>
      <c r="F301" t="str">
        <f>IF(A301&lt;&gt;"",IFERROR(
AVERAGEIFS(climbing_status,ScoutingData!team,A301)/(
IF(
AVERAGEIFS(climb_time,ScoutingData!team,A301)&lt;&gt;0,AVERAGEIFS(climb_time,ScoutingData!team,A301),AVERAGE(climb_time)
)
),0),"")</f>
        <v/>
      </c>
      <c r="G301" t="str">
        <f t="shared" si="22"/>
        <v/>
      </c>
      <c r="H301" t="str">
        <f>IFERROR(AVERAGEIFS(speed_rating,ScoutingData!team,A301)/5,"")</f>
        <v/>
      </c>
      <c r="I301" t="str">
        <f t="shared" si="23"/>
        <v/>
      </c>
      <c r="J301" t="str">
        <f>IFERROR((AVERAGEIFS(driver_skill,ScoutingData!team,A301)/3),"")</f>
        <v/>
      </c>
      <c r="K301" t="str">
        <f t="shared" si="24"/>
        <v/>
      </c>
    </row>
    <row r="302" spans="1:11" x14ac:dyDescent="0.3">
      <c r="A302" s="24" t="str">
        <f>IF(ISBLANK(Teams!A302),"",Teams!A302)</f>
        <v/>
      </c>
      <c r="B302" t="str">
        <f>IFERROR(AVERAGEIFS(ScoutingData!defense_rating,ScoutingData!team,A302)/4,"")</f>
        <v/>
      </c>
      <c r="C302" s="23" t="str">
        <f t="shared" si="20"/>
        <v/>
      </c>
      <c r="D302" s="22" t="str">
        <f>IFERROR(SUM(AVERAGEIFS((amp_points),ScoutingData!team,A302),AVERAGEIFS(speaker_points,ScoutingData!team,A302))/2,"")</f>
        <v/>
      </c>
      <c r="E302" t="str">
        <f t="shared" si="21"/>
        <v/>
      </c>
      <c r="F302" t="str">
        <f>IF(A302&lt;&gt;"",IFERROR(
AVERAGEIFS(climbing_status,ScoutingData!team,A302)/(
IF(
AVERAGEIFS(climb_time,ScoutingData!team,A302)&lt;&gt;0,AVERAGEIFS(climb_time,ScoutingData!team,A302),AVERAGE(climb_time)
)
),0),"")</f>
        <v/>
      </c>
      <c r="G302" t="str">
        <f t="shared" si="22"/>
        <v/>
      </c>
      <c r="H302" t="str">
        <f>IFERROR(AVERAGEIFS(speed_rating,ScoutingData!team,A302)/5,"")</f>
        <v/>
      </c>
      <c r="I302" t="str">
        <f t="shared" si="23"/>
        <v/>
      </c>
      <c r="J302" t="str">
        <f>IFERROR((AVERAGEIFS(driver_skill,ScoutingData!team,A302)/3),"")</f>
        <v/>
      </c>
      <c r="K302" t="str">
        <f t="shared" si="24"/>
        <v/>
      </c>
    </row>
    <row r="303" spans="1:11" x14ac:dyDescent="0.3">
      <c r="A303" s="24" t="str">
        <f>IF(ISBLANK(Teams!A303),"",Teams!A303)</f>
        <v/>
      </c>
      <c r="B303" t="str">
        <f>IFERROR(AVERAGEIFS(ScoutingData!defense_rating,ScoutingData!team,A303)/4,"")</f>
        <v/>
      </c>
      <c r="C303" s="23" t="str">
        <f t="shared" si="20"/>
        <v/>
      </c>
      <c r="D303" s="22" t="str">
        <f>IFERROR(SUM(AVERAGEIFS((amp_points),ScoutingData!team,A303),AVERAGEIFS(speaker_points,ScoutingData!team,A303))/2,"")</f>
        <v/>
      </c>
      <c r="E303" t="str">
        <f t="shared" si="21"/>
        <v/>
      </c>
      <c r="F303" t="str">
        <f>IF(A303&lt;&gt;"",IFERROR(
AVERAGEIFS(climbing_status,ScoutingData!team,A303)/(
IF(
AVERAGEIFS(climb_time,ScoutingData!team,A303)&lt;&gt;0,AVERAGEIFS(climb_time,ScoutingData!team,A303),AVERAGE(climb_time)
)
),0),"")</f>
        <v/>
      </c>
      <c r="G303" t="str">
        <f t="shared" si="22"/>
        <v/>
      </c>
      <c r="H303" t="str">
        <f>IFERROR(AVERAGEIFS(speed_rating,ScoutingData!team,A303)/5,"")</f>
        <v/>
      </c>
      <c r="I303" t="str">
        <f t="shared" si="23"/>
        <v/>
      </c>
      <c r="J303" t="str">
        <f>IFERROR((AVERAGEIFS(driver_skill,ScoutingData!team,A303)/3),"")</f>
        <v/>
      </c>
      <c r="K303" t="str">
        <f t="shared" si="24"/>
        <v/>
      </c>
    </row>
    <row r="304" spans="1:11" x14ac:dyDescent="0.3">
      <c r="A304" s="24" t="str">
        <f>IF(ISBLANK(Teams!A304),"",Teams!A304)</f>
        <v/>
      </c>
      <c r="B304" t="str">
        <f>IFERROR(AVERAGEIFS(ScoutingData!defense_rating,ScoutingData!team,A304)/4,"")</f>
        <v/>
      </c>
      <c r="C304" s="23" t="str">
        <f t="shared" si="20"/>
        <v/>
      </c>
      <c r="D304" s="22" t="str">
        <f>IFERROR(SUM(AVERAGEIFS((amp_points),ScoutingData!team,A304),AVERAGEIFS(speaker_points,ScoutingData!team,A304))/2,"")</f>
        <v/>
      </c>
      <c r="E304" t="str">
        <f t="shared" si="21"/>
        <v/>
      </c>
      <c r="F304" t="str">
        <f>IF(A304&lt;&gt;"",IFERROR(
AVERAGEIFS(climbing_status,ScoutingData!team,A304)/(
IF(
AVERAGEIFS(climb_time,ScoutingData!team,A304)&lt;&gt;0,AVERAGEIFS(climb_time,ScoutingData!team,A304),AVERAGE(climb_time)
)
),0),"")</f>
        <v/>
      </c>
      <c r="G304" t="str">
        <f t="shared" si="22"/>
        <v/>
      </c>
      <c r="H304" t="str">
        <f>IFERROR(AVERAGEIFS(speed_rating,ScoutingData!team,A304)/5,"")</f>
        <v/>
      </c>
      <c r="I304" t="str">
        <f t="shared" si="23"/>
        <v/>
      </c>
      <c r="J304" t="str">
        <f>IFERROR((AVERAGEIFS(driver_skill,ScoutingData!team,A304)/3),"")</f>
        <v/>
      </c>
      <c r="K304" t="str">
        <f t="shared" si="24"/>
        <v/>
      </c>
    </row>
    <row r="305" spans="1:11" x14ac:dyDescent="0.3">
      <c r="A305" s="24" t="str">
        <f>IF(ISBLANK(Teams!A305),"",Teams!A305)</f>
        <v/>
      </c>
      <c r="B305" t="str">
        <f>IFERROR(AVERAGEIFS(ScoutingData!defense_rating,ScoutingData!team,A305)/4,"")</f>
        <v/>
      </c>
      <c r="C305" s="23" t="str">
        <f t="shared" si="20"/>
        <v/>
      </c>
      <c r="D305" s="22" t="str">
        <f>IFERROR(SUM(AVERAGEIFS((amp_points),ScoutingData!team,A305),AVERAGEIFS(speaker_points,ScoutingData!team,A305))/2,"")</f>
        <v/>
      </c>
      <c r="E305" t="str">
        <f t="shared" si="21"/>
        <v/>
      </c>
      <c r="F305" t="str">
        <f>IF(A305&lt;&gt;"",IFERROR(
AVERAGEIFS(climbing_status,ScoutingData!team,A305)/(
IF(
AVERAGEIFS(climb_time,ScoutingData!team,A305)&lt;&gt;0,AVERAGEIFS(climb_time,ScoutingData!team,A305),AVERAGE(climb_time)
)
),0),"")</f>
        <v/>
      </c>
      <c r="G305" t="str">
        <f t="shared" si="22"/>
        <v/>
      </c>
      <c r="H305" t="str">
        <f>IFERROR(AVERAGEIFS(speed_rating,ScoutingData!team,A305)/5,"")</f>
        <v/>
      </c>
      <c r="I305" t="str">
        <f t="shared" si="23"/>
        <v/>
      </c>
      <c r="J305" t="str">
        <f>IFERROR((AVERAGEIFS(driver_skill,ScoutingData!team,A305)/3),"")</f>
        <v/>
      </c>
      <c r="K305" t="str">
        <f t="shared" si="24"/>
        <v/>
      </c>
    </row>
    <row r="306" spans="1:11" x14ac:dyDescent="0.3">
      <c r="A306" s="24" t="str">
        <f>IF(ISBLANK(Teams!A306),"",Teams!A306)</f>
        <v/>
      </c>
      <c r="B306" t="str">
        <f>IFERROR(AVERAGEIFS(ScoutingData!defense_rating,ScoutingData!team,A306)/4,"")</f>
        <v/>
      </c>
      <c r="C306" s="23" t="str">
        <f t="shared" si="20"/>
        <v/>
      </c>
      <c r="D306" s="22" t="str">
        <f>IFERROR(SUM(AVERAGEIFS((amp_points),ScoutingData!team,A306),AVERAGEIFS(speaker_points,ScoutingData!team,A306))/2,"")</f>
        <v/>
      </c>
      <c r="E306" t="str">
        <f t="shared" si="21"/>
        <v/>
      </c>
      <c r="F306" t="str">
        <f>IF(A306&lt;&gt;"",IFERROR(
AVERAGEIFS(climbing_status,ScoutingData!team,A306)/(
IF(
AVERAGEIFS(climb_time,ScoutingData!team,A306)&lt;&gt;0,AVERAGEIFS(climb_time,ScoutingData!team,A306),AVERAGE(climb_time)
)
),0),"")</f>
        <v/>
      </c>
      <c r="G306" t="str">
        <f t="shared" si="22"/>
        <v/>
      </c>
      <c r="H306" t="str">
        <f>IFERROR(AVERAGEIFS(speed_rating,ScoutingData!team,A306)/5,"")</f>
        <v/>
      </c>
      <c r="I306" t="str">
        <f t="shared" si="23"/>
        <v/>
      </c>
      <c r="J306" t="str">
        <f>IFERROR((AVERAGEIFS(driver_skill,ScoutingData!team,A306)/3),"")</f>
        <v/>
      </c>
      <c r="K306" t="str">
        <f t="shared" si="24"/>
        <v/>
      </c>
    </row>
    <row r="307" spans="1:11" x14ac:dyDescent="0.3">
      <c r="A307" s="24" t="str">
        <f>IF(ISBLANK(Teams!A307),"",Teams!A307)</f>
        <v/>
      </c>
      <c r="B307" t="str">
        <f>IFERROR(AVERAGEIFS(ScoutingData!defense_rating,ScoutingData!team,A307)/4,"")</f>
        <v/>
      </c>
      <c r="C307" s="23" t="str">
        <f t="shared" si="20"/>
        <v/>
      </c>
      <c r="D307" s="22" t="str">
        <f>IFERROR(SUM(AVERAGEIFS((amp_points),ScoutingData!team,A307),AVERAGEIFS(speaker_points,ScoutingData!team,A307))/2,"")</f>
        <v/>
      </c>
      <c r="E307" t="str">
        <f t="shared" si="21"/>
        <v/>
      </c>
      <c r="F307" t="str">
        <f>IF(A307&lt;&gt;"",IFERROR(
AVERAGEIFS(climbing_status,ScoutingData!team,A307)/(
IF(
AVERAGEIFS(climb_time,ScoutingData!team,A307)&lt;&gt;0,AVERAGEIFS(climb_time,ScoutingData!team,A307),AVERAGE(climb_time)
)
),0),"")</f>
        <v/>
      </c>
      <c r="G307" t="str">
        <f t="shared" si="22"/>
        <v/>
      </c>
      <c r="H307" t="str">
        <f>IFERROR(AVERAGEIFS(speed_rating,ScoutingData!team,A307)/5,"")</f>
        <v/>
      </c>
      <c r="I307" t="str">
        <f t="shared" si="23"/>
        <v/>
      </c>
      <c r="J307" t="str">
        <f>IFERROR((AVERAGEIFS(driver_skill,ScoutingData!team,A307)/3),"")</f>
        <v/>
      </c>
      <c r="K307" t="str">
        <f t="shared" si="24"/>
        <v/>
      </c>
    </row>
    <row r="308" spans="1:11" x14ac:dyDescent="0.3">
      <c r="A308" s="24" t="str">
        <f>IF(ISBLANK(Teams!A308),"",Teams!A308)</f>
        <v/>
      </c>
      <c r="B308" t="str">
        <f>IFERROR(AVERAGEIFS(ScoutingData!defense_rating,ScoutingData!team,A308)/4,"")</f>
        <v/>
      </c>
      <c r="C308" s="23" t="str">
        <f t="shared" si="20"/>
        <v/>
      </c>
      <c r="D308" s="22" t="str">
        <f>IFERROR(SUM(AVERAGEIFS((amp_points),ScoutingData!team,A308),AVERAGEIFS(speaker_points,ScoutingData!team,A308))/2,"")</f>
        <v/>
      </c>
      <c r="E308" t="str">
        <f t="shared" si="21"/>
        <v/>
      </c>
      <c r="F308" t="str">
        <f>IF(A308&lt;&gt;"",IFERROR(
AVERAGEIFS(climbing_status,ScoutingData!team,A308)/(
IF(
AVERAGEIFS(climb_time,ScoutingData!team,A308)&lt;&gt;0,AVERAGEIFS(climb_time,ScoutingData!team,A308),AVERAGE(climb_time)
)
),0),"")</f>
        <v/>
      </c>
      <c r="G308" t="str">
        <f t="shared" si="22"/>
        <v/>
      </c>
      <c r="H308" t="str">
        <f>IFERROR(AVERAGEIFS(speed_rating,ScoutingData!team,A308)/5,"")</f>
        <v/>
      </c>
      <c r="I308" t="str">
        <f t="shared" si="23"/>
        <v/>
      </c>
      <c r="J308" t="str">
        <f>IFERROR((AVERAGEIFS(driver_skill,ScoutingData!team,A308)/3),"")</f>
        <v/>
      </c>
      <c r="K308" t="str">
        <f t="shared" si="24"/>
        <v/>
      </c>
    </row>
    <row r="309" spans="1:11" x14ac:dyDescent="0.3">
      <c r="A309" s="24" t="str">
        <f>IF(ISBLANK(Teams!A309),"",Teams!A309)</f>
        <v/>
      </c>
      <c r="B309" t="str">
        <f>IFERROR(AVERAGEIFS(ScoutingData!defense_rating,ScoutingData!team,A309)/4,"")</f>
        <v/>
      </c>
      <c r="C309" s="23" t="str">
        <f t="shared" si="20"/>
        <v/>
      </c>
      <c r="D309" s="22" t="str">
        <f>IFERROR(SUM(AVERAGEIFS((amp_points),ScoutingData!team,A309),AVERAGEIFS(speaker_points,ScoutingData!team,A309))/2,"")</f>
        <v/>
      </c>
      <c r="E309" t="str">
        <f t="shared" si="21"/>
        <v/>
      </c>
      <c r="F309" t="str">
        <f>IF(A309&lt;&gt;"",IFERROR(
AVERAGEIFS(climbing_status,ScoutingData!team,A309)/(
IF(
AVERAGEIFS(climb_time,ScoutingData!team,A309)&lt;&gt;0,AVERAGEIFS(climb_time,ScoutingData!team,A309),AVERAGE(climb_time)
)
),0),"")</f>
        <v/>
      </c>
      <c r="G309" t="str">
        <f t="shared" si="22"/>
        <v/>
      </c>
      <c r="H309" t="str">
        <f>IFERROR(AVERAGEIFS(speed_rating,ScoutingData!team,A309)/5,"")</f>
        <v/>
      </c>
      <c r="I309" t="str">
        <f t="shared" si="23"/>
        <v/>
      </c>
      <c r="J309" t="str">
        <f>IFERROR((AVERAGEIFS(driver_skill,ScoutingData!team,A309)/3),"")</f>
        <v/>
      </c>
      <c r="K309" t="str">
        <f t="shared" si="24"/>
        <v/>
      </c>
    </row>
    <row r="310" spans="1:11" x14ac:dyDescent="0.3">
      <c r="A310" s="24" t="str">
        <f>IF(ISBLANK(Teams!A310),"",Teams!A310)</f>
        <v/>
      </c>
      <c r="B310" t="str">
        <f>IFERROR(AVERAGEIFS(ScoutingData!defense_rating,ScoutingData!team,A310)/4,"")</f>
        <v/>
      </c>
      <c r="C310" s="23" t="str">
        <f t="shared" si="20"/>
        <v/>
      </c>
      <c r="D310" s="22" t="str">
        <f>IFERROR(SUM(AVERAGEIFS((amp_points),ScoutingData!team,A310),AVERAGEIFS(speaker_points,ScoutingData!team,A310))/2,"")</f>
        <v/>
      </c>
      <c r="E310" t="str">
        <f t="shared" si="21"/>
        <v/>
      </c>
      <c r="F310" t="str">
        <f>IF(A310&lt;&gt;"",IFERROR(
AVERAGEIFS(climbing_status,ScoutingData!team,A310)/(
IF(
AVERAGEIFS(climb_time,ScoutingData!team,A310)&lt;&gt;0,AVERAGEIFS(climb_time,ScoutingData!team,A310),AVERAGE(climb_time)
)
),0),"")</f>
        <v/>
      </c>
      <c r="G310" t="str">
        <f t="shared" si="22"/>
        <v/>
      </c>
      <c r="H310" t="str">
        <f>IFERROR(AVERAGEIFS(speed_rating,ScoutingData!team,A310)/5,"")</f>
        <v/>
      </c>
      <c r="I310" t="str">
        <f t="shared" si="23"/>
        <v/>
      </c>
      <c r="J310" t="str">
        <f>IFERROR((AVERAGEIFS(driver_skill,ScoutingData!team,A310)/3),"")</f>
        <v/>
      </c>
      <c r="K310" t="str">
        <f t="shared" si="24"/>
        <v/>
      </c>
    </row>
    <row r="311" spans="1:11" x14ac:dyDescent="0.3">
      <c r="A311" s="24" t="str">
        <f>IF(ISBLANK(Teams!A311),"",Teams!A311)</f>
        <v/>
      </c>
      <c r="B311" t="str">
        <f>IFERROR(AVERAGEIFS(ScoutingData!defense_rating,ScoutingData!team,A311)/4,"")</f>
        <v/>
      </c>
      <c r="C311" s="23" t="str">
        <f t="shared" si="20"/>
        <v/>
      </c>
      <c r="D311" s="22" t="str">
        <f>IFERROR(SUM(AVERAGEIFS((amp_points),ScoutingData!team,A311),AVERAGEIFS(speaker_points,ScoutingData!team,A311))/2,"")</f>
        <v/>
      </c>
      <c r="E311" t="str">
        <f t="shared" si="21"/>
        <v/>
      </c>
      <c r="F311" t="str">
        <f>IF(A311&lt;&gt;"",IFERROR(
AVERAGEIFS(climbing_status,ScoutingData!team,A311)/(
IF(
AVERAGEIFS(climb_time,ScoutingData!team,A311)&lt;&gt;0,AVERAGEIFS(climb_time,ScoutingData!team,A311),AVERAGE(climb_time)
)
),0),"")</f>
        <v/>
      </c>
      <c r="G311" t="str">
        <f t="shared" si="22"/>
        <v/>
      </c>
      <c r="H311" t="str">
        <f>IFERROR(AVERAGEIFS(speed_rating,ScoutingData!team,A311)/5,"")</f>
        <v/>
      </c>
      <c r="I311" t="str">
        <f t="shared" si="23"/>
        <v/>
      </c>
      <c r="J311" t="str">
        <f>IFERROR((AVERAGEIFS(driver_skill,ScoutingData!team,A311)/3),"")</f>
        <v/>
      </c>
      <c r="K311" t="str">
        <f t="shared" si="24"/>
        <v/>
      </c>
    </row>
    <row r="312" spans="1:11" x14ac:dyDescent="0.3">
      <c r="A312" s="24" t="str">
        <f>IF(ISBLANK(Teams!A312),"",Teams!A312)</f>
        <v/>
      </c>
      <c r="B312" t="str">
        <f>IFERROR(AVERAGEIFS(ScoutingData!defense_rating,ScoutingData!team,A312)/4,"")</f>
        <v/>
      </c>
      <c r="C312" s="23" t="str">
        <f t="shared" si="20"/>
        <v/>
      </c>
      <c r="D312" s="22" t="str">
        <f>IFERROR(SUM(AVERAGEIFS((amp_points),ScoutingData!team,A312),AVERAGEIFS(speaker_points,ScoutingData!team,A312))/2,"")</f>
        <v/>
      </c>
      <c r="E312" t="str">
        <f t="shared" si="21"/>
        <v/>
      </c>
      <c r="F312" t="str">
        <f>IF(A312&lt;&gt;"",IFERROR(
AVERAGEIFS(climbing_status,ScoutingData!team,A312)/(
IF(
AVERAGEIFS(climb_time,ScoutingData!team,A312)&lt;&gt;0,AVERAGEIFS(climb_time,ScoutingData!team,A312),AVERAGE(climb_time)
)
),0),"")</f>
        <v/>
      </c>
      <c r="G312" t="str">
        <f t="shared" si="22"/>
        <v/>
      </c>
      <c r="H312" t="str">
        <f>IFERROR(AVERAGEIFS(speed_rating,ScoutingData!team,A312)/5,"")</f>
        <v/>
      </c>
      <c r="I312" t="str">
        <f t="shared" si="23"/>
        <v/>
      </c>
      <c r="J312" t="str">
        <f>IFERROR((AVERAGEIFS(driver_skill,ScoutingData!team,A312)/3),"")</f>
        <v/>
      </c>
      <c r="K312" t="str">
        <f t="shared" si="24"/>
        <v/>
      </c>
    </row>
    <row r="313" spans="1:11" x14ac:dyDescent="0.3">
      <c r="A313" s="24" t="str">
        <f>IF(ISBLANK(Teams!A313),"",Teams!A313)</f>
        <v/>
      </c>
      <c r="B313" t="str">
        <f>IFERROR(AVERAGEIFS(ScoutingData!defense_rating,ScoutingData!team,A313)/4,"")</f>
        <v/>
      </c>
      <c r="C313" s="23" t="str">
        <f t="shared" si="20"/>
        <v/>
      </c>
      <c r="D313" s="22" t="str">
        <f>IFERROR(SUM(AVERAGEIFS((amp_points),ScoutingData!team,A313),AVERAGEIFS(speaker_points,ScoutingData!team,A313))/2,"")</f>
        <v/>
      </c>
      <c r="E313" t="str">
        <f t="shared" si="21"/>
        <v/>
      </c>
      <c r="F313" t="str">
        <f>IF(A313&lt;&gt;"",IFERROR(
AVERAGEIFS(climbing_status,ScoutingData!team,A313)/(
IF(
AVERAGEIFS(climb_time,ScoutingData!team,A313)&lt;&gt;0,AVERAGEIFS(climb_time,ScoutingData!team,A313),AVERAGE(climb_time)
)
),0),"")</f>
        <v/>
      </c>
      <c r="G313" t="str">
        <f t="shared" si="22"/>
        <v/>
      </c>
      <c r="H313" t="str">
        <f>IFERROR(AVERAGEIFS(speed_rating,ScoutingData!team,A313)/5,"")</f>
        <v/>
      </c>
      <c r="I313" t="str">
        <f t="shared" si="23"/>
        <v/>
      </c>
      <c r="J313" t="str">
        <f>IFERROR((AVERAGEIFS(driver_skill,ScoutingData!team,A313)/3),"")</f>
        <v/>
      </c>
      <c r="K313" t="str">
        <f t="shared" si="24"/>
        <v/>
      </c>
    </row>
    <row r="314" spans="1:11" x14ac:dyDescent="0.3">
      <c r="A314" s="24" t="str">
        <f>IF(ISBLANK(Teams!A314),"",Teams!A314)</f>
        <v/>
      </c>
      <c r="B314" t="str">
        <f>IFERROR(AVERAGEIFS(ScoutingData!defense_rating,ScoutingData!team,A314)/4,"")</f>
        <v/>
      </c>
      <c r="C314" s="23" t="str">
        <f t="shared" si="20"/>
        <v/>
      </c>
      <c r="D314" s="22" t="str">
        <f>IFERROR(SUM(AVERAGEIFS((amp_points),ScoutingData!team,A314),AVERAGEIFS(speaker_points,ScoutingData!team,A314))/2,"")</f>
        <v/>
      </c>
      <c r="E314" t="str">
        <f t="shared" si="21"/>
        <v/>
      </c>
      <c r="F314" t="str">
        <f>IF(A314&lt;&gt;"",IFERROR(
AVERAGEIFS(climbing_status,ScoutingData!team,A314)/(
IF(
AVERAGEIFS(climb_time,ScoutingData!team,A314)&lt;&gt;0,AVERAGEIFS(climb_time,ScoutingData!team,A314),AVERAGE(climb_time)
)
),0),"")</f>
        <v/>
      </c>
      <c r="G314" t="str">
        <f t="shared" si="22"/>
        <v/>
      </c>
      <c r="H314" t="str">
        <f>IFERROR(AVERAGEIFS(speed_rating,ScoutingData!team,A314)/5,"")</f>
        <v/>
      </c>
      <c r="I314" t="str">
        <f t="shared" si="23"/>
        <v/>
      </c>
      <c r="J314" t="str">
        <f>IFERROR((AVERAGEIFS(driver_skill,ScoutingData!team,A314)/3),"")</f>
        <v/>
      </c>
      <c r="K314" t="str">
        <f t="shared" si="24"/>
        <v/>
      </c>
    </row>
    <row r="315" spans="1:11" x14ac:dyDescent="0.3">
      <c r="A315" s="24" t="str">
        <f>IF(ISBLANK(Teams!A315),"",Teams!A315)</f>
        <v/>
      </c>
      <c r="B315" t="str">
        <f>IFERROR(AVERAGEIFS(ScoutingData!defense_rating,ScoutingData!team,A315)/4,"")</f>
        <v/>
      </c>
      <c r="C315" s="23" t="str">
        <f t="shared" si="20"/>
        <v/>
      </c>
      <c r="D315" s="22" t="str">
        <f>IFERROR(SUM(AVERAGEIFS((amp_points),ScoutingData!team,A315),AVERAGEIFS(speaker_points,ScoutingData!team,A315))/2,"")</f>
        <v/>
      </c>
      <c r="E315" t="str">
        <f t="shared" si="21"/>
        <v/>
      </c>
      <c r="F315" t="str">
        <f>IF(A315&lt;&gt;"",IFERROR(
AVERAGEIFS(climbing_status,ScoutingData!team,A315)/(
IF(
AVERAGEIFS(climb_time,ScoutingData!team,A315)&lt;&gt;0,AVERAGEIFS(climb_time,ScoutingData!team,A315),AVERAGE(climb_time)
)
),0),"")</f>
        <v/>
      </c>
      <c r="G315" t="str">
        <f t="shared" si="22"/>
        <v/>
      </c>
      <c r="H315" t="str">
        <f>IFERROR(AVERAGEIFS(speed_rating,ScoutingData!team,A315)/5,"")</f>
        <v/>
      </c>
      <c r="I315" t="str">
        <f t="shared" si="23"/>
        <v/>
      </c>
      <c r="J315" t="str">
        <f>IFERROR((AVERAGEIFS(driver_skill,ScoutingData!team,A315)/3),"")</f>
        <v/>
      </c>
      <c r="K315" t="str">
        <f t="shared" si="24"/>
        <v/>
      </c>
    </row>
    <row r="316" spans="1:11" x14ac:dyDescent="0.3">
      <c r="A316" s="24" t="str">
        <f>IF(ISBLANK(Teams!A316),"",Teams!A316)</f>
        <v/>
      </c>
      <c r="B316" t="str">
        <f>IFERROR(AVERAGEIFS(ScoutingData!defense_rating,ScoutingData!team,A316)/4,"")</f>
        <v/>
      </c>
      <c r="C316" s="23" t="str">
        <f t="shared" si="20"/>
        <v/>
      </c>
      <c r="D316" s="22" t="str">
        <f>IFERROR(SUM(AVERAGEIFS((amp_points),ScoutingData!team,A316),AVERAGEIFS(speaker_points,ScoutingData!team,A316))/2,"")</f>
        <v/>
      </c>
      <c r="E316" t="str">
        <f t="shared" si="21"/>
        <v/>
      </c>
      <c r="F316" t="str">
        <f>IF(A316&lt;&gt;"",IFERROR(
AVERAGEIFS(climbing_status,ScoutingData!team,A316)/(
IF(
AVERAGEIFS(climb_time,ScoutingData!team,A316)&lt;&gt;0,AVERAGEIFS(climb_time,ScoutingData!team,A316),AVERAGE(climb_time)
)
),0),"")</f>
        <v/>
      </c>
      <c r="G316" t="str">
        <f t="shared" si="22"/>
        <v/>
      </c>
      <c r="H316" t="str">
        <f>IFERROR(AVERAGEIFS(speed_rating,ScoutingData!team,A316)/5,"")</f>
        <v/>
      </c>
      <c r="I316" t="str">
        <f t="shared" si="23"/>
        <v/>
      </c>
      <c r="J316" t="str">
        <f>IFERROR((AVERAGEIFS(driver_skill,ScoutingData!team,A316)/3),"")</f>
        <v/>
      </c>
      <c r="K316" t="str">
        <f t="shared" si="24"/>
        <v/>
      </c>
    </row>
    <row r="317" spans="1:11" x14ac:dyDescent="0.3">
      <c r="A317" s="24" t="str">
        <f>IF(ISBLANK(Teams!A317),"",Teams!A317)</f>
        <v/>
      </c>
      <c r="B317" t="str">
        <f>IFERROR(AVERAGEIFS(ScoutingData!defense_rating,ScoutingData!team,A317)/4,"")</f>
        <v/>
      </c>
      <c r="C317" s="23" t="str">
        <f t="shared" si="20"/>
        <v/>
      </c>
      <c r="D317" s="22" t="str">
        <f>IFERROR(SUM(AVERAGEIFS((amp_points),ScoutingData!team,A317),AVERAGEIFS(speaker_points,ScoutingData!team,A317))/2,"")</f>
        <v/>
      </c>
      <c r="E317" t="str">
        <f t="shared" si="21"/>
        <v/>
      </c>
      <c r="F317" t="str">
        <f>IF(A317&lt;&gt;"",IFERROR(
AVERAGEIFS(climbing_status,ScoutingData!team,A317)/(
IF(
AVERAGEIFS(climb_time,ScoutingData!team,A317)&lt;&gt;0,AVERAGEIFS(climb_time,ScoutingData!team,A317),AVERAGE(climb_time)
)
),0),"")</f>
        <v/>
      </c>
      <c r="G317" t="str">
        <f t="shared" si="22"/>
        <v/>
      </c>
      <c r="H317" t="str">
        <f>IFERROR(AVERAGEIFS(speed_rating,ScoutingData!team,A317)/5,"")</f>
        <v/>
      </c>
      <c r="I317" t="str">
        <f t="shared" si="23"/>
        <v/>
      </c>
      <c r="J317" t="str">
        <f>IFERROR((AVERAGEIFS(driver_skill,ScoutingData!team,A317)/3),"")</f>
        <v/>
      </c>
      <c r="K317" t="str">
        <f t="shared" si="24"/>
        <v/>
      </c>
    </row>
    <row r="318" spans="1:11" x14ac:dyDescent="0.3">
      <c r="A318" s="24" t="str">
        <f>IF(ISBLANK(Teams!A318),"",Teams!A318)</f>
        <v/>
      </c>
      <c r="B318" t="str">
        <f>IFERROR(AVERAGEIFS(ScoutingData!defense_rating,ScoutingData!team,A318)/4,"")</f>
        <v/>
      </c>
      <c r="C318" s="23" t="str">
        <f t="shared" si="20"/>
        <v/>
      </c>
      <c r="D318" s="22" t="str">
        <f>IFERROR(SUM(AVERAGEIFS((amp_points),ScoutingData!team,A318),AVERAGEIFS(speaker_points,ScoutingData!team,A318))/2,"")</f>
        <v/>
      </c>
      <c r="E318" t="str">
        <f t="shared" si="21"/>
        <v/>
      </c>
      <c r="F318" t="str">
        <f>IF(A318&lt;&gt;"",IFERROR(
AVERAGEIFS(climbing_status,ScoutingData!team,A318)/(
IF(
AVERAGEIFS(climb_time,ScoutingData!team,A318)&lt;&gt;0,AVERAGEIFS(climb_time,ScoutingData!team,A318),AVERAGE(climb_time)
)
),0),"")</f>
        <v/>
      </c>
      <c r="G318" t="str">
        <f t="shared" si="22"/>
        <v/>
      </c>
      <c r="H318" t="str">
        <f>IFERROR(AVERAGEIFS(speed_rating,ScoutingData!team,A318)/5,"")</f>
        <v/>
      </c>
      <c r="I318" t="str">
        <f t="shared" si="23"/>
        <v/>
      </c>
      <c r="J318" t="str">
        <f>IFERROR((AVERAGEIFS(driver_skill,ScoutingData!team,A318)/3),"")</f>
        <v/>
      </c>
      <c r="K318" t="str">
        <f t="shared" si="24"/>
        <v/>
      </c>
    </row>
    <row r="319" spans="1:11" x14ac:dyDescent="0.3">
      <c r="A319" s="24" t="str">
        <f>IF(ISBLANK(Teams!A319),"",Teams!A319)</f>
        <v/>
      </c>
      <c r="B319" t="str">
        <f>IFERROR(AVERAGEIFS(ScoutingData!defense_rating,ScoutingData!team,A319)/4,"")</f>
        <v/>
      </c>
      <c r="C319" s="23" t="str">
        <f t="shared" si="20"/>
        <v/>
      </c>
      <c r="D319" s="22" t="str">
        <f>IFERROR(SUM(AVERAGEIFS((amp_points),ScoutingData!team,A319),AVERAGEIFS(speaker_points,ScoutingData!team,A319))/2,"")</f>
        <v/>
      </c>
      <c r="E319" t="str">
        <f t="shared" si="21"/>
        <v/>
      </c>
      <c r="F319" t="str">
        <f>IF(A319&lt;&gt;"",IFERROR(
AVERAGEIFS(climbing_status,ScoutingData!team,A319)/(
IF(
AVERAGEIFS(climb_time,ScoutingData!team,A319)&lt;&gt;0,AVERAGEIFS(climb_time,ScoutingData!team,A319),AVERAGE(climb_time)
)
),0),"")</f>
        <v/>
      </c>
      <c r="G319" t="str">
        <f t="shared" si="22"/>
        <v/>
      </c>
      <c r="H319" t="str">
        <f>IFERROR(AVERAGEIFS(speed_rating,ScoutingData!team,A319)/5,"")</f>
        <v/>
      </c>
      <c r="I319" t="str">
        <f t="shared" si="23"/>
        <v/>
      </c>
      <c r="J319" t="str">
        <f>IFERROR((AVERAGEIFS(driver_skill,ScoutingData!team,A319)/3),"")</f>
        <v/>
      </c>
      <c r="K319" t="str">
        <f t="shared" si="24"/>
        <v/>
      </c>
    </row>
    <row r="320" spans="1:11" x14ac:dyDescent="0.3">
      <c r="A320" s="24" t="str">
        <f>IF(ISBLANK(Teams!A320),"",Teams!A320)</f>
        <v/>
      </c>
      <c r="B320" t="str">
        <f>IFERROR(AVERAGEIFS(ScoutingData!defense_rating,ScoutingData!team,A320)/4,"")</f>
        <v/>
      </c>
      <c r="C320" s="23" t="str">
        <f t="shared" si="20"/>
        <v/>
      </c>
      <c r="D320" s="22" t="str">
        <f>IFERROR(SUM(AVERAGEIFS((amp_points),ScoutingData!team,A320),AVERAGEIFS(speaker_points,ScoutingData!team,A320))/2,"")</f>
        <v/>
      </c>
      <c r="E320" t="str">
        <f t="shared" si="21"/>
        <v/>
      </c>
      <c r="F320" t="str">
        <f>IF(A320&lt;&gt;"",IFERROR(
AVERAGEIFS(climbing_status,ScoutingData!team,A320)/(
IF(
AVERAGEIFS(climb_time,ScoutingData!team,A320)&lt;&gt;0,AVERAGEIFS(climb_time,ScoutingData!team,A320),AVERAGE(climb_time)
)
),0),"")</f>
        <v/>
      </c>
      <c r="G320" t="str">
        <f t="shared" si="22"/>
        <v/>
      </c>
      <c r="H320" t="str">
        <f>IFERROR(AVERAGEIFS(speed_rating,ScoutingData!team,A320)/5,"")</f>
        <v/>
      </c>
      <c r="I320" t="str">
        <f t="shared" si="23"/>
        <v/>
      </c>
      <c r="J320" t="str">
        <f>IFERROR((AVERAGEIFS(driver_skill,ScoutingData!team,A320)/3),"")</f>
        <v/>
      </c>
      <c r="K320" t="str">
        <f t="shared" si="24"/>
        <v/>
      </c>
    </row>
    <row r="321" spans="1:11" x14ac:dyDescent="0.3">
      <c r="A321" s="24" t="str">
        <f>IF(ISBLANK(Teams!A321),"",Teams!A321)</f>
        <v/>
      </c>
      <c r="B321" t="str">
        <f>IFERROR(AVERAGEIFS(ScoutingData!defense_rating,ScoutingData!team,A321)/4,"")</f>
        <v/>
      </c>
      <c r="C321" s="23" t="str">
        <f t="shared" si="20"/>
        <v/>
      </c>
      <c r="D321" s="22" t="str">
        <f>IFERROR(SUM(AVERAGEIFS((amp_points),ScoutingData!team,A321),AVERAGEIFS(speaker_points,ScoutingData!team,A321))/2,"")</f>
        <v/>
      </c>
      <c r="E321" t="str">
        <f t="shared" si="21"/>
        <v/>
      </c>
      <c r="F321" t="str">
        <f>IF(A321&lt;&gt;"",IFERROR(
AVERAGEIFS(climbing_status,ScoutingData!team,A321)/(
IF(
AVERAGEIFS(climb_time,ScoutingData!team,A321)&lt;&gt;0,AVERAGEIFS(climb_time,ScoutingData!team,A321),AVERAGE(climb_time)
)
),0),"")</f>
        <v/>
      </c>
      <c r="G321" t="str">
        <f t="shared" si="22"/>
        <v/>
      </c>
      <c r="H321" t="str">
        <f>IFERROR(AVERAGEIFS(speed_rating,ScoutingData!team,A321)/5,"")</f>
        <v/>
      </c>
      <c r="I321" t="str">
        <f t="shared" si="23"/>
        <v/>
      </c>
      <c r="J321" t="str">
        <f>IFERROR((AVERAGEIFS(driver_skill,ScoutingData!team,A321)/3),"")</f>
        <v/>
      </c>
      <c r="K321" t="str">
        <f t="shared" si="24"/>
        <v/>
      </c>
    </row>
    <row r="322" spans="1:11" x14ac:dyDescent="0.3">
      <c r="A322" s="24" t="str">
        <f>IF(ISBLANK(Teams!A322),"",Teams!A322)</f>
        <v/>
      </c>
      <c r="B322" t="str">
        <f>IFERROR(AVERAGEIFS(ScoutingData!defense_rating,ScoutingData!team,A322)/4,"")</f>
        <v/>
      </c>
      <c r="C322" s="23" t="str">
        <f t="shared" ref="C322:C385" si="25">IFERROR(_xlfn.RANK.EQ(B322,$B$2:$B$500,4),"")</f>
        <v/>
      </c>
      <c r="D322" s="22" t="str">
        <f>IFERROR(SUM(AVERAGEIFS((amp_points),ScoutingData!team,A322),AVERAGEIFS(speaker_points,ScoutingData!team,A322))/2,"")</f>
        <v/>
      </c>
      <c r="E322" t="str">
        <f t="shared" ref="E322:E385" si="26">IFERROR(_xlfn.RANK.EQ(D322,$D$2:$D$500,4),"")</f>
        <v/>
      </c>
      <c r="F322" t="str">
        <f>IF(A322&lt;&gt;"",IFERROR(
AVERAGEIFS(climbing_status,ScoutingData!team,A322)/(
IF(
AVERAGEIFS(climb_time,ScoutingData!team,A322)&lt;&gt;0,AVERAGEIFS(climb_time,ScoutingData!team,A322),AVERAGE(climb_time)
)
),0),"")</f>
        <v/>
      </c>
      <c r="G322" t="str">
        <f t="shared" ref="G322:G385" si="27">IFERROR(_xlfn.RANK.EQ(F322,$F$2:$F$500,4),"")</f>
        <v/>
      </c>
      <c r="H322" t="str">
        <f>IFERROR(AVERAGEIFS(speed_rating,ScoutingData!team,A322)/5,"")</f>
        <v/>
      </c>
      <c r="I322" t="str">
        <f t="shared" ref="I322:I385" si="28">IFERROR(_xlfn.RANK.EQ(H322,$H$2:$H$500,4),"")</f>
        <v/>
      </c>
      <c r="J322" t="str">
        <f>IFERROR((AVERAGEIFS(driver_skill,ScoutingData!team,A322)/3),"")</f>
        <v/>
      </c>
      <c r="K322" t="str">
        <f t="shared" ref="K322:K385" si="29">IFERROR(_xlfn.RANK.EQ(J322,$J$2:$J$500,4),"")</f>
        <v/>
      </c>
    </row>
    <row r="323" spans="1:11" x14ac:dyDescent="0.3">
      <c r="A323" s="24" t="str">
        <f>IF(ISBLANK(Teams!A323),"",Teams!A323)</f>
        <v/>
      </c>
      <c r="B323" t="str">
        <f>IFERROR(AVERAGEIFS(ScoutingData!defense_rating,ScoutingData!team,A323)/4,"")</f>
        <v/>
      </c>
      <c r="C323" s="23" t="str">
        <f t="shared" si="25"/>
        <v/>
      </c>
      <c r="D323" s="22" t="str">
        <f>IFERROR(SUM(AVERAGEIFS((amp_points),ScoutingData!team,A323),AVERAGEIFS(speaker_points,ScoutingData!team,A323))/2,"")</f>
        <v/>
      </c>
      <c r="E323" t="str">
        <f t="shared" si="26"/>
        <v/>
      </c>
      <c r="F323" t="str">
        <f>IF(A323&lt;&gt;"",IFERROR(
AVERAGEIFS(climbing_status,ScoutingData!team,A323)/(
IF(
AVERAGEIFS(climb_time,ScoutingData!team,A323)&lt;&gt;0,AVERAGEIFS(climb_time,ScoutingData!team,A323),AVERAGE(climb_time)
)
),0),"")</f>
        <v/>
      </c>
      <c r="G323" t="str">
        <f t="shared" si="27"/>
        <v/>
      </c>
      <c r="H323" t="str">
        <f>IFERROR(AVERAGEIFS(speed_rating,ScoutingData!team,A323)/5,"")</f>
        <v/>
      </c>
      <c r="I323" t="str">
        <f t="shared" si="28"/>
        <v/>
      </c>
      <c r="J323" t="str">
        <f>IFERROR((AVERAGEIFS(driver_skill,ScoutingData!team,A323)/3),"")</f>
        <v/>
      </c>
      <c r="K323" t="str">
        <f t="shared" si="29"/>
        <v/>
      </c>
    </row>
    <row r="324" spans="1:11" x14ac:dyDescent="0.3">
      <c r="A324" s="24" t="str">
        <f>IF(ISBLANK(Teams!A324),"",Teams!A324)</f>
        <v/>
      </c>
      <c r="B324" t="str">
        <f>IFERROR(AVERAGEIFS(ScoutingData!defense_rating,ScoutingData!team,A324)/4,"")</f>
        <v/>
      </c>
      <c r="C324" s="23" t="str">
        <f t="shared" si="25"/>
        <v/>
      </c>
      <c r="D324" s="22" t="str">
        <f>IFERROR(SUM(AVERAGEIFS((amp_points),ScoutingData!team,A324),AVERAGEIFS(speaker_points,ScoutingData!team,A324))/2,"")</f>
        <v/>
      </c>
      <c r="E324" t="str">
        <f t="shared" si="26"/>
        <v/>
      </c>
      <c r="F324" t="str">
        <f>IF(A324&lt;&gt;"",IFERROR(
AVERAGEIFS(climbing_status,ScoutingData!team,A324)/(
IF(
AVERAGEIFS(climb_time,ScoutingData!team,A324)&lt;&gt;0,AVERAGEIFS(climb_time,ScoutingData!team,A324),AVERAGE(climb_time)
)
),0),"")</f>
        <v/>
      </c>
      <c r="G324" t="str">
        <f t="shared" si="27"/>
        <v/>
      </c>
      <c r="H324" t="str">
        <f>IFERROR(AVERAGEIFS(speed_rating,ScoutingData!team,A324)/5,"")</f>
        <v/>
      </c>
      <c r="I324" t="str">
        <f t="shared" si="28"/>
        <v/>
      </c>
      <c r="J324" t="str">
        <f>IFERROR((AVERAGEIFS(driver_skill,ScoutingData!team,A324)/3),"")</f>
        <v/>
      </c>
      <c r="K324" t="str">
        <f t="shared" si="29"/>
        <v/>
      </c>
    </row>
    <row r="325" spans="1:11" x14ac:dyDescent="0.3">
      <c r="A325" s="24" t="str">
        <f>IF(ISBLANK(Teams!A325),"",Teams!A325)</f>
        <v/>
      </c>
      <c r="B325" t="str">
        <f>IFERROR(AVERAGEIFS(ScoutingData!defense_rating,ScoutingData!team,A325)/4,"")</f>
        <v/>
      </c>
      <c r="C325" s="23" t="str">
        <f t="shared" si="25"/>
        <v/>
      </c>
      <c r="D325" s="22" t="str">
        <f>IFERROR(SUM(AVERAGEIFS((amp_points),ScoutingData!team,A325),AVERAGEIFS(speaker_points,ScoutingData!team,A325))/2,"")</f>
        <v/>
      </c>
      <c r="E325" t="str">
        <f t="shared" si="26"/>
        <v/>
      </c>
      <c r="F325" t="str">
        <f>IF(A325&lt;&gt;"",IFERROR(
AVERAGEIFS(climbing_status,ScoutingData!team,A325)/(
IF(
AVERAGEIFS(climb_time,ScoutingData!team,A325)&lt;&gt;0,AVERAGEIFS(climb_time,ScoutingData!team,A325),AVERAGE(climb_time)
)
),0),"")</f>
        <v/>
      </c>
      <c r="G325" t="str">
        <f t="shared" si="27"/>
        <v/>
      </c>
      <c r="H325" t="str">
        <f>IFERROR(AVERAGEIFS(speed_rating,ScoutingData!team,A325)/5,"")</f>
        <v/>
      </c>
      <c r="I325" t="str">
        <f t="shared" si="28"/>
        <v/>
      </c>
      <c r="J325" t="str">
        <f>IFERROR((AVERAGEIFS(driver_skill,ScoutingData!team,A325)/3),"")</f>
        <v/>
      </c>
      <c r="K325" t="str">
        <f t="shared" si="29"/>
        <v/>
      </c>
    </row>
    <row r="326" spans="1:11" x14ac:dyDescent="0.3">
      <c r="A326" s="24" t="str">
        <f>IF(ISBLANK(Teams!A326),"",Teams!A326)</f>
        <v/>
      </c>
      <c r="B326" t="str">
        <f>IFERROR(AVERAGEIFS(ScoutingData!defense_rating,ScoutingData!team,A326)/4,"")</f>
        <v/>
      </c>
      <c r="C326" s="23" t="str">
        <f t="shared" si="25"/>
        <v/>
      </c>
      <c r="D326" s="22" t="str">
        <f>IFERROR(SUM(AVERAGEIFS((amp_points),ScoutingData!team,A326),AVERAGEIFS(speaker_points,ScoutingData!team,A326))/2,"")</f>
        <v/>
      </c>
      <c r="E326" t="str">
        <f t="shared" si="26"/>
        <v/>
      </c>
      <c r="F326" t="str">
        <f>IF(A326&lt;&gt;"",IFERROR(
AVERAGEIFS(climbing_status,ScoutingData!team,A326)/(
IF(
AVERAGEIFS(climb_time,ScoutingData!team,A326)&lt;&gt;0,AVERAGEIFS(climb_time,ScoutingData!team,A326),AVERAGE(climb_time)
)
),0),"")</f>
        <v/>
      </c>
      <c r="G326" t="str">
        <f t="shared" si="27"/>
        <v/>
      </c>
      <c r="H326" t="str">
        <f>IFERROR(AVERAGEIFS(speed_rating,ScoutingData!team,A326)/5,"")</f>
        <v/>
      </c>
      <c r="I326" t="str">
        <f t="shared" si="28"/>
        <v/>
      </c>
      <c r="J326" t="str">
        <f>IFERROR((AVERAGEIFS(driver_skill,ScoutingData!team,A326)/3),"")</f>
        <v/>
      </c>
      <c r="K326" t="str">
        <f t="shared" si="29"/>
        <v/>
      </c>
    </row>
    <row r="327" spans="1:11" x14ac:dyDescent="0.3">
      <c r="A327" s="24" t="str">
        <f>IF(ISBLANK(Teams!A327),"",Teams!A327)</f>
        <v/>
      </c>
      <c r="B327" t="str">
        <f>IFERROR(AVERAGEIFS(ScoutingData!defense_rating,ScoutingData!team,A327)/4,"")</f>
        <v/>
      </c>
      <c r="C327" s="23" t="str">
        <f t="shared" si="25"/>
        <v/>
      </c>
      <c r="D327" s="22" t="str">
        <f>IFERROR(SUM(AVERAGEIFS((amp_points),ScoutingData!team,A327),AVERAGEIFS(speaker_points,ScoutingData!team,A327))/2,"")</f>
        <v/>
      </c>
      <c r="E327" t="str">
        <f t="shared" si="26"/>
        <v/>
      </c>
      <c r="F327" t="str">
        <f>IF(A327&lt;&gt;"",IFERROR(
AVERAGEIFS(climbing_status,ScoutingData!team,A327)/(
IF(
AVERAGEIFS(climb_time,ScoutingData!team,A327)&lt;&gt;0,AVERAGEIFS(climb_time,ScoutingData!team,A327),AVERAGE(climb_time)
)
),0),"")</f>
        <v/>
      </c>
      <c r="G327" t="str">
        <f t="shared" si="27"/>
        <v/>
      </c>
      <c r="H327" t="str">
        <f>IFERROR(AVERAGEIFS(speed_rating,ScoutingData!team,A327)/5,"")</f>
        <v/>
      </c>
      <c r="I327" t="str">
        <f t="shared" si="28"/>
        <v/>
      </c>
      <c r="J327" t="str">
        <f>IFERROR((AVERAGEIFS(driver_skill,ScoutingData!team,A327)/3),"")</f>
        <v/>
      </c>
      <c r="K327" t="str">
        <f t="shared" si="29"/>
        <v/>
      </c>
    </row>
    <row r="328" spans="1:11" x14ac:dyDescent="0.3">
      <c r="A328" s="24" t="str">
        <f>IF(ISBLANK(Teams!A328),"",Teams!A328)</f>
        <v/>
      </c>
      <c r="B328" t="str">
        <f>IFERROR(AVERAGEIFS(ScoutingData!defense_rating,ScoutingData!team,A328)/4,"")</f>
        <v/>
      </c>
      <c r="C328" s="23" t="str">
        <f t="shared" si="25"/>
        <v/>
      </c>
      <c r="D328" s="22" t="str">
        <f>IFERROR(SUM(AVERAGEIFS((amp_points),ScoutingData!team,A328),AVERAGEIFS(speaker_points,ScoutingData!team,A328))/2,"")</f>
        <v/>
      </c>
      <c r="E328" t="str">
        <f t="shared" si="26"/>
        <v/>
      </c>
      <c r="F328" t="str">
        <f>IF(A328&lt;&gt;"",IFERROR(
AVERAGEIFS(climbing_status,ScoutingData!team,A328)/(
IF(
AVERAGEIFS(climb_time,ScoutingData!team,A328)&lt;&gt;0,AVERAGEIFS(climb_time,ScoutingData!team,A328),AVERAGE(climb_time)
)
),0),"")</f>
        <v/>
      </c>
      <c r="G328" t="str">
        <f t="shared" si="27"/>
        <v/>
      </c>
      <c r="H328" t="str">
        <f>IFERROR(AVERAGEIFS(speed_rating,ScoutingData!team,A328)/5,"")</f>
        <v/>
      </c>
      <c r="I328" t="str">
        <f t="shared" si="28"/>
        <v/>
      </c>
      <c r="J328" t="str">
        <f>IFERROR((AVERAGEIFS(driver_skill,ScoutingData!team,A328)/3),"")</f>
        <v/>
      </c>
      <c r="K328" t="str">
        <f t="shared" si="29"/>
        <v/>
      </c>
    </row>
    <row r="329" spans="1:11" x14ac:dyDescent="0.3">
      <c r="A329" s="24" t="str">
        <f>IF(ISBLANK(Teams!A329),"",Teams!A329)</f>
        <v/>
      </c>
      <c r="B329" t="str">
        <f>IFERROR(AVERAGEIFS(ScoutingData!defense_rating,ScoutingData!team,A329)/4,"")</f>
        <v/>
      </c>
      <c r="C329" s="23" t="str">
        <f t="shared" si="25"/>
        <v/>
      </c>
      <c r="D329" s="22" t="str">
        <f>IFERROR(SUM(AVERAGEIFS((amp_points),ScoutingData!team,A329),AVERAGEIFS(speaker_points,ScoutingData!team,A329))/2,"")</f>
        <v/>
      </c>
      <c r="E329" t="str">
        <f t="shared" si="26"/>
        <v/>
      </c>
      <c r="F329" t="str">
        <f>IF(A329&lt;&gt;"",IFERROR(
AVERAGEIFS(climbing_status,ScoutingData!team,A329)/(
IF(
AVERAGEIFS(climb_time,ScoutingData!team,A329)&lt;&gt;0,AVERAGEIFS(climb_time,ScoutingData!team,A329),AVERAGE(climb_time)
)
),0),"")</f>
        <v/>
      </c>
      <c r="G329" t="str">
        <f t="shared" si="27"/>
        <v/>
      </c>
      <c r="H329" t="str">
        <f>IFERROR(AVERAGEIFS(speed_rating,ScoutingData!team,A329)/5,"")</f>
        <v/>
      </c>
      <c r="I329" t="str">
        <f t="shared" si="28"/>
        <v/>
      </c>
      <c r="J329" t="str">
        <f>IFERROR((AVERAGEIFS(driver_skill,ScoutingData!team,A329)/3),"")</f>
        <v/>
      </c>
      <c r="K329" t="str">
        <f t="shared" si="29"/>
        <v/>
      </c>
    </row>
    <row r="330" spans="1:11" x14ac:dyDescent="0.3">
      <c r="A330" s="24" t="str">
        <f>IF(ISBLANK(Teams!A330),"",Teams!A330)</f>
        <v/>
      </c>
      <c r="B330" t="str">
        <f>IFERROR(AVERAGEIFS(ScoutingData!defense_rating,ScoutingData!team,A330)/4,"")</f>
        <v/>
      </c>
      <c r="C330" s="23" t="str">
        <f t="shared" si="25"/>
        <v/>
      </c>
      <c r="D330" s="22" t="str">
        <f>IFERROR(SUM(AVERAGEIFS((amp_points),ScoutingData!team,A330),AVERAGEIFS(speaker_points,ScoutingData!team,A330))/2,"")</f>
        <v/>
      </c>
      <c r="E330" t="str">
        <f t="shared" si="26"/>
        <v/>
      </c>
      <c r="F330" t="str">
        <f>IF(A330&lt;&gt;"",IFERROR(
AVERAGEIFS(climbing_status,ScoutingData!team,A330)/(
IF(
AVERAGEIFS(climb_time,ScoutingData!team,A330)&lt;&gt;0,AVERAGEIFS(climb_time,ScoutingData!team,A330),AVERAGE(climb_time)
)
),0),"")</f>
        <v/>
      </c>
      <c r="G330" t="str">
        <f t="shared" si="27"/>
        <v/>
      </c>
      <c r="H330" t="str">
        <f>IFERROR(AVERAGEIFS(speed_rating,ScoutingData!team,A330)/5,"")</f>
        <v/>
      </c>
      <c r="I330" t="str">
        <f t="shared" si="28"/>
        <v/>
      </c>
      <c r="J330" t="str">
        <f>IFERROR((AVERAGEIFS(driver_skill,ScoutingData!team,A330)/3),"")</f>
        <v/>
      </c>
      <c r="K330" t="str">
        <f t="shared" si="29"/>
        <v/>
      </c>
    </row>
    <row r="331" spans="1:11" x14ac:dyDescent="0.3">
      <c r="A331" s="24" t="str">
        <f>IF(ISBLANK(Teams!A331),"",Teams!A331)</f>
        <v/>
      </c>
      <c r="B331" t="str">
        <f>IFERROR(AVERAGEIFS(ScoutingData!defense_rating,ScoutingData!team,A331)/4,"")</f>
        <v/>
      </c>
      <c r="C331" s="23" t="str">
        <f t="shared" si="25"/>
        <v/>
      </c>
      <c r="D331" s="22" t="str">
        <f>IFERROR(SUM(AVERAGEIFS((amp_points),ScoutingData!team,A331),AVERAGEIFS(speaker_points,ScoutingData!team,A331))/2,"")</f>
        <v/>
      </c>
      <c r="E331" t="str">
        <f t="shared" si="26"/>
        <v/>
      </c>
      <c r="F331" t="str">
        <f>IF(A331&lt;&gt;"",IFERROR(
AVERAGEIFS(climbing_status,ScoutingData!team,A331)/(
IF(
AVERAGEIFS(climb_time,ScoutingData!team,A331)&lt;&gt;0,AVERAGEIFS(climb_time,ScoutingData!team,A331),AVERAGE(climb_time)
)
),0),"")</f>
        <v/>
      </c>
      <c r="G331" t="str">
        <f t="shared" si="27"/>
        <v/>
      </c>
      <c r="H331" t="str">
        <f>IFERROR(AVERAGEIFS(speed_rating,ScoutingData!team,A331)/5,"")</f>
        <v/>
      </c>
      <c r="I331" t="str">
        <f t="shared" si="28"/>
        <v/>
      </c>
      <c r="J331" t="str">
        <f>IFERROR((AVERAGEIFS(driver_skill,ScoutingData!team,A331)/3),"")</f>
        <v/>
      </c>
      <c r="K331" t="str">
        <f t="shared" si="29"/>
        <v/>
      </c>
    </row>
    <row r="332" spans="1:11" x14ac:dyDescent="0.3">
      <c r="A332" s="24" t="str">
        <f>IF(ISBLANK(Teams!A332),"",Teams!A332)</f>
        <v/>
      </c>
      <c r="B332" t="str">
        <f>IFERROR(AVERAGEIFS(ScoutingData!defense_rating,ScoutingData!team,A332)/4,"")</f>
        <v/>
      </c>
      <c r="C332" s="23" t="str">
        <f t="shared" si="25"/>
        <v/>
      </c>
      <c r="D332" s="22" t="str">
        <f>IFERROR(SUM(AVERAGEIFS((amp_points),ScoutingData!team,A332),AVERAGEIFS(speaker_points,ScoutingData!team,A332))/2,"")</f>
        <v/>
      </c>
      <c r="E332" t="str">
        <f t="shared" si="26"/>
        <v/>
      </c>
      <c r="F332" t="str">
        <f>IF(A332&lt;&gt;"",IFERROR(
AVERAGEIFS(climbing_status,ScoutingData!team,A332)/(
IF(
AVERAGEIFS(climb_time,ScoutingData!team,A332)&lt;&gt;0,AVERAGEIFS(climb_time,ScoutingData!team,A332),AVERAGE(climb_time)
)
),0),"")</f>
        <v/>
      </c>
      <c r="G332" t="str">
        <f t="shared" si="27"/>
        <v/>
      </c>
      <c r="H332" t="str">
        <f>IFERROR(AVERAGEIFS(speed_rating,ScoutingData!team,A332)/5,"")</f>
        <v/>
      </c>
      <c r="I332" t="str">
        <f t="shared" si="28"/>
        <v/>
      </c>
      <c r="J332" t="str">
        <f>IFERROR((AVERAGEIFS(driver_skill,ScoutingData!team,A332)/3),"")</f>
        <v/>
      </c>
      <c r="K332" t="str">
        <f t="shared" si="29"/>
        <v/>
      </c>
    </row>
    <row r="333" spans="1:11" x14ac:dyDescent="0.3">
      <c r="A333" s="24" t="str">
        <f>IF(ISBLANK(Teams!A333),"",Teams!A333)</f>
        <v/>
      </c>
      <c r="B333" t="str">
        <f>IFERROR(AVERAGEIFS(ScoutingData!defense_rating,ScoutingData!team,A333)/4,"")</f>
        <v/>
      </c>
      <c r="C333" s="23" t="str">
        <f t="shared" si="25"/>
        <v/>
      </c>
      <c r="D333" s="22" t="str">
        <f>IFERROR(SUM(AVERAGEIFS((amp_points),ScoutingData!team,A333),AVERAGEIFS(speaker_points,ScoutingData!team,A333))/2,"")</f>
        <v/>
      </c>
      <c r="E333" t="str">
        <f t="shared" si="26"/>
        <v/>
      </c>
      <c r="F333" t="str">
        <f>IF(A333&lt;&gt;"",IFERROR(
AVERAGEIFS(climbing_status,ScoutingData!team,A333)/(
IF(
AVERAGEIFS(climb_time,ScoutingData!team,A333)&lt;&gt;0,AVERAGEIFS(climb_time,ScoutingData!team,A333),AVERAGE(climb_time)
)
),0),"")</f>
        <v/>
      </c>
      <c r="G333" t="str">
        <f t="shared" si="27"/>
        <v/>
      </c>
      <c r="H333" t="str">
        <f>IFERROR(AVERAGEIFS(speed_rating,ScoutingData!team,A333)/5,"")</f>
        <v/>
      </c>
      <c r="I333" t="str">
        <f t="shared" si="28"/>
        <v/>
      </c>
      <c r="J333" t="str">
        <f>IFERROR((AVERAGEIFS(driver_skill,ScoutingData!team,A333)/3),"")</f>
        <v/>
      </c>
      <c r="K333" t="str">
        <f t="shared" si="29"/>
        <v/>
      </c>
    </row>
    <row r="334" spans="1:11" x14ac:dyDescent="0.3">
      <c r="A334" s="24" t="str">
        <f>IF(ISBLANK(Teams!A334),"",Teams!A334)</f>
        <v/>
      </c>
      <c r="B334" t="str">
        <f>IFERROR(AVERAGEIFS(ScoutingData!defense_rating,ScoutingData!team,A334)/4,"")</f>
        <v/>
      </c>
      <c r="C334" s="23" t="str">
        <f t="shared" si="25"/>
        <v/>
      </c>
      <c r="D334" s="22" t="str">
        <f>IFERROR(SUM(AVERAGEIFS((amp_points),ScoutingData!team,A334),AVERAGEIFS(speaker_points,ScoutingData!team,A334))/2,"")</f>
        <v/>
      </c>
      <c r="E334" t="str">
        <f t="shared" si="26"/>
        <v/>
      </c>
      <c r="F334" t="str">
        <f>IF(A334&lt;&gt;"",IFERROR(
AVERAGEIFS(climbing_status,ScoutingData!team,A334)/(
IF(
AVERAGEIFS(climb_time,ScoutingData!team,A334)&lt;&gt;0,AVERAGEIFS(climb_time,ScoutingData!team,A334),AVERAGE(climb_time)
)
),0),"")</f>
        <v/>
      </c>
      <c r="G334" t="str">
        <f t="shared" si="27"/>
        <v/>
      </c>
      <c r="H334" t="str">
        <f>IFERROR(AVERAGEIFS(speed_rating,ScoutingData!team,A334)/5,"")</f>
        <v/>
      </c>
      <c r="I334" t="str">
        <f t="shared" si="28"/>
        <v/>
      </c>
      <c r="J334" t="str">
        <f>IFERROR((AVERAGEIFS(driver_skill,ScoutingData!team,A334)/3),"")</f>
        <v/>
      </c>
      <c r="K334" t="str">
        <f t="shared" si="29"/>
        <v/>
      </c>
    </row>
    <row r="335" spans="1:11" x14ac:dyDescent="0.3">
      <c r="A335" s="24" t="str">
        <f>IF(ISBLANK(Teams!A335),"",Teams!A335)</f>
        <v/>
      </c>
      <c r="B335" t="str">
        <f>IFERROR(AVERAGEIFS(ScoutingData!defense_rating,ScoutingData!team,A335)/4,"")</f>
        <v/>
      </c>
      <c r="C335" s="23" t="str">
        <f t="shared" si="25"/>
        <v/>
      </c>
      <c r="D335" s="22" t="str">
        <f>IFERROR(SUM(AVERAGEIFS((amp_points),ScoutingData!team,A335),AVERAGEIFS(speaker_points,ScoutingData!team,A335))/2,"")</f>
        <v/>
      </c>
      <c r="E335" t="str">
        <f t="shared" si="26"/>
        <v/>
      </c>
      <c r="F335" t="str">
        <f>IF(A335&lt;&gt;"",IFERROR(
AVERAGEIFS(climbing_status,ScoutingData!team,A335)/(
IF(
AVERAGEIFS(climb_time,ScoutingData!team,A335)&lt;&gt;0,AVERAGEIFS(climb_time,ScoutingData!team,A335),AVERAGE(climb_time)
)
),0),"")</f>
        <v/>
      </c>
      <c r="G335" t="str">
        <f t="shared" si="27"/>
        <v/>
      </c>
      <c r="H335" t="str">
        <f>IFERROR(AVERAGEIFS(speed_rating,ScoutingData!team,A335)/5,"")</f>
        <v/>
      </c>
      <c r="I335" t="str">
        <f t="shared" si="28"/>
        <v/>
      </c>
      <c r="J335" t="str">
        <f>IFERROR((AVERAGEIFS(driver_skill,ScoutingData!team,A335)/3),"")</f>
        <v/>
      </c>
      <c r="K335" t="str">
        <f t="shared" si="29"/>
        <v/>
      </c>
    </row>
    <row r="336" spans="1:11" x14ac:dyDescent="0.3">
      <c r="A336" s="24" t="str">
        <f>IF(ISBLANK(Teams!A336),"",Teams!A336)</f>
        <v/>
      </c>
      <c r="B336" t="str">
        <f>IFERROR(AVERAGEIFS(ScoutingData!defense_rating,ScoutingData!team,A336)/4,"")</f>
        <v/>
      </c>
      <c r="C336" s="23" t="str">
        <f t="shared" si="25"/>
        <v/>
      </c>
      <c r="D336" s="22" t="str">
        <f>IFERROR(SUM(AVERAGEIFS((amp_points),ScoutingData!team,A336),AVERAGEIFS(speaker_points,ScoutingData!team,A336))/2,"")</f>
        <v/>
      </c>
      <c r="E336" t="str">
        <f t="shared" si="26"/>
        <v/>
      </c>
      <c r="F336" t="str">
        <f>IF(A336&lt;&gt;"",IFERROR(
AVERAGEIFS(climbing_status,ScoutingData!team,A336)/(
IF(
AVERAGEIFS(climb_time,ScoutingData!team,A336)&lt;&gt;0,AVERAGEIFS(climb_time,ScoutingData!team,A336),AVERAGE(climb_time)
)
),0),"")</f>
        <v/>
      </c>
      <c r="G336" t="str">
        <f t="shared" si="27"/>
        <v/>
      </c>
      <c r="H336" t="str">
        <f>IFERROR(AVERAGEIFS(speed_rating,ScoutingData!team,A336)/5,"")</f>
        <v/>
      </c>
      <c r="I336" t="str">
        <f t="shared" si="28"/>
        <v/>
      </c>
      <c r="J336" t="str">
        <f>IFERROR((AVERAGEIFS(driver_skill,ScoutingData!team,A336)/3),"")</f>
        <v/>
      </c>
      <c r="K336" t="str">
        <f t="shared" si="29"/>
        <v/>
      </c>
    </row>
    <row r="337" spans="1:11" x14ac:dyDescent="0.3">
      <c r="A337" s="24" t="str">
        <f>IF(ISBLANK(Teams!A337),"",Teams!A337)</f>
        <v/>
      </c>
      <c r="B337" t="str">
        <f>IFERROR(AVERAGEIFS(ScoutingData!defense_rating,ScoutingData!team,A337)/4,"")</f>
        <v/>
      </c>
      <c r="C337" s="23" t="str">
        <f t="shared" si="25"/>
        <v/>
      </c>
      <c r="D337" s="22" t="str">
        <f>IFERROR(SUM(AVERAGEIFS((amp_points),ScoutingData!team,A337),AVERAGEIFS(speaker_points,ScoutingData!team,A337))/2,"")</f>
        <v/>
      </c>
      <c r="E337" t="str">
        <f t="shared" si="26"/>
        <v/>
      </c>
      <c r="F337" t="str">
        <f>IF(A337&lt;&gt;"",IFERROR(
AVERAGEIFS(climbing_status,ScoutingData!team,A337)/(
IF(
AVERAGEIFS(climb_time,ScoutingData!team,A337)&lt;&gt;0,AVERAGEIFS(climb_time,ScoutingData!team,A337),AVERAGE(climb_time)
)
),0),"")</f>
        <v/>
      </c>
      <c r="G337" t="str">
        <f t="shared" si="27"/>
        <v/>
      </c>
      <c r="H337" t="str">
        <f>IFERROR(AVERAGEIFS(speed_rating,ScoutingData!team,A337)/5,"")</f>
        <v/>
      </c>
      <c r="I337" t="str">
        <f t="shared" si="28"/>
        <v/>
      </c>
      <c r="J337" t="str">
        <f>IFERROR((AVERAGEIFS(driver_skill,ScoutingData!team,A337)/3),"")</f>
        <v/>
      </c>
      <c r="K337" t="str">
        <f t="shared" si="29"/>
        <v/>
      </c>
    </row>
    <row r="338" spans="1:11" x14ac:dyDescent="0.3">
      <c r="A338" s="24" t="str">
        <f>IF(ISBLANK(Teams!A338),"",Teams!A338)</f>
        <v/>
      </c>
      <c r="B338" t="str">
        <f>IFERROR(AVERAGEIFS(ScoutingData!defense_rating,ScoutingData!team,A338)/4,"")</f>
        <v/>
      </c>
      <c r="C338" s="23" t="str">
        <f t="shared" si="25"/>
        <v/>
      </c>
      <c r="D338" s="22" t="str">
        <f>IFERROR(SUM(AVERAGEIFS((amp_points),ScoutingData!team,A338),AVERAGEIFS(speaker_points,ScoutingData!team,A338))/2,"")</f>
        <v/>
      </c>
      <c r="E338" t="str">
        <f t="shared" si="26"/>
        <v/>
      </c>
      <c r="F338" t="str">
        <f>IF(A338&lt;&gt;"",IFERROR(
AVERAGEIFS(climbing_status,ScoutingData!team,A338)/(
IF(
AVERAGEIFS(climb_time,ScoutingData!team,A338)&lt;&gt;0,AVERAGEIFS(climb_time,ScoutingData!team,A338),AVERAGE(climb_time)
)
),0),"")</f>
        <v/>
      </c>
      <c r="G338" t="str">
        <f t="shared" si="27"/>
        <v/>
      </c>
      <c r="H338" t="str">
        <f>IFERROR(AVERAGEIFS(speed_rating,ScoutingData!team,A338)/5,"")</f>
        <v/>
      </c>
      <c r="I338" t="str">
        <f t="shared" si="28"/>
        <v/>
      </c>
      <c r="J338" t="str">
        <f>IFERROR((AVERAGEIFS(driver_skill,ScoutingData!team,A338)/3),"")</f>
        <v/>
      </c>
      <c r="K338" t="str">
        <f t="shared" si="29"/>
        <v/>
      </c>
    </row>
    <row r="339" spans="1:11" x14ac:dyDescent="0.3">
      <c r="A339" s="24" t="str">
        <f>IF(ISBLANK(Teams!A339),"",Teams!A339)</f>
        <v/>
      </c>
      <c r="B339" t="str">
        <f>IFERROR(AVERAGEIFS(ScoutingData!defense_rating,ScoutingData!team,A339)/4,"")</f>
        <v/>
      </c>
      <c r="C339" s="23" t="str">
        <f t="shared" si="25"/>
        <v/>
      </c>
      <c r="D339" s="22" t="str">
        <f>IFERROR(SUM(AVERAGEIFS((amp_points),ScoutingData!team,A339),AVERAGEIFS(speaker_points,ScoutingData!team,A339))/2,"")</f>
        <v/>
      </c>
      <c r="E339" t="str">
        <f t="shared" si="26"/>
        <v/>
      </c>
      <c r="F339" t="str">
        <f>IF(A339&lt;&gt;"",IFERROR(
AVERAGEIFS(climbing_status,ScoutingData!team,A339)/(
IF(
AVERAGEIFS(climb_time,ScoutingData!team,A339)&lt;&gt;0,AVERAGEIFS(climb_time,ScoutingData!team,A339),AVERAGE(climb_time)
)
),0),"")</f>
        <v/>
      </c>
      <c r="G339" t="str">
        <f t="shared" si="27"/>
        <v/>
      </c>
      <c r="H339" t="str">
        <f>IFERROR(AVERAGEIFS(speed_rating,ScoutingData!team,A339)/5,"")</f>
        <v/>
      </c>
      <c r="I339" t="str">
        <f t="shared" si="28"/>
        <v/>
      </c>
      <c r="J339" t="str">
        <f>IFERROR((AVERAGEIFS(driver_skill,ScoutingData!team,A339)/3),"")</f>
        <v/>
      </c>
      <c r="K339" t="str">
        <f t="shared" si="29"/>
        <v/>
      </c>
    </row>
    <row r="340" spans="1:11" x14ac:dyDescent="0.3">
      <c r="A340" s="24" t="str">
        <f>IF(ISBLANK(Teams!A340),"",Teams!A340)</f>
        <v/>
      </c>
      <c r="B340" t="str">
        <f>IFERROR(AVERAGEIFS(ScoutingData!defense_rating,ScoutingData!team,A340)/4,"")</f>
        <v/>
      </c>
      <c r="C340" s="23" t="str">
        <f t="shared" si="25"/>
        <v/>
      </c>
      <c r="D340" s="22" t="str">
        <f>IFERROR(SUM(AVERAGEIFS((amp_points),ScoutingData!team,A340),AVERAGEIFS(speaker_points,ScoutingData!team,A340))/2,"")</f>
        <v/>
      </c>
      <c r="E340" t="str">
        <f t="shared" si="26"/>
        <v/>
      </c>
      <c r="F340" t="str">
        <f>IF(A340&lt;&gt;"",IFERROR(
AVERAGEIFS(climbing_status,ScoutingData!team,A340)/(
IF(
AVERAGEIFS(climb_time,ScoutingData!team,A340)&lt;&gt;0,AVERAGEIFS(climb_time,ScoutingData!team,A340),AVERAGE(climb_time)
)
),0),"")</f>
        <v/>
      </c>
      <c r="G340" t="str">
        <f t="shared" si="27"/>
        <v/>
      </c>
      <c r="H340" t="str">
        <f>IFERROR(AVERAGEIFS(speed_rating,ScoutingData!team,A340)/5,"")</f>
        <v/>
      </c>
      <c r="I340" t="str">
        <f t="shared" si="28"/>
        <v/>
      </c>
      <c r="J340" t="str">
        <f>IFERROR((AVERAGEIFS(driver_skill,ScoutingData!team,A340)/3),"")</f>
        <v/>
      </c>
      <c r="K340" t="str">
        <f t="shared" si="29"/>
        <v/>
      </c>
    </row>
    <row r="341" spans="1:11" x14ac:dyDescent="0.3">
      <c r="A341" s="24" t="str">
        <f>IF(ISBLANK(Teams!A341),"",Teams!A341)</f>
        <v/>
      </c>
      <c r="B341" t="str">
        <f>IFERROR(AVERAGEIFS(ScoutingData!defense_rating,ScoutingData!team,A341)/4,"")</f>
        <v/>
      </c>
      <c r="C341" s="23" t="str">
        <f t="shared" si="25"/>
        <v/>
      </c>
      <c r="D341" s="22" t="str">
        <f>IFERROR(SUM(AVERAGEIFS((amp_points),ScoutingData!team,A341),AVERAGEIFS(speaker_points,ScoutingData!team,A341))/2,"")</f>
        <v/>
      </c>
      <c r="E341" t="str">
        <f t="shared" si="26"/>
        <v/>
      </c>
      <c r="F341" t="str">
        <f>IF(A341&lt;&gt;"",IFERROR(
AVERAGEIFS(climbing_status,ScoutingData!team,A341)/(
IF(
AVERAGEIFS(climb_time,ScoutingData!team,A341)&lt;&gt;0,AVERAGEIFS(climb_time,ScoutingData!team,A341),AVERAGE(climb_time)
)
),0),"")</f>
        <v/>
      </c>
      <c r="G341" t="str">
        <f t="shared" si="27"/>
        <v/>
      </c>
      <c r="H341" t="str">
        <f>IFERROR(AVERAGEIFS(speed_rating,ScoutingData!team,A341)/5,"")</f>
        <v/>
      </c>
      <c r="I341" t="str">
        <f t="shared" si="28"/>
        <v/>
      </c>
      <c r="J341" t="str">
        <f>IFERROR((AVERAGEIFS(driver_skill,ScoutingData!team,A341)/3),"")</f>
        <v/>
      </c>
      <c r="K341" t="str">
        <f t="shared" si="29"/>
        <v/>
      </c>
    </row>
    <row r="342" spans="1:11" x14ac:dyDescent="0.3">
      <c r="A342" s="24" t="str">
        <f>IF(ISBLANK(Teams!A342),"",Teams!A342)</f>
        <v/>
      </c>
      <c r="B342" t="str">
        <f>IFERROR(AVERAGEIFS(ScoutingData!defense_rating,ScoutingData!team,A342)/4,"")</f>
        <v/>
      </c>
      <c r="C342" s="23" t="str">
        <f t="shared" si="25"/>
        <v/>
      </c>
      <c r="D342" s="22" t="str">
        <f>IFERROR(SUM(AVERAGEIFS((amp_points),ScoutingData!team,A342),AVERAGEIFS(speaker_points,ScoutingData!team,A342))/2,"")</f>
        <v/>
      </c>
      <c r="E342" t="str">
        <f t="shared" si="26"/>
        <v/>
      </c>
      <c r="F342" t="str">
        <f>IF(A342&lt;&gt;"",IFERROR(
AVERAGEIFS(climbing_status,ScoutingData!team,A342)/(
IF(
AVERAGEIFS(climb_time,ScoutingData!team,A342)&lt;&gt;0,AVERAGEIFS(climb_time,ScoutingData!team,A342),AVERAGE(climb_time)
)
),0),"")</f>
        <v/>
      </c>
      <c r="G342" t="str">
        <f t="shared" si="27"/>
        <v/>
      </c>
      <c r="H342" t="str">
        <f>IFERROR(AVERAGEIFS(speed_rating,ScoutingData!team,A342)/5,"")</f>
        <v/>
      </c>
      <c r="I342" t="str">
        <f t="shared" si="28"/>
        <v/>
      </c>
      <c r="J342" t="str">
        <f>IFERROR((AVERAGEIFS(driver_skill,ScoutingData!team,A342)/3),"")</f>
        <v/>
      </c>
      <c r="K342" t="str">
        <f t="shared" si="29"/>
        <v/>
      </c>
    </row>
    <row r="343" spans="1:11" x14ac:dyDescent="0.3">
      <c r="A343" s="24" t="str">
        <f>IF(ISBLANK(Teams!A343),"",Teams!A343)</f>
        <v/>
      </c>
      <c r="B343" t="str">
        <f>IFERROR(AVERAGEIFS(ScoutingData!defense_rating,ScoutingData!team,A343)/4,"")</f>
        <v/>
      </c>
      <c r="C343" s="23" t="str">
        <f t="shared" si="25"/>
        <v/>
      </c>
      <c r="D343" s="22" t="str">
        <f>IFERROR(SUM(AVERAGEIFS((amp_points),ScoutingData!team,A343),AVERAGEIFS(speaker_points,ScoutingData!team,A343))/2,"")</f>
        <v/>
      </c>
      <c r="E343" t="str">
        <f t="shared" si="26"/>
        <v/>
      </c>
      <c r="F343" t="str">
        <f>IF(A343&lt;&gt;"",IFERROR(
AVERAGEIFS(climbing_status,ScoutingData!team,A343)/(
IF(
AVERAGEIFS(climb_time,ScoutingData!team,A343)&lt;&gt;0,AVERAGEIFS(climb_time,ScoutingData!team,A343),AVERAGE(climb_time)
)
),0),"")</f>
        <v/>
      </c>
      <c r="G343" t="str">
        <f t="shared" si="27"/>
        <v/>
      </c>
      <c r="H343" t="str">
        <f>IFERROR(AVERAGEIFS(speed_rating,ScoutingData!team,A343)/5,"")</f>
        <v/>
      </c>
      <c r="I343" t="str">
        <f t="shared" si="28"/>
        <v/>
      </c>
      <c r="J343" t="str">
        <f>IFERROR((AVERAGEIFS(driver_skill,ScoutingData!team,A343)/3),"")</f>
        <v/>
      </c>
      <c r="K343" t="str">
        <f t="shared" si="29"/>
        <v/>
      </c>
    </row>
    <row r="344" spans="1:11" x14ac:dyDescent="0.3">
      <c r="A344" s="24" t="str">
        <f>IF(ISBLANK(Teams!A344),"",Teams!A344)</f>
        <v/>
      </c>
      <c r="B344" t="str">
        <f>IFERROR(AVERAGEIFS(ScoutingData!defense_rating,ScoutingData!team,A344)/4,"")</f>
        <v/>
      </c>
      <c r="C344" s="23" t="str">
        <f t="shared" si="25"/>
        <v/>
      </c>
      <c r="D344" s="22" t="str">
        <f>IFERROR(SUM(AVERAGEIFS((amp_points),ScoutingData!team,A344),AVERAGEIFS(speaker_points,ScoutingData!team,A344))/2,"")</f>
        <v/>
      </c>
      <c r="E344" t="str">
        <f t="shared" si="26"/>
        <v/>
      </c>
      <c r="F344" t="str">
        <f>IF(A344&lt;&gt;"",IFERROR(
AVERAGEIFS(climbing_status,ScoutingData!team,A344)/(
IF(
AVERAGEIFS(climb_time,ScoutingData!team,A344)&lt;&gt;0,AVERAGEIFS(climb_time,ScoutingData!team,A344),AVERAGE(climb_time)
)
),0),"")</f>
        <v/>
      </c>
      <c r="G344" t="str">
        <f t="shared" si="27"/>
        <v/>
      </c>
      <c r="H344" t="str">
        <f>IFERROR(AVERAGEIFS(speed_rating,ScoutingData!team,A344)/5,"")</f>
        <v/>
      </c>
      <c r="I344" t="str">
        <f t="shared" si="28"/>
        <v/>
      </c>
      <c r="J344" t="str">
        <f>IFERROR((AVERAGEIFS(driver_skill,ScoutingData!team,A344)/3),"")</f>
        <v/>
      </c>
      <c r="K344" t="str">
        <f t="shared" si="29"/>
        <v/>
      </c>
    </row>
    <row r="345" spans="1:11" x14ac:dyDescent="0.3">
      <c r="A345" s="24" t="str">
        <f>IF(ISBLANK(Teams!A345),"",Teams!A345)</f>
        <v/>
      </c>
      <c r="B345" t="str">
        <f>IFERROR(AVERAGEIFS(ScoutingData!defense_rating,ScoutingData!team,A345)/4,"")</f>
        <v/>
      </c>
      <c r="C345" s="23" t="str">
        <f t="shared" si="25"/>
        <v/>
      </c>
      <c r="D345" s="22" t="str">
        <f>IFERROR(SUM(AVERAGEIFS((amp_points),ScoutingData!team,A345),AVERAGEIFS(speaker_points,ScoutingData!team,A345))/2,"")</f>
        <v/>
      </c>
      <c r="E345" t="str">
        <f t="shared" si="26"/>
        <v/>
      </c>
      <c r="F345" t="str">
        <f>IF(A345&lt;&gt;"",IFERROR(
AVERAGEIFS(climbing_status,ScoutingData!team,A345)/(
IF(
AVERAGEIFS(climb_time,ScoutingData!team,A345)&lt;&gt;0,AVERAGEIFS(climb_time,ScoutingData!team,A345),AVERAGE(climb_time)
)
),0),"")</f>
        <v/>
      </c>
      <c r="G345" t="str">
        <f t="shared" si="27"/>
        <v/>
      </c>
      <c r="H345" t="str">
        <f>IFERROR(AVERAGEIFS(speed_rating,ScoutingData!team,A345)/5,"")</f>
        <v/>
      </c>
      <c r="I345" t="str">
        <f t="shared" si="28"/>
        <v/>
      </c>
      <c r="J345" t="str">
        <f>IFERROR((AVERAGEIFS(driver_skill,ScoutingData!team,A345)/3),"")</f>
        <v/>
      </c>
      <c r="K345" t="str">
        <f t="shared" si="29"/>
        <v/>
      </c>
    </row>
    <row r="346" spans="1:11" x14ac:dyDescent="0.3">
      <c r="A346" s="24" t="str">
        <f>IF(ISBLANK(Teams!A346),"",Teams!A346)</f>
        <v/>
      </c>
      <c r="B346" t="str">
        <f>IFERROR(AVERAGEIFS(ScoutingData!defense_rating,ScoutingData!team,A346)/4,"")</f>
        <v/>
      </c>
      <c r="C346" s="23" t="str">
        <f t="shared" si="25"/>
        <v/>
      </c>
      <c r="D346" s="22" t="str">
        <f>IFERROR(SUM(AVERAGEIFS((amp_points),ScoutingData!team,A346),AVERAGEIFS(speaker_points,ScoutingData!team,A346))/2,"")</f>
        <v/>
      </c>
      <c r="E346" t="str">
        <f t="shared" si="26"/>
        <v/>
      </c>
      <c r="F346" t="str">
        <f>IF(A346&lt;&gt;"",IFERROR(
AVERAGEIFS(climbing_status,ScoutingData!team,A346)/(
IF(
AVERAGEIFS(climb_time,ScoutingData!team,A346)&lt;&gt;0,AVERAGEIFS(climb_time,ScoutingData!team,A346),AVERAGE(climb_time)
)
),0),"")</f>
        <v/>
      </c>
      <c r="G346" t="str">
        <f t="shared" si="27"/>
        <v/>
      </c>
      <c r="H346" t="str">
        <f>IFERROR(AVERAGEIFS(speed_rating,ScoutingData!team,A346)/5,"")</f>
        <v/>
      </c>
      <c r="I346" t="str">
        <f t="shared" si="28"/>
        <v/>
      </c>
      <c r="J346" t="str">
        <f>IFERROR((AVERAGEIFS(driver_skill,ScoutingData!team,A346)/3),"")</f>
        <v/>
      </c>
      <c r="K346" t="str">
        <f t="shared" si="29"/>
        <v/>
      </c>
    </row>
    <row r="347" spans="1:11" x14ac:dyDescent="0.3">
      <c r="A347" s="24" t="str">
        <f>IF(ISBLANK(Teams!A347),"",Teams!A347)</f>
        <v/>
      </c>
      <c r="B347" t="str">
        <f>IFERROR(AVERAGEIFS(ScoutingData!defense_rating,ScoutingData!team,A347)/4,"")</f>
        <v/>
      </c>
      <c r="C347" s="23" t="str">
        <f t="shared" si="25"/>
        <v/>
      </c>
      <c r="D347" s="22" t="str">
        <f>IFERROR(SUM(AVERAGEIFS((amp_points),ScoutingData!team,A347),AVERAGEIFS(speaker_points,ScoutingData!team,A347))/2,"")</f>
        <v/>
      </c>
      <c r="E347" t="str">
        <f t="shared" si="26"/>
        <v/>
      </c>
      <c r="F347" t="str">
        <f>IF(A347&lt;&gt;"",IFERROR(
AVERAGEIFS(climbing_status,ScoutingData!team,A347)/(
IF(
AVERAGEIFS(climb_time,ScoutingData!team,A347)&lt;&gt;0,AVERAGEIFS(climb_time,ScoutingData!team,A347),AVERAGE(climb_time)
)
),0),"")</f>
        <v/>
      </c>
      <c r="G347" t="str">
        <f t="shared" si="27"/>
        <v/>
      </c>
      <c r="H347" t="str">
        <f>IFERROR(AVERAGEIFS(speed_rating,ScoutingData!team,A347)/5,"")</f>
        <v/>
      </c>
      <c r="I347" t="str">
        <f t="shared" si="28"/>
        <v/>
      </c>
      <c r="J347" t="str">
        <f>IFERROR((AVERAGEIFS(driver_skill,ScoutingData!team,A347)/3),"")</f>
        <v/>
      </c>
      <c r="K347" t="str">
        <f t="shared" si="29"/>
        <v/>
      </c>
    </row>
    <row r="348" spans="1:11" x14ac:dyDescent="0.3">
      <c r="A348" s="24" t="str">
        <f>IF(ISBLANK(Teams!A348),"",Teams!A348)</f>
        <v/>
      </c>
      <c r="B348" t="str">
        <f>IFERROR(AVERAGEIFS(ScoutingData!defense_rating,ScoutingData!team,A348)/4,"")</f>
        <v/>
      </c>
      <c r="C348" s="23" t="str">
        <f t="shared" si="25"/>
        <v/>
      </c>
      <c r="D348" s="22" t="str">
        <f>IFERROR(SUM(AVERAGEIFS((amp_points),ScoutingData!team,A348),AVERAGEIFS(speaker_points,ScoutingData!team,A348))/2,"")</f>
        <v/>
      </c>
      <c r="E348" t="str">
        <f t="shared" si="26"/>
        <v/>
      </c>
      <c r="F348" t="str">
        <f>IF(A348&lt;&gt;"",IFERROR(
AVERAGEIFS(climbing_status,ScoutingData!team,A348)/(
IF(
AVERAGEIFS(climb_time,ScoutingData!team,A348)&lt;&gt;0,AVERAGEIFS(climb_time,ScoutingData!team,A348),AVERAGE(climb_time)
)
),0),"")</f>
        <v/>
      </c>
      <c r="G348" t="str">
        <f t="shared" si="27"/>
        <v/>
      </c>
      <c r="H348" t="str">
        <f>IFERROR(AVERAGEIFS(speed_rating,ScoutingData!team,A348)/5,"")</f>
        <v/>
      </c>
      <c r="I348" t="str">
        <f t="shared" si="28"/>
        <v/>
      </c>
      <c r="J348" t="str">
        <f>IFERROR((AVERAGEIFS(driver_skill,ScoutingData!team,A348)/3),"")</f>
        <v/>
      </c>
      <c r="K348" t="str">
        <f t="shared" si="29"/>
        <v/>
      </c>
    </row>
    <row r="349" spans="1:11" x14ac:dyDescent="0.3">
      <c r="A349" s="24" t="str">
        <f>IF(ISBLANK(Teams!A349),"",Teams!A349)</f>
        <v/>
      </c>
      <c r="B349" t="str">
        <f>IFERROR(AVERAGEIFS(ScoutingData!defense_rating,ScoutingData!team,A349)/4,"")</f>
        <v/>
      </c>
      <c r="C349" s="23" t="str">
        <f t="shared" si="25"/>
        <v/>
      </c>
      <c r="D349" s="22" t="str">
        <f>IFERROR(SUM(AVERAGEIFS((amp_points),ScoutingData!team,A349),AVERAGEIFS(speaker_points,ScoutingData!team,A349))/2,"")</f>
        <v/>
      </c>
      <c r="E349" t="str">
        <f t="shared" si="26"/>
        <v/>
      </c>
      <c r="F349" t="str">
        <f>IF(A349&lt;&gt;"",IFERROR(
AVERAGEIFS(climbing_status,ScoutingData!team,A349)/(
IF(
AVERAGEIFS(climb_time,ScoutingData!team,A349)&lt;&gt;0,AVERAGEIFS(climb_time,ScoutingData!team,A349),AVERAGE(climb_time)
)
),0),"")</f>
        <v/>
      </c>
      <c r="G349" t="str">
        <f t="shared" si="27"/>
        <v/>
      </c>
      <c r="H349" t="str">
        <f>IFERROR(AVERAGEIFS(speed_rating,ScoutingData!team,A349)/5,"")</f>
        <v/>
      </c>
      <c r="I349" t="str">
        <f t="shared" si="28"/>
        <v/>
      </c>
      <c r="J349" t="str">
        <f>IFERROR((AVERAGEIFS(driver_skill,ScoutingData!team,A349)/3),"")</f>
        <v/>
      </c>
      <c r="K349" t="str">
        <f t="shared" si="29"/>
        <v/>
      </c>
    </row>
    <row r="350" spans="1:11" x14ac:dyDescent="0.3">
      <c r="A350" s="24" t="str">
        <f>IF(ISBLANK(Teams!A350),"",Teams!A350)</f>
        <v/>
      </c>
      <c r="B350" t="str">
        <f>IFERROR(AVERAGEIFS(ScoutingData!defense_rating,ScoutingData!team,A350)/4,"")</f>
        <v/>
      </c>
      <c r="C350" s="23" t="str">
        <f t="shared" si="25"/>
        <v/>
      </c>
      <c r="D350" s="22" t="str">
        <f>IFERROR(SUM(AVERAGEIFS((amp_points),ScoutingData!team,A350),AVERAGEIFS(speaker_points,ScoutingData!team,A350))/2,"")</f>
        <v/>
      </c>
      <c r="E350" t="str">
        <f t="shared" si="26"/>
        <v/>
      </c>
      <c r="F350" t="str">
        <f>IF(A350&lt;&gt;"",IFERROR(
AVERAGEIFS(climbing_status,ScoutingData!team,A350)/(
IF(
AVERAGEIFS(climb_time,ScoutingData!team,A350)&lt;&gt;0,AVERAGEIFS(climb_time,ScoutingData!team,A350),AVERAGE(climb_time)
)
),0),"")</f>
        <v/>
      </c>
      <c r="G350" t="str">
        <f t="shared" si="27"/>
        <v/>
      </c>
      <c r="H350" t="str">
        <f>IFERROR(AVERAGEIFS(speed_rating,ScoutingData!team,A350)/5,"")</f>
        <v/>
      </c>
      <c r="I350" t="str">
        <f t="shared" si="28"/>
        <v/>
      </c>
      <c r="J350" t="str">
        <f>IFERROR((AVERAGEIFS(driver_skill,ScoutingData!team,A350)/3),"")</f>
        <v/>
      </c>
      <c r="K350" t="str">
        <f t="shared" si="29"/>
        <v/>
      </c>
    </row>
    <row r="351" spans="1:11" x14ac:dyDescent="0.3">
      <c r="A351" s="24" t="str">
        <f>IF(ISBLANK(Teams!A351),"",Teams!A351)</f>
        <v/>
      </c>
      <c r="B351" t="str">
        <f>IFERROR(AVERAGEIFS(ScoutingData!defense_rating,ScoutingData!team,A351)/4,"")</f>
        <v/>
      </c>
      <c r="C351" s="23" t="str">
        <f t="shared" si="25"/>
        <v/>
      </c>
      <c r="D351" s="22" t="str">
        <f>IFERROR(SUM(AVERAGEIFS((amp_points),ScoutingData!team,A351),AVERAGEIFS(speaker_points,ScoutingData!team,A351))/2,"")</f>
        <v/>
      </c>
      <c r="E351" t="str">
        <f t="shared" si="26"/>
        <v/>
      </c>
      <c r="F351" t="str">
        <f>IF(A351&lt;&gt;"",IFERROR(
AVERAGEIFS(climbing_status,ScoutingData!team,A351)/(
IF(
AVERAGEIFS(climb_time,ScoutingData!team,A351)&lt;&gt;0,AVERAGEIFS(climb_time,ScoutingData!team,A351),AVERAGE(climb_time)
)
),0),"")</f>
        <v/>
      </c>
      <c r="G351" t="str">
        <f t="shared" si="27"/>
        <v/>
      </c>
      <c r="H351" t="str">
        <f>IFERROR(AVERAGEIFS(speed_rating,ScoutingData!team,A351)/5,"")</f>
        <v/>
      </c>
      <c r="I351" t="str">
        <f t="shared" si="28"/>
        <v/>
      </c>
      <c r="J351" t="str">
        <f>IFERROR((AVERAGEIFS(driver_skill,ScoutingData!team,A351)/3),"")</f>
        <v/>
      </c>
      <c r="K351" t="str">
        <f t="shared" si="29"/>
        <v/>
      </c>
    </row>
    <row r="352" spans="1:11" x14ac:dyDescent="0.3">
      <c r="A352" s="24" t="str">
        <f>IF(ISBLANK(Teams!A352),"",Teams!A352)</f>
        <v/>
      </c>
      <c r="B352" t="str">
        <f>IFERROR(AVERAGEIFS(ScoutingData!defense_rating,ScoutingData!team,A352)/4,"")</f>
        <v/>
      </c>
      <c r="C352" s="23" t="str">
        <f t="shared" si="25"/>
        <v/>
      </c>
      <c r="D352" s="22" t="str">
        <f>IFERROR(SUM(AVERAGEIFS((amp_points),ScoutingData!team,A352),AVERAGEIFS(speaker_points,ScoutingData!team,A352))/2,"")</f>
        <v/>
      </c>
      <c r="E352" t="str">
        <f t="shared" si="26"/>
        <v/>
      </c>
      <c r="F352" t="str">
        <f>IF(A352&lt;&gt;"",IFERROR(
AVERAGEIFS(climbing_status,ScoutingData!team,A352)/(
IF(
AVERAGEIFS(climb_time,ScoutingData!team,A352)&lt;&gt;0,AVERAGEIFS(climb_time,ScoutingData!team,A352),AVERAGE(climb_time)
)
),0),"")</f>
        <v/>
      </c>
      <c r="G352" t="str">
        <f t="shared" si="27"/>
        <v/>
      </c>
      <c r="H352" t="str">
        <f>IFERROR(AVERAGEIFS(speed_rating,ScoutingData!team,A352)/5,"")</f>
        <v/>
      </c>
      <c r="I352" t="str">
        <f t="shared" si="28"/>
        <v/>
      </c>
      <c r="J352" t="str">
        <f>IFERROR((AVERAGEIFS(driver_skill,ScoutingData!team,A352)/3),"")</f>
        <v/>
      </c>
      <c r="K352" t="str">
        <f t="shared" si="29"/>
        <v/>
      </c>
    </row>
    <row r="353" spans="1:11" x14ac:dyDescent="0.3">
      <c r="A353" s="24" t="str">
        <f>IF(ISBLANK(Teams!A353),"",Teams!A353)</f>
        <v/>
      </c>
      <c r="B353" t="str">
        <f>IFERROR(AVERAGEIFS(ScoutingData!defense_rating,ScoutingData!team,A353)/4,"")</f>
        <v/>
      </c>
      <c r="C353" s="23" t="str">
        <f t="shared" si="25"/>
        <v/>
      </c>
      <c r="D353" s="22" t="str">
        <f>IFERROR(SUM(AVERAGEIFS((amp_points),ScoutingData!team,A353),AVERAGEIFS(speaker_points,ScoutingData!team,A353))/2,"")</f>
        <v/>
      </c>
      <c r="E353" t="str">
        <f t="shared" si="26"/>
        <v/>
      </c>
      <c r="F353" t="str">
        <f>IF(A353&lt;&gt;"",IFERROR(
AVERAGEIFS(climbing_status,ScoutingData!team,A353)/(
IF(
AVERAGEIFS(climb_time,ScoutingData!team,A353)&lt;&gt;0,AVERAGEIFS(climb_time,ScoutingData!team,A353),AVERAGE(climb_time)
)
),0),"")</f>
        <v/>
      </c>
      <c r="G353" t="str">
        <f t="shared" si="27"/>
        <v/>
      </c>
      <c r="H353" t="str">
        <f>IFERROR(AVERAGEIFS(speed_rating,ScoutingData!team,A353)/5,"")</f>
        <v/>
      </c>
      <c r="I353" t="str">
        <f t="shared" si="28"/>
        <v/>
      </c>
      <c r="J353" t="str">
        <f>IFERROR((AVERAGEIFS(driver_skill,ScoutingData!team,A353)/3),"")</f>
        <v/>
      </c>
      <c r="K353" t="str">
        <f t="shared" si="29"/>
        <v/>
      </c>
    </row>
    <row r="354" spans="1:11" x14ac:dyDescent="0.3">
      <c r="A354" s="24" t="str">
        <f>IF(ISBLANK(Teams!A354),"",Teams!A354)</f>
        <v/>
      </c>
      <c r="B354" t="str">
        <f>IFERROR(AVERAGEIFS(ScoutingData!defense_rating,ScoutingData!team,A354)/4,"")</f>
        <v/>
      </c>
      <c r="C354" s="23" t="str">
        <f t="shared" si="25"/>
        <v/>
      </c>
      <c r="D354" s="22" t="str">
        <f>IFERROR(SUM(AVERAGEIFS((amp_points),ScoutingData!team,A354),AVERAGEIFS(speaker_points,ScoutingData!team,A354))/2,"")</f>
        <v/>
      </c>
      <c r="E354" t="str">
        <f t="shared" si="26"/>
        <v/>
      </c>
      <c r="F354" t="str">
        <f>IF(A354&lt;&gt;"",IFERROR(
AVERAGEIFS(climbing_status,ScoutingData!team,A354)/(
IF(
AVERAGEIFS(climb_time,ScoutingData!team,A354)&lt;&gt;0,AVERAGEIFS(climb_time,ScoutingData!team,A354),AVERAGE(climb_time)
)
),0),"")</f>
        <v/>
      </c>
      <c r="G354" t="str">
        <f t="shared" si="27"/>
        <v/>
      </c>
      <c r="H354" t="str">
        <f>IFERROR(AVERAGEIFS(speed_rating,ScoutingData!team,A354)/5,"")</f>
        <v/>
      </c>
      <c r="I354" t="str">
        <f t="shared" si="28"/>
        <v/>
      </c>
      <c r="J354" t="str">
        <f>IFERROR((AVERAGEIFS(driver_skill,ScoutingData!team,A354)/3),"")</f>
        <v/>
      </c>
      <c r="K354" t="str">
        <f t="shared" si="29"/>
        <v/>
      </c>
    </row>
    <row r="355" spans="1:11" x14ac:dyDescent="0.3">
      <c r="A355" s="24" t="str">
        <f>IF(ISBLANK(Teams!A355),"",Teams!A355)</f>
        <v/>
      </c>
      <c r="B355" t="str">
        <f>IFERROR(AVERAGEIFS(ScoutingData!defense_rating,ScoutingData!team,A355)/4,"")</f>
        <v/>
      </c>
      <c r="C355" s="23" t="str">
        <f t="shared" si="25"/>
        <v/>
      </c>
      <c r="D355" s="22" t="str">
        <f>IFERROR(SUM(AVERAGEIFS((amp_points),ScoutingData!team,A355),AVERAGEIFS(speaker_points,ScoutingData!team,A355))/2,"")</f>
        <v/>
      </c>
      <c r="E355" t="str">
        <f t="shared" si="26"/>
        <v/>
      </c>
      <c r="F355" t="str">
        <f>IF(A355&lt;&gt;"",IFERROR(
AVERAGEIFS(climbing_status,ScoutingData!team,A355)/(
IF(
AVERAGEIFS(climb_time,ScoutingData!team,A355)&lt;&gt;0,AVERAGEIFS(climb_time,ScoutingData!team,A355),AVERAGE(climb_time)
)
),0),"")</f>
        <v/>
      </c>
      <c r="G355" t="str">
        <f t="shared" si="27"/>
        <v/>
      </c>
      <c r="H355" t="str">
        <f>IFERROR(AVERAGEIFS(speed_rating,ScoutingData!team,A355)/5,"")</f>
        <v/>
      </c>
      <c r="I355" t="str">
        <f t="shared" si="28"/>
        <v/>
      </c>
      <c r="J355" t="str">
        <f>IFERROR((AVERAGEIFS(driver_skill,ScoutingData!team,A355)/3),"")</f>
        <v/>
      </c>
      <c r="K355" t="str">
        <f t="shared" si="29"/>
        <v/>
      </c>
    </row>
    <row r="356" spans="1:11" x14ac:dyDescent="0.3">
      <c r="A356" s="24" t="str">
        <f>IF(ISBLANK(Teams!A356),"",Teams!A356)</f>
        <v/>
      </c>
      <c r="B356" t="str">
        <f>IFERROR(AVERAGEIFS(ScoutingData!defense_rating,ScoutingData!team,A356)/4,"")</f>
        <v/>
      </c>
      <c r="C356" s="23" t="str">
        <f t="shared" si="25"/>
        <v/>
      </c>
      <c r="D356" s="22" t="str">
        <f>IFERROR(SUM(AVERAGEIFS((amp_points),ScoutingData!team,A356),AVERAGEIFS(speaker_points,ScoutingData!team,A356))/2,"")</f>
        <v/>
      </c>
      <c r="E356" t="str">
        <f t="shared" si="26"/>
        <v/>
      </c>
      <c r="F356" t="str">
        <f>IF(A356&lt;&gt;"",IFERROR(
AVERAGEIFS(climbing_status,ScoutingData!team,A356)/(
IF(
AVERAGEIFS(climb_time,ScoutingData!team,A356)&lt;&gt;0,AVERAGEIFS(climb_time,ScoutingData!team,A356),AVERAGE(climb_time)
)
),0),"")</f>
        <v/>
      </c>
      <c r="G356" t="str">
        <f t="shared" si="27"/>
        <v/>
      </c>
      <c r="H356" t="str">
        <f>IFERROR(AVERAGEIFS(speed_rating,ScoutingData!team,A356)/5,"")</f>
        <v/>
      </c>
      <c r="I356" t="str">
        <f t="shared" si="28"/>
        <v/>
      </c>
      <c r="J356" t="str">
        <f>IFERROR((AVERAGEIFS(driver_skill,ScoutingData!team,A356)/3),"")</f>
        <v/>
      </c>
      <c r="K356" t="str">
        <f t="shared" si="29"/>
        <v/>
      </c>
    </row>
    <row r="357" spans="1:11" x14ac:dyDescent="0.3">
      <c r="A357" s="24" t="str">
        <f>IF(ISBLANK(Teams!A357),"",Teams!A357)</f>
        <v/>
      </c>
      <c r="B357" t="str">
        <f>IFERROR(AVERAGEIFS(ScoutingData!defense_rating,ScoutingData!team,A357)/4,"")</f>
        <v/>
      </c>
      <c r="C357" s="23" t="str">
        <f t="shared" si="25"/>
        <v/>
      </c>
      <c r="D357" s="22" t="str">
        <f>IFERROR(SUM(AVERAGEIFS((amp_points),ScoutingData!team,A357),AVERAGEIFS(speaker_points,ScoutingData!team,A357))/2,"")</f>
        <v/>
      </c>
      <c r="E357" t="str">
        <f t="shared" si="26"/>
        <v/>
      </c>
      <c r="F357" t="str">
        <f>IF(A357&lt;&gt;"",IFERROR(
AVERAGEIFS(climbing_status,ScoutingData!team,A357)/(
IF(
AVERAGEIFS(climb_time,ScoutingData!team,A357)&lt;&gt;0,AVERAGEIFS(climb_time,ScoutingData!team,A357),AVERAGE(climb_time)
)
),0),"")</f>
        <v/>
      </c>
      <c r="G357" t="str">
        <f t="shared" si="27"/>
        <v/>
      </c>
      <c r="H357" t="str">
        <f>IFERROR(AVERAGEIFS(speed_rating,ScoutingData!team,A357)/5,"")</f>
        <v/>
      </c>
      <c r="I357" t="str">
        <f t="shared" si="28"/>
        <v/>
      </c>
      <c r="J357" t="str">
        <f>IFERROR((AVERAGEIFS(driver_skill,ScoutingData!team,A357)/3),"")</f>
        <v/>
      </c>
      <c r="K357" t="str">
        <f t="shared" si="29"/>
        <v/>
      </c>
    </row>
    <row r="358" spans="1:11" x14ac:dyDescent="0.3">
      <c r="A358" s="24" t="str">
        <f>IF(ISBLANK(Teams!A358),"",Teams!A358)</f>
        <v/>
      </c>
      <c r="B358" t="str">
        <f>IFERROR(AVERAGEIFS(ScoutingData!defense_rating,ScoutingData!team,A358)/4,"")</f>
        <v/>
      </c>
      <c r="C358" s="23" t="str">
        <f t="shared" si="25"/>
        <v/>
      </c>
      <c r="D358" s="22" t="str">
        <f>IFERROR(SUM(AVERAGEIFS((amp_points),ScoutingData!team,A358),AVERAGEIFS(speaker_points,ScoutingData!team,A358))/2,"")</f>
        <v/>
      </c>
      <c r="E358" t="str">
        <f t="shared" si="26"/>
        <v/>
      </c>
      <c r="F358" t="str">
        <f>IF(A358&lt;&gt;"",IFERROR(
AVERAGEIFS(climbing_status,ScoutingData!team,A358)/(
IF(
AVERAGEIFS(climb_time,ScoutingData!team,A358)&lt;&gt;0,AVERAGEIFS(climb_time,ScoutingData!team,A358),AVERAGE(climb_time)
)
),0),"")</f>
        <v/>
      </c>
      <c r="G358" t="str">
        <f t="shared" si="27"/>
        <v/>
      </c>
      <c r="H358" t="str">
        <f>IFERROR(AVERAGEIFS(speed_rating,ScoutingData!team,A358)/5,"")</f>
        <v/>
      </c>
      <c r="I358" t="str">
        <f t="shared" si="28"/>
        <v/>
      </c>
      <c r="J358" t="str">
        <f>IFERROR((AVERAGEIFS(driver_skill,ScoutingData!team,A358)/3),"")</f>
        <v/>
      </c>
      <c r="K358" t="str">
        <f t="shared" si="29"/>
        <v/>
      </c>
    </row>
    <row r="359" spans="1:11" x14ac:dyDescent="0.3">
      <c r="A359" s="24" t="str">
        <f>IF(ISBLANK(Teams!A359),"",Teams!A359)</f>
        <v/>
      </c>
      <c r="B359" t="str">
        <f>IFERROR(AVERAGEIFS(ScoutingData!defense_rating,ScoutingData!team,A359)/4,"")</f>
        <v/>
      </c>
      <c r="C359" s="23" t="str">
        <f t="shared" si="25"/>
        <v/>
      </c>
      <c r="D359" s="22" t="str">
        <f>IFERROR(SUM(AVERAGEIFS((amp_points),ScoutingData!team,A359),AVERAGEIFS(speaker_points,ScoutingData!team,A359))/2,"")</f>
        <v/>
      </c>
      <c r="E359" t="str">
        <f t="shared" si="26"/>
        <v/>
      </c>
      <c r="F359" t="str">
        <f>IF(A359&lt;&gt;"",IFERROR(
AVERAGEIFS(climbing_status,ScoutingData!team,A359)/(
IF(
AVERAGEIFS(climb_time,ScoutingData!team,A359)&lt;&gt;0,AVERAGEIFS(climb_time,ScoutingData!team,A359),AVERAGE(climb_time)
)
),0),"")</f>
        <v/>
      </c>
      <c r="G359" t="str">
        <f t="shared" si="27"/>
        <v/>
      </c>
      <c r="H359" t="str">
        <f>IFERROR(AVERAGEIFS(speed_rating,ScoutingData!team,A359)/5,"")</f>
        <v/>
      </c>
      <c r="I359" t="str">
        <f t="shared" si="28"/>
        <v/>
      </c>
      <c r="J359" t="str">
        <f>IFERROR((AVERAGEIFS(driver_skill,ScoutingData!team,A359)/3),"")</f>
        <v/>
      </c>
      <c r="K359" t="str">
        <f t="shared" si="29"/>
        <v/>
      </c>
    </row>
    <row r="360" spans="1:11" x14ac:dyDescent="0.3">
      <c r="A360" s="24" t="str">
        <f>IF(ISBLANK(Teams!A360),"",Teams!A360)</f>
        <v/>
      </c>
      <c r="B360" t="str">
        <f>IFERROR(AVERAGEIFS(ScoutingData!defense_rating,ScoutingData!team,A360)/4,"")</f>
        <v/>
      </c>
      <c r="C360" s="23" t="str">
        <f t="shared" si="25"/>
        <v/>
      </c>
      <c r="D360" s="22" t="str">
        <f>IFERROR(SUM(AVERAGEIFS((amp_points),ScoutingData!team,A360),AVERAGEIFS(speaker_points,ScoutingData!team,A360))/2,"")</f>
        <v/>
      </c>
      <c r="E360" t="str">
        <f t="shared" si="26"/>
        <v/>
      </c>
      <c r="F360" t="str">
        <f>IF(A360&lt;&gt;"",IFERROR(
AVERAGEIFS(climbing_status,ScoutingData!team,A360)/(
IF(
AVERAGEIFS(climb_time,ScoutingData!team,A360)&lt;&gt;0,AVERAGEIFS(climb_time,ScoutingData!team,A360),AVERAGE(climb_time)
)
),0),"")</f>
        <v/>
      </c>
      <c r="G360" t="str">
        <f t="shared" si="27"/>
        <v/>
      </c>
      <c r="H360" t="str">
        <f>IFERROR(AVERAGEIFS(speed_rating,ScoutingData!team,A360)/5,"")</f>
        <v/>
      </c>
      <c r="I360" t="str">
        <f t="shared" si="28"/>
        <v/>
      </c>
      <c r="J360" t="str">
        <f>IFERROR((AVERAGEIFS(driver_skill,ScoutingData!team,A360)/3),"")</f>
        <v/>
      </c>
      <c r="K360" t="str">
        <f t="shared" si="29"/>
        <v/>
      </c>
    </row>
    <row r="361" spans="1:11" x14ac:dyDescent="0.3">
      <c r="A361" s="24" t="str">
        <f>IF(ISBLANK(Teams!A361),"",Teams!A361)</f>
        <v/>
      </c>
      <c r="B361" t="str">
        <f>IFERROR(AVERAGEIFS(ScoutingData!defense_rating,ScoutingData!team,A361)/4,"")</f>
        <v/>
      </c>
      <c r="C361" s="23" t="str">
        <f t="shared" si="25"/>
        <v/>
      </c>
      <c r="D361" s="22" t="str">
        <f>IFERROR(SUM(AVERAGEIFS((amp_points),ScoutingData!team,A361),AVERAGEIFS(speaker_points,ScoutingData!team,A361))/2,"")</f>
        <v/>
      </c>
      <c r="E361" t="str">
        <f t="shared" si="26"/>
        <v/>
      </c>
      <c r="F361" t="str">
        <f>IF(A361&lt;&gt;"",IFERROR(
AVERAGEIFS(climbing_status,ScoutingData!team,A361)/(
IF(
AVERAGEIFS(climb_time,ScoutingData!team,A361)&lt;&gt;0,AVERAGEIFS(climb_time,ScoutingData!team,A361),AVERAGE(climb_time)
)
),0),"")</f>
        <v/>
      </c>
      <c r="G361" t="str">
        <f t="shared" si="27"/>
        <v/>
      </c>
      <c r="H361" t="str">
        <f>IFERROR(AVERAGEIFS(speed_rating,ScoutingData!team,A361)/5,"")</f>
        <v/>
      </c>
      <c r="I361" t="str">
        <f t="shared" si="28"/>
        <v/>
      </c>
      <c r="J361" t="str">
        <f>IFERROR((AVERAGEIFS(driver_skill,ScoutingData!team,A361)/3),"")</f>
        <v/>
      </c>
      <c r="K361" t="str">
        <f t="shared" si="29"/>
        <v/>
      </c>
    </row>
    <row r="362" spans="1:11" x14ac:dyDescent="0.3">
      <c r="A362" s="24" t="str">
        <f>IF(ISBLANK(Teams!A362),"",Teams!A362)</f>
        <v/>
      </c>
      <c r="B362" t="str">
        <f>IFERROR(AVERAGEIFS(ScoutingData!defense_rating,ScoutingData!team,A362)/4,"")</f>
        <v/>
      </c>
      <c r="C362" s="23" t="str">
        <f t="shared" si="25"/>
        <v/>
      </c>
      <c r="D362" s="22" t="str">
        <f>IFERROR(SUM(AVERAGEIFS((amp_points),ScoutingData!team,A362),AVERAGEIFS(speaker_points,ScoutingData!team,A362))/2,"")</f>
        <v/>
      </c>
      <c r="E362" t="str">
        <f t="shared" si="26"/>
        <v/>
      </c>
      <c r="F362" t="str">
        <f>IF(A362&lt;&gt;"",IFERROR(
AVERAGEIFS(climbing_status,ScoutingData!team,A362)/(
IF(
AVERAGEIFS(climb_time,ScoutingData!team,A362)&lt;&gt;0,AVERAGEIFS(climb_time,ScoutingData!team,A362),AVERAGE(climb_time)
)
),0),"")</f>
        <v/>
      </c>
      <c r="G362" t="str">
        <f t="shared" si="27"/>
        <v/>
      </c>
      <c r="H362" t="str">
        <f>IFERROR(AVERAGEIFS(speed_rating,ScoutingData!team,A362)/5,"")</f>
        <v/>
      </c>
      <c r="I362" t="str">
        <f t="shared" si="28"/>
        <v/>
      </c>
      <c r="J362" t="str">
        <f>IFERROR((AVERAGEIFS(driver_skill,ScoutingData!team,A362)/3),"")</f>
        <v/>
      </c>
      <c r="K362" t="str">
        <f t="shared" si="29"/>
        <v/>
      </c>
    </row>
    <row r="363" spans="1:11" x14ac:dyDescent="0.3">
      <c r="A363" s="24" t="str">
        <f>IF(ISBLANK(Teams!A363),"",Teams!A363)</f>
        <v/>
      </c>
      <c r="B363" t="str">
        <f>IFERROR(AVERAGEIFS(ScoutingData!defense_rating,ScoutingData!team,A363)/4,"")</f>
        <v/>
      </c>
      <c r="C363" s="23" t="str">
        <f t="shared" si="25"/>
        <v/>
      </c>
      <c r="D363" s="22" t="str">
        <f>IFERROR(SUM(AVERAGEIFS((amp_points),ScoutingData!team,A363),AVERAGEIFS(speaker_points,ScoutingData!team,A363))/2,"")</f>
        <v/>
      </c>
      <c r="E363" t="str">
        <f t="shared" si="26"/>
        <v/>
      </c>
      <c r="F363" t="str">
        <f>IF(A363&lt;&gt;"",IFERROR(
AVERAGEIFS(climbing_status,ScoutingData!team,A363)/(
IF(
AVERAGEIFS(climb_time,ScoutingData!team,A363)&lt;&gt;0,AVERAGEIFS(climb_time,ScoutingData!team,A363),AVERAGE(climb_time)
)
),0),"")</f>
        <v/>
      </c>
      <c r="G363" t="str">
        <f t="shared" si="27"/>
        <v/>
      </c>
      <c r="H363" t="str">
        <f>IFERROR(AVERAGEIFS(speed_rating,ScoutingData!team,A363)/5,"")</f>
        <v/>
      </c>
      <c r="I363" t="str">
        <f t="shared" si="28"/>
        <v/>
      </c>
      <c r="J363" t="str">
        <f>IFERROR((AVERAGEIFS(driver_skill,ScoutingData!team,A363)/3),"")</f>
        <v/>
      </c>
      <c r="K363" t="str">
        <f t="shared" si="29"/>
        <v/>
      </c>
    </row>
    <row r="364" spans="1:11" x14ac:dyDescent="0.3">
      <c r="A364" s="24" t="str">
        <f>IF(ISBLANK(Teams!A364),"",Teams!A364)</f>
        <v/>
      </c>
      <c r="B364" t="str">
        <f>IFERROR(AVERAGEIFS(ScoutingData!defense_rating,ScoutingData!team,A364)/4,"")</f>
        <v/>
      </c>
      <c r="C364" s="23" t="str">
        <f t="shared" si="25"/>
        <v/>
      </c>
      <c r="D364" s="22" t="str">
        <f>IFERROR(SUM(AVERAGEIFS((amp_points),ScoutingData!team,A364),AVERAGEIFS(speaker_points,ScoutingData!team,A364))/2,"")</f>
        <v/>
      </c>
      <c r="E364" t="str">
        <f t="shared" si="26"/>
        <v/>
      </c>
      <c r="F364" t="str">
        <f>IF(A364&lt;&gt;"",IFERROR(
AVERAGEIFS(climbing_status,ScoutingData!team,A364)/(
IF(
AVERAGEIFS(climb_time,ScoutingData!team,A364)&lt;&gt;0,AVERAGEIFS(climb_time,ScoutingData!team,A364),AVERAGE(climb_time)
)
),0),"")</f>
        <v/>
      </c>
      <c r="G364" t="str">
        <f t="shared" si="27"/>
        <v/>
      </c>
      <c r="H364" t="str">
        <f>IFERROR(AVERAGEIFS(speed_rating,ScoutingData!team,A364)/5,"")</f>
        <v/>
      </c>
      <c r="I364" t="str">
        <f t="shared" si="28"/>
        <v/>
      </c>
      <c r="J364" t="str">
        <f>IFERROR((AVERAGEIFS(driver_skill,ScoutingData!team,A364)/3),"")</f>
        <v/>
      </c>
      <c r="K364" t="str">
        <f t="shared" si="29"/>
        <v/>
      </c>
    </row>
    <row r="365" spans="1:11" x14ac:dyDescent="0.3">
      <c r="A365" s="24" t="str">
        <f>IF(ISBLANK(Teams!A365),"",Teams!A365)</f>
        <v/>
      </c>
      <c r="B365" t="str">
        <f>IFERROR(AVERAGEIFS(ScoutingData!defense_rating,ScoutingData!team,A365)/4,"")</f>
        <v/>
      </c>
      <c r="C365" s="23" t="str">
        <f t="shared" si="25"/>
        <v/>
      </c>
      <c r="D365" s="22" t="str">
        <f>IFERROR(SUM(AVERAGEIFS((amp_points),ScoutingData!team,A365),AVERAGEIFS(speaker_points,ScoutingData!team,A365))/2,"")</f>
        <v/>
      </c>
      <c r="E365" t="str">
        <f t="shared" si="26"/>
        <v/>
      </c>
      <c r="F365" t="str">
        <f>IF(A365&lt;&gt;"",IFERROR(
AVERAGEIFS(climbing_status,ScoutingData!team,A365)/(
IF(
AVERAGEIFS(climb_time,ScoutingData!team,A365)&lt;&gt;0,AVERAGEIFS(climb_time,ScoutingData!team,A365),AVERAGE(climb_time)
)
),0),"")</f>
        <v/>
      </c>
      <c r="G365" t="str">
        <f t="shared" si="27"/>
        <v/>
      </c>
      <c r="H365" t="str">
        <f>IFERROR(AVERAGEIFS(speed_rating,ScoutingData!team,A365)/5,"")</f>
        <v/>
      </c>
      <c r="I365" t="str">
        <f t="shared" si="28"/>
        <v/>
      </c>
      <c r="J365" t="str">
        <f>IFERROR((AVERAGEIFS(driver_skill,ScoutingData!team,A365)/3),"")</f>
        <v/>
      </c>
      <c r="K365" t="str">
        <f t="shared" si="29"/>
        <v/>
      </c>
    </row>
    <row r="366" spans="1:11" x14ac:dyDescent="0.3">
      <c r="A366" s="24" t="str">
        <f>IF(ISBLANK(Teams!A366),"",Teams!A366)</f>
        <v/>
      </c>
      <c r="B366" t="str">
        <f>IFERROR(AVERAGEIFS(ScoutingData!defense_rating,ScoutingData!team,A366)/4,"")</f>
        <v/>
      </c>
      <c r="C366" s="23" t="str">
        <f t="shared" si="25"/>
        <v/>
      </c>
      <c r="D366" s="22" t="str">
        <f>IFERROR(SUM(AVERAGEIFS((amp_points),ScoutingData!team,A366),AVERAGEIFS(speaker_points,ScoutingData!team,A366))/2,"")</f>
        <v/>
      </c>
      <c r="E366" t="str">
        <f t="shared" si="26"/>
        <v/>
      </c>
      <c r="F366" t="str">
        <f>IF(A366&lt;&gt;"",IFERROR(
AVERAGEIFS(climbing_status,ScoutingData!team,A366)/(
IF(
AVERAGEIFS(climb_time,ScoutingData!team,A366)&lt;&gt;0,AVERAGEIFS(climb_time,ScoutingData!team,A366),AVERAGE(climb_time)
)
),0),"")</f>
        <v/>
      </c>
      <c r="G366" t="str">
        <f t="shared" si="27"/>
        <v/>
      </c>
      <c r="H366" t="str">
        <f>IFERROR(AVERAGEIFS(speed_rating,ScoutingData!team,A366)/5,"")</f>
        <v/>
      </c>
      <c r="I366" t="str">
        <f t="shared" si="28"/>
        <v/>
      </c>
      <c r="J366" t="str">
        <f>IFERROR((AVERAGEIFS(driver_skill,ScoutingData!team,A366)/3),"")</f>
        <v/>
      </c>
      <c r="K366" t="str">
        <f t="shared" si="29"/>
        <v/>
      </c>
    </row>
    <row r="367" spans="1:11" x14ac:dyDescent="0.3">
      <c r="A367" s="24" t="str">
        <f>IF(ISBLANK(Teams!A367),"",Teams!A367)</f>
        <v/>
      </c>
      <c r="B367" t="str">
        <f>IFERROR(AVERAGEIFS(ScoutingData!defense_rating,ScoutingData!team,A367)/4,"")</f>
        <v/>
      </c>
      <c r="C367" s="23" t="str">
        <f t="shared" si="25"/>
        <v/>
      </c>
      <c r="D367" s="22" t="str">
        <f>IFERROR(SUM(AVERAGEIFS((amp_points),ScoutingData!team,A367),AVERAGEIFS(speaker_points,ScoutingData!team,A367))/2,"")</f>
        <v/>
      </c>
      <c r="E367" t="str">
        <f t="shared" si="26"/>
        <v/>
      </c>
      <c r="F367" t="str">
        <f>IF(A367&lt;&gt;"",IFERROR(
AVERAGEIFS(climbing_status,ScoutingData!team,A367)/(
IF(
AVERAGEIFS(climb_time,ScoutingData!team,A367)&lt;&gt;0,AVERAGEIFS(climb_time,ScoutingData!team,A367),AVERAGE(climb_time)
)
),0),"")</f>
        <v/>
      </c>
      <c r="G367" t="str">
        <f t="shared" si="27"/>
        <v/>
      </c>
      <c r="H367" t="str">
        <f>IFERROR(AVERAGEIFS(speed_rating,ScoutingData!team,A367)/5,"")</f>
        <v/>
      </c>
      <c r="I367" t="str">
        <f t="shared" si="28"/>
        <v/>
      </c>
      <c r="J367" t="str">
        <f>IFERROR((AVERAGEIFS(driver_skill,ScoutingData!team,A367)/3),"")</f>
        <v/>
      </c>
      <c r="K367" t="str">
        <f t="shared" si="29"/>
        <v/>
      </c>
    </row>
    <row r="368" spans="1:11" x14ac:dyDescent="0.3">
      <c r="A368" s="24" t="str">
        <f>IF(ISBLANK(Teams!A368),"",Teams!A368)</f>
        <v/>
      </c>
      <c r="B368" t="str">
        <f>IFERROR(AVERAGEIFS(ScoutingData!defense_rating,ScoutingData!team,A368)/4,"")</f>
        <v/>
      </c>
      <c r="C368" s="23" t="str">
        <f t="shared" si="25"/>
        <v/>
      </c>
      <c r="D368" s="22" t="str">
        <f>IFERROR(SUM(AVERAGEIFS((amp_points),ScoutingData!team,A368),AVERAGEIFS(speaker_points,ScoutingData!team,A368))/2,"")</f>
        <v/>
      </c>
      <c r="E368" t="str">
        <f t="shared" si="26"/>
        <v/>
      </c>
      <c r="F368" t="str">
        <f>IF(A368&lt;&gt;"",IFERROR(
AVERAGEIFS(climbing_status,ScoutingData!team,A368)/(
IF(
AVERAGEIFS(climb_time,ScoutingData!team,A368)&lt;&gt;0,AVERAGEIFS(climb_time,ScoutingData!team,A368),AVERAGE(climb_time)
)
),0),"")</f>
        <v/>
      </c>
      <c r="G368" t="str">
        <f t="shared" si="27"/>
        <v/>
      </c>
      <c r="H368" t="str">
        <f>IFERROR(AVERAGEIFS(speed_rating,ScoutingData!team,A368)/5,"")</f>
        <v/>
      </c>
      <c r="I368" t="str">
        <f t="shared" si="28"/>
        <v/>
      </c>
      <c r="J368" t="str">
        <f>IFERROR((AVERAGEIFS(driver_skill,ScoutingData!team,A368)/3),"")</f>
        <v/>
      </c>
      <c r="K368" t="str">
        <f t="shared" si="29"/>
        <v/>
      </c>
    </row>
    <row r="369" spans="1:11" x14ac:dyDescent="0.3">
      <c r="A369" s="24" t="str">
        <f>IF(ISBLANK(Teams!A369),"",Teams!A369)</f>
        <v/>
      </c>
      <c r="B369" t="str">
        <f>IFERROR(AVERAGEIFS(ScoutingData!defense_rating,ScoutingData!team,A369)/4,"")</f>
        <v/>
      </c>
      <c r="C369" s="23" t="str">
        <f t="shared" si="25"/>
        <v/>
      </c>
      <c r="D369" s="22" t="str">
        <f>IFERROR(SUM(AVERAGEIFS((amp_points),ScoutingData!team,A369),AVERAGEIFS(speaker_points,ScoutingData!team,A369))/2,"")</f>
        <v/>
      </c>
      <c r="E369" t="str">
        <f t="shared" si="26"/>
        <v/>
      </c>
      <c r="F369" t="str">
        <f>IF(A369&lt;&gt;"",IFERROR(
AVERAGEIFS(climbing_status,ScoutingData!team,A369)/(
IF(
AVERAGEIFS(climb_time,ScoutingData!team,A369)&lt;&gt;0,AVERAGEIFS(climb_time,ScoutingData!team,A369),AVERAGE(climb_time)
)
),0),"")</f>
        <v/>
      </c>
      <c r="G369" t="str">
        <f t="shared" si="27"/>
        <v/>
      </c>
      <c r="H369" t="str">
        <f>IFERROR(AVERAGEIFS(speed_rating,ScoutingData!team,A369)/5,"")</f>
        <v/>
      </c>
      <c r="I369" t="str">
        <f t="shared" si="28"/>
        <v/>
      </c>
      <c r="J369" t="str">
        <f>IFERROR((AVERAGEIFS(driver_skill,ScoutingData!team,A369)/3),"")</f>
        <v/>
      </c>
      <c r="K369" t="str">
        <f t="shared" si="29"/>
        <v/>
      </c>
    </row>
    <row r="370" spans="1:11" x14ac:dyDescent="0.3">
      <c r="A370" s="24" t="str">
        <f>IF(ISBLANK(Teams!A370),"",Teams!A370)</f>
        <v/>
      </c>
      <c r="B370" t="str">
        <f>IFERROR(AVERAGEIFS(ScoutingData!defense_rating,ScoutingData!team,A370)/4,"")</f>
        <v/>
      </c>
      <c r="C370" s="23" t="str">
        <f t="shared" si="25"/>
        <v/>
      </c>
      <c r="D370" s="22" t="str">
        <f>IFERROR(SUM(AVERAGEIFS((amp_points),ScoutingData!team,A370),AVERAGEIFS(speaker_points,ScoutingData!team,A370))/2,"")</f>
        <v/>
      </c>
      <c r="E370" t="str">
        <f t="shared" si="26"/>
        <v/>
      </c>
      <c r="F370" t="str">
        <f>IF(A370&lt;&gt;"",IFERROR(
AVERAGEIFS(climbing_status,ScoutingData!team,A370)/(
IF(
AVERAGEIFS(climb_time,ScoutingData!team,A370)&lt;&gt;0,AVERAGEIFS(climb_time,ScoutingData!team,A370),AVERAGE(climb_time)
)
),0),"")</f>
        <v/>
      </c>
      <c r="G370" t="str">
        <f t="shared" si="27"/>
        <v/>
      </c>
      <c r="H370" t="str">
        <f>IFERROR(AVERAGEIFS(speed_rating,ScoutingData!team,A370)/5,"")</f>
        <v/>
      </c>
      <c r="I370" t="str">
        <f t="shared" si="28"/>
        <v/>
      </c>
      <c r="J370" t="str">
        <f>IFERROR((AVERAGEIFS(driver_skill,ScoutingData!team,A370)/3),"")</f>
        <v/>
      </c>
      <c r="K370" t="str">
        <f t="shared" si="29"/>
        <v/>
      </c>
    </row>
    <row r="371" spans="1:11" x14ac:dyDescent="0.3">
      <c r="A371" s="24" t="str">
        <f>IF(ISBLANK(Teams!A371),"",Teams!A371)</f>
        <v/>
      </c>
      <c r="B371" t="str">
        <f>IFERROR(AVERAGEIFS(ScoutingData!defense_rating,ScoutingData!team,A371)/4,"")</f>
        <v/>
      </c>
      <c r="C371" s="23" t="str">
        <f t="shared" si="25"/>
        <v/>
      </c>
      <c r="D371" s="22" t="str">
        <f>IFERROR(SUM(AVERAGEIFS((amp_points),ScoutingData!team,A371),AVERAGEIFS(speaker_points,ScoutingData!team,A371))/2,"")</f>
        <v/>
      </c>
      <c r="E371" t="str">
        <f t="shared" si="26"/>
        <v/>
      </c>
      <c r="F371" t="str">
        <f>IF(A371&lt;&gt;"",IFERROR(
AVERAGEIFS(climbing_status,ScoutingData!team,A371)/(
IF(
AVERAGEIFS(climb_time,ScoutingData!team,A371)&lt;&gt;0,AVERAGEIFS(climb_time,ScoutingData!team,A371),AVERAGE(climb_time)
)
),0),"")</f>
        <v/>
      </c>
      <c r="G371" t="str">
        <f t="shared" si="27"/>
        <v/>
      </c>
      <c r="H371" t="str">
        <f>IFERROR(AVERAGEIFS(speed_rating,ScoutingData!team,A371)/5,"")</f>
        <v/>
      </c>
      <c r="I371" t="str">
        <f t="shared" si="28"/>
        <v/>
      </c>
      <c r="J371" t="str">
        <f>IFERROR((AVERAGEIFS(driver_skill,ScoutingData!team,A371)/3),"")</f>
        <v/>
      </c>
      <c r="K371" t="str">
        <f t="shared" si="29"/>
        <v/>
      </c>
    </row>
    <row r="372" spans="1:11" x14ac:dyDescent="0.3">
      <c r="A372" s="24" t="str">
        <f>IF(ISBLANK(Teams!A372),"",Teams!A372)</f>
        <v/>
      </c>
      <c r="B372" t="str">
        <f>IFERROR(AVERAGEIFS(ScoutingData!defense_rating,ScoutingData!team,A372)/4,"")</f>
        <v/>
      </c>
      <c r="C372" s="23" t="str">
        <f t="shared" si="25"/>
        <v/>
      </c>
      <c r="D372" s="22" t="str">
        <f>IFERROR(SUM(AVERAGEIFS((amp_points),ScoutingData!team,A372),AVERAGEIFS(speaker_points,ScoutingData!team,A372))/2,"")</f>
        <v/>
      </c>
      <c r="E372" t="str">
        <f t="shared" si="26"/>
        <v/>
      </c>
      <c r="F372" t="str">
        <f>IF(A372&lt;&gt;"",IFERROR(
AVERAGEIFS(climbing_status,ScoutingData!team,A372)/(
IF(
AVERAGEIFS(climb_time,ScoutingData!team,A372)&lt;&gt;0,AVERAGEIFS(climb_time,ScoutingData!team,A372),AVERAGE(climb_time)
)
),0),"")</f>
        <v/>
      </c>
      <c r="G372" t="str">
        <f t="shared" si="27"/>
        <v/>
      </c>
      <c r="H372" t="str">
        <f>IFERROR(AVERAGEIFS(speed_rating,ScoutingData!team,A372)/5,"")</f>
        <v/>
      </c>
      <c r="I372" t="str">
        <f t="shared" si="28"/>
        <v/>
      </c>
      <c r="J372" t="str">
        <f>IFERROR((AVERAGEIFS(driver_skill,ScoutingData!team,A372)/3),"")</f>
        <v/>
      </c>
      <c r="K372" t="str">
        <f t="shared" si="29"/>
        <v/>
      </c>
    </row>
    <row r="373" spans="1:11" x14ac:dyDescent="0.3">
      <c r="A373" s="24" t="str">
        <f>IF(ISBLANK(Teams!A373),"",Teams!A373)</f>
        <v/>
      </c>
      <c r="B373" t="str">
        <f>IFERROR(AVERAGEIFS(ScoutingData!defense_rating,ScoutingData!team,A373)/4,"")</f>
        <v/>
      </c>
      <c r="C373" s="23" t="str">
        <f t="shared" si="25"/>
        <v/>
      </c>
      <c r="D373" s="22" t="str">
        <f>IFERROR(SUM(AVERAGEIFS((amp_points),ScoutingData!team,A373),AVERAGEIFS(speaker_points,ScoutingData!team,A373))/2,"")</f>
        <v/>
      </c>
      <c r="E373" t="str">
        <f t="shared" si="26"/>
        <v/>
      </c>
      <c r="F373" t="str">
        <f>IF(A373&lt;&gt;"",IFERROR(
AVERAGEIFS(climbing_status,ScoutingData!team,A373)/(
IF(
AVERAGEIFS(climb_time,ScoutingData!team,A373)&lt;&gt;0,AVERAGEIFS(climb_time,ScoutingData!team,A373),AVERAGE(climb_time)
)
),0),"")</f>
        <v/>
      </c>
      <c r="G373" t="str">
        <f t="shared" si="27"/>
        <v/>
      </c>
      <c r="H373" t="str">
        <f>IFERROR(AVERAGEIFS(speed_rating,ScoutingData!team,A373)/5,"")</f>
        <v/>
      </c>
      <c r="I373" t="str">
        <f t="shared" si="28"/>
        <v/>
      </c>
      <c r="J373" t="str">
        <f>IFERROR((AVERAGEIFS(driver_skill,ScoutingData!team,A373)/3),"")</f>
        <v/>
      </c>
      <c r="K373" t="str">
        <f t="shared" si="29"/>
        <v/>
      </c>
    </row>
    <row r="374" spans="1:11" x14ac:dyDescent="0.3">
      <c r="A374" s="24" t="str">
        <f>IF(ISBLANK(Teams!A374),"",Teams!A374)</f>
        <v/>
      </c>
      <c r="B374" t="str">
        <f>IFERROR(AVERAGEIFS(ScoutingData!defense_rating,ScoutingData!team,A374)/4,"")</f>
        <v/>
      </c>
      <c r="C374" s="23" t="str">
        <f t="shared" si="25"/>
        <v/>
      </c>
      <c r="D374" s="22" t="str">
        <f>IFERROR(SUM(AVERAGEIFS((amp_points),ScoutingData!team,A374),AVERAGEIFS(speaker_points,ScoutingData!team,A374))/2,"")</f>
        <v/>
      </c>
      <c r="E374" t="str">
        <f t="shared" si="26"/>
        <v/>
      </c>
      <c r="F374" t="str">
        <f>IF(A374&lt;&gt;"",IFERROR(
AVERAGEIFS(climbing_status,ScoutingData!team,A374)/(
IF(
AVERAGEIFS(climb_time,ScoutingData!team,A374)&lt;&gt;0,AVERAGEIFS(climb_time,ScoutingData!team,A374),AVERAGE(climb_time)
)
),0),"")</f>
        <v/>
      </c>
      <c r="G374" t="str">
        <f t="shared" si="27"/>
        <v/>
      </c>
      <c r="H374" t="str">
        <f>IFERROR(AVERAGEIFS(speed_rating,ScoutingData!team,A374)/5,"")</f>
        <v/>
      </c>
      <c r="I374" t="str">
        <f t="shared" si="28"/>
        <v/>
      </c>
      <c r="J374" t="str">
        <f>IFERROR((AVERAGEIFS(driver_skill,ScoutingData!team,A374)/3),"")</f>
        <v/>
      </c>
      <c r="K374" t="str">
        <f t="shared" si="29"/>
        <v/>
      </c>
    </row>
    <row r="375" spans="1:11" x14ac:dyDescent="0.3">
      <c r="A375" s="24" t="str">
        <f>IF(ISBLANK(Teams!A375),"",Teams!A375)</f>
        <v/>
      </c>
      <c r="B375" t="str">
        <f>IFERROR(AVERAGEIFS(ScoutingData!defense_rating,ScoutingData!team,A375)/4,"")</f>
        <v/>
      </c>
      <c r="C375" s="23" t="str">
        <f t="shared" si="25"/>
        <v/>
      </c>
      <c r="D375" s="22" t="str">
        <f>IFERROR(SUM(AVERAGEIFS((amp_points),ScoutingData!team,A375),AVERAGEIFS(speaker_points,ScoutingData!team,A375))/2,"")</f>
        <v/>
      </c>
      <c r="E375" t="str">
        <f t="shared" si="26"/>
        <v/>
      </c>
      <c r="F375" t="str">
        <f>IF(A375&lt;&gt;"",IFERROR(
AVERAGEIFS(climbing_status,ScoutingData!team,A375)/(
IF(
AVERAGEIFS(climb_time,ScoutingData!team,A375)&lt;&gt;0,AVERAGEIFS(climb_time,ScoutingData!team,A375),AVERAGE(climb_time)
)
),0),"")</f>
        <v/>
      </c>
      <c r="G375" t="str">
        <f t="shared" si="27"/>
        <v/>
      </c>
      <c r="H375" t="str">
        <f>IFERROR(AVERAGEIFS(speed_rating,ScoutingData!team,A375)/5,"")</f>
        <v/>
      </c>
      <c r="I375" t="str">
        <f t="shared" si="28"/>
        <v/>
      </c>
      <c r="J375" t="str">
        <f>IFERROR((AVERAGEIFS(driver_skill,ScoutingData!team,A375)/3),"")</f>
        <v/>
      </c>
      <c r="K375" t="str">
        <f t="shared" si="29"/>
        <v/>
      </c>
    </row>
    <row r="376" spans="1:11" x14ac:dyDescent="0.3">
      <c r="A376" s="24" t="str">
        <f>IF(ISBLANK(Teams!A376),"",Teams!A376)</f>
        <v/>
      </c>
      <c r="B376" t="str">
        <f>IFERROR(AVERAGEIFS(ScoutingData!defense_rating,ScoutingData!team,A376)/4,"")</f>
        <v/>
      </c>
      <c r="C376" s="23" t="str">
        <f t="shared" si="25"/>
        <v/>
      </c>
      <c r="D376" s="22" t="str">
        <f>IFERROR(SUM(AVERAGEIFS((amp_points),ScoutingData!team,A376),AVERAGEIFS(speaker_points,ScoutingData!team,A376))/2,"")</f>
        <v/>
      </c>
      <c r="E376" t="str">
        <f t="shared" si="26"/>
        <v/>
      </c>
      <c r="F376" t="str">
        <f>IF(A376&lt;&gt;"",IFERROR(
AVERAGEIFS(climbing_status,ScoutingData!team,A376)/(
IF(
AVERAGEIFS(climb_time,ScoutingData!team,A376)&lt;&gt;0,AVERAGEIFS(climb_time,ScoutingData!team,A376),AVERAGE(climb_time)
)
),0),"")</f>
        <v/>
      </c>
      <c r="G376" t="str">
        <f t="shared" si="27"/>
        <v/>
      </c>
      <c r="H376" t="str">
        <f>IFERROR(AVERAGEIFS(speed_rating,ScoutingData!team,A376)/5,"")</f>
        <v/>
      </c>
      <c r="I376" t="str">
        <f t="shared" si="28"/>
        <v/>
      </c>
      <c r="J376" t="str">
        <f>IFERROR((AVERAGEIFS(driver_skill,ScoutingData!team,A376)/3),"")</f>
        <v/>
      </c>
      <c r="K376" t="str">
        <f t="shared" si="29"/>
        <v/>
      </c>
    </row>
    <row r="377" spans="1:11" x14ac:dyDescent="0.3">
      <c r="A377" s="24" t="str">
        <f>IF(ISBLANK(Teams!A377),"",Teams!A377)</f>
        <v/>
      </c>
      <c r="B377" t="str">
        <f>IFERROR(AVERAGEIFS(ScoutingData!defense_rating,ScoutingData!team,A377)/4,"")</f>
        <v/>
      </c>
      <c r="C377" s="23" t="str">
        <f t="shared" si="25"/>
        <v/>
      </c>
      <c r="D377" s="22" t="str">
        <f>IFERROR(SUM(AVERAGEIFS((amp_points),ScoutingData!team,A377),AVERAGEIFS(speaker_points,ScoutingData!team,A377))/2,"")</f>
        <v/>
      </c>
      <c r="E377" t="str">
        <f t="shared" si="26"/>
        <v/>
      </c>
      <c r="F377" t="str">
        <f>IF(A377&lt;&gt;"",IFERROR(
AVERAGEIFS(climbing_status,ScoutingData!team,A377)/(
IF(
AVERAGEIFS(climb_time,ScoutingData!team,A377)&lt;&gt;0,AVERAGEIFS(climb_time,ScoutingData!team,A377),AVERAGE(climb_time)
)
),0),"")</f>
        <v/>
      </c>
      <c r="G377" t="str">
        <f t="shared" si="27"/>
        <v/>
      </c>
      <c r="H377" t="str">
        <f>IFERROR(AVERAGEIFS(speed_rating,ScoutingData!team,A377)/5,"")</f>
        <v/>
      </c>
      <c r="I377" t="str">
        <f t="shared" si="28"/>
        <v/>
      </c>
      <c r="J377" t="str">
        <f>IFERROR((AVERAGEIFS(driver_skill,ScoutingData!team,A377)/3),"")</f>
        <v/>
      </c>
      <c r="K377" t="str">
        <f t="shared" si="29"/>
        <v/>
      </c>
    </row>
    <row r="378" spans="1:11" x14ac:dyDescent="0.3">
      <c r="A378" s="24" t="str">
        <f>IF(ISBLANK(Teams!A378),"",Teams!A378)</f>
        <v/>
      </c>
      <c r="B378" t="str">
        <f>IFERROR(AVERAGEIFS(ScoutingData!defense_rating,ScoutingData!team,A378)/4,"")</f>
        <v/>
      </c>
      <c r="C378" s="23" t="str">
        <f t="shared" si="25"/>
        <v/>
      </c>
      <c r="D378" s="22" t="str">
        <f>IFERROR(SUM(AVERAGEIFS((amp_points),ScoutingData!team,A378),AVERAGEIFS(speaker_points,ScoutingData!team,A378))/2,"")</f>
        <v/>
      </c>
      <c r="E378" t="str">
        <f t="shared" si="26"/>
        <v/>
      </c>
      <c r="F378" t="str">
        <f>IF(A378&lt;&gt;"",IFERROR(
AVERAGEIFS(climbing_status,ScoutingData!team,A378)/(
IF(
AVERAGEIFS(climb_time,ScoutingData!team,A378)&lt;&gt;0,AVERAGEIFS(climb_time,ScoutingData!team,A378),AVERAGE(climb_time)
)
),0),"")</f>
        <v/>
      </c>
      <c r="G378" t="str">
        <f t="shared" si="27"/>
        <v/>
      </c>
      <c r="H378" t="str">
        <f>IFERROR(AVERAGEIFS(speed_rating,ScoutingData!team,A378)/5,"")</f>
        <v/>
      </c>
      <c r="I378" t="str">
        <f t="shared" si="28"/>
        <v/>
      </c>
      <c r="J378" t="str">
        <f>IFERROR((AVERAGEIFS(driver_skill,ScoutingData!team,A378)/3),"")</f>
        <v/>
      </c>
      <c r="K378" t="str">
        <f t="shared" si="29"/>
        <v/>
      </c>
    </row>
    <row r="379" spans="1:11" x14ac:dyDescent="0.3">
      <c r="A379" s="24" t="str">
        <f>IF(ISBLANK(Teams!A379),"",Teams!A379)</f>
        <v/>
      </c>
      <c r="B379" t="str">
        <f>IFERROR(AVERAGEIFS(ScoutingData!defense_rating,ScoutingData!team,A379)/4,"")</f>
        <v/>
      </c>
      <c r="C379" s="23" t="str">
        <f t="shared" si="25"/>
        <v/>
      </c>
      <c r="D379" s="22" t="str">
        <f>IFERROR(SUM(AVERAGEIFS((amp_points),ScoutingData!team,A379),AVERAGEIFS(speaker_points,ScoutingData!team,A379))/2,"")</f>
        <v/>
      </c>
      <c r="E379" t="str">
        <f t="shared" si="26"/>
        <v/>
      </c>
      <c r="F379" t="str">
        <f>IF(A379&lt;&gt;"",IFERROR(
AVERAGEIFS(climbing_status,ScoutingData!team,A379)/(
IF(
AVERAGEIFS(climb_time,ScoutingData!team,A379)&lt;&gt;0,AVERAGEIFS(climb_time,ScoutingData!team,A379),AVERAGE(climb_time)
)
),0),"")</f>
        <v/>
      </c>
      <c r="G379" t="str">
        <f t="shared" si="27"/>
        <v/>
      </c>
      <c r="H379" t="str">
        <f>IFERROR(AVERAGEIFS(speed_rating,ScoutingData!team,A379)/5,"")</f>
        <v/>
      </c>
      <c r="I379" t="str">
        <f t="shared" si="28"/>
        <v/>
      </c>
      <c r="J379" t="str">
        <f>IFERROR((AVERAGEIFS(driver_skill,ScoutingData!team,A379)/3),"")</f>
        <v/>
      </c>
      <c r="K379" t="str">
        <f t="shared" si="29"/>
        <v/>
      </c>
    </row>
    <row r="380" spans="1:11" x14ac:dyDescent="0.3">
      <c r="A380" s="24" t="str">
        <f>IF(ISBLANK(Teams!A380),"",Teams!A380)</f>
        <v/>
      </c>
      <c r="B380" t="str">
        <f>IFERROR(AVERAGEIFS(ScoutingData!defense_rating,ScoutingData!team,A380)/4,"")</f>
        <v/>
      </c>
      <c r="C380" s="23" t="str">
        <f t="shared" si="25"/>
        <v/>
      </c>
      <c r="D380" s="22" t="str">
        <f>IFERROR(SUM(AVERAGEIFS((amp_points),ScoutingData!team,A380),AVERAGEIFS(speaker_points,ScoutingData!team,A380))/2,"")</f>
        <v/>
      </c>
      <c r="E380" t="str">
        <f t="shared" si="26"/>
        <v/>
      </c>
      <c r="F380" t="str">
        <f>IF(A380&lt;&gt;"",IFERROR(
AVERAGEIFS(climbing_status,ScoutingData!team,A380)/(
IF(
AVERAGEIFS(climb_time,ScoutingData!team,A380)&lt;&gt;0,AVERAGEIFS(climb_time,ScoutingData!team,A380),AVERAGE(climb_time)
)
),0),"")</f>
        <v/>
      </c>
      <c r="G380" t="str">
        <f t="shared" si="27"/>
        <v/>
      </c>
      <c r="H380" t="str">
        <f>IFERROR(AVERAGEIFS(speed_rating,ScoutingData!team,A380)/5,"")</f>
        <v/>
      </c>
      <c r="I380" t="str">
        <f t="shared" si="28"/>
        <v/>
      </c>
      <c r="J380" t="str">
        <f>IFERROR((AVERAGEIFS(driver_skill,ScoutingData!team,A380)/3),"")</f>
        <v/>
      </c>
      <c r="K380" t="str">
        <f t="shared" si="29"/>
        <v/>
      </c>
    </row>
    <row r="381" spans="1:11" x14ac:dyDescent="0.3">
      <c r="A381" s="24" t="str">
        <f>IF(ISBLANK(Teams!A381),"",Teams!A381)</f>
        <v/>
      </c>
      <c r="B381" t="str">
        <f>IFERROR(AVERAGEIFS(ScoutingData!defense_rating,ScoutingData!team,A381)/4,"")</f>
        <v/>
      </c>
      <c r="C381" s="23" t="str">
        <f t="shared" si="25"/>
        <v/>
      </c>
      <c r="D381" s="22" t="str">
        <f>IFERROR(SUM(AVERAGEIFS((amp_points),ScoutingData!team,A381),AVERAGEIFS(speaker_points,ScoutingData!team,A381))/2,"")</f>
        <v/>
      </c>
      <c r="E381" t="str">
        <f t="shared" si="26"/>
        <v/>
      </c>
      <c r="F381" t="str">
        <f>IF(A381&lt;&gt;"",IFERROR(
AVERAGEIFS(climbing_status,ScoutingData!team,A381)/(
IF(
AVERAGEIFS(climb_time,ScoutingData!team,A381)&lt;&gt;0,AVERAGEIFS(climb_time,ScoutingData!team,A381),AVERAGE(climb_time)
)
),0),"")</f>
        <v/>
      </c>
      <c r="G381" t="str">
        <f t="shared" si="27"/>
        <v/>
      </c>
      <c r="H381" t="str">
        <f>IFERROR(AVERAGEIFS(speed_rating,ScoutingData!team,A381)/5,"")</f>
        <v/>
      </c>
      <c r="I381" t="str">
        <f t="shared" si="28"/>
        <v/>
      </c>
      <c r="J381" t="str">
        <f>IFERROR((AVERAGEIFS(driver_skill,ScoutingData!team,A381)/3),"")</f>
        <v/>
      </c>
      <c r="K381" t="str">
        <f t="shared" si="29"/>
        <v/>
      </c>
    </row>
    <row r="382" spans="1:11" x14ac:dyDescent="0.3">
      <c r="A382" s="24" t="str">
        <f>IF(ISBLANK(Teams!A382),"",Teams!A382)</f>
        <v/>
      </c>
      <c r="B382" t="str">
        <f>IFERROR(AVERAGEIFS(ScoutingData!defense_rating,ScoutingData!team,A382)/4,"")</f>
        <v/>
      </c>
      <c r="C382" s="23" t="str">
        <f t="shared" si="25"/>
        <v/>
      </c>
      <c r="D382" s="22" t="str">
        <f>IFERROR(SUM(AVERAGEIFS((amp_points),ScoutingData!team,A382),AVERAGEIFS(speaker_points,ScoutingData!team,A382))/2,"")</f>
        <v/>
      </c>
      <c r="E382" t="str">
        <f t="shared" si="26"/>
        <v/>
      </c>
      <c r="F382" t="str">
        <f>IF(A382&lt;&gt;"",IFERROR(
AVERAGEIFS(climbing_status,ScoutingData!team,A382)/(
IF(
AVERAGEIFS(climb_time,ScoutingData!team,A382)&lt;&gt;0,AVERAGEIFS(climb_time,ScoutingData!team,A382),AVERAGE(climb_time)
)
),0),"")</f>
        <v/>
      </c>
      <c r="G382" t="str">
        <f t="shared" si="27"/>
        <v/>
      </c>
      <c r="H382" t="str">
        <f>IFERROR(AVERAGEIFS(speed_rating,ScoutingData!team,A382)/5,"")</f>
        <v/>
      </c>
      <c r="I382" t="str">
        <f t="shared" si="28"/>
        <v/>
      </c>
      <c r="J382" t="str">
        <f>IFERROR((AVERAGEIFS(driver_skill,ScoutingData!team,A382)/3),"")</f>
        <v/>
      </c>
      <c r="K382" t="str">
        <f t="shared" si="29"/>
        <v/>
      </c>
    </row>
    <row r="383" spans="1:11" x14ac:dyDescent="0.3">
      <c r="A383" s="24" t="str">
        <f>IF(ISBLANK(Teams!A383),"",Teams!A383)</f>
        <v/>
      </c>
      <c r="B383" t="str">
        <f>IFERROR(AVERAGEIFS(ScoutingData!defense_rating,ScoutingData!team,A383)/4,"")</f>
        <v/>
      </c>
      <c r="C383" s="23" t="str">
        <f t="shared" si="25"/>
        <v/>
      </c>
      <c r="D383" s="22" t="str">
        <f>IFERROR(SUM(AVERAGEIFS((amp_points),ScoutingData!team,A383),AVERAGEIFS(speaker_points,ScoutingData!team,A383))/2,"")</f>
        <v/>
      </c>
      <c r="E383" t="str">
        <f t="shared" si="26"/>
        <v/>
      </c>
      <c r="F383" t="str">
        <f>IF(A383&lt;&gt;"",IFERROR(
AVERAGEIFS(climbing_status,ScoutingData!team,A383)/(
IF(
AVERAGEIFS(climb_time,ScoutingData!team,A383)&lt;&gt;0,AVERAGEIFS(climb_time,ScoutingData!team,A383),AVERAGE(climb_time)
)
),0),"")</f>
        <v/>
      </c>
      <c r="G383" t="str">
        <f t="shared" si="27"/>
        <v/>
      </c>
      <c r="H383" t="str">
        <f>IFERROR(AVERAGEIFS(speed_rating,ScoutingData!team,A383)/5,"")</f>
        <v/>
      </c>
      <c r="I383" t="str">
        <f t="shared" si="28"/>
        <v/>
      </c>
      <c r="J383" t="str">
        <f>IFERROR((AVERAGEIFS(driver_skill,ScoutingData!team,A383)/3),"")</f>
        <v/>
      </c>
      <c r="K383" t="str">
        <f t="shared" si="29"/>
        <v/>
      </c>
    </row>
    <row r="384" spans="1:11" x14ac:dyDescent="0.3">
      <c r="A384" s="24" t="str">
        <f>IF(ISBLANK(Teams!A384),"",Teams!A384)</f>
        <v/>
      </c>
      <c r="B384" t="str">
        <f>IFERROR(AVERAGEIFS(ScoutingData!defense_rating,ScoutingData!team,A384)/4,"")</f>
        <v/>
      </c>
      <c r="C384" s="23" t="str">
        <f t="shared" si="25"/>
        <v/>
      </c>
      <c r="D384" s="22" t="str">
        <f>IFERROR(SUM(AVERAGEIFS((amp_points),ScoutingData!team,A384),AVERAGEIFS(speaker_points,ScoutingData!team,A384))/2,"")</f>
        <v/>
      </c>
      <c r="E384" t="str">
        <f t="shared" si="26"/>
        <v/>
      </c>
      <c r="F384" t="str">
        <f>IF(A384&lt;&gt;"",IFERROR(
AVERAGEIFS(climbing_status,ScoutingData!team,A384)/(
IF(
AVERAGEIFS(climb_time,ScoutingData!team,A384)&lt;&gt;0,AVERAGEIFS(climb_time,ScoutingData!team,A384),AVERAGE(climb_time)
)
),0),"")</f>
        <v/>
      </c>
      <c r="G384" t="str">
        <f t="shared" si="27"/>
        <v/>
      </c>
      <c r="H384" t="str">
        <f>IFERROR(AVERAGEIFS(speed_rating,ScoutingData!team,A384)/5,"")</f>
        <v/>
      </c>
      <c r="I384" t="str">
        <f t="shared" si="28"/>
        <v/>
      </c>
      <c r="J384" t="str">
        <f>IFERROR((AVERAGEIFS(driver_skill,ScoutingData!team,A384)/3),"")</f>
        <v/>
      </c>
      <c r="K384" t="str">
        <f t="shared" si="29"/>
        <v/>
      </c>
    </row>
    <row r="385" spans="1:11" x14ac:dyDescent="0.3">
      <c r="A385" s="24" t="str">
        <f>IF(ISBLANK(Teams!A385),"",Teams!A385)</f>
        <v/>
      </c>
      <c r="B385" t="str">
        <f>IFERROR(AVERAGEIFS(ScoutingData!defense_rating,ScoutingData!team,A385)/4,"")</f>
        <v/>
      </c>
      <c r="C385" s="23" t="str">
        <f t="shared" si="25"/>
        <v/>
      </c>
      <c r="D385" s="22" t="str">
        <f>IFERROR(SUM(AVERAGEIFS((amp_points),ScoutingData!team,A385),AVERAGEIFS(speaker_points,ScoutingData!team,A385))/2,"")</f>
        <v/>
      </c>
      <c r="E385" t="str">
        <f t="shared" si="26"/>
        <v/>
      </c>
      <c r="F385" t="str">
        <f>IF(A385&lt;&gt;"",IFERROR(
AVERAGEIFS(climbing_status,ScoutingData!team,A385)/(
IF(
AVERAGEIFS(climb_time,ScoutingData!team,A385)&lt;&gt;0,AVERAGEIFS(climb_time,ScoutingData!team,A385),AVERAGE(climb_time)
)
),0),"")</f>
        <v/>
      </c>
      <c r="G385" t="str">
        <f t="shared" si="27"/>
        <v/>
      </c>
      <c r="H385" t="str">
        <f>IFERROR(AVERAGEIFS(speed_rating,ScoutingData!team,A385)/5,"")</f>
        <v/>
      </c>
      <c r="I385" t="str">
        <f t="shared" si="28"/>
        <v/>
      </c>
      <c r="J385" t="str">
        <f>IFERROR((AVERAGEIFS(driver_skill,ScoutingData!team,A385)/3),"")</f>
        <v/>
      </c>
      <c r="K385" t="str">
        <f t="shared" si="29"/>
        <v/>
      </c>
    </row>
    <row r="386" spans="1:11" x14ac:dyDescent="0.3">
      <c r="A386" s="24" t="str">
        <f>IF(ISBLANK(Teams!A386),"",Teams!A386)</f>
        <v/>
      </c>
      <c r="B386" t="str">
        <f>IFERROR(AVERAGEIFS(ScoutingData!defense_rating,ScoutingData!team,A386)/4,"")</f>
        <v/>
      </c>
      <c r="C386" s="23" t="str">
        <f t="shared" ref="C386:C449" si="30">IFERROR(_xlfn.RANK.EQ(B386,$B$2:$B$500,4),"")</f>
        <v/>
      </c>
      <c r="D386" s="22" t="str">
        <f>IFERROR(SUM(AVERAGEIFS((amp_points),ScoutingData!team,A386),AVERAGEIFS(speaker_points,ScoutingData!team,A386))/2,"")</f>
        <v/>
      </c>
      <c r="E386" t="str">
        <f t="shared" ref="E386:E449" si="31">IFERROR(_xlfn.RANK.EQ(D386,$D$2:$D$500,4),"")</f>
        <v/>
      </c>
      <c r="F386" t="str">
        <f>IF(A386&lt;&gt;"",IFERROR(
AVERAGEIFS(climbing_status,ScoutingData!team,A386)/(
IF(
AVERAGEIFS(climb_time,ScoutingData!team,A386)&lt;&gt;0,AVERAGEIFS(climb_time,ScoutingData!team,A386),AVERAGE(climb_time)
)
),0),"")</f>
        <v/>
      </c>
      <c r="G386" t="str">
        <f t="shared" ref="G386:G449" si="32">IFERROR(_xlfn.RANK.EQ(F386,$F$2:$F$500,4),"")</f>
        <v/>
      </c>
      <c r="H386" t="str">
        <f>IFERROR(AVERAGEIFS(speed_rating,ScoutingData!team,A386)/5,"")</f>
        <v/>
      </c>
      <c r="I386" t="str">
        <f t="shared" ref="I386:I449" si="33">IFERROR(_xlfn.RANK.EQ(H386,$H$2:$H$500,4),"")</f>
        <v/>
      </c>
      <c r="J386" t="str">
        <f>IFERROR((AVERAGEIFS(driver_skill,ScoutingData!team,A386)/3),"")</f>
        <v/>
      </c>
      <c r="K386" t="str">
        <f t="shared" ref="K386:K449" si="34">IFERROR(_xlfn.RANK.EQ(J386,$J$2:$J$500,4),"")</f>
        <v/>
      </c>
    </row>
    <row r="387" spans="1:11" x14ac:dyDescent="0.3">
      <c r="A387" s="24" t="str">
        <f>IF(ISBLANK(Teams!A387),"",Teams!A387)</f>
        <v/>
      </c>
      <c r="B387" t="str">
        <f>IFERROR(AVERAGEIFS(ScoutingData!defense_rating,ScoutingData!team,A387)/4,"")</f>
        <v/>
      </c>
      <c r="C387" s="23" t="str">
        <f t="shared" si="30"/>
        <v/>
      </c>
      <c r="D387" s="22" t="str">
        <f>IFERROR(SUM(AVERAGEIFS((amp_points),ScoutingData!team,A387),AVERAGEIFS(speaker_points,ScoutingData!team,A387))/2,"")</f>
        <v/>
      </c>
      <c r="E387" t="str">
        <f t="shared" si="31"/>
        <v/>
      </c>
      <c r="F387" t="str">
        <f>IF(A387&lt;&gt;"",IFERROR(
AVERAGEIFS(climbing_status,ScoutingData!team,A387)/(
IF(
AVERAGEIFS(climb_time,ScoutingData!team,A387)&lt;&gt;0,AVERAGEIFS(climb_time,ScoutingData!team,A387),AVERAGE(climb_time)
)
),0),"")</f>
        <v/>
      </c>
      <c r="G387" t="str">
        <f t="shared" si="32"/>
        <v/>
      </c>
      <c r="H387" t="str">
        <f>IFERROR(AVERAGEIFS(speed_rating,ScoutingData!team,A387)/5,"")</f>
        <v/>
      </c>
      <c r="I387" t="str">
        <f t="shared" si="33"/>
        <v/>
      </c>
      <c r="J387" t="str">
        <f>IFERROR((AVERAGEIFS(driver_skill,ScoutingData!team,A387)/3),"")</f>
        <v/>
      </c>
      <c r="K387" t="str">
        <f t="shared" si="34"/>
        <v/>
      </c>
    </row>
    <row r="388" spans="1:11" x14ac:dyDescent="0.3">
      <c r="A388" s="24" t="str">
        <f>IF(ISBLANK(Teams!A388),"",Teams!A388)</f>
        <v/>
      </c>
      <c r="B388" t="str">
        <f>IFERROR(AVERAGEIFS(ScoutingData!defense_rating,ScoutingData!team,A388)/4,"")</f>
        <v/>
      </c>
      <c r="C388" s="23" t="str">
        <f t="shared" si="30"/>
        <v/>
      </c>
      <c r="D388" s="22" t="str">
        <f>IFERROR(SUM(AVERAGEIFS((amp_points),ScoutingData!team,A388),AVERAGEIFS(speaker_points,ScoutingData!team,A388))/2,"")</f>
        <v/>
      </c>
      <c r="E388" t="str">
        <f t="shared" si="31"/>
        <v/>
      </c>
      <c r="F388" t="str">
        <f>IF(A388&lt;&gt;"",IFERROR(
AVERAGEIFS(climbing_status,ScoutingData!team,A388)/(
IF(
AVERAGEIFS(climb_time,ScoutingData!team,A388)&lt;&gt;0,AVERAGEIFS(climb_time,ScoutingData!team,A388),AVERAGE(climb_time)
)
),0),"")</f>
        <v/>
      </c>
      <c r="G388" t="str">
        <f t="shared" si="32"/>
        <v/>
      </c>
      <c r="H388" t="str">
        <f>IFERROR(AVERAGEIFS(speed_rating,ScoutingData!team,A388)/5,"")</f>
        <v/>
      </c>
      <c r="I388" t="str">
        <f t="shared" si="33"/>
        <v/>
      </c>
      <c r="J388" t="str">
        <f>IFERROR((AVERAGEIFS(driver_skill,ScoutingData!team,A388)/3),"")</f>
        <v/>
      </c>
      <c r="K388" t="str">
        <f t="shared" si="34"/>
        <v/>
      </c>
    </row>
    <row r="389" spans="1:11" x14ac:dyDescent="0.3">
      <c r="A389" s="24" t="str">
        <f>IF(ISBLANK(Teams!A389),"",Teams!A389)</f>
        <v/>
      </c>
      <c r="B389" t="str">
        <f>IFERROR(AVERAGEIFS(ScoutingData!defense_rating,ScoutingData!team,A389)/4,"")</f>
        <v/>
      </c>
      <c r="C389" s="23" t="str">
        <f t="shared" si="30"/>
        <v/>
      </c>
      <c r="D389" s="22" t="str">
        <f>IFERROR(SUM(AVERAGEIFS((amp_points),ScoutingData!team,A389),AVERAGEIFS(speaker_points,ScoutingData!team,A389))/2,"")</f>
        <v/>
      </c>
      <c r="E389" t="str">
        <f t="shared" si="31"/>
        <v/>
      </c>
      <c r="F389" t="str">
        <f>IF(A389&lt;&gt;"",IFERROR(
AVERAGEIFS(climbing_status,ScoutingData!team,A389)/(
IF(
AVERAGEIFS(climb_time,ScoutingData!team,A389)&lt;&gt;0,AVERAGEIFS(climb_time,ScoutingData!team,A389),AVERAGE(climb_time)
)
),0),"")</f>
        <v/>
      </c>
      <c r="G389" t="str">
        <f t="shared" si="32"/>
        <v/>
      </c>
      <c r="H389" t="str">
        <f>IFERROR(AVERAGEIFS(speed_rating,ScoutingData!team,A389)/5,"")</f>
        <v/>
      </c>
      <c r="I389" t="str">
        <f t="shared" si="33"/>
        <v/>
      </c>
      <c r="J389" t="str">
        <f>IFERROR((AVERAGEIFS(driver_skill,ScoutingData!team,A389)/3),"")</f>
        <v/>
      </c>
      <c r="K389" t="str">
        <f t="shared" si="34"/>
        <v/>
      </c>
    </row>
    <row r="390" spans="1:11" x14ac:dyDescent="0.3">
      <c r="A390" s="24" t="str">
        <f>IF(ISBLANK(Teams!A390),"",Teams!A390)</f>
        <v/>
      </c>
      <c r="B390" t="str">
        <f>IFERROR(AVERAGEIFS(ScoutingData!defense_rating,ScoutingData!team,A390)/4,"")</f>
        <v/>
      </c>
      <c r="C390" s="23" t="str">
        <f t="shared" si="30"/>
        <v/>
      </c>
      <c r="D390" s="22" t="str">
        <f>IFERROR(SUM(AVERAGEIFS((amp_points),ScoutingData!team,A390),AVERAGEIFS(speaker_points,ScoutingData!team,A390))/2,"")</f>
        <v/>
      </c>
      <c r="E390" t="str">
        <f t="shared" si="31"/>
        <v/>
      </c>
      <c r="F390" t="str">
        <f>IF(A390&lt;&gt;"",IFERROR(
AVERAGEIFS(climbing_status,ScoutingData!team,A390)/(
IF(
AVERAGEIFS(climb_time,ScoutingData!team,A390)&lt;&gt;0,AVERAGEIFS(climb_time,ScoutingData!team,A390),AVERAGE(climb_time)
)
),0),"")</f>
        <v/>
      </c>
      <c r="G390" t="str">
        <f t="shared" si="32"/>
        <v/>
      </c>
      <c r="H390" t="str">
        <f>IFERROR(AVERAGEIFS(speed_rating,ScoutingData!team,A390)/5,"")</f>
        <v/>
      </c>
      <c r="I390" t="str">
        <f t="shared" si="33"/>
        <v/>
      </c>
      <c r="J390" t="str">
        <f>IFERROR((AVERAGEIFS(driver_skill,ScoutingData!team,A390)/3),"")</f>
        <v/>
      </c>
      <c r="K390" t="str">
        <f t="shared" si="34"/>
        <v/>
      </c>
    </row>
    <row r="391" spans="1:11" x14ac:dyDescent="0.3">
      <c r="A391" s="24" t="str">
        <f>IF(ISBLANK(Teams!A391),"",Teams!A391)</f>
        <v/>
      </c>
      <c r="B391" t="str">
        <f>IFERROR(AVERAGEIFS(ScoutingData!defense_rating,ScoutingData!team,A391)/4,"")</f>
        <v/>
      </c>
      <c r="C391" s="23" t="str">
        <f t="shared" si="30"/>
        <v/>
      </c>
      <c r="D391" s="22" t="str">
        <f>IFERROR(SUM(AVERAGEIFS((amp_points),ScoutingData!team,A391),AVERAGEIFS(speaker_points,ScoutingData!team,A391))/2,"")</f>
        <v/>
      </c>
      <c r="E391" t="str">
        <f t="shared" si="31"/>
        <v/>
      </c>
      <c r="F391" t="str">
        <f>IF(A391&lt;&gt;"",IFERROR(
AVERAGEIFS(climbing_status,ScoutingData!team,A391)/(
IF(
AVERAGEIFS(climb_time,ScoutingData!team,A391)&lt;&gt;0,AVERAGEIFS(climb_time,ScoutingData!team,A391),AVERAGE(climb_time)
)
),0),"")</f>
        <v/>
      </c>
      <c r="G391" t="str">
        <f t="shared" si="32"/>
        <v/>
      </c>
      <c r="H391" t="str">
        <f>IFERROR(AVERAGEIFS(speed_rating,ScoutingData!team,A391)/5,"")</f>
        <v/>
      </c>
      <c r="I391" t="str">
        <f t="shared" si="33"/>
        <v/>
      </c>
      <c r="J391" t="str">
        <f>IFERROR((AVERAGEIFS(driver_skill,ScoutingData!team,A391)/3),"")</f>
        <v/>
      </c>
      <c r="K391" t="str">
        <f t="shared" si="34"/>
        <v/>
      </c>
    </row>
    <row r="392" spans="1:11" x14ac:dyDescent="0.3">
      <c r="A392" s="24" t="str">
        <f>IF(ISBLANK(Teams!A392),"",Teams!A392)</f>
        <v/>
      </c>
      <c r="B392" t="str">
        <f>IFERROR(AVERAGEIFS(ScoutingData!defense_rating,ScoutingData!team,A392)/4,"")</f>
        <v/>
      </c>
      <c r="C392" s="23" t="str">
        <f t="shared" si="30"/>
        <v/>
      </c>
      <c r="D392" s="22" t="str">
        <f>IFERROR(SUM(AVERAGEIFS((amp_points),ScoutingData!team,A392),AVERAGEIFS(speaker_points,ScoutingData!team,A392))/2,"")</f>
        <v/>
      </c>
      <c r="E392" t="str">
        <f t="shared" si="31"/>
        <v/>
      </c>
      <c r="F392" t="str">
        <f>IF(A392&lt;&gt;"",IFERROR(
AVERAGEIFS(climbing_status,ScoutingData!team,A392)/(
IF(
AVERAGEIFS(climb_time,ScoutingData!team,A392)&lt;&gt;0,AVERAGEIFS(climb_time,ScoutingData!team,A392),AVERAGE(climb_time)
)
),0),"")</f>
        <v/>
      </c>
      <c r="G392" t="str">
        <f t="shared" si="32"/>
        <v/>
      </c>
      <c r="H392" t="str">
        <f>IFERROR(AVERAGEIFS(speed_rating,ScoutingData!team,A392)/5,"")</f>
        <v/>
      </c>
      <c r="I392" t="str">
        <f t="shared" si="33"/>
        <v/>
      </c>
      <c r="J392" t="str">
        <f>IFERROR((AVERAGEIFS(driver_skill,ScoutingData!team,A392)/3),"")</f>
        <v/>
      </c>
      <c r="K392" t="str">
        <f t="shared" si="34"/>
        <v/>
      </c>
    </row>
    <row r="393" spans="1:11" x14ac:dyDescent="0.3">
      <c r="A393" s="24" t="str">
        <f>IF(ISBLANK(Teams!A393),"",Teams!A393)</f>
        <v/>
      </c>
      <c r="B393" t="str">
        <f>IFERROR(AVERAGEIFS(ScoutingData!defense_rating,ScoutingData!team,A393)/4,"")</f>
        <v/>
      </c>
      <c r="C393" s="23" t="str">
        <f t="shared" si="30"/>
        <v/>
      </c>
      <c r="D393" s="22" t="str">
        <f>IFERROR(SUM(AVERAGEIFS((amp_points),ScoutingData!team,A393),AVERAGEIFS(speaker_points,ScoutingData!team,A393))/2,"")</f>
        <v/>
      </c>
      <c r="E393" t="str">
        <f t="shared" si="31"/>
        <v/>
      </c>
      <c r="F393" t="str">
        <f>IF(A393&lt;&gt;"",IFERROR(
AVERAGEIFS(climbing_status,ScoutingData!team,A393)/(
IF(
AVERAGEIFS(climb_time,ScoutingData!team,A393)&lt;&gt;0,AVERAGEIFS(climb_time,ScoutingData!team,A393),AVERAGE(climb_time)
)
),0),"")</f>
        <v/>
      </c>
      <c r="G393" t="str">
        <f t="shared" si="32"/>
        <v/>
      </c>
      <c r="H393" t="str">
        <f>IFERROR(AVERAGEIFS(speed_rating,ScoutingData!team,A393)/5,"")</f>
        <v/>
      </c>
      <c r="I393" t="str">
        <f t="shared" si="33"/>
        <v/>
      </c>
      <c r="J393" t="str">
        <f>IFERROR((AVERAGEIFS(driver_skill,ScoutingData!team,A393)/3),"")</f>
        <v/>
      </c>
      <c r="K393" t="str">
        <f t="shared" si="34"/>
        <v/>
      </c>
    </row>
    <row r="394" spans="1:11" x14ac:dyDescent="0.3">
      <c r="A394" s="24" t="str">
        <f>IF(ISBLANK(Teams!A394),"",Teams!A394)</f>
        <v/>
      </c>
      <c r="B394" t="str">
        <f>IFERROR(AVERAGEIFS(ScoutingData!defense_rating,ScoutingData!team,A394)/4,"")</f>
        <v/>
      </c>
      <c r="C394" s="23" t="str">
        <f t="shared" si="30"/>
        <v/>
      </c>
      <c r="D394" s="22" t="str">
        <f>IFERROR(SUM(AVERAGEIFS((amp_points),ScoutingData!team,A394),AVERAGEIFS(speaker_points,ScoutingData!team,A394))/2,"")</f>
        <v/>
      </c>
      <c r="E394" t="str">
        <f t="shared" si="31"/>
        <v/>
      </c>
      <c r="F394" t="str">
        <f>IF(A394&lt;&gt;"",IFERROR(
AVERAGEIFS(climbing_status,ScoutingData!team,A394)/(
IF(
AVERAGEIFS(climb_time,ScoutingData!team,A394)&lt;&gt;0,AVERAGEIFS(climb_time,ScoutingData!team,A394),AVERAGE(climb_time)
)
),0),"")</f>
        <v/>
      </c>
      <c r="G394" t="str">
        <f t="shared" si="32"/>
        <v/>
      </c>
      <c r="H394" t="str">
        <f>IFERROR(AVERAGEIFS(speed_rating,ScoutingData!team,A394)/5,"")</f>
        <v/>
      </c>
      <c r="I394" t="str">
        <f t="shared" si="33"/>
        <v/>
      </c>
      <c r="J394" t="str">
        <f>IFERROR((AVERAGEIFS(driver_skill,ScoutingData!team,A394)/3),"")</f>
        <v/>
      </c>
      <c r="K394" t="str">
        <f t="shared" si="34"/>
        <v/>
      </c>
    </row>
    <row r="395" spans="1:11" x14ac:dyDescent="0.3">
      <c r="A395" s="24" t="str">
        <f>IF(ISBLANK(Teams!A395),"",Teams!A395)</f>
        <v/>
      </c>
      <c r="B395" t="str">
        <f>IFERROR(AVERAGEIFS(ScoutingData!defense_rating,ScoutingData!team,A395)/4,"")</f>
        <v/>
      </c>
      <c r="C395" s="23" t="str">
        <f t="shared" si="30"/>
        <v/>
      </c>
      <c r="D395" s="22" t="str">
        <f>IFERROR(SUM(AVERAGEIFS((amp_points),ScoutingData!team,A395),AVERAGEIFS(speaker_points,ScoutingData!team,A395))/2,"")</f>
        <v/>
      </c>
      <c r="E395" t="str">
        <f t="shared" si="31"/>
        <v/>
      </c>
      <c r="F395" t="str">
        <f>IF(A395&lt;&gt;"",IFERROR(
AVERAGEIFS(climbing_status,ScoutingData!team,A395)/(
IF(
AVERAGEIFS(climb_time,ScoutingData!team,A395)&lt;&gt;0,AVERAGEIFS(climb_time,ScoutingData!team,A395),AVERAGE(climb_time)
)
),0),"")</f>
        <v/>
      </c>
      <c r="G395" t="str">
        <f t="shared" si="32"/>
        <v/>
      </c>
      <c r="H395" t="str">
        <f>IFERROR(AVERAGEIFS(speed_rating,ScoutingData!team,A395)/5,"")</f>
        <v/>
      </c>
      <c r="I395" t="str">
        <f t="shared" si="33"/>
        <v/>
      </c>
      <c r="J395" t="str">
        <f>IFERROR((AVERAGEIFS(driver_skill,ScoutingData!team,A395)/3),"")</f>
        <v/>
      </c>
      <c r="K395" t="str">
        <f t="shared" si="34"/>
        <v/>
      </c>
    </row>
    <row r="396" spans="1:11" x14ac:dyDescent="0.3">
      <c r="A396" s="24" t="str">
        <f>IF(ISBLANK(Teams!A396),"",Teams!A396)</f>
        <v/>
      </c>
      <c r="B396" t="str">
        <f>IFERROR(AVERAGEIFS(ScoutingData!defense_rating,ScoutingData!team,A396)/4,"")</f>
        <v/>
      </c>
      <c r="C396" s="23" t="str">
        <f t="shared" si="30"/>
        <v/>
      </c>
      <c r="D396" s="22" t="str">
        <f>IFERROR(SUM(AVERAGEIFS((amp_points),ScoutingData!team,A396),AVERAGEIFS(speaker_points,ScoutingData!team,A396))/2,"")</f>
        <v/>
      </c>
      <c r="E396" t="str">
        <f t="shared" si="31"/>
        <v/>
      </c>
      <c r="F396" t="str">
        <f>IF(A396&lt;&gt;"",IFERROR(
AVERAGEIFS(climbing_status,ScoutingData!team,A396)/(
IF(
AVERAGEIFS(climb_time,ScoutingData!team,A396)&lt;&gt;0,AVERAGEIFS(climb_time,ScoutingData!team,A396),AVERAGE(climb_time)
)
),0),"")</f>
        <v/>
      </c>
      <c r="G396" t="str">
        <f t="shared" si="32"/>
        <v/>
      </c>
      <c r="H396" t="str">
        <f>IFERROR(AVERAGEIFS(speed_rating,ScoutingData!team,A396)/5,"")</f>
        <v/>
      </c>
      <c r="I396" t="str">
        <f t="shared" si="33"/>
        <v/>
      </c>
      <c r="J396" t="str">
        <f>IFERROR((AVERAGEIFS(driver_skill,ScoutingData!team,A396)/3),"")</f>
        <v/>
      </c>
      <c r="K396" t="str">
        <f t="shared" si="34"/>
        <v/>
      </c>
    </row>
    <row r="397" spans="1:11" x14ac:dyDescent="0.3">
      <c r="A397" s="24" t="str">
        <f>IF(ISBLANK(Teams!A397),"",Teams!A397)</f>
        <v/>
      </c>
      <c r="B397" t="str">
        <f>IFERROR(AVERAGEIFS(ScoutingData!defense_rating,ScoutingData!team,A397)/4,"")</f>
        <v/>
      </c>
      <c r="C397" s="23" t="str">
        <f t="shared" si="30"/>
        <v/>
      </c>
      <c r="D397" s="22" t="str">
        <f>IFERROR(SUM(AVERAGEIFS((amp_points),ScoutingData!team,A397),AVERAGEIFS(speaker_points,ScoutingData!team,A397))/2,"")</f>
        <v/>
      </c>
      <c r="E397" t="str">
        <f t="shared" si="31"/>
        <v/>
      </c>
      <c r="F397" t="str">
        <f>IF(A397&lt;&gt;"",IFERROR(
AVERAGEIFS(climbing_status,ScoutingData!team,A397)/(
IF(
AVERAGEIFS(climb_time,ScoutingData!team,A397)&lt;&gt;0,AVERAGEIFS(climb_time,ScoutingData!team,A397),AVERAGE(climb_time)
)
),0),"")</f>
        <v/>
      </c>
      <c r="G397" t="str">
        <f t="shared" si="32"/>
        <v/>
      </c>
      <c r="H397" t="str">
        <f>IFERROR(AVERAGEIFS(speed_rating,ScoutingData!team,A397)/5,"")</f>
        <v/>
      </c>
      <c r="I397" t="str">
        <f t="shared" si="33"/>
        <v/>
      </c>
      <c r="J397" t="str">
        <f>IFERROR((AVERAGEIFS(driver_skill,ScoutingData!team,A397)/3),"")</f>
        <v/>
      </c>
      <c r="K397" t="str">
        <f t="shared" si="34"/>
        <v/>
      </c>
    </row>
    <row r="398" spans="1:11" x14ac:dyDescent="0.3">
      <c r="A398" s="24" t="str">
        <f>IF(ISBLANK(Teams!A398),"",Teams!A398)</f>
        <v/>
      </c>
      <c r="B398" t="str">
        <f>IFERROR(AVERAGEIFS(ScoutingData!defense_rating,ScoutingData!team,A398)/4,"")</f>
        <v/>
      </c>
      <c r="C398" s="23" t="str">
        <f t="shared" si="30"/>
        <v/>
      </c>
      <c r="D398" s="22" t="str">
        <f>IFERROR(SUM(AVERAGEIFS((amp_points),ScoutingData!team,A398),AVERAGEIFS(speaker_points,ScoutingData!team,A398))/2,"")</f>
        <v/>
      </c>
      <c r="E398" t="str">
        <f t="shared" si="31"/>
        <v/>
      </c>
      <c r="F398" t="str">
        <f>IF(A398&lt;&gt;"",IFERROR(
AVERAGEIFS(climbing_status,ScoutingData!team,A398)/(
IF(
AVERAGEIFS(climb_time,ScoutingData!team,A398)&lt;&gt;0,AVERAGEIFS(climb_time,ScoutingData!team,A398),AVERAGE(climb_time)
)
),0),"")</f>
        <v/>
      </c>
      <c r="G398" t="str">
        <f t="shared" si="32"/>
        <v/>
      </c>
      <c r="H398" t="str">
        <f>IFERROR(AVERAGEIFS(speed_rating,ScoutingData!team,A398)/5,"")</f>
        <v/>
      </c>
      <c r="I398" t="str">
        <f t="shared" si="33"/>
        <v/>
      </c>
      <c r="J398" t="str">
        <f>IFERROR((AVERAGEIFS(driver_skill,ScoutingData!team,A398)/3),"")</f>
        <v/>
      </c>
      <c r="K398" t="str">
        <f t="shared" si="34"/>
        <v/>
      </c>
    </row>
    <row r="399" spans="1:11" x14ac:dyDescent="0.3">
      <c r="A399" s="24" t="str">
        <f>IF(ISBLANK(Teams!A399),"",Teams!A399)</f>
        <v/>
      </c>
      <c r="B399" t="str">
        <f>IFERROR(AVERAGEIFS(ScoutingData!defense_rating,ScoutingData!team,A399)/4,"")</f>
        <v/>
      </c>
      <c r="C399" s="23" t="str">
        <f t="shared" si="30"/>
        <v/>
      </c>
      <c r="D399" s="22" t="str">
        <f>IFERROR(SUM(AVERAGEIFS((amp_points),ScoutingData!team,A399),AVERAGEIFS(speaker_points,ScoutingData!team,A399))/2,"")</f>
        <v/>
      </c>
      <c r="E399" t="str">
        <f t="shared" si="31"/>
        <v/>
      </c>
      <c r="F399" t="str">
        <f>IF(A399&lt;&gt;"",IFERROR(
AVERAGEIFS(climbing_status,ScoutingData!team,A399)/(
IF(
AVERAGEIFS(climb_time,ScoutingData!team,A399)&lt;&gt;0,AVERAGEIFS(climb_time,ScoutingData!team,A399),AVERAGE(climb_time)
)
),0),"")</f>
        <v/>
      </c>
      <c r="G399" t="str">
        <f t="shared" si="32"/>
        <v/>
      </c>
      <c r="H399" t="str">
        <f>IFERROR(AVERAGEIFS(speed_rating,ScoutingData!team,A399)/5,"")</f>
        <v/>
      </c>
      <c r="I399" t="str">
        <f t="shared" si="33"/>
        <v/>
      </c>
      <c r="J399" t="str">
        <f>IFERROR((AVERAGEIFS(driver_skill,ScoutingData!team,A399)/3),"")</f>
        <v/>
      </c>
      <c r="K399" t="str">
        <f t="shared" si="34"/>
        <v/>
      </c>
    </row>
    <row r="400" spans="1:11" x14ac:dyDescent="0.3">
      <c r="A400" s="24" t="str">
        <f>IF(ISBLANK(Teams!A400),"",Teams!A400)</f>
        <v/>
      </c>
      <c r="B400" t="str">
        <f>IFERROR(AVERAGEIFS(ScoutingData!defense_rating,ScoutingData!team,A400)/4,"")</f>
        <v/>
      </c>
      <c r="C400" s="23" t="str">
        <f t="shared" si="30"/>
        <v/>
      </c>
      <c r="D400" s="22" t="str">
        <f>IFERROR(SUM(AVERAGEIFS((amp_points),ScoutingData!team,A400),AVERAGEIFS(speaker_points,ScoutingData!team,A400))/2,"")</f>
        <v/>
      </c>
      <c r="E400" t="str">
        <f t="shared" si="31"/>
        <v/>
      </c>
      <c r="F400" t="str">
        <f>IF(A400&lt;&gt;"",IFERROR(
AVERAGEIFS(climbing_status,ScoutingData!team,A400)/(
IF(
AVERAGEIFS(climb_time,ScoutingData!team,A400)&lt;&gt;0,AVERAGEIFS(climb_time,ScoutingData!team,A400),AVERAGE(climb_time)
)
),0),"")</f>
        <v/>
      </c>
      <c r="G400" t="str">
        <f t="shared" si="32"/>
        <v/>
      </c>
      <c r="H400" t="str">
        <f>IFERROR(AVERAGEIFS(speed_rating,ScoutingData!team,A400)/5,"")</f>
        <v/>
      </c>
      <c r="I400" t="str">
        <f t="shared" si="33"/>
        <v/>
      </c>
      <c r="J400" t="str">
        <f>IFERROR((AVERAGEIFS(driver_skill,ScoutingData!team,A400)/3),"")</f>
        <v/>
      </c>
      <c r="K400" t="str">
        <f t="shared" si="34"/>
        <v/>
      </c>
    </row>
    <row r="401" spans="1:11" x14ac:dyDescent="0.3">
      <c r="A401" s="24" t="str">
        <f>IF(ISBLANK(Teams!A401),"",Teams!A401)</f>
        <v/>
      </c>
      <c r="B401" t="str">
        <f>IFERROR(AVERAGEIFS(ScoutingData!defense_rating,ScoutingData!team,A401)/4,"")</f>
        <v/>
      </c>
      <c r="C401" s="23" t="str">
        <f t="shared" si="30"/>
        <v/>
      </c>
      <c r="D401" s="22" t="str">
        <f>IFERROR(SUM(AVERAGEIFS((amp_points),ScoutingData!team,A401),AVERAGEIFS(speaker_points,ScoutingData!team,A401))/2,"")</f>
        <v/>
      </c>
      <c r="E401" t="str">
        <f t="shared" si="31"/>
        <v/>
      </c>
      <c r="F401" t="str">
        <f>IF(A401&lt;&gt;"",IFERROR(
AVERAGEIFS(climbing_status,ScoutingData!team,A401)/(
IF(
AVERAGEIFS(climb_time,ScoutingData!team,A401)&lt;&gt;0,AVERAGEIFS(climb_time,ScoutingData!team,A401),AVERAGE(climb_time)
)
),0),"")</f>
        <v/>
      </c>
      <c r="G401" t="str">
        <f t="shared" si="32"/>
        <v/>
      </c>
      <c r="H401" t="str">
        <f>IFERROR(AVERAGEIFS(speed_rating,ScoutingData!team,A401)/5,"")</f>
        <v/>
      </c>
      <c r="I401" t="str">
        <f t="shared" si="33"/>
        <v/>
      </c>
      <c r="J401" t="str">
        <f>IFERROR((AVERAGEIFS(driver_skill,ScoutingData!team,A401)/3),"")</f>
        <v/>
      </c>
      <c r="K401" t="str">
        <f t="shared" si="34"/>
        <v/>
      </c>
    </row>
    <row r="402" spans="1:11" x14ac:dyDescent="0.3">
      <c r="A402" s="24" t="str">
        <f>IF(ISBLANK(Teams!A402),"",Teams!A402)</f>
        <v/>
      </c>
      <c r="B402" t="str">
        <f>IFERROR(AVERAGEIFS(ScoutingData!defense_rating,ScoutingData!team,A402)/4,"")</f>
        <v/>
      </c>
      <c r="C402" s="23" t="str">
        <f t="shared" si="30"/>
        <v/>
      </c>
      <c r="D402" s="22" t="str">
        <f>IFERROR(SUM(AVERAGEIFS((amp_points),ScoutingData!team,A402),AVERAGEIFS(speaker_points,ScoutingData!team,A402))/2,"")</f>
        <v/>
      </c>
      <c r="E402" t="str">
        <f t="shared" si="31"/>
        <v/>
      </c>
      <c r="F402" t="str">
        <f>IF(A402&lt;&gt;"",IFERROR(
AVERAGEIFS(climbing_status,ScoutingData!team,A402)/(
IF(
AVERAGEIFS(climb_time,ScoutingData!team,A402)&lt;&gt;0,AVERAGEIFS(climb_time,ScoutingData!team,A402),AVERAGE(climb_time)
)
),0),"")</f>
        <v/>
      </c>
      <c r="G402" t="str">
        <f t="shared" si="32"/>
        <v/>
      </c>
      <c r="H402" t="str">
        <f>IFERROR(AVERAGEIFS(speed_rating,ScoutingData!team,A402)/5,"")</f>
        <v/>
      </c>
      <c r="I402" t="str">
        <f t="shared" si="33"/>
        <v/>
      </c>
      <c r="J402" t="str">
        <f>IFERROR((AVERAGEIFS(driver_skill,ScoutingData!team,A402)/3),"")</f>
        <v/>
      </c>
      <c r="K402" t="str">
        <f t="shared" si="34"/>
        <v/>
      </c>
    </row>
    <row r="403" spans="1:11" x14ac:dyDescent="0.3">
      <c r="A403" s="24" t="str">
        <f>IF(ISBLANK(Teams!A403),"",Teams!A403)</f>
        <v/>
      </c>
      <c r="B403" t="str">
        <f>IFERROR(AVERAGEIFS(ScoutingData!defense_rating,ScoutingData!team,A403)/4,"")</f>
        <v/>
      </c>
      <c r="C403" s="23" t="str">
        <f t="shared" si="30"/>
        <v/>
      </c>
      <c r="D403" s="22" t="str">
        <f>IFERROR(SUM(AVERAGEIFS((amp_points),ScoutingData!team,A403),AVERAGEIFS(speaker_points,ScoutingData!team,A403))/2,"")</f>
        <v/>
      </c>
      <c r="E403" t="str">
        <f t="shared" si="31"/>
        <v/>
      </c>
      <c r="F403" t="str">
        <f>IF(A403&lt;&gt;"",IFERROR(
AVERAGEIFS(climbing_status,ScoutingData!team,A403)/(
IF(
AVERAGEIFS(climb_time,ScoutingData!team,A403)&lt;&gt;0,AVERAGEIFS(climb_time,ScoutingData!team,A403),AVERAGE(climb_time)
)
),0),"")</f>
        <v/>
      </c>
      <c r="G403" t="str">
        <f t="shared" si="32"/>
        <v/>
      </c>
      <c r="H403" t="str">
        <f>IFERROR(AVERAGEIFS(speed_rating,ScoutingData!team,A403)/5,"")</f>
        <v/>
      </c>
      <c r="I403" t="str">
        <f t="shared" si="33"/>
        <v/>
      </c>
      <c r="J403" t="str">
        <f>IFERROR((AVERAGEIFS(driver_skill,ScoutingData!team,A403)/3),"")</f>
        <v/>
      </c>
      <c r="K403" t="str">
        <f t="shared" si="34"/>
        <v/>
      </c>
    </row>
    <row r="404" spans="1:11" x14ac:dyDescent="0.3">
      <c r="A404" s="24" t="str">
        <f>IF(ISBLANK(Teams!A404),"",Teams!A404)</f>
        <v/>
      </c>
      <c r="B404" t="str">
        <f>IFERROR(AVERAGEIFS(ScoutingData!defense_rating,ScoutingData!team,A404)/4,"")</f>
        <v/>
      </c>
      <c r="C404" s="23" t="str">
        <f t="shared" si="30"/>
        <v/>
      </c>
      <c r="D404" s="22" t="str">
        <f>IFERROR(SUM(AVERAGEIFS((amp_points),ScoutingData!team,A404),AVERAGEIFS(speaker_points,ScoutingData!team,A404))/2,"")</f>
        <v/>
      </c>
      <c r="E404" t="str">
        <f t="shared" si="31"/>
        <v/>
      </c>
      <c r="F404" t="str">
        <f>IF(A404&lt;&gt;"",IFERROR(
AVERAGEIFS(climbing_status,ScoutingData!team,A404)/(
IF(
AVERAGEIFS(climb_time,ScoutingData!team,A404)&lt;&gt;0,AVERAGEIFS(climb_time,ScoutingData!team,A404),AVERAGE(climb_time)
)
),0),"")</f>
        <v/>
      </c>
      <c r="G404" t="str">
        <f t="shared" si="32"/>
        <v/>
      </c>
      <c r="H404" t="str">
        <f>IFERROR(AVERAGEIFS(speed_rating,ScoutingData!team,A404)/5,"")</f>
        <v/>
      </c>
      <c r="I404" t="str">
        <f t="shared" si="33"/>
        <v/>
      </c>
      <c r="J404" t="str">
        <f>IFERROR((AVERAGEIFS(driver_skill,ScoutingData!team,A404)/3),"")</f>
        <v/>
      </c>
      <c r="K404" t="str">
        <f t="shared" si="34"/>
        <v/>
      </c>
    </row>
    <row r="405" spans="1:11" x14ac:dyDescent="0.3">
      <c r="A405" s="24" t="str">
        <f>IF(ISBLANK(Teams!A405),"",Teams!A405)</f>
        <v/>
      </c>
      <c r="B405" t="str">
        <f>IFERROR(AVERAGEIFS(ScoutingData!defense_rating,ScoutingData!team,A405)/4,"")</f>
        <v/>
      </c>
      <c r="C405" s="23" t="str">
        <f t="shared" si="30"/>
        <v/>
      </c>
      <c r="D405" s="22" t="str">
        <f>IFERROR(SUM(AVERAGEIFS((amp_points),ScoutingData!team,A405),AVERAGEIFS(speaker_points,ScoutingData!team,A405))/2,"")</f>
        <v/>
      </c>
      <c r="E405" t="str">
        <f t="shared" si="31"/>
        <v/>
      </c>
      <c r="F405" t="str">
        <f>IF(A405&lt;&gt;"",IFERROR(
AVERAGEIFS(climbing_status,ScoutingData!team,A405)/(
IF(
AVERAGEIFS(climb_time,ScoutingData!team,A405)&lt;&gt;0,AVERAGEIFS(climb_time,ScoutingData!team,A405),AVERAGE(climb_time)
)
),0),"")</f>
        <v/>
      </c>
      <c r="G405" t="str">
        <f t="shared" si="32"/>
        <v/>
      </c>
      <c r="H405" t="str">
        <f>IFERROR(AVERAGEIFS(speed_rating,ScoutingData!team,A405)/5,"")</f>
        <v/>
      </c>
      <c r="I405" t="str">
        <f t="shared" si="33"/>
        <v/>
      </c>
      <c r="J405" t="str">
        <f>IFERROR((AVERAGEIFS(driver_skill,ScoutingData!team,A405)/3),"")</f>
        <v/>
      </c>
      <c r="K405" t="str">
        <f t="shared" si="34"/>
        <v/>
      </c>
    </row>
    <row r="406" spans="1:11" x14ac:dyDescent="0.3">
      <c r="A406" s="24" t="str">
        <f>IF(ISBLANK(Teams!A406),"",Teams!A406)</f>
        <v/>
      </c>
      <c r="B406" t="str">
        <f>IFERROR(AVERAGEIFS(ScoutingData!defense_rating,ScoutingData!team,A406)/4,"")</f>
        <v/>
      </c>
      <c r="C406" s="23" t="str">
        <f t="shared" si="30"/>
        <v/>
      </c>
      <c r="D406" s="22" t="str">
        <f>IFERROR(SUM(AVERAGEIFS((amp_points),ScoutingData!team,A406),AVERAGEIFS(speaker_points,ScoutingData!team,A406))/2,"")</f>
        <v/>
      </c>
      <c r="E406" t="str">
        <f t="shared" si="31"/>
        <v/>
      </c>
      <c r="F406" t="str">
        <f>IF(A406&lt;&gt;"",IFERROR(
AVERAGEIFS(climbing_status,ScoutingData!team,A406)/(
IF(
AVERAGEIFS(climb_time,ScoutingData!team,A406)&lt;&gt;0,AVERAGEIFS(climb_time,ScoutingData!team,A406),AVERAGE(climb_time)
)
),0),"")</f>
        <v/>
      </c>
      <c r="G406" t="str">
        <f t="shared" si="32"/>
        <v/>
      </c>
      <c r="H406" t="str">
        <f>IFERROR(AVERAGEIFS(speed_rating,ScoutingData!team,A406)/5,"")</f>
        <v/>
      </c>
      <c r="I406" t="str">
        <f t="shared" si="33"/>
        <v/>
      </c>
      <c r="J406" t="str">
        <f>IFERROR((AVERAGEIFS(driver_skill,ScoutingData!team,A406)/3),"")</f>
        <v/>
      </c>
      <c r="K406" t="str">
        <f t="shared" si="34"/>
        <v/>
      </c>
    </row>
    <row r="407" spans="1:11" x14ac:dyDescent="0.3">
      <c r="A407" s="24" t="str">
        <f>IF(ISBLANK(Teams!A407),"",Teams!A407)</f>
        <v/>
      </c>
      <c r="B407" t="str">
        <f>IFERROR(AVERAGEIFS(ScoutingData!defense_rating,ScoutingData!team,A407)/4,"")</f>
        <v/>
      </c>
      <c r="C407" s="23" t="str">
        <f t="shared" si="30"/>
        <v/>
      </c>
      <c r="D407" s="22" t="str">
        <f>IFERROR(SUM(AVERAGEIFS((amp_points),ScoutingData!team,A407),AVERAGEIFS(speaker_points,ScoutingData!team,A407))/2,"")</f>
        <v/>
      </c>
      <c r="E407" t="str">
        <f t="shared" si="31"/>
        <v/>
      </c>
      <c r="F407" t="str">
        <f>IF(A407&lt;&gt;"",IFERROR(
AVERAGEIFS(climbing_status,ScoutingData!team,A407)/(
IF(
AVERAGEIFS(climb_time,ScoutingData!team,A407)&lt;&gt;0,AVERAGEIFS(climb_time,ScoutingData!team,A407),AVERAGE(climb_time)
)
),0),"")</f>
        <v/>
      </c>
      <c r="G407" t="str">
        <f t="shared" si="32"/>
        <v/>
      </c>
      <c r="H407" t="str">
        <f>IFERROR(AVERAGEIFS(speed_rating,ScoutingData!team,A407)/5,"")</f>
        <v/>
      </c>
      <c r="I407" t="str">
        <f t="shared" si="33"/>
        <v/>
      </c>
      <c r="J407" t="str">
        <f>IFERROR((AVERAGEIFS(driver_skill,ScoutingData!team,A407)/3),"")</f>
        <v/>
      </c>
      <c r="K407" t="str">
        <f t="shared" si="34"/>
        <v/>
      </c>
    </row>
    <row r="408" spans="1:11" x14ac:dyDescent="0.3">
      <c r="A408" s="24" t="str">
        <f>IF(ISBLANK(Teams!A408),"",Teams!A408)</f>
        <v/>
      </c>
      <c r="B408" t="str">
        <f>IFERROR(AVERAGEIFS(ScoutingData!defense_rating,ScoutingData!team,A408)/4,"")</f>
        <v/>
      </c>
      <c r="C408" s="23" t="str">
        <f t="shared" si="30"/>
        <v/>
      </c>
      <c r="D408" s="22" t="str">
        <f>IFERROR(SUM(AVERAGEIFS((amp_points),ScoutingData!team,A408),AVERAGEIFS(speaker_points,ScoutingData!team,A408))/2,"")</f>
        <v/>
      </c>
      <c r="E408" t="str">
        <f t="shared" si="31"/>
        <v/>
      </c>
      <c r="F408" t="str">
        <f>IF(A408&lt;&gt;"",IFERROR(
AVERAGEIFS(climbing_status,ScoutingData!team,A408)/(
IF(
AVERAGEIFS(climb_time,ScoutingData!team,A408)&lt;&gt;0,AVERAGEIFS(climb_time,ScoutingData!team,A408),AVERAGE(climb_time)
)
),0),"")</f>
        <v/>
      </c>
      <c r="G408" t="str">
        <f t="shared" si="32"/>
        <v/>
      </c>
      <c r="H408" t="str">
        <f>IFERROR(AVERAGEIFS(speed_rating,ScoutingData!team,A408)/5,"")</f>
        <v/>
      </c>
      <c r="I408" t="str">
        <f t="shared" si="33"/>
        <v/>
      </c>
      <c r="J408" t="str">
        <f>IFERROR((AVERAGEIFS(driver_skill,ScoutingData!team,A408)/3),"")</f>
        <v/>
      </c>
      <c r="K408" t="str">
        <f t="shared" si="34"/>
        <v/>
      </c>
    </row>
    <row r="409" spans="1:11" x14ac:dyDescent="0.3">
      <c r="A409" s="24" t="str">
        <f>IF(ISBLANK(Teams!A409),"",Teams!A409)</f>
        <v/>
      </c>
      <c r="B409" t="str">
        <f>IFERROR(AVERAGEIFS(ScoutingData!defense_rating,ScoutingData!team,A409)/4,"")</f>
        <v/>
      </c>
      <c r="C409" s="23" t="str">
        <f t="shared" si="30"/>
        <v/>
      </c>
      <c r="D409" s="22" t="str">
        <f>IFERROR(SUM(AVERAGEIFS((amp_points),ScoutingData!team,A409),AVERAGEIFS(speaker_points,ScoutingData!team,A409))/2,"")</f>
        <v/>
      </c>
      <c r="E409" t="str">
        <f t="shared" si="31"/>
        <v/>
      </c>
      <c r="F409" t="str">
        <f>IF(A409&lt;&gt;"",IFERROR(
AVERAGEIFS(climbing_status,ScoutingData!team,A409)/(
IF(
AVERAGEIFS(climb_time,ScoutingData!team,A409)&lt;&gt;0,AVERAGEIFS(climb_time,ScoutingData!team,A409),AVERAGE(climb_time)
)
),0),"")</f>
        <v/>
      </c>
      <c r="G409" t="str">
        <f t="shared" si="32"/>
        <v/>
      </c>
      <c r="H409" t="str">
        <f>IFERROR(AVERAGEIFS(speed_rating,ScoutingData!team,A409)/5,"")</f>
        <v/>
      </c>
      <c r="I409" t="str">
        <f t="shared" si="33"/>
        <v/>
      </c>
      <c r="J409" t="str">
        <f>IFERROR((AVERAGEIFS(driver_skill,ScoutingData!team,A409)/3),"")</f>
        <v/>
      </c>
      <c r="K409" t="str">
        <f t="shared" si="34"/>
        <v/>
      </c>
    </row>
    <row r="410" spans="1:11" x14ac:dyDescent="0.3">
      <c r="A410" s="24" t="str">
        <f>IF(ISBLANK(Teams!A410),"",Teams!A410)</f>
        <v/>
      </c>
      <c r="B410" t="str">
        <f>IFERROR(AVERAGEIFS(ScoutingData!defense_rating,ScoutingData!team,A410)/4,"")</f>
        <v/>
      </c>
      <c r="C410" s="23" t="str">
        <f t="shared" si="30"/>
        <v/>
      </c>
      <c r="D410" s="22" t="str">
        <f>IFERROR(SUM(AVERAGEIFS((amp_points),ScoutingData!team,A410),AVERAGEIFS(speaker_points,ScoutingData!team,A410))/2,"")</f>
        <v/>
      </c>
      <c r="E410" t="str">
        <f t="shared" si="31"/>
        <v/>
      </c>
      <c r="F410" t="str">
        <f>IF(A410&lt;&gt;"",IFERROR(
AVERAGEIFS(climbing_status,ScoutingData!team,A410)/(
IF(
AVERAGEIFS(climb_time,ScoutingData!team,A410)&lt;&gt;0,AVERAGEIFS(climb_time,ScoutingData!team,A410),AVERAGE(climb_time)
)
),0),"")</f>
        <v/>
      </c>
      <c r="G410" t="str">
        <f t="shared" si="32"/>
        <v/>
      </c>
      <c r="H410" t="str">
        <f>IFERROR(AVERAGEIFS(speed_rating,ScoutingData!team,A410)/5,"")</f>
        <v/>
      </c>
      <c r="I410" t="str">
        <f t="shared" si="33"/>
        <v/>
      </c>
      <c r="J410" t="str">
        <f>IFERROR((AVERAGEIFS(driver_skill,ScoutingData!team,A410)/3),"")</f>
        <v/>
      </c>
      <c r="K410" t="str">
        <f t="shared" si="34"/>
        <v/>
      </c>
    </row>
    <row r="411" spans="1:11" x14ac:dyDescent="0.3">
      <c r="A411" s="24" t="str">
        <f>IF(ISBLANK(Teams!A411),"",Teams!A411)</f>
        <v/>
      </c>
      <c r="B411" t="str">
        <f>IFERROR(AVERAGEIFS(ScoutingData!defense_rating,ScoutingData!team,A411)/4,"")</f>
        <v/>
      </c>
      <c r="C411" s="23" t="str">
        <f t="shared" si="30"/>
        <v/>
      </c>
      <c r="D411" s="22" t="str">
        <f>IFERROR(SUM(AVERAGEIFS((amp_points),ScoutingData!team,A411),AVERAGEIFS(speaker_points,ScoutingData!team,A411))/2,"")</f>
        <v/>
      </c>
      <c r="E411" t="str">
        <f t="shared" si="31"/>
        <v/>
      </c>
      <c r="F411" t="str">
        <f>IF(A411&lt;&gt;"",IFERROR(
AVERAGEIFS(climbing_status,ScoutingData!team,A411)/(
IF(
AVERAGEIFS(climb_time,ScoutingData!team,A411)&lt;&gt;0,AVERAGEIFS(climb_time,ScoutingData!team,A411),AVERAGE(climb_time)
)
),0),"")</f>
        <v/>
      </c>
      <c r="G411" t="str">
        <f t="shared" si="32"/>
        <v/>
      </c>
      <c r="H411" t="str">
        <f>IFERROR(AVERAGEIFS(speed_rating,ScoutingData!team,A411)/5,"")</f>
        <v/>
      </c>
      <c r="I411" t="str">
        <f t="shared" si="33"/>
        <v/>
      </c>
      <c r="J411" t="str">
        <f>IFERROR((AVERAGEIFS(driver_skill,ScoutingData!team,A411)/3),"")</f>
        <v/>
      </c>
      <c r="K411" t="str">
        <f t="shared" si="34"/>
        <v/>
      </c>
    </row>
    <row r="412" spans="1:11" x14ac:dyDescent="0.3">
      <c r="A412" s="24" t="str">
        <f>IF(ISBLANK(Teams!A412),"",Teams!A412)</f>
        <v/>
      </c>
      <c r="B412" t="str">
        <f>IFERROR(AVERAGEIFS(ScoutingData!defense_rating,ScoutingData!team,A412)/4,"")</f>
        <v/>
      </c>
      <c r="C412" s="23" t="str">
        <f t="shared" si="30"/>
        <v/>
      </c>
      <c r="D412" s="22" t="str">
        <f>IFERROR(SUM(AVERAGEIFS((amp_points),ScoutingData!team,A412),AVERAGEIFS(speaker_points,ScoutingData!team,A412))/2,"")</f>
        <v/>
      </c>
      <c r="E412" t="str">
        <f t="shared" si="31"/>
        <v/>
      </c>
      <c r="F412" t="str">
        <f>IF(A412&lt;&gt;"",IFERROR(
AVERAGEIFS(climbing_status,ScoutingData!team,A412)/(
IF(
AVERAGEIFS(climb_time,ScoutingData!team,A412)&lt;&gt;0,AVERAGEIFS(climb_time,ScoutingData!team,A412),AVERAGE(climb_time)
)
),0),"")</f>
        <v/>
      </c>
      <c r="G412" t="str">
        <f t="shared" si="32"/>
        <v/>
      </c>
      <c r="H412" t="str">
        <f>IFERROR(AVERAGEIFS(speed_rating,ScoutingData!team,A412)/5,"")</f>
        <v/>
      </c>
      <c r="I412" t="str">
        <f t="shared" si="33"/>
        <v/>
      </c>
      <c r="J412" t="str">
        <f>IFERROR((AVERAGEIFS(driver_skill,ScoutingData!team,A412)/3),"")</f>
        <v/>
      </c>
      <c r="K412" t="str">
        <f t="shared" si="34"/>
        <v/>
      </c>
    </row>
    <row r="413" spans="1:11" x14ac:dyDescent="0.3">
      <c r="A413" s="24" t="str">
        <f>IF(ISBLANK(Teams!A413),"",Teams!A413)</f>
        <v/>
      </c>
      <c r="B413" t="str">
        <f>IFERROR(AVERAGEIFS(ScoutingData!defense_rating,ScoutingData!team,A413)/4,"")</f>
        <v/>
      </c>
      <c r="C413" s="23" t="str">
        <f t="shared" si="30"/>
        <v/>
      </c>
      <c r="D413" s="22" t="str">
        <f>IFERROR(SUM(AVERAGEIFS((amp_points),ScoutingData!team,A413),AVERAGEIFS(speaker_points,ScoutingData!team,A413))/2,"")</f>
        <v/>
      </c>
      <c r="E413" t="str">
        <f t="shared" si="31"/>
        <v/>
      </c>
      <c r="F413" t="str">
        <f>IF(A413&lt;&gt;"",IFERROR(
AVERAGEIFS(climbing_status,ScoutingData!team,A413)/(
IF(
AVERAGEIFS(climb_time,ScoutingData!team,A413)&lt;&gt;0,AVERAGEIFS(climb_time,ScoutingData!team,A413),AVERAGE(climb_time)
)
),0),"")</f>
        <v/>
      </c>
      <c r="G413" t="str">
        <f t="shared" si="32"/>
        <v/>
      </c>
      <c r="H413" t="str">
        <f>IFERROR(AVERAGEIFS(speed_rating,ScoutingData!team,A413)/5,"")</f>
        <v/>
      </c>
      <c r="I413" t="str">
        <f t="shared" si="33"/>
        <v/>
      </c>
      <c r="J413" t="str">
        <f>IFERROR((AVERAGEIFS(driver_skill,ScoutingData!team,A413)/3),"")</f>
        <v/>
      </c>
      <c r="K413" t="str">
        <f t="shared" si="34"/>
        <v/>
      </c>
    </row>
    <row r="414" spans="1:11" x14ac:dyDescent="0.3">
      <c r="A414" s="24" t="str">
        <f>IF(ISBLANK(Teams!A414),"",Teams!A414)</f>
        <v/>
      </c>
      <c r="B414" t="str">
        <f>IFERROR(AVERAGEIFS(ScoutingData!defense_rating,ScoutingData!team,A414)/4,"")</f>
        <v/>
      </c>
      <c r="C414" s="23" t="str">
        <f t="shared" si="30"/>
        <v/>
      </c>
      <c r="D414" s="22" t="str">
        <f>IFERROR(SUM(AVERAGEIFS((amp_points),ScoutingData!team,A414),AVERAGEIFS(speaker_points,ScoutingData!team,A414))/2,"")</f>
        <v/>
      </c>
      <c r="E414" t="str">
        <f t="shared" si="31"/>
        <v/>
      </c>
      <c r="F414" t="str">
        <f>IF(A414&lt;&gt;"",IFERROR(
AVERAGEIFS(climbing_status,ScoutingData!team,A414)/(
IF(
AVERAGEIFS(climb_time,ScoutingData!team,A414)&lt;&gt;0,AVERAGEIFS(climb_time,ScoutingData!team,A414),AVERAGE(climb_time)
)
),0),"")</f>
        <v/>
      </c>
      <c r="G414" t="str">
        <f t="shared" si="32"/>
        <v/>
      </c>
      <c r="H414" t="str">
        <f>IFERROR(AVERAGEIFS(speed_rating,ScoutingData!team,A414)/5,"")</f>
        <v/>
      </c>
      <c r="I414" t="str">
        <f t="shared" si="33"/>
        <v/>
      </c>
      <c r="J414" t="str">
        <f>IFERROR((AVERAGEIFS(driver_skill,ScoutingData!team,A414)/3),"")</f>
        <v/>
      </c>
      <c r="K414" t="str">
        <f t="shared" si="34"/>
        <v/>
      </c>
    </row>
    <row r="415" spans="1:11" x14ac:dyDescent="0.3">
      <c r="A415" s="24" t="str">
        <f>IF(ISBLANK(Teams!A415),"",Teams!A415)</f>
        <v/>
      </c>
      <c r="B415" t="str">
        <f>IFERROR(AVERAGEIFS(ScoutingData!defense_rating,ScoutingData!team,A415)/4,"")</f>
        <v/>
      </c>
      <c r="C415" s="23" t="str">
        <f t="shared" si="30"/>
        <v/>
      </c>
      <c r="D415" s="22" t="str">
        <f>IFERROR(SUM(AVERAGEIFS((amp_points),ScoutingData!team,A415),AVERAGEIFS(speaker_points,ScoutingData!team,A415))/2,"")</f>
        <v/>
      </c>
      <c r="E415" t="str">
        <f t="shared" si="31"/>
        <v/>
      </c>
      <c r="F415" t="str">
        <f>IF(A415&lt;&gt;"",IFERROR(
AVERAGEIFS(climbing_status,ScoutingData!team,A415)/(
IF(
AVERAGEIFS(climb_time,ScoutingData!team,A415)&lt;&gt;0,AVERAGEIFS(climb_time,ScoutingData!team,A415),AVERAGE(climb_time)
)
),0),"")</f>
        <v/>
      </c>
      <c r="G415" t="str">
        <f t="shared" si="32"/>
        <v/>
      </c>
      <c r="H415" t="str">
        <f>IFERROR(AVERAGEIFS(speed_rating,ScoutingData!team,A415)/5,"")</f>
        <v/>
      </c>
      <c r="I415" t="str">
        <f t="shared" si="33"/>
        <v/>
      </c>
      <c r="J415" t="str">
        <f>IFERROR((AVERAGEIFS(driver_skill,ScoutingData!team,A415)/3),"")</f>
        <v/>
      </c>
      <c r="K415" t="str">
        <f t="shared" si="34"/>
        <v/>
      </c>
    </row>
    <row r="416" spans="1:11" x14ac:dyDescent="0.3">
      <c r="A416" s="24" t="str">
        <f>IF(ISBLANK(Teams!A416),"",Teams!A416)</f>
        <v/>
      </c>
      <c r="B416" t="str">
        <f>IFERROR(AVERAGEIFS(ScoutingData!defense_rating,ScoutingData!team,A416)/4,"")</f>
        <v/>
      </c>
      <c r="C416" s="23" t="str">
        <f t="shared" si="30"/>
        <v/>
      </c>
      <c r="D416" s="22" t="str">
        <f>IFERROR(SUM(AVERAGEIFS((amp_points),ScoutingData!team,A416),AVERAGEIFS(speaker_points,ScoutingData!team,A416))/2,"")</f>
        <v/>
      </c>
      <c r="E416" t="str">
        <f t="shared" si="31"/>
        <v/>
      </c>
      <c r="F416" t="str">
        <f>IF(A416&lt;&gt;"",IFERROR(
AVERAGEIFS(climbing_status,ScoutingData!team,A416)/(
IF(
AVERAGEIFS(climb_time,ScoutingData!team,A416)&lt;&gt;0,AVERAGEIFS(climb_time,ScoutingData!team,A416),AVERAGE(climb_time)
)
),0),"")</f>
        <v/>
      </c>
      <c r="G416" t="str">
        <f t="shared" si="32"/>
        <v/>
      </c>
      <c r="H416" t="str">
        <f>IFERROR(AVERAGEIFS(speed_rating,ScoutingData!team,A416)/5,"")</f>
        <v/>
      </c>
      <c r="I416" t="str">
        <f t="shared" si="33"/>
        <v/>
      </c>
      <c r="J416" t="str">
        <f>IFERROR((AVERAGEIFS(driver_skill,ScoutingData!team,A416)/3),"")</f>
        <v/>
      </c>
      <c r="K416" t="str">
        <f t="shared" si="34"/>
        <v/>
      </c>
    </row>
    <row r="417" spans="1:11" x14ac:dyDescent="0.3">
      <c r="A417" s="24" t="str">
        <f>IF(ISBLANK(Teams!A417),"",Teams!A417)</f>
        <v/>
      </c>
      <c r="B417" t="str">
        <f>IFERROR(AVERAGEIFS(ScoutingData!defense_rating,ScoutingData!team,A417)/4,"")</f>
        <v/>
      </c>
      <c r="C417" s="23" t="str">
        <f t="shared" si="30"/>
        <v/>
      </c>
      <c r="D417" s="22" t="str">
        <f>IFERROR(SUM(AVERAGEIFS((amp_points),ScoutingData!team,A417),AVERAGEIFS(speaker_points,ScoutingData!team,A417))/2,"")</f>
        <v/>
      </c>
      <c r="E417" t="str">
        <f t="shared" si="31"/>
        <v/>
      </c>
      <c r="F417" t="str">
        <f>IF(A417&lt;&gt;"",IFERROR(
AVERAGEIFS(climbing_status,ScoutingData!team,A417)/(
IF(
AVERAGEIFS(climb_time,ScoutingData!team,A417)&lt;&gt;0,AVERAGEIFS(climb_time,ScoutingData!team,A417),AVERAGE(climb_time)
)
),0),"")</f>
        <v/>
      </c>
      <c r="G417" t="str">
        <f t="shared" si="32"/>
        <v/>
      </c>
      <c r="H417" t="str">
        <f>IFERROR(AVERAGEIFS(speed_rating,ScoutingData!team,A417)/5,"")</f>
        <v/>
      </c>
      <c r="I417" t="str">
        <f t="shared" si="33"/>
        <v/>
      </c>
      <c r="J417" t="str">
        <f>IFERROR((AVERAGEIFS(driver_skill,ScoutingData!team,A417)/3),"")</f>
        <v/>
      </c>
      <c r="K417" t="str">
        <f t="shared" si="34"/>
        <v/>
      </c>
    </row>
    <row r="418" spans="1:11" x14ac:dyDescent="0.3">
      <c r="A418" s="24" t="str">
        <f>IF(ISBLANK(Teams!A418),"",Teams!A418)</f>
        <v/>
      </c>
      <c r="B418" t="str">
        <f>IFERROR(AVERAGEIFS(ScoutingData!defense_rating,ScoutingData!team,A418)/4,"")</f>
        <v/>
      </c>
      <c r="C418" s="23" t="str">
        <f t="shared" si="30"/>
        <v/>
      </c>
      <c r="D418" s="22" t="str">
        <f>IFERROR(SUM(AVERAGEIFS((amp_points),ScoutingData!team,A418),AVERAGEIFS(speaker_points,ScoutingData!team,A418))/2,"")</f>
        <v/>
      </c>
      <c r="E418" t="str">
        <f t="shared" si="31"/>
        <v/>
      </c>
      <c r="F418" t="str">
        <f>IF(A418&lt;&gt;"",IFERROR(
AVERAGEIFS(climbing_status,ScoutingData!team,A418)/(
IF(
AVERAGEIFS(climb_time,ScoutingData!team,A418)&lt;&gt;0,AVERAGEIFS(climb_time,ScoutingData!team,A418),AVERAGE(climb_time)
)
),0),"")</f>
        <v/>
      </c>
      <c r="G418" t="str">
        <f t="shared" si="32"/>
        <v/>
      </c>
      <c r="H418" t="str">
        <f>IFERROR(AVERAGEIFS(speed_rating,ScoutingData!team,A418)/5,"")</f>
        <v/>
      </c>
      <c r="I418" t="str">
        <f t="shared" si="33"/>
        <v/>
      </c>
      <c r="J418" t="str">
        <f>IFERROR((AVERAGEIFS(driver_skill,ScoutingData!team,A418)/3),"")</f>
        <v/>
      </c>
      <c r="K418" t="str">
        <f t="shared" si="34"/>
        <v/>
      </c>
    </row>
    <row r="419" spans="1:11" x14ac:dyDescent="0.3">
      <c r="A419" s="24" t="str">
        <f>IF(ISBLANK(Teams!A419),"",Teams!A419)</f>
        <v/>
      </c>
      <c r="B419" t="str">
        <f>IFERROR(AVERAGEIFS(ScoutingData!defense_rating,ScoutingData!team,A419)/4,"")</f>
        <v/>
      </c>
      <c r="C419" s="23" t="str">
        <f t="shared" si="30"/>
        <v/>
      </c>
      <c r="D419" s="22" t="str">
        <f>IFERROR(SUM(AVERAGEIFS((amp_points),ScoutingData!team,A419),AVERAGEIFS(speaker_points,ScoutingData!team,A419))/2,"")</f>
        <v/>
      </c>
      <c r="E419" t="str">
        <f t="shared" si="31"/>
        <v/>
      </c>
      <c r="F419" t="str">
        <f>IF(A419&lt;&gt;"",IFERROR(
AVERAGEIFS(climbing_status,ScoutingData!team,A419)/(
IF(
AVERAGEIFS(climb_time,ScoutingData!team,A419)&lt;&gt;0,AVERAGEIFS(climb_time,ScoutingData!team,A419),AVERAGE(climb_time)
)
),0),"")</f>
        <v/>
      </c>
      <c r="G419" t="str">
        <f t="shared" si="32"/>
        <v/>
      </c>
      <c r="H419" t="str">
        <f>IFERROR(AVERAGEIFS(speed_rating,ScoutingData!team,A419)/5,"")</f>
        <v/>
      </c>
      <c r="I419" t="str">
        <f t="shared" si="33"/>
        <v/>
      </c>
      <c r="J419" t="str">
        <f>IFERROR((AVERAGEIFS(driver_skill,ScoutingData!team,A419)/3),"")</f>
        <v/>
      </c>
      <c r="K419" t="str">
        <f t="shared" si="34"/>
        <v/>
      </c>
    </row>
    <row r="420" spans="1:11" x14ac:dyDescent="0.3">
      <c r="A420" s="24" t="str">
        <f>IF(ISBLANK(Teams!A420),"",Teams!A420)</f>
        <v/>
      </c>
      <c r="B420" t="str">
        <f>IFERROR(AVERAGEIFS(ScoutingData!defense_rating,ScoutingData!team,A420)/4,"")</f>
        <v/>
      </c>
      <c r="C420" s="23" t="str">
        <f t="shared" si="30"/>
        <v/>
      </c>
      <c r="D420" s="22" t="str">
        <f>IFERROR(SUM(AVERAGEIFS((amp_points),ScoutingData!team,A420),AVERAGEIFS(speaker_points,ScoutingData!team,A420))/2,"")</f>
        <v/>
      </c>
      <c r="E420" t="str">
        <f t="shared" si="31"/>
        <v/>
      </c>
      <c r="F420" t="str">
        <f>IF(A420&lt;&gt;"",IFERROR(
AVERAGEIFS(climbing_status,ScoutingData!team,A420)/(
IF(
AVERAGEIFS(climb_time,ScoutingData!team,A420)&lt;&gt;0,AVERAGEIFS(climb_time,ScoutingData!team,A420),AVERAGE(climb_time)
)
),0),"")</f>
        <v/>
      </c>
      <c r="G420" t="str">
        <f t="shared" si="32"/>
        <v/>
      </c>
      <c r="H420" t="str">
        <f>IFERROR(AVERAGEIFS(speed_rating,ScoutingData!team,A420)/5,"")</f>
        <v/>
      </c>
      <c r="I420" t="str">
        <f t="shared" si="33"/>
        <v/>
      </c>
      <c r="J420" t="str">
        <f>IFERROR((AVERAGEIFS(driver_skill,ScoutingData!team,A420)/3),"")</f>
        <v/>
      </c>
      <c r="K420" t="str">
        <f t="shared" si="34"/>
        <v/>
      </c>
    </row>
    <row r="421" spans="1:11" x14ac:dyDescent="0.3">
      <c r="A421" s="24" t="str">
        <f>IF(ISBLANK(Teams!A421),"",Teams!A421)</f>
        <v/>
      </c>
      <c r="B421" t="str">
        <f>IFERROR(AVERAGEIFS(ScoutingData!defense_rating,ScoutingData!team,A421)/4,"")</f>
        <v/>
      </c>
      <c r="C421" s="23" t="str">
        <f t="shared" si="30"/>
        <v/>
      </c>
      <c r="D421" s="22" t="str">
        <f>IFERROR(SUM(AVERAGEIFS((amp_points),ScoutingData!team,A421),AVERAGEIFS(speaker_points,ScoutingData!team,A421))/2,"")</f>
        <v/>
      </c>
      <c r="E421" t="str">
        <f t="shared" si="31"/>
        <v/>
      </c>
      <c r="F421" t="str">
        <f>IF(A421&lt;&gt;"",IFERROR(
AVERAGEIFS(climbing_status,ScoutingData!team,A421)/(
IF(
AVERAGEIFS(climb_time,ScoutingData!team,A421)&lt;&gt;0,AVERAGEIFS(climb_time,ScoutingData!team,A421),AVERAGE(climb_time)
)
),0),"")</f>
        <v/>
      </c>
      <c r="G421" t="str">
        <f t="shared" si="32"/>
        <v/>
      </c>
      <c r="H421" t="str">
        <f>IFERROR(AVERAGEIFS(speed_rating,ScoutingData!team,A421)/5,"")</f>
        <v/>
      </c>
      <c r="I421" t="str">
        <f t="shared" si="33"/>
        <v/>
      </c>
      <c r="J421" t="str">
        <f>IFERROR((AVERAGEIFS(driver_skill,ScoutingData!team,A421)/3),"")</f>
        <v/>
      </c>
      <c r="K421" t="str">
        <f t="shared" si="34"/>
        <v/>
      </c>
    </row>
    <row r="422" spans="1:11" x14ac:dyDescent="0.3">
      <c r="A422" s="24" t="str">
        <f>IF(ISBLANK(Teams!A422),"",Teams!A422)</f>
        <v/>
      </c>
      <c r="B422" t="str">
        <f>IFERROR(AVERAGEIFS(ScoutingData!defense_rating,ScoutingData!team,A422)/4,"")</f>
        <v/>
      </c>
      <c r="C422" s="23" t="str">
        <f t="shared" si="30"/>
        <v/>
      </c>
      <c r="D422" s="22" t="str">
        <f>IFERROR(SUM(AVERAGEIFS((amp_points),ScoutingData!team,A422),AVERAGEIFS(speaker_points,ScoutingData!team,A422))/2,"")</f>
        <v/>
      </c>
      <c r="E422" t="str">
        <f t="shared" si="31"/>
        <v/>
      </c>
      <c r="F422" t="str">
        <f>IF(A422&lt;&gt;"",IFERROR(
AVERAGEIFS(climbing_status,ScoutingData!team,A422)/(
IF(
AVERAGEIFS(climb_time,ScoutingData!team,A422)&lt;&gt;0,AVERAGEIFS(climb_time,ScoutingData!team,A422),AVERAGE(climb_time)
)
),0),"")</f>
        <v/>
      </c>
      <c r="G422" t="str">
        <f t="shared" si="32"/>
        <v/>
      </c>
      <c r="H422" t="str">
        <f>IFERROR(AVERAGEIFS(speed_rating,ScoutingData!team,A422)/5,"")</f>
        <v/>
      </c>
      <c r="I422" t="str">
        <f t="shared" si="33"/>
        <v/>
      </c>
      <c r="J422" t="str">
        <f>IFERROR((AVERAGEIFS(driver_skill,ScoutingData!team,A422)/3),"")</f>
        <v/>
      </c>
      <c r="K422" t="str">
        <f t="shared" si="34"/>
        <v/>
      </c>
    </row>
    <row r="423" spans="1:11" x14ac:dyDescent="0.3">
      <c r="A423" s="24" t="str">
        <f>IF(ISBLANK(Teams!A423),"",Teams!A423)</f>
        <v/>
      </c>
      <c r="B423" t="str">
        <f>IFERROR(AVERAGEIFS(ScoutingData!defense_rating,ScoutingData!team,A423)/4,"")</f>
        <v/>
      </c>
      <c r="C423" s="23" t="str">
        <f t="shared" si="30"/>
        <v/>
      </c>
      <c r="D423" s="22" t="str">
        <f>IFERROR(SUM(AVERAGEIFS((amp_points),ScoutingData!team,A423),AVERAGEIFS(speaker_points,ScoutingData!team,A423))/2,"")</f>
        <v/>
      </c>
      <c r="E423" t="str">
        <f t="shared" si="31"/>
        <v/>
      </c>
      <c r="F423" t="str">
        <f>IF(A423&lt;&gt;"",IFERROR(
AVERAGEIFS(climbing_status,ScoutingData!team,A423)/(
IF(
AVERAGEIFS(climb_time,ScoutingData!team,A423)&lt;&gt;0,AVERAGEIFS(climb_time,ScoutingData!team,A423),AVERAGE(climb_time)
)
),0),"")</f>
        <v/>
      </c>
      <c r="G423" t="str">
        <f t="shared" si="32"/>
        <v/>
      </c>
      <c r="H423" t="str">
        <f>IFERROR(AVERAGEIFS(speed_rating,ScoutingData!team,A423)/5,"")</f>
        <v/>
      </c>
      <c r="I423" t="str">
        <f t="shared" si="33"/>
        <v/>
      </c>
      <c r="J423" t="str">
        <f>IFERROR((AVERAGEIFS(driver_skill,ScoutingData!team,A423)/3),"")</f>
        <v/>
      </c>
      <c r="K423" t="str">
        <f t="shared" si="34"/>
        <v/>
      </c>
    </row>
    <row r="424" spans="1:11" x14ac:dyDescent="0.3">
      <c r="A424" s="24" t="str">
        <f>IF(ISBLANK(Teams!A424),"",Teams!A424)</f>
        <v/>
      </c>
      <c r="B424" t="str">
        <f>IFERROR(AVERAGEIFS(ScoutingData!defense_rating,ScoutingData!team,A424)/4,"")</f>
        <v/>
      </c>
      <c r="C424" s="23" t="str">
        <f t="shared" si="30"/>
        <v/>
      </c>
      <c r="D424" s="22" t="str">
        <f>IFERROR(SUM(AVERAGEIFS((amp_points),ScoutingData!team,A424),AVERAGEIFS(speaker_points,ScoutingData!team,A424))/2,"")</f>
        <v/>
      </c>
      <c r="E424" t="str">
        <f t="shared" si="31"/>
        <v/>
      </c>
      <c r="F424" t="str">
        <f>IF(A424&lt;&gt;"",IFERROR(
AVERAGEIFS(climbing_status,ScoutingData!team,A424)/(
IF(
AVERAGEIFS(climb_time,ScoutingData!team,A424)&lt;&gt;0,AVERAGEIFS(climb_time,ScoutingData!team,A424),AVERAGE(climb_time)
)
),0),"")</f>
        <v/>
      </c>
      <c r="G424" t="str">
        <f t="shared" si="32"/>
        <v/>
      </c>
      <c r="H424" t="str">
        <f>IFERROR(AVERAGEIFS(speed_rating,ScoutingData!team,A424)/5,"")</f>
        <v/>
      </c>
      <c r="I424" t="str">
        <f t="shared" si="33"/>
        <v/>
      </c>
      <c r="J424" t="str">
        <f>IFERROR((AVERAGEIFS(driver_skill,ScoutingData!team,A424)/3),"")</f>
        <v/>
      </c>
      <c r="K424" t="str">
        <f t="shared" si="34"/>
        <v/>
      </c>
    </row>
    <row r="425" spans="1:11" x14ac:dyDescent="0.3">
      <c r="A425" s="24" t="str">
        <f>IF(ISBLANK(Teams!A425),"",Teams!A425)</f>
        <v/>
      </c>
      <c r="B425" t="str">
        <f>IFERROR(AVERAGEIFS(ScoutingData!defense_rating,ScoutingData!team,A425)/4,"")</f>
        <v/>
      </c>
      <c r="C425" s="23" t="str">
        <f t="shared" si="30"/>
        <v/>
      </c>
      <c r="D425" s="22" t="str">
        <f>IFERROR(SUM(AVERAGEIFS((amp_points),ScoutingData!team,A425),AVERAGEIFS(speaker_points,ScoutingData!team,A425))/2,"")</f>
        <v/>
      </c>
      <c r="E425" t="str">
        <f t="shared" si="31"/>
        <v/>
      </c>
      <c r="F425" t="str">
        <f>IF(A425&lt;&gt;"",IFERROR(
AVERAGEIFS(climbing_status,ScoutingData!team,A425)/(
IF(
AVERAGEIFS(climb_time,ScoutingData!team,A425)&lt;&gt;0,AVERAGEIFS(climb_time,ScoutingData!team,A425),AVERAGE(climb_time)
)
),0),"")</f>
        <v/>
      </c>
      <c r="G425" t="str">
        <f t="shared" si="32"/>
        <v/>
      </c>
      <c r="H425" t="str">
        <f>IFERROR(AVERAGEIFS(speed_rating,ScoutingData!team,A425)/5,"")</f>
        <v/>
      </c>
      <c r="I425" t="str">
        <f t="shared" si="33"/>
        <v/>
      </c>
      <c r="J425" t="str">
        <f>IFERROR((AVERAGEIFS(driver_skill,ScoutingData!team,A425)/3),"")</f>
        <v/>
      </c>
      <c r="K425" t="str">
        <f t="shared" si="34"/>
        <v/>
      </c>
    </row>
    <row r="426" spans="1:11" x14ac:dyDescent="0.3">
      <c r="A426" s="24" t="str">
        <f>IF(ISBLANK(Teams!A426),"",Teams!A426)</f>
        <v/>
      </c>
      <c r="B426" t="str">
        <f>IFERROR(AVERAGEIFS(ScoutingData!defense_rating,ScoutingData!team,A426)/4,"")</f>
        <v/>
      </c>
      <c r="C426" s="23" t="str">
        <f t="shared" si="30"/>
        <v/>
      </c>
      <c r="D426" s="22" t="str">
        <f>IFERROR(SUM(AVERAGEIFS((amp_points),ScoutingData!team,A426),AVERAGEIFS(speaker_points,ScoutingData!team,A426))/2,"")</f>
        <v/>
      </c>
      <c r="E426" t="str">
        <f t="shared" si="31"/>
        <v/>
      </c>
      <c r="F426" t="str">
        <f>IF(A426&lt;&gt;"",IFERROR(
AVERAGEIFS(climbing_status,ScoutingData!team,A426)/(
IF(
AVERAGEIFS(climb_time,ScoutingData!team,A426)&lt;&gt;0,AVERAGEIFS(climb_time,ScoutingData!team,A426),AVERAGE(climb_time)
)
),0),"")</f>
        <v/>
      </c>
      <c r="G426" t="str">
        <f t="shared" si="32"/>
        <v/>
      </c>
      <c r="H426" t="str">
        <f>IFERROR(AVERAGEIFS(speed_rating,ScoutingData!team,A426)/5,"")</f>
        <v/>
      </c>
      <c r="I426" t="str">
        <f t="shared" si="33"/>
        <v/>
      </c>
      <c r="J426" t="str">
        <f>IFERROR((AVERAGEIFS(driver_skill,ScoutingData!team,A426)/3),"")</f>
        <v/>
      </c>
      <c r="K426" t="str">
        <f t="shared" si="34"/>
        <v/>
      </c>
    </row>
    <row r="427" spans="1:11" x14ac:dyDescent="0.3">
      <c r="A427" s="24" t="str">
        <f>IF(ISBLANK(Teams!A427),"",Teams!A427)</f>
        <v/>
      </c>
      <c r="B427" t="str">
        <f>IFERROR(AVERAGEIFS(ScoutingData!defense_rating,ScoutingData!team,A427)/4,"")</f>
        <v/>
      </c>
      <c r="C427" s="23" t="str">
        <f t="shared" si="30"/>
        <v/>
      </c>
      <c r="D427" s="22" t="str">
        <f>IFERROR(SUM(AVERAGEIFS((amp_points),ScoutingData!team,A427),AVERAGEIFS(speaker_points,ScoutingData!team,A427))/2,"")</f>
        <v/>
      </c>
      <c r="E427" t="str">
        <f t="shared" si="31"/>
        <v/>
      </c>
      <c r="F427" t="str">
        <f>IF(A427&lt;&gt;"",IFERROR(
AVERAGEIFS(climbing_status,ScoutingData!team,A427)/(
IF(
AVERAGEIFS(climb_time,ScoutingData!team,A427)&lt;&gt;0,AVERAGEIFS(climb_time,ScoutingData!team,A427),AVERAGE(climb_time)
)
),0),"")</f>
        <v/>
      </c>
      <c r="G427" t="str">
        <f t="shared" si="32"/>
        <v/>
      </c>
      <c r="H427" t="str">
        <f>IFERROR(AVERAGEIFS(speed_rating,ScoutingData!team,A427)/5,"")</f>
        <v/>
      </c>
      <c r="I427" t="str">
        <f t="shared" si="33"/>
        <v/>
      </c>
      <c r="J427" t="str">
        <f>IFERROR((AVERAGEIFS(driver_skill,ScoutingData!team,A427)/3),"")</f>
        <v/>
      </c>
      <c r="K427" t="str">
        <f t="shared" si="34"/>
        <v/>
      </c>
    </row>
    <row r="428" spans="1:11" x14ac:dyDescent="0.3">
      <c r="A428" s="24" t="str">
        <f>IF(ISBLANK(Teams!A428),"",Teams!A428)</f>
        <v/>
      </c>
      <c r="B428" t="str">
        <f>IFERROR(AVERAGEIFS(ScoutingData!defense_rating,ScoutingData!team,A428)/4,"")</f>
        <v/>
      </c>
      <c r="C428" s="23" t="str">
        <f t="shared" si="30"/>
        <v/>
      </c>
      <c r="D428" s="22" t="str">
        <f>IFERROR(SUM(AVERAGEIFS((amp_points),ScoutingData!team,A428),AVERAGEIFS(speaker_points,ScoutingData!team,A428))/2,"")</f>
        <v/>
      </c>
      <c r="E428" t="str">
        <f t="shared" si="31"/>
        <v/>
      </c>
      <c r="F428" t="str">
        <f>IF(A428&lt;&gt;"",IFERROR(
AVERAGEIFS(climbing_status,ScoutingData!team,A428)/(
IF(
AVERAGEIFS(climb_time,ScoutingData!team,A428)&lt;&gt;0,AVERAGEIFS(climb_time,ScoutingData!team,A428),AVERAGE(climb_time)
)
),0),"")</f>
        <v/>
      </c>
      <c r="G428" t="str">
        <f t="shared" si="32"/>
        <v/>
      </c>
      <c r="H428" t="str">
        <f>IFERROR(AVERAGEIFS(speed_rating,ScoutingData!team,A428)/5,"")</f>
        <v/>
      </c>
      <c r="I428" t="str">
        <f t="shared" si="33"/>
        <v/>
      </c>
      <c r="J428" t="str">
        <f>IFERROR((AVERAGEIFS(driver_skill,ScoutingData!team,A428)/3),"")</f>
        <v/>
      </c>
      <c r="K428" t="str">
        <f t="shared" si="34"/>
        <v/>
      </c>
    </row>
    <row r="429" spans="1:11" x14ac:dyDescent="0.3">
      <c r="A429" s="24" t="str">
        <f>IF(ISBLANK(Teams!A429),"",Teams!A429)</f>
        <v/>
      </c>
      <c r="B429" t="str">
        <f>IFERROR(AVERAGEIFS(ScoutingData!defense_rating,ScoutingData!team,A429)/4,"")</f>
        <v/>
      </c>
      <c r="C429" s="23" t="str">
        <f t="shared" si="30"/>
        <v/>
      </c>
      <c r="D429" s="22" t="str">
        <f>IFERROR(SUM(AVERAGEIFS((amp_points),ScoutingData!team,A429),AVERAGEIFS(speaker_points,ScoutingData!team,A429))/2,"")</f>
        <v/>
      </c>
      <c r="E429" t="str">
        <f t="shared" si="31"/>
        <v/>
      </c>
      <c r="F429" t="str">
        <f>IF(A429&lt;&gt;"",IFERROR(
AVERAGEIFS(climbing_status,ScoutingData!team,A429)/(
IF(
AVERAGEIFS(climb_time,ScoutingData!team,A429)&lt;&gt;0,AVERAGEIFS(climb_time,ScoutingData!team,A429),AVERAGE(climb_time)
)
),0),"")</f>
        <v/>
      </c>
      <c r="G429" t="str">
        <f t="shared" si="32"/>
        <v/>
      </c>
      <c r="H429" t="str">
        <f>IFERROR(AVERAGEIFS(speed_rating,ScoutingData!team,A429)/5,"")</f>
        <v/>
      </c>
      <c r="I429" t="str">
        <f t="shared" si="33"/>
        <v/>
      </c>
      <c r="J429" t="str">
        <f>IFERROR((AVERAGEIFS(driver_skill,ScoutingData!team,A429)/3),"")</f>
        <v/>
      </c>
      <c r="K429" t="str">
        <f t="shared" si="34"/>
        <v/>
      </c>
    </row>
    <row r="430" spans="1:11" x14ac:dyDescent="0.3">
      <c r="A430" s="24" t="str">
        <f>IF(ISBLANK(Teams!A430),"",Teams!A430)</f>
        <v/>
      </c>
      <c r="B430" t="str">
        <f>IFERROR(AVERAGEIFS(ScoutingData!defense_rating,ScoutingData!team,A430)/4,"")</f>
        <v/>
      </c>
      <c r="C430" s="23" t="str">
        <f t="shared" si="30"/>
        <v/>
      </c>
      <c r="D430" s="22" t="str">
        <f>IFERROR(SUM(AVERAGEIFS((amp_points),ScoutingData!team,A430),AVERAGEIFS(speaker_points,ScoutingData!team,A430))/2,"")</f>
        <v/>
      </c>
      <c r="E430" t="str">
        <f t="shared" si="31"/>
        <v/>
      </c>
      <c r="F430" t="str">
        <f>IF(A430&lt;&gt;"",IFERROR(
AVERAGEIFS(climbing_status,ScoutingData!team,A430)/(
IF(
AVERAGEIFS(climb_time,ScoutingData!team,A430)&lt;&gt;0,AVERAGEIFS(climb_time,ScoutingData!team,A430),AVERAGE(climb_time)
)
),0),"")</f>
        <v/>
      </c>
      <c r="G430" t="str">
        <f t="shared" si="32"/>
        <v/>
      </c>
      <c r="H430" t="str">
        <f>IFERROR(AVERAGEIFS(speed_rating,ScoutingData!team,A430)/5,"")</f>
        <v/>
      </c>
      <c r="I430" t="str">
        <f t="shared" si="33"/>
        <v/>
      </c>
      <c r="J430" t="str">
        <f>IFERROR((AVERAGEIFS(driver_skill,ScoutingData!team,A430)/3),"")</f>
        <v/>
      </c>
      <c r="K430" t="str">
        <f t="shared" si="34"/>
        <v/>
      </c>
    </row>
    <row r="431" spans="1:11" x14ac:dyDescent="0.3">
      <c r="A431" s="24" t="str">
        <f>IF(ISBLANK(Teams!A431),"",Teams!A431)</f>
        <v/>
      </c>
      <c r="B431" t="str">
        <f>IFERROR(AVERAGEIFS(ScoutingData!defense_rating,ScoutingData!team,A431)/4,"")</f>
        <v/>
      </c>
      <c r="C431" s="23" t="str">
        <f t="shared" si="30"/>
        <v/>
      </c>
      <c r="D431" s="22" t="str">
        <f>IFERROR(SUM(AVERAGEIFS((amp_points),ScoutingData!team,A431),AVERAGEIFS(speaker_points,ScoutingData!team,A431))/2,"")</f>
        <v/>
      </c>
      <c r="E431" t="str">
        <f t="shared" si="31"/>
        <v/>
      </c>
      <c r="F431" t="str">
        <f>IF(A431&lt;&gt;"",IFERROR(
AVERAGEIFS(climbing_status,ScoutingData!team,A431)/(
IF(
AVERAGEIFS(climb_time,ScoutingData!team,A431)&lt;&gt;0,AVERAGEIFS(climb_time,ScoutingData!team,A431),AVERAGE(climb_time)
)
),0),"")</f>
        <v/>
      </c>
      <c r="G431" t="str">
        <f t="shared" si="32"/>
        <v/>
      </c>
      <c r="H431" t="str">
        <f>IFERROR(AVERAGEIFS(speed_rating,ScoutingData!team,A431)/5,"")</f>
        <v/>
      </c>
      <c r="I431" t="str">
        <f t="shared" si="33"/>
        <v/>
      </c>
      <c r="J431" t="str">
        <f>IFERROR((AVERAGEIFS(driver_skill,ScoutingData!team,A431)/3),"")</f>
        <v/>
      </c>
      <c r="K431" t="str">
        <f t="shared" si="34"/>
        <v/>
      </c>
    </row>
    <row r="432" spans="1:11" x14ac:dyDescent="0.3">
      <c r="A432" s="24" t="str">
        <f>IF(ISBLANK(Teams!A432),"",Teams!A432)</f>
        <v/>
      </c>
      <c r="B432" t="str">
        <f>IFERROR(AVERAGEIFS(ScoutingData!defense_rating,ScoutingData!team,A432)/4,"")</f>
        <v/>
      </c>
      <c r="C432" s="23" t="str">
        <f t="shared" si="30"/>
        <v/>
      </c>
      <c r="D432" s="22" t="str">
        <f>IFERROR(SUM(AVERAGEIFS((amp_points),ScoutingData!team,A432),AVERAGEIFS(speaker_points,ScoutingData!team,A432))/2,"")</f>
        <v/>
      </c>
      <c r="E432" t="str">
        <f t="shared" si="31"/>
        <v/>
      </c>
      <c r="F432" t="str">
        <f>IF(A432&lt;&gt;"",IFERROR(
AVERAGEIFS(climbing_status,ScoutingData!team,A432)/(
IF(
AVERAGEIFS(climb_time,ScoutingData!team,A432)&lt;&gt;0,AVERAGEIFS(climb_time,ScoutingData!team,A432),AVERAGE(climb_time)
)
),0),"")</f>
        <v/>
      </c>
      <c r="G432" t="str">
        <f t="shared" si="32"/>
        <v/>
      </c>
      <c r="H432" t="str">
        <f>IFERROR(AVERAGEIFS(speed_rating,ScoutingData!team,A432)/5,"")</f>
        <v/>
      </c>
      <c r="I432" t="str">
        <f t="shared" si="33"/>
        <v/>
      </c>
      <c r="J432" t="str">
        <f>IFERROR((AVERAGEIFS(driver_skill,ScoutingData!team,A432)/3),"")</f>
        <v/>
      </c>
      <c r="K432" t="str">
        <f t="shared" si="34"/>
        <v/>
      </c>
    </row>
    <row r="433" spans="1:11" x14ac:dyDescent="0.3">
      <c r="A433" s="24" t="str">
        <f>IF(ISBLANK(Teams!A433),"",Teams!A433)</f>
        <v/>
      </c>
      <c r="B433" t="str">
        <f>IFERROR(AVERAGEIFS(ScoutingData!defense_rating,ScoutingData!team,A433)/4,"")</f>
        <v/>
      </c>
      <c r="C433" s="23" t="str">
        <f t="shared" si="30"/>
        <v/>
      </c>
      <c r="D433" s="22" t="str">
        <f>IFERROR(SUM(AVERAGEIFS((amp_points),ScoutingData!team,A433),AVERAGEIFS(speaker_points,ScoutingData!team,A433))/2,"")</f>
        <v/>
      </c>
      <c r="E433" t="str">
        <f t="shared" si="31"/>
        <v/>
      </c>
      <c r="F433" t="str">
        <f>IF(A433&lt;&gt;"",IFERROR(
AVERAGEIFS(climbing_status,ScoutingData!team,A433)/(
IF(
AVERAGEIFS(climb_time,ScoutingData!team,A433)&lt;&gt;0,AVERAGEIFS(climb_time,ScoutingData!team,A433),AVERAGE(climb_time)
)
),0),"")</f>
        <v/>
      </c>
      <c r="G433" t="str">
        <f t="shared" si="32"/>
        <v/>
      </c>
      <c r="H433" t="str">
        <f>IFERROR(AVERAGEIFS(speed_rating,ScoutingData!team,A433)/5,"")</f>
        <v/>
      </c>
      <c r="I433" t="str">
        <f t="shared" si="33"/>
        <v/>
      </c>
      <c r="J433" t="str">
        <f>IFERROR((AVERAGEIFS(driver_skill,ScoutingData!team,A433)/3),"")</f>
        <v/>
      </c>
      <c r="K433" t="str">
        <f t="shared" si="34"/>
        <v/>
      </c>
    </row>
    <row r="434" spans="1:11" x14ac:dyDescent="0.3">
      <c r="A434" s="24" t="str">
        <f>IF(ISBLANK(Teams!A434),"",Teams!A434)</f>
        <v/>
      </c>
      <c r="B434" t="str">
        <f>IFERROR(AVERAGEIFS(ScoutingData!defense_rating,ScoutingData!team,A434)/4,"")</f>
        <v/>
      </c>
      <c r="C434" s="23" t="str">
        <f t="shared" si="30"/>
        <v/>
      </c>
      <c r="D434" s="22" t="str">
        <f>IFERROR(SUM(AVERAGEIFS((amp_points),ScoutingData!team,A434),AVERAGEIFS(speaker_points,ScoutingData!team,A434))/2,"")</f>
        <v/>
      </c>
      <c r="E434" t="str">
        <f t="shared" si="31"/>
        <v/>
      </c>
      <c r="F434" t="str">
        <f>IF(A434&lt;&gt;"",IFERROR(
AVERAGEIFS(climbing_status,ScoutingData!team,A434)/(
IF(
AVERAGEIFS(climb_time,ScoutingData!team,A434)&lt;&gt;0,AVERAGEIFS(climb_time,ScoutingData!team,A434),AVERAGE(climb_time)
)
),0),"")</f>
        <v/>
      </c>
      <c r="G434" t="str">
        <f t="shared" si="32"/>
        <v/>
      </c>
      <c r="H434" t="str">
        <f>IFERROR(AVERAGEIFS(speed_rating,ScoutingData!team,A434)/5,"")</f>
        <v/>
      </c>
      <c r="I434" t="str">
        <f t="shared" si="33"/>
        <v/>
      </c>
      <c r="J434" t="str">
        <f>IFERROR((AVERAGEIFS(driver_skill,ScoutingData!team,A434)/3),"")</f>
        <v/>
      </c>
      <c r="K434" t="str">
        <f t="shared" si="34"/>
        <v/>
      </c>
    </row>
    <row r="435" spans="1:11" x14ac:dyDescent="0.3">
      <c r="A435" s="24" t="str">
        <f>IF(ISBLANK(Teams!A435),"",Teams!A435)</f>
        <v/>
      </c>
      <c r="B435" t="str">
        <f>IFERROR(AVERAGEIFS(ScoutingData!defense_rating,ScoutingData!team,A435)/4,"")</f>
        <v/>
      </c>
      <c r="C435" s="23" t="str">
        <f t="shared" si="30"/>
        <v/>
      </c>
      <c r="D435" s="22" t="str">
        <f>IFERROR(SUM(AVERAGEIFS((amp_points),ScoutingData!team,A435),AVERAGEIFS(speaker_points,ScoutingData!team,A435))/2,"")</f>
        <v/>
      </c>
      <c r="E435" t="str">
        <f t="shared" si="31"/>
        <v/>
      </c>
      <c r="F435" t="str">
        <f>IF(A435&lt;&gt;"",IFERROR(
AVERAGEIFS(climbing_status,ScoutingData!team,A435)/(
IF(
AVERAGEIFS(climb_time,ScoutingData!team,A435)&lt;&gt;0,AVERAGEIFS(climb_time,ScoutingData!team,A435),AVERAGE(climb_time)
)
),0),"")</f>
        <v/>
      </c>
      <c r="G435" t="str">
        <f t="shared" si="32"/>
        <v/>
      </c>
      <c r="H435" t="str">
        <f>IFERROR(AVERAGEIFS(speed_rating,ScoutingData!team,A435)/5,"")</f>
        <v/>
      </c>
      <c r="I435" t="str">
        <f t="shared" si="33"/>
        <v/>
      </c>
      <c r="J435" t="str">
        <f>IFERROR((AVERAGEIFS(driver_skill,ScoutingData!team,A435)/3),"")</f>
        <v/>
      </c>
      <c r="K435" t="str">
        <f t="shared" si="34"/>
        <v/>
      </c>
    </row>
    <row r="436" spans="1:11" x14ac:dyDescent="0.3">
      <c r="A436" s="24" t="str">
        <f>IF(ISBLANK(Teams!A436),"",Teams!A436)</f>
        <v/>
      </c>
      <c r="B436" t="str">
        <f>IFERROR(AVERAGEIFS(ScoutingData!defense_rating,ScoutingData!team,A436)/4,"")</f>
        <v/>
      </c>
      <c r="C436" s="23" t="str">
        <f t="shared" si="30"/>
        <v/>
      </c>
      <c r="D436" s="22" t="str">
        <f>IFERROR(SUM(AVERAGEIFS((amp_points),ScoutingData!team,A436),AVERAGEIFS(speaker_points,ScoutingData!team,A436))/2,"")</f>
        <v/>
      </c>
      <c r="E436" t="str">
        <f t="shared" si="31"/>
        <v/>
      </c>
      <c r="F436" t="str">
        <f>IF(A436&lt;&gt;"",IFERROR(
AVERAGEIFS(climbing_status,ScoutingData!team,A436)/(
IF(
AVERAGEIFS(climb_time,ScoutingData!team,A436)&lt;&gt;0,AVERAGEIFS(climb_time,ScoutingData!team,A436),AVERAGE(climb_time)
)
),0),"")</f>
        <v/>
      </c>
      <c r="G436" t="str">
        <f t="shared" si="32"/>
        <v/>
      </c>
      <c r="H436" t="str">
        <f>IFERROR(AVERAGEIFS(speed_rating,ScoutingData!team,A436)/5,"")</f>
        <v/>
      </c>
      <c r="I436" t="str">
        <f t="shared" si="33"/>
        <v/>
      </c>
      <c r="J436" t="str">
        <f>IFERROR((AVERAGEIFS(driver_skill,ScoutingData!team,A436)/3),"")</f>
        <v/>
      </c>
      <c r="K436" t="str">
        <f t="shared" si="34"/>
        <v/>
      </c>
    </row>
    <row r="437" spans="1:11" x14ac:dyDescent="0.3">
      <c r="A437" s="24" t="str">
        <f>IF(ISBLANK(Teams!A437),"",Teams!A437)</f>
        <v/>
      </c>
      <c r="B437" t="str">
        <f>IFERROR(AVERAGEIFS(ScoutingData!defense_rating,ScoutingData!team,A437)/4,"")</f>
        <v/>
      </c>
      <c r="C437" s="23" t="str">
        <f t="shared" si="30"/>
        <v/>
      </c>
      <c r="D437" s="22" t="str">
        <f>IFERROR(SUM(AVERAGEIFS((amp_points),ScoutingData!team,A437),AVERAGEIFS(speaker_points,ScoutingData!team,A437))/2,"")</f>
        <v/>
      </c>
      <c r="E437" t="str">
        <f t="shared" si="31"/>
        <v/>
      </c>
      <c r="F437" t="str">
        <f>IF(A437&lt;&gt;"",IFERROR(
AVERAGEIFS(climbing_status,ScoutingData!team,A437)/(
IF(
AVERAGEIFS(climb_time,ScoutingData!team,A437)&lt;&gt;0,AVERAGEIFS(climb_time,ScoutingData!team,A437),AVERAGE(climb_time)
)
),0),"")</f>
        <v/>
      </c>
      <c r="G437" t="str">
        <f t="shared" si="32"/>
        <v/>
      </c>
      <c r="H437" t="str">
        <f>IFERROR(AVERAGEIFS(speed_rating,ScoutingData!team,A437)/5,"")</f>
        <v/>
      </c>
      <c r="I437" t="str">
        <f t="shared" si="33"/>
        <v/>
      </c>
      <c r="J437" t="str">
        <f>IFERROR((AVERAGEIFS(driver_skill,ScoutingData!team,A437)/3),"")</f>
        <v/>
      </c>
      <c r="K437" t="str">
        <f t="shared" si="34"/>
        <v/>
      </c>
    </row>
    <row r="438" spans="1:11" x14ac:dyDescent="0.3">
      <c r="A438" s="24" t="str">
        <f>IF(ISBLANK(Teams!A438),"",Teams!A438)</f>
        <v/>
      </c>
      <c r="B438" t="str">
        <f>IFERROR(AVERAGEIFS(ScoutingData!defense_rating,ScoutingData!team,A438)/4,"")</f>
        <v/>
      </c>
      <c r="C438" s="23" t="str">
        <f t="shared" si="30"/>
        <v/>
      </c>
      <c r="D438" s="22" t="str">
        <f>IFERROR(SUM(AVERAGEIFS((amp_points),ScoutingData!team,A438),AVERAGEIFS(speaker_points,ScoutingData!team,A438))/2,"")</f>
        <v/>
      </c>
      <c r="E438" t="str">
        <f t="shared" si="31"/>
        <v/>
      </c>
      <c r="F438" t="str">
        <f>IF(A438&lt;&gt;"",IFERROR(
AVERAGEIFS(climbing_status,ScoutingData!team,A438)/(
IF(
AVERAGEIFS(climb_time,ScoutingData!team,A438)&lt;&gt;0,AVERAGEIFS(climb_time,ScoutingData!team,A438),AVERAGE(climb_time)
)
),0),"")</f>
        <v/>
      </c>
      <c r="G438" t="str">
        <f t="shared" si="32"/>
        <v/>
      </c>
      <c r="H438" t="str">
        <f>IFERROR(AVERAGEIFS(speed_rating,ScoutingData!team,A438)/5,"")</f>
        <v/>
      </c>
      <c r="I438" t="str">
        <f t="shared" si="33"/>
        <v/>
      </c>
      <c r="J438" t="str">
        <f>IFERROR((AVERAGEIFS(driver_skill,ScoutingData!team,A438)/3),"")</f>
        <v/>
      </c>
      <c r="K438" t="str">
        <f t="shared" si="34"/>
        <v/>
      </c>
    </row>
    <row r="439" spans="1:11" x14ac:dyDescent="0.3">
      <c r="A439" s="24" t="str">
        <f>IF(ISBLANK(Teams!A439),"",Teams!A439)</f>
        <v/>
      </c>
      <c r="B439" t="str">
        <f>IFERROR(AVERAGEIFS(ScoutingData!defense_rating,ScoutingData!team,A439)/4,"")</f>
        <v/>
      </c>
      <c r="C439" s="23" t="str">
        <f t="shared" si="30"/>
        <v/>
      </c>
      <c r="D439" s="22" t="str">
        <f>IFERROR(SUM(AVERAGEIFS((amp_points),ScoutingData!team,A439),AVERAGEIFS(speaker_points,ScoutingData!team,A439))/2,"")</f>
        <v/>
      </c>
      <c r="E439" t="str">
        <f t="shared" si="31"/>
        <v/>
      </c>
      <c r="F439" t="str">
        <f>IF(A439&lt;&gt;"",IFERROR(
AVERAGEIFS(climbing_status,ScoutingData!team,A439)/(
IF(
AVERAGEIFS(climb_time,ScoutingData!team,A439)&lt;&gt;0,AVERAGEIFS(climb_time,ScoutingData!team,A439),AVERAGE(climb_time)
)
),0),"")</f>
        <v/>
      </c>
      <c r="G439" t="str">
        <f t="shared" si="32"/>
        <v/>
      </c>
      <c r="H439" t="str">
        <f>IFERROR(AVERAGEIFS(speed_rating,ScoutingData!team,A439)/5,"")</f>
        <v/>
      </c>
      <c r="I439" t="str">
        <f t="shared" si="33"/>
        <v/>
      </c>
      <c r="J439" t="str">
        <f>IFERROR((AVERAGEIFS(driver_skill,ScoutingData!team,A439)/3),"")</f>
        <v/>
      </c>
      <c r="K439" t="str">
        <f t="shared" si="34"/>
        <v/>
      </c>
    </row>
    <row r="440" spans="1:11" x14ac:dyDescent="0.3">
      <c r="A440" s="24" t="str">
        <f>IF(ISBLANK(Teams!A440),"",Teams!A440)</f>
        <v/>
      </c>
      <c r="B440" t="str">
        <f>IFERROR(AVERAGEIFS(ScoutingData!defense_rating,ScoutingData!team,A440)/4,"")</f>
        <v/>
      </c>
      <c r="C440" s="23" t="str">
        <f t="shared" si="30"/>
        <v/>
      </c>
      <c r="D440" s="22" t="str">
        <f>IFERROR(SUM(AVERAGEIFS((amp_points),ScoutingData!team,A440),AVERAGEIFS(speaker_points,ScoutingData!team,A440))/2,"")</f>
        <v/>
      </c>
      <c r="E440" t="str">
        <f t="shared" si="31"/>
        <v/>
      </c>
      <c r="F440" t="str">
        <f>IF(A440&lt;&gt;"",IFERROR(
AVERAGEIFS(climbing_status,ScoutingData!team,A440)/(
IF(
AVERAGEIFS(climb_time,ScoutingData!team,A440)&lt;&gt;0,AVERAGEIFS(climb_time,ScoutingData!team,A440),AVERAGE(climb_time)
)
),0),"")</f>
        <v/>
      </c>
      <c r="G440" t="str">
        <f t="shared" si="32"/>
        <v/>
      </c>
      <c r="H440" t="str">
        <f>IFERROR(AVERAGEIFS(speed_rating,ScoutingData!team,A440)/5,"")</f>
        <v/>
      </c>
      <c r="I440" t="str">
        <f t="shared" si="33"/>
        <v/>
      </c>
      <c r="J440" t="str">
        <f>IFERROR((AVERAGEIFS(driver_skill,ScoutingData!team,A440)/3),"")</f>
        <v/>
      </c>
      <c r="K440" t="str">
        <f t="shared" si="34"/>
        <v/>
      </c>
    </row>
    <row r="441" spans="1:11" x14ac:dyDescent="0.3">
      <c r="A441" s="24" t="str">
        <f>IF(ISBLANK(Teams!A441),"",Teams!A441)</f>
        <v/>
      </c>
      <c r="B441" t="str">
        <f>IFERROR(AVERAGEIFS(ScoutingData!defense_rating,ScoutingData!team,A441)/4,"")</f>
        <v/>
      </c>
      <c r="C441" s="23" t="str">
        <f t="shared" si="30"/>
        <v/>
      </c>
      <c r="D441" s="22" t="str">
        <f>IFERROR(SUM(AVERAGEIFS((amp_points),ScoutingData!team,A441),AVERAGEIFS(speaker_points,ScoutingData!team,A441))/2,"")</f>
        <v/>
      </c>
      <c r="E441" t="str">
        <f t="shared" si="31"/>
        <v/>
      </c>
      <c r="F441" t="str">
        <f>IF(A441&lt;&gt;"",IFERROR(
AVERAGEIFS(climbing_status,ScoutingData!team,A441)/(
IF(
AVERAGEIFS(climb_time,ScoutingData!team,A441)&lt;&gt;0,AVERAGEIFS(climb_time,ScoutingData!team,A441),AVERAGE(climb_time)
)
),0),"")</f>
        <v/>
      </c>
      <c r="G441" t="str">
        <f t="shared" si="32"/>
        <v/>
      </c>
      <c r="H441" t="str">
        <f>IFERROR(AVERAGEIFS(speed_rating,ScoutingData!team,A441)/5,"")</f>
        <v/>
      </c>
      <c r="I441" t="str">
        <f t="shared" si="33"/>
        <v/>
      </c>
      <c r="J441" t="str">
        <f>IFERROR((AVERAGEIFS(driver_skill,ScoutingData!team,A441)/3),"")</f>
        <v/>
      </c>
      <c r="K441" t="str">
        <f t="shared" si="34"/>
        <v/>
      </c>
    </row>
    <row r="442" spans="1:11" x14ac:dyDescent="0.3">
      <c r="A442" s="24" t="str">
        <f>IF(ISBLANK(Teams!A442),"",Teams!A442)</f>
        <v/>
      </c>
      <c r="B442" t="str">
        <f>IFERROR(AVERAGEIFS(ScoutingData!defense_rating,ScoutingData!team,A442)/4,"")</f>
        <v/>
      </c>
      <c r="C442" s="23" t="str">
        <f t="shared" si="30"/>
        <v/>
      </c>
      <c r="D442" s="22" t="str">
        <f>IFERROR(SUM(AVERAGEIFS((amp_points),ScoutingData!team,A442),AVERAGEIFS(speaker_points,ScoutingData!team,A442))/2,"")</f>
        <v/>
      </c>
      <c r="E442" t="str">
        <f t="shared" si="31"/>
        <v/>
      </c>
      <c r="F442" t="str">
        <f>IF(A442&lt;&gt;"",IFERROR(
AVERAGEIFS(climbing_status,ScoutingData!team,A442)/(
IF(
AVERAGEIFS(climb_time,ScoutingData!team,A442)&lt;&gt;0,AVERAGEIFS(climb_time,ScoutingData!team,A442),AVERAGE(climb_time)
)
),0),"")</f>
        <v/>
      </c>
      <c r="G442" t="str">
        <f t="shared" si="32"/>
        <v/>
      </c>
      <c r="H442" t="str">
        <f>IFERROR(AVERAGEIFS(speed_rating,ScoutingData!team,A442)/5,"")</f>
        <v/>
      </c>
      <c r="I442" t="str">
        <f t="shared" si="33"/>
        <v/>
      </c>
      <c r="J442" t="str">
        <f>IFERROR((AVERAGEIFS(driver_skill,ScoutingData!team,A442)/3),"")</f>
        <v/>
      </c>
      <c r="K442" t="str">
        <f t="shared" si="34"/>
        <v/>
      </c>
    </row>
    <row r="443" spans="1:11" x14ac:dyDescent="0.3">
      <c r="A443" s="24" t="str">
        <f>IF(ISBLANK(Teams!A443),"",Teams!A443)</f>
        <v/>
      </c>
      <c r="B443" t="str">
        <f>IFERROR(AVERAGEIFS(ScoutingData!defense_rating,ScoutingData!team,A443)/4,"")</f>
        <v/>
      </c>
      <c r="C443" s="23" t="str">
        <f t="shared" si="30"/>
        <v/>
      </c>
      <c r="D443" s="22" t="str">
        <f>IFERROR(SUM(AVERAGEIFS((amp_points),ScoutingData!team,A443),AVERAGEIFS(speaker_points,ScoutingData!team,A443))/2,"")</f>
        <v/>
      </c>
      <c r="E443" t="str">
        <f t="shared" si="31"/>
        <v/>
      </c>
      <c r="F443" t="str">
        <f>IF(A443&lt;&gt;"",IFERROR(
AVERAGEIFS(climbing_status,ScoutingData!team,A443)/(
IF(
AVERAGEIFS(climb_time,ScoutingData!team,A443)&lt;&gt;0,AVERAGEIFS(climb_time,ScoutingData!team,A443),AVERAGE(climb_time)
)
),0),"")</f>
        <v/>
      </c>
      <c r="G443" t="str">
        <f t="shared" si="32"/>
        <v/>
      </c>
      <c r="H443" t="str">
        <f>IFERROR(AVERAGEIFS(speed_rating,ScoutingData!team,A443)/5,"")</f>
        <v/>
      </c>
      <c r="I443" t="str">
        <f t="shared" si="33"/>
        <v/>
      </c>
      <c r="J443" t="str">
        <f>IFERROR((AVERAGEIFS(driver_skill,ScoutingData!team,A443)/3),"")</f>
        <v/>
      </c>
      <c r="K443" t="str">
        <f t="shared" si="34"/>
        <v/>
      </c>
    </row>
    <row r="444" spans="1:11" x14ac:dyDescent="0.3">
      <c r="A444" s="24" t="str">
        <f>IF(ISBLANK(Teams!A444),"",Teams!A444)</f>
        <v/>
      </c>
      <c r="B444" t="str">
        <f>IFERROR(AVERAGEIFS(ScoutingData!defense_rating,ScoutingData!team,A444)/4,"")</f>
        <v/>
      </c>
      <c r="C444" s="23" t="str">
        <f t="shared" si="30"/>
        <v/>
      </c>
      <c r="D444" s="22" t="str">
        <f>IFERROR(SUM(AVERAGEIFS((amp_points),ScoutingData!team,A444),AVERAGEIFS(speaker_points,ScoutingData!team,A444))/2,"")</f>
        <v/>
      </c>
      <c r="E444" t="str">
        <f t="shared" si="31"/>
        <v/>
      </c>
      <c r="F444" t="str">
        <f>IF(A444&lt;&gt;"",IFERROR(
AVERAGEIFS(climbing_status,ScoutingData!team,A444)/(
IF(
AVERAGEIFS(climb_time,ScoutingData!team,A444)&lt;&gt;0,AVERAGEIFS(climb_time,ScoutingData!team,A444),AVERAGE(climb_time)
)
),0),"")</f>
        <v/>
      </c>
      <c r="G444" t="str">
        <f t="shared" si="32"/>
        <v/>
      </c>
      <c r="H444" t="str">
        <f>IFERROR(AVERAGEIFS(speed_rating,ScoutingData!team,A444)/5,"")</f>
        <v/>
      </c>
      <c r="I444" t="str">
        <f t="shared" si="33"/>
        <v/>
      </c>
      <c r="J444" t="str">
        <f>IFERROR((AVERAGEIFS(driver_skill,ScoutingData!team,A444)/3),"")</f>
        <v/>
      </c>
      <c r="K444" t="str">
        <f t="shared" si="34"/>
        <v/>
      </c>
    </row>
    <row r="445" spans="1:11" x14ac:dyDescent="0.3">
      <c r="A445" s="24" t="str">
        <f>IF(ISBLANK(Teams!A445),"",Teams!A445)</f>
        <v/>
      </c>
      <c r="B445" t="str">
        <f>IFERROR(AVERAGEIFS(ScoutingData!defense_rating,ScoutingData!team,A445)/4,"")</f>
        <v/>
      </c>
      <c r="C445" s="23" t="str">
        <f t="shared" si="30"/>
        <v/>
      </c>
      <c r="D445" s="22" t="str">
        <f>IFERROR(SUM(AVERAGEIFS((amp_points),ScoutingData!team,A445),AVERAGEIFS(speaker_points,ScoutingData!team,A445))/2,"")</f>
        <v/>
      </c>
      <c r="E445" t="str">
        <f t="shared" si="31"/>
        <v/>
      </c>
      <c r="F445" t="str">
        <f>IF(A445&lt;&gt;"",IFERROR(
AVERAGEIFS(climbing_status,ScoutingData!team,A445)/(
IF(
AVERAGEIFS(climb_time,ScoutingData!team,A445)&lt;&gt;0,AVERAGEIFS(climb_time,ScoutingData!team,A445),AVERAGE(climb_time)
)
),0),"")</f>
        <v/>
      </c>
      <c r="G445" t="str">
        <f t="shared" si="32"/>
        <v/>
      </c>
      <c r="H445" t="str">
        <f>IFERROR(AVERAGEIFS(speed_rating,ScoutingData!team,A445)/5,"")</f>
        <v/>
      </c>
      <c r="I445" t="str">
        <f t="shared" si="33"/>
        <v/>
      </c>
      <c r="J445" t="str">
        <f>IFERROR((AVERAGEIFS(driver_skill,ScoutingData!team,A445)/3),"")</f>
        <v/>
      </c>
      <c r="K445" t="str">
        <f t="shared" si="34"/>
        <v/>
      </c>
    </row>
    <row r="446" spans="1:11" x14ac:dyDescent="0.3">
      <c r="A446" s="24" t="str">
        <f>IF(ISBLANK(Teams!A446),"",Teams!A446)</f>
        <v/>
      </c>
      <c r="B446" t="str">
        <f>IFERROR(AVERAGEIFS(ScoutingData!defense_rating,ScoutingData!team,A446)/4,"")</f>
        <v/>
      </c>
      <c r="C446" s="23" t="str">
        <f t="shared" si="30"/>
        <v/>
      </c>
      <c r="D446" s="22" t="str">
        <f>IFERROR(SUM(AVERAGEIFS((amp_points),ScoutingData!team,A446),AVERAGEIFS(speaker_points,ScoutingData!team,A446))/2,"")</f>
        <v/>
      </c>
      <c r="E446" t="str">
        <f t="shared" si="31"/>
        <v/>
      </c>
      <c r="F446" t="str">
        <f>IF(A446&lt;&gt;"",IFERROR(
AVERAGEIFS(climbing_status,ScoutingData!team,A446)/(
IF(
AVERAGEIFS(climb_time,ScoutingData!team,A446)&lt;&gt;0,AVERAGEIFS(climb_time,ScoutingData!team,A446),AVERAGE(climb_time)
)
),0),"")</f>
        <v/>
      </c>
      <c r="G446" t="str">
        <f t="shared" si="32"/>
        <v/>
      </c>
      <c r="H446" t="str">
        <f>IFERROR(AVERAGEIFS(speed_rating,ScoutingData!team,A446)/5,"")</f>
        <v/>
      </c>
      <c r="I446" t="str">
        <f t="shared" si="33"/>
        <v/>
      </c>
      <c r="J446" t="str">
        <f>IFERROR((AVERAGEIFS(driver_skill,ScoutingData!team,A446)/3),"")</f>
        <v/>
      </c>
      <c r="K446" t="str">
        <f t="shared" si="34"/>
        <v/>
      </c>
    </row>
    <row r="447" spans="1:11" x14ac:dyDescent="0.3">
      <c r="A447" s="24" t="str">
        <f>IF(ISBLANK(Teams!A447),"",Teams!A447)</f>
        <v/>
      </c>
      <c r="B447" t="str">
        <f>IFERROR(AVERAGEIFS(ScoutingData!defense_rating,ScoutingData!team,A447)/4,"")</f>
        <v/>
      </c>
      <c r="C447" s="23" t="str">
        <f t="shared" si="30"/>
        <v/>
      </c>
      <c r="D447" s="22" t="str">
        <f>IFERROR(SUM(AVERAGEIFS((amp_points),ScoutingData!team,A447),AVERAGEIFS(speaker_points,ScoutingData!team,A447))/2,"")</f>
        <v/>
      </c>
      <c r="E447" t="str">
        <f t="shared" si="31"/>
        <v/>
      </c>
      <c r="F447" t="str">
        <f>IF(A447&lt;&gt;"",IFERROR(
AVERAGEIFS(climbing_status,ScoutingData!team,A447)/(
IF(
AVERAGEIFS(climb_time,ScoutingData!team,A447)&lt;&gt;0,AVERAGEIFS(climb_time,ScoutingData!team,A447),AVERAGE(climb_time)
)
),0),"")</f>
        <v/>
      </c>
      <c r="G447" t="str">
        <f t="shared" si="32"/>
        <v/>
      </c>
      <c r="H447" t="str">
        <f>IFERROR(AVERAGEIFS(speed_rating,ScoutingData!team,A447)/5,"")</f>
        <v/>
      </c>
      <c r="I447" t="str">
        <f t="shared" si="33"/>
        <v/>
      </c>
      <c r="J447" t="str">
        <f>IFERROR((AVERAGEIFS(driver_skill,ScoutingData!team,A447)/3),"")</f>
        <v/>
      </c>
      <c r="K447" t="str">
        <f t="shared" si="34"/>
        <v/>
      </c>
    </row>
    <row r="448" spans="1:11" x14ac:dyDescent="0.3">
      <c r="A448" s="24" t="str">
        <f>IF(ISBLANK(Teams!A448),"",Teams!A448)</f>
        <v/>
      </c>
      <c r="B448" t="str">
        <f>IFERROR(AVERAGEIFS(ScoutingData!defense_rating,ScoutingData!team,A448)/4,"")</f>
        <v/>
      </c>
      <c r="C448" s="23" t="str">
        <f t="shared" si="30"/>
        <v/>
      </c>
      <c r="D448" s="22" t="str">
        <f>IFERROR(SUM(AVERAGEIFS((amp_points),ScoutingData!team,A448),AVERAGEIFS(speaker_points,ScoutingData!team,A448))/2,"")</f>
        <v/>
      </c>
      <c r="E448" t="str">
        <f t="shared" si="31"/>
        <v/>
      </c>
      <c r="F448" t="str">
        <f>IF(A448&lt;&gt;"",IFERROR(
AVERAGEIFS(climbing_status,ScoutingData!team,A448)/(
IF(
AVERAGEIFS(climb_time,ScoutingData!team,A448)&lt;&gt;0,AVERAGEIFS(climb_time,ScoutingData!team,A448),AVERAGE(climb_time)
)
),0),"")</f>
        <v/>
      </c>
      <c r="G448" t="str">
        <f t="shared" si="32"/>
        <v/>
      </c>
      <c r="H448" t="str">
        <f>IFERROR(AVERAGEIFS(speed_rating,ScoutingData!team,A448)/5,"")</f>
        <v/>
      </c>
      <c r="I448" t="str">
        <f t="shared" si="33"/>
        <v/>
      </c>
      <c r="J448" t="str">
        <f>IFERROR((AVERAGEIFS(driver_skill,ScoutingData!team,A448)/3),"")</f>
        <v/>
      </c>
      <c r="K448" t="str">
        <f t="shared" si="34"/>
        <v/>
      </c>
    </row>
    <row r="449" spans="1:11" x14ac:dyDescent="0.3">
      <c r="A449" s="24" t="str">
        <f>IF(ISBLANK(Teams!A449),"",Teams!A449)</f>
        <v/>
      </c>
      <c r="B449" t="str">
        <f>IFERROR(AVERAGEIFS(ScoutingData!defense_rating,ScoutingData!team,A449)/4,"")</f>
        <v/>
      </c>
      <c r="C449" s="23" t="str">
        <f t="shared" si="30"/>
        <v/>
      </c>
      <c r="D449" s="22" t="str">
        <f>IFERROR(SUM(AVERAGEIFS((amp_points),ScoutingData!team,A449),AVERAGEIFS(speaker_points,ScoutingData!team,A449))/2,"")</f>
        <v/>
      </c>
      <c r="E449" t="str">
        <f t="shared" si="31"/>
        <v/>
      </c>
      <c r="F449" t="str">
        <f>IF(A449&lt;&gt;"",IFERROR(
AVERAGEIFS(climbing_status,ScoutingData!team,A449)/(
IF(
AVERAGEIFS(climb_time,ScoutingData!team,A449)&lt;&gt;0,AVERAGEIFS(climb_time,ScoutingData!team,A449),AVERAGE(climb_time)
)
),0),"")</f>
        <v/>
      </c>
      <c r="G449" t="str">
        <f t="shared" si="32"/>
        <v/>
      </c>
      <c r="H449" t="str">
        <f>IFERROR(AVERAGEIFS(speed_rating,ScoutingData!team,A449)/5,"")</f>
        <v/>
      </c>
      <c r="I449" t="str">
        <f t="shared" si="33"/>
        <v/>
      </c>
      <c r="J449" t="str">
        <f>IFERROR((AVERAGEIFS(driver_skill,ScoutingData!team,A449)/3),"")</f>
        <v/>
      </c>
      <c r="K449" t="str">
        <f t="shared" si="34"/>
        <v/>
      </c>
    </row>
    <row r="450" spans="1:11" x14ac:dyDescent="0.3">
      <c r="A450" s="24" t="str">
        <f>IF(ISBLANK(Teams!A450),"",Teams!A450)</f>
        <v/>
      </c>
      <c r="B450" t="str">
        <f>IFERROR(AVERAGEIFS(ScoutingData!defense_rating,ScoutingData!team,A450)/4,"")</f>
        <v/>
      </c>
      <c r="C450" s="23" t="str">
        <f t="shared" ref="C450:C513" si="35">IFERROR(_xlfn.RANK.EQ(B450,$B$2:$B$500,4),"")</f>
        <v/>
      </c>
      <c r="D450" s="22" t="str">
        <f>IFERROR(SUM(AVERAGEIFS((amp_points),ScoutingData!team,A450),AVERAGEIFS(speaker_points,ScoutingData!team,A450))/2,"")</f>
        <v/>
      </c>
      <c r="E450" t="str">
        <f t="shared" ref="E450:E513" si="36">IFERROR(_xlfn.RANK.EQ(D450,$D$2:$D$500,4),"")</f>
        <v/>
      </c>
      <c r="F450" t="str">
        <f>IF(A450&lt;&gt;"",IFERROR(
AVERAGEIFS(climbing_status,ScoutingData!team,A450)/(
IF(
AVERAGEIFS(climb_time,ScoutingData!team,A450)&lt;&gt;0,AVERAGEIFS(climb_time,ScoutingData!team,A450),AVERAGE(climb_time)
)
),0),"")</f>
        <v/>
      </c>
      <c r="G450" t="str">
        <f t="shared" ref="G450:G513" si="37">IFERROR(_xlfn.RANK.EQ(F450,$F$2:$F$500,4),"")</f>
        <v/>
      </c>
      <c r="H450" t="str">
        <f>IFERROR(AVERAGEIFS(speed_rating,ScoutingData!team,A450)/5,"")</f>
        <v/>
      </c>
      <c r="I450" t="str">
        <f t="shared" ref="I450:I513" si="38">IFERROR(_xlfn.RANK.EQ(H450,$H$2:$H$500,4),"")</f>
        <v/>
      </c>
      <c r="J450" t="str">
        <f>IFERROR((AVERAGEIFS(driver_skill,ScoutingData!team,A450)/3),"")</f>
        <v/>
      </c>
      <c r="K450" t="str">
        <f t="shared" ref="K450:K513" si="39">IFERROR(_xlfn.RANK.EQ(J450,$J$2:$J$500,4),"")</f>
        <v/>
      </c>
    </row>
    <row r="451" spans="1:11" x14ac:dyDescent="0.3">
      <c r="A451" s="24" t="str">
        <f>IF(ISBLANK(Teams!A451),"",Teams!A451)</f>
        <v/>
      </c>
      <c r="B451" t="str">
        <f>IFERROR(AVERAGEIFS(ScoutingData!defense_rating,ScoutingData!team,A451)/4,"")</f>
        <v/>
      </c>
      <c r="C451" s="23" t="str">
        <f t="shared" si="35"/>
        <v/>
      </c>
      <c r="D451" s="22" t="str">
        <f>IFERROR(SUM(AVERAGEIFS((amp_points),ScoutingData!team,A451),AVERAGEIFS(speaker_points,ScoutingData!team,A451))/2,"")</f>
        <v/>
      </c>
      <c r="E451" t="str">
        <f t="shared" si="36"/>
        <v/>
      </c>
      <c r="F451" t="str">
        <f>IF(A451&lt;&gt;"",IFERROR(
AVERAGEIFS(climbing_status,ScoutingData!team,A451)/(
IF(
AVERAGEIFS(climb_time,ScoutingData!team,A451)&lt;&gt;0,AVERAGEIFS(climb_time,ScoutingData!team,A451),AVERAGE(climb_time)
)
),0),"")</f>
        <v/>
      </c>
      <c r="G451" t="str">
        <f t="shared" si="37"/>
        <v/>
      </c>
      <c r="H451" t="str">
        <f>IFERROR(AVERAGEIFS(speed_rating,ScoutingData!team,A451)/5,"")</f>
        <v/>
      </c>
      <c r="I451" t="str">
        <f t="shared" si="38"/>
        <v/>
      </c>
      <c r="J451" t="str">
        <f>IFERROR((AVERAGEIFS(driver_skill,ScoutingData!team,A451)/3),"")</f>
        <v/>
      </c>
      <c r="K451" t="str">
        <f t="shared" si="39"/>
        <v/>
      </c>
    </row>
    <row r="452" spans="1:11" x14ac:dyDescent="0.3">
      <c r="A452" s="24" t="str">
        <f>IF(ISBLANK(Teams!A452),"",Teams!A452)</f>
        <v/>
      </c>
      <c r="B452" t="str">
        <f>IFERROR(AVERAGEIFS(ScoutingData!defense_rating,ScoutingData!team,A452)/4,"")</f>
        <v/>
      </c>
      <c r="C452" s="23" t="str">
        <f t="shared" si="35"/>
        <v/>
      </c>
      <c r="D452" s="22" t="str">
        <f>IFERROR(SUM(AVERAGEIFS((amp_points),ScoutingData!team,A452),AVERAGEIFS(speaker_points,ScoutingData!team,A452))/2,"")</f>
        <v/>
      </c>
      <c r="E452" t="str">
        <f t="shared" si="36"/>
        <v/>
      </c>
      <c r="F452" t="str">
        <f>IF(A452&lt;&gt;"",IFERROR(
AVERAGEIFS(climbing_status,ScoutingData!team,A452)/(
IF(
AVERAGEIFS(climb_time,ScoutingData!team,A452)&lt;&gt;0,AVERAGEIFS(climb_time,ScoutingData!team,A452),AVERAGE(climb_time)
)
),0),"")</f>
        <v/>
      </c>
      <c r="G452" t="str">
        <f t="shared" si="37"/>
        <v/>
      </c>
      <c r="H452" t="str">
        <f>IFERROR(AVERAGEIFS(speed_rating,ScoutingData!team,A452)/5,"")</f>
        <v/>
      </c>
      <c r="I452" t="str">
        <f t="shared" si="38"/>
        <v/>
      </c>
      <c r="J452" t="str">
        <f>IFERROR((AVERAGEIFS(driver_skill,ScoutingData!team,A452)/3),"")</f>
        <v/>
      </c>
      <c r="K452" t="str">
        <f t="shared" si="39"/>
        <v/>
      </c>
    </row>
    <row r="453" spans="1:11" x14ac:dyDescent="0.3">
      <c r="A453" s="24" t="str">
        <f>IF(ISBLANK(Teams!A453),"",Teams!A453)</f>
        <v/>
      </c>
      <c r="B453" t="str">
        <f>IFERROR(AVERAGEIFS(ScoutingData!defense_rating,ScoutingData!team,A453)/4,"")</f>
        <v/>
      </c>
      <c r="C453" s="23" t="str">
        <f t="shared" si="35"/>
        <v/>
      </c>
      <c r="D453" s="22" t="str">
        <f>IFERROR(SUM(AVERAGEIFS((amp_points),ScoutingData!team,A453),AVERAGEIFS(speaker_points,ScoutingData!team,A453))/2,"")</f>
        <v/>
      </c>
      <c r="E453" t="str">
        <f t="shared" si="36"/>
        <v/>
      </c>
      <c r="F453" t="str">
        <f>IF(A453&lt;&gt;"",IFERROR(
AVERAGEIFS(climbing_status,ScoutingData!team,A453)/(
IF(
AVERAGEIFS(climb_time,ScoutingData!team,A453)&lt;&gt;0,AVERAGEIFS(climb_time,ScoutingData!team,A453),AVERAGE(climb_time)
)
),0),"")</f>
        <v/>
      </c>
      <c r="G453" t="str">
        <f t="shared" si="37"/>
        <v/>
      </c>
      <c r="H453" t="str">
        <f>IFERROR(AVERAGEIFS(speed_rating,ScoutingData!team,A453)/5,"")</f>
        <v/>
      </c>
      <c r="I453" t="str">
        <f t="shared" si="38"/>
        <v/>
      </c>
      <c r="J453" t="str">
        <f>IFERROR((AVERAGEIFS(driver_skill,ScoutingData!team,A453)/3),"")</f>
        <v/>
      </c>
      <c r="K453" t="str">
        <f t="shared" si="39"/>
        <v/>
      </c>
    </row>
    <row r="454" spans="1:11" x14ac:dyDescent="0.3">
      <c r="A454" s="24" t="str">
        <f>IF(ISBLANK(Teams!A454),"",Teams!A454)</f>
        <v/>
      </c>
      <c r="B454" t="str">
        <f>IFERROR(AVERAGEIFS(ScoutingData!defense_rating,ScoutingData!team,A454)/4,"")</f>
        <v/>
      </c>
      <c r="C454" s="23" t="str">
        <f t="shared" si="35"/>
        <v/>
      </c>
      <c r="D454" s="22" t="str">
        <f>IFERROR(SUM(AVERAGEIFS((amp_points),ScoutingData!team,A454),AVERAGEIFS(speaker_points,ScoutingData!team,A454))/2,"")</f>
        <v/>
      </c>
      <c r="E454" t="str">
        <f t="shared" si="36"/>
        <v/>
      </c>
      <c r="F454" t="str">
        <f>IF(A454&lt;&gt;"",IFERROR(
AVERAGEIFS(climbing_status,ScoutingData!team,A454)/(
IF(
AVERAGEIFS(climb_time,ScoutingData!team,A454)&lt;&gt;0,AVERAGEIFS(climb_time,ScoutingData!team,A454),AVERAGE(climb_time)
)
),0),"")</f>
        <v/>
      </c>
      <c r="G454" t="str">
        <f t="shared" si="37"/>
        <v/>
      </c>
      <c r="H454" t="str">
        <f>IFERROR(AVERAGEIFS(speed_rating,ScoutingData!team,A454)/5,"")</f>
        <v/>
      </c>
      <c r="I454" t="str">
        <f t="shared" si="38"/>
        <v/>
      </c>
      <c r="J454" t="str">
        <f>IFERROR((AVERAGEIFS(driver_skill,ScoutingData!team,A454)/3),"")</f>
        <v/>
      </c>
      <c r="K454" t="str">
        <f t="shared" si="39"/>
        <v/>
      </c>
    </row>
    <row r="455" spans="1:11" x14ac:dyDescent="0.3">
      <c r="A455" s="24" t="str">
        <f>IF(ISBLANK(Teams!A455),"",Teams!A455)</f>
        <v/>
      </c>
      <c r="B455" t="str">
        <f>IFERROR(AVERAGEIFS(ScoutingData!defense_rating,ScoutingData!team,A455)/4,"")</f>
        <v/>
      </c>
      <c r="C455" s="23" t="str">
        <f t="shared" si="35"/>
        <v/>
      </c>
      <c r="D455" s="22" t="str">
        <f>IFERROR(SUM(AVERAGEIFS((amp_points),ScoutingData!team,A455),AVERAGEIFS(speaker_points,ScoutingData!team,A455))/2,"")</f>
        <v/>
      </c>
      <c r="E455" t="str">
        <f t="shared" si="36"/>
        <v/>
      </c>
      <c r="F455" t="str">
        <f>IF(A455&lt;&gt;"",IFERROR(
AVERAGEIFS(climbing_status,ScoutingData!team,A455)/(
IF(
AVERAGEIFS(climb_time,ScoutingData!team,A455)&lt;&gt;0,AVERAGEIFS(climb_time,ScoutingData!team,A455),AVERAGE(climb_time)
)
),0),"")</f>
        <v/>
      </c>
      <c r="G455" t="str">
        <f t="shared" si="37"/>
        <v/>
      </c>
      <c r="H455" t="str">
        <f>IFERROR(AVERAGEIFS(speed_rating,ScoutingData!team,A455)/5,"")</f>
        <v/>
      </c>
      <c r="I455" t="str">
        <f t="shared" si="38"/>
        <v/>
      </c>
      <c r="J455" t="str">
        <f>IFERROR((AVERAGEIFS(driver_skill,ScoutingData!team,A455)/3),"")</f>
        <v/>
      </c>
      <c r="K455" t="str">
        <f t="shared" si="39"/>
        <v/>
      </c>
    </row>
    <row r="456" spans="1:11" x14ac:dyDescent="0.3">
      <c r="A456" s="24" t="str">
        <f>IF(ISBLANK(Teams!A456),"",Teams!A456)</f>
        <v/>
      </c>
      <c r="B456" t="str">
        <f>IFERROR(AVERAGEIFS(ScoutingData!defense_rating,ScoutingData!team,A456)/4,"")</f>
        <v/>
      </c>
      <c r="C456" s="23" t="str">
        <f t="shared" si="35"/>
        <v/>
      </c>
      <c r="D456" s="22" t="str">
        <f>IFERROR(SUM(AVERAGEIFS((amp_points),ScoutingData!team,A456),AVERAGEIFS(speaker_points,ScoutingData!team,A456))/2,"")</f>
        <v/>
      </c>
      <c r="E456" t="str">
        <f t="shared" si="36"/>
        <v/>
      </c>
      <c r="F456" t="str">
        <f>IF(A456&lt;&gt;"",IFERROR(
AVERAGEIFS(climbing_status,ScoutingData!team,A456)/(
IF(
AVERAGEIFS(climb_time,ScoutingData!team,A456)&lt;&gt;0,AVERAGEIFS(climb_time,ScoutingData!team,A456),AVERAGE(climb_time)
)
),0),"")</f>
        <v/>
      </c>
      <c r="G456" t="str">
        <f t="shared" si="37"/>
        <v/>
      </c>
      <c r="H456" t="str">
        <f>IFERROR(AVERAGEIFS(speed_rating,ScoutingData!team,A456)/5,"")</f>
        <v/>
      </c>
      <c r="I456" t="str">
        <f t="shared" si="38"/>
        <v/>
      </c>
      <c r="J456" t="str">
        <f>IFERROR((AVERAGEIFS(driver_skill,ScoutingData!team,A456)/3),"")</f>
        <v/>
      </c>
      <c r="K456" t="str">
        <f t="shared" si="39"/>
        <v/>
      </c>
    </row>
    <row r="457" spans="1:11" x14ac:dyDescent="0.3">
      <c r="A457" s="24" t="str">
        <f>IF(ISBLANK(Teams!A457),"",Teams!A457)</f>
        <v/>
      </c>
      <c r="B457" t="str">
        <f>IFERROR(AVERAGEIFS(ScoutingData!defense_rating,ScoutingData!team,A457)/4,"")</f>
        <v/>
      </c>
      <c r="C457" s="23" t="str">
        <f t="shared" si="35"/>
        <v/>
      </c>
      <c r="D457" s="22" t="str">
        <f>IFERROR(SUM(AVERAGEIFS((amp_points),ScoutingData!team,A457),AVERAGEIFS(speaker_points,ScoutingData!team,A457))/2,"")</f>
        <v/>
      </c>
      <c r="E457" t="str">
        <f t="shared" si="36"/>
        <v/>
      </c>
      <c r="F457" t="str">
        <f>IF(A457&lt;&gt;"",IFERROR(
AVERAGEIFS(climbing_status,ScoutingData!team,A457)/(
IF(
AVERAGEIFS(climb_time,ScoutingData!team,A457)&lt;&gt;0,AVERAGEIFS(climb_time,ScoutingData!team,A457),AVERAGE(climb_time)
)
),0),"")</f>
        <v/>
      </c>
      <c r="G457" t="str">
        <f t="shared" si="37"/>
        <v/>
      </c>
      <c r="H457" t="str">
        <f>IFERROR(AVERAGEIFS(speed_rating,ScoutingData!team,A457)/5,"")</f>
        <v/>
      </c>
      <c r="I457" t="str">
        <f t="shared" si="38"/>
        <v/>
      </c>
      <c r="J457" t="str">
        <f>IFERROR((AVERAGEIFS(driver_skill,ScoutingData!team,A457)/3),"")</f>
        <v/>
      </c>
      <c r="K457" t="str">
        <f t="shared" si="39"/>
        <v/>
      </c>
    </row>
    <row r="458" spans="1:11" x14ac:dyDescent="0.3">
      <c r="A458" s="24" t="str">
        <f>IF(ISBLANK(Teams!A458),"",Teams!A458)</f>
        <v/>
      </c>
      <c r="B458" t="str">
        <f>IFERROR(AVERAGEIFS(ScoutingData!defense_rating,ScoutingData!team,A458)/4,"")</f>
        <v/>
      </c>
      <c r="C458" s="23" t="str">
        <f t="shared" si="35"/>
        <v/>
      </c>
      <c r="D458" s="22" t="str">
        <f>IFERROR(SUM(AVERAGEIFS((amp_points),ScoutingData!team,A458),AVERAGEIFS(speaker_points,ScoutingData!team,A458))/2,"")</f>
        <v/>
      </c>
      <c r="E458" t="str">
        <f t="shared" si="36"/>
        <v/>
      </c>
      <c r="F458" t="str">
        <f>IF(A458&lt;&gt;"",IFERROR(
AVERAGEIFS(climbing_status,ScoutingData!team,A458)/(
IF(
AVERAGEIFS(climb_time,ScoutingData!team,A458)&lt;&gt;0,AVERAGEIFS(climb_time,ScoutingData!team,A458),AVERAGE(climb_time)
)
),0),"")</f>
        <v/>
      </c>
      <c r="G458" t="str">
        <f t="shared" si="37"/>
        <v/>
      </c>
      <c r="H458" t="str">
        <f>IFERROR(AVERAGEIFS(speed_rating,ScoutingData!team,A458)/5,"")</f>
        <v/>
      </c>
      <c r="I458" t="str">
        <f t="shared" si="38"/>
        <v/>
      </c>
      <c r="J458" t="str">
        <f>IFERROR((AVERAGEIFS(driver_skill,ScoutingData!team,A458)/3),"")</f>
        <v/>
      </c>
      <c r="K458" t="str">
        <f t="shared" si="39"/>
        <v/>
      </c>
    </row>
    <row r="459" spans="1:11" x14ac:dyDescent="0.3">
      <c r="A459" s="24" t="str">
        <f>IF(ISBLANK(Teams!A459),"",Teams!A459)</f>
        <v/>
      </c>
      <c r="B459" t="str">
        <f>IFERROR(AVERAGEIFS(ScoutingData!defense_rating,ScoutingData!team,A459)/4,"")</f>
        <v/>
      </c>
      <c r="C459" s="23" t="str">
        <f t="shared" si="35"/>
        <v/>
      </c>
      <c r="D459" s="22" t="str">
        <f>IFERROR(SUM(AVERAGEIFS((amp_points),ScoutingData!team,A459),AVERAGEIFS(speaker_points,ScoutingData!team,A459))/2,"")</f>
        <v/>
      </c>
      <c r="E459" t="str">
        <f t="shared" si="36"/>
        <v/>
      </c>
      <c r="F459" t="str">
        <f>IF(A459&lt;&gt;"",IFERROR(
AVERAGEIFS(climbing_status,ScoutingData!team,A459)/(
IF(
AVERAGEIFS(climb_time,ScoutingData!team,A459)&lt;&gt;0,AVERAGEIFS(climb_time,ScoutingData!team,A459),AVERAGE(climb_time)
)
),0),"")</f>
        <v/>
      </c>
      <c r="G459" t="str">
        <f t="shared" si="37"/>
        <v/>
      </c>
      <c r="H459" t="str">
        <f>IFERROR(AVERAGEIFS(speed_rating,ScoutingData!team,A459)/5,"")</f>
        <v/>
      </c>
      <c r="I459" t="str">
        <f t="shared" si="38"/>
        <v/>
      </c>
      <c r="J459" t="str">
        <f>IFERROR((AVERAGEIFS(driver_skill,ScoutingData!team,A459)/3),"")</f>
        <v/>
      </c>
      <c r="K459" t="str">
        <f t="shared" si="39"/>
        <v/>
      </c>
    </row>
    <row r="460" spans="1:11" x14ac:dyDescent="0.3">
      <c r="A460" s="24" t="str">
        <f>IF(ISBLANK(Teams!A460),"",Teams!A460)</f>
        <v/>
      </c>
      <c r="B460" t="str">
        <f>IFERROR(AVERAGEIFS(ScoutingData!defense_rating,ScoutingData!team,A460)/4,"")</f>
        <v/>
      </c>
      <c r="C460" s="23" t="str">
        <f t="shared" si="35"/>
        <v/>
      </c>
      <c r="D460" s="22" t="str">
        <f>IFERROR(SUM(AVERAGEIFS((amp_points),ScoutingData!team,A460),AVERAGEIFS(speaker_points,ScoutingData!team,A460))/2,"")</f>
        <v/>
      </c>
      <c r="E460" t="str">
        <f t="shared" si="36"/>
        <v/>
      </c>
      <c r="F460" t="str">
        <f>IF(A460&lt;&gt;"",IFERROR(
AVERAGEIFS(climbing_status,ScoutingData!team,A460)/(
IF(
AVERAGEIFS(climb_time,ScoutingData!team,A460)&lt;&gt;0,AVERAGEIFS(climb_time,ScoutingData!team,A460),AVERAGE(climb_time)
)
),0),"")</f>
        <v/>
      </c>
      <c r="G460" t="str">
        <f t="shared" si="37"/>
        <v/>
      </c>
      <c r="H460" t="str">
        <f>IFERROR(AVERAGEIFS(speed_rating,ScoutingData!team,A460)/5,"")</f>
        <v/>
      </c>
      <c r="I460" t="str">
        <f t="shared" si="38"/>
        <v/>
      </c>
      <c r="J460" t="str">
        <f>IFERROR((AVERAGEIFS(driver_skill,ScoutingData!team,A460)/3),"")</f>
        <v/>
      </c>
      <c r="K460" t="str">
        <f t="shared" si="39"/>
        <v/>
      </c>
    </row>
    <row r="461" spans="1:11" x14ac:dyDescent="0.3">
      <c r="A461" s="24" t="str">
        <f>IF(ISBLANK(Teams!A461),"",Teams!A461)</f>
        <v/>
      </c>
      <c r="B461" t="str">
        <f>IFERROR(AVERAGEIFS(ScoutingData!defense_rating,ScoutingData!team,A461)/4,"")</f>
        <v/>
      </c>
      <c r="C461" s="23" t="str">
        <f t="shared" si="35"/>
        <v/>
      </c>
      <c r="D461" s="22" t="str">
        <f>IFERROR(SUM(AVERAGEIFS((amp_points),ScoutingData!team,A461),AVERAGEIFS(speaker_points,ScoutingData!team,A461))/2,"")</f>
        <v/>
      </c>
      <c r="E461" t="str">
        <f t="shared" si="36"/>
        <v/>
      </c>
      <c r="F461" t="str">
        <f>IF(A461&lt;&gt;"",IFERROR(
AVERAGEIFS(climbing_status,ScoutingData!team,A461)/(
IF(
AVERAGEIFS(climb_time,ScoutingData!team,A461)&lt;&gt;0,AVERAGEIFS(climb_time,ScoutingData!team,A461),AVERAGE(climb_time)
)
),0),"")</f>
        <v/>
      </c>
      <c r="G461" t="str">
        <f t="shared" si="37"/>
        <v/>
      </c>
      <c r="H461" t="str">
        <f>IFERROR(AVERAGEIFS(speed_rating,ScoutingData!team,A461)/5,"")</f>
        <v/>
      </c>
      <c r="I461" t="str">
        <f t="shared" si="38"/>
        <v/>
      </c>
      <c r="J461" t="str">
        <f>IFERROR((AVERAGEIFS(driver_skill,ScoutingData!team,A461)/3),"")</f>
        <v/>
      </c>
      <c r="K461" t="str">
        <f t="shared" si="39"/>
        <v/>
      </c>
    </row>
    <row r="462" spans="1:11" x14ac:dyDescent="0.3">
      <c r="A462" s="24" t="str">
        <f>IF(ISBLANK(Teams!A462),"",Teams!A462)</f>
        <v/>
      </c>
      <c r="B462" t="str">
        <f>IFERROR(AVERAGEIFS(ScoutingData!defense_rating,ScoutingData!team,A462)/4,"")</f>
        <v/>
      </c>
      <c r="C462" s="23" t="str">
        <f t="shared" si="35"/>
        <v/>
      </c>
      <c r="D462" s="22" t="str">
        <f>IFERROR(SUM(AVERAGEIFS((amp_points),ScoutingData!team,A462),AVERAGEIFS(speaker_points,ScoutingData!team,A462))/2,"")</f>
        <v/>
      </c>
      <c r="E462" t="str">
        <f t="shared" si="36"/>
        <v/>
      </c>
      <c r="F462" t="str">
        <f>IF(A462&lt;&gt;"",IFERROR(
AVERAGEIFS(climbing_status,ScoutingData!team,A462)/(
IF(
AVERAGEIFS(climb_time,ScoutingData!team,A462)&lt;&gt;0,AVERAGEIFS(climb_time,ScoutingData!team,A462),AVERAGE(climb_time)
)
),0),"")</f>
        <v/>
      </c>
      <c r="G462" t="str">
        <f t="shared" si="37"/>
        <v/>
      </c>
      <c r="H462" t="str">
        <f>IFERROR(AVERAGEIFS(speed_rating,ScoutingData!team,A462)/5,"")</f>
        <v/>
      </c>
      <c r="I462" t="str">
        <f t="shared" si="38"/>
        <v/>
      </c>
      <c r="J462" t="str">
        <f>IFERROR((AVERAGEIFS(driver_skill,ScoutingData!team,A462)/3),"")</f>
        <v/>
      </c>
      <c r="K462" t="str">
        <f t="shared" si="39"/>
        <v/>
      </c>
    </row>
    <row r="463" spans="1:11" x14ac:dyDescent="0.3">
      <c r="A463" s="24" t="str">
        <f>IF(ISBLANK(Teams!A463),"",Teams!A463)</f>
        <v/>
      </c>
      <c r="B463" t="str">
        <f>IFERROR(AVERAGEIFS(ScoutingData!defense_rating,ScoutingData!team,A463)/4,"")</f>
        <v/>
      </c>
      <c r="C463" s="23" t="str">
        <f t="shared" si="35"/>
        <v/>
      </c>
      <c r="D463" s="22" t="str">
        <f>IFERROR(SUM(AVERAGEIFS((amp_points),ScoutingData!team,A463),AVERAGEIFS(speaker_points,ScoutingData!team,A463))/2,"")</f>
        <v/>
      </c>
      <c r="E463" t="str">
        <f t="shared" si="36"/>
        <v/>
      </c>
      <c r="F463" t="str">
        <f>IF(A463&lt;&gt;"",IFERROR(
AVERAGEIFS(climbing_status,ScoutingData!team,A463)/(
IF(
AVERAGEIFS(climb_time,ScoutingData!team,A463)&lt;&gt;0,AVERAGEIFS(climb_time,ScoutingData!team,A463),AVERAGE(climb_time)
)
),0),"")</f>
        <v/>
      </c>
      <c r="G463" t="str">
        <f t="shared" si="37"/>
        <v/>
      </c>
      <c r="H463" t="str">
        <f>IFERROR(AVERAGEIFS(speed_rating,ScoutingData!team,A463)/5,"")</f>
        <v/>
      </c>
      <c r="I463" t="str">
        <f t="shared" si="38"/>
        <v/>
      </c>
      <c r="J463" t="str">
        <f>IFERROR((AVERAGEIFS(driver_skill,ScoutingData!team,A463)/3),"")</f>
        <v/>
      </c>
      <c r="K463" t="str">
        <f t="shared" si="39"/>
        <v/>
      </c>
    </row>
    <row r="464" spans="1:11" x14ac:dyDescent="0.3">
      <c r="A464" s="24" t="str">
        <f>IF(ISBLANK(Teams!A464),"",Teams!A464)</f>
        <v/>
      </c>
      <c r="B464" t="str">
        <f>IFERROR(AVERAGEIFS(ScoutingData!defense_rating,ScoutingData!team,A464)/4,"")</f>
        <v/>
      </c>
      <c r="C464" s="23" t="str">
        <f t="shared" si="35"/>
        <v/>
      </c>
      <c r="D464" s="22" t="str">
        <f>IFERROR(SUM(AVERAGEIFS((amp_points),ScoutingData!team,A464),AVERAGEIFS(speaker_points,ScoutingData!team,A464))/2,"")</f>
        <v/>
      </c>
      <c r="E464" t="str">
        <f t="shared" si="36"/>
        <v/>
      </c>
      <c r="F464" t="str">
        <f>IF(A464&lt;&gt;"",IFERROR(
AVERAGEIFS(climbing_status,ScoutingData!team,A464)/(
IF(
AVERAGEIFS(climb_time,ScoutingData!team,A464)&lt;&gt;0,AVERAGEIFS(climb_time,ScoutingData!team,A464),AVERAGE(climb_time)
)
),0),"")</f>
        <v/>
      </c>
      <c r="G464" t="str">
        <f t="shared" si="37"/>
        <v/>
      </c>
      <c r="H464" t="str">
        <f>IFERROR(AVERAGEIFS(speed_rating,ScoutingData!team,A464)/5,"")</f>
        <v/>
      </c>
      <c r="I464" t="str">
        <f t="shared" si="38"/>
        <v/>
      </c>
      <c r="J464" t="str">
        <f>IFERROR((AVERAGEIFS(driver_skill,ScoutingData!team,A464)/3),"")</f>
        <v/>
      </c>
      <c r="K464" t="str">
        <f t="shared" si="39"/>
        <v/>
      </c>
    </row>
    <row r="465" spans="1:11" x14ac:dyDescent="0.3">
      <c r="A465" s="24" t="str">
        <f>IF(ISBLANK(Teams!A465),"",Teams!A465)</f>
        <v/>
      </c>
      <c r="B465" t="str">
        <f>IFERROR(AVERAGEIFS(ScoutingData!defense_rating,ScoutingData!team,A465)/4,"")</f>
        <v/>
      </c>
      <c r="C465" s="23" t="str">
        <f t="shared" si="35"/>
        <v/>
      </c>
      <c r="D465" s="22" t="str">
        <f>IFERROR(SUM(AVERAGEIFS((amp_points),ScoutingData!team,A465),AVERAGEIFS(speaker_points,ScoutingData!team,A465))/2,"")</f>
        <v/>
      </c>
      <c r="E465" t="str">
        <f t="shared" si="36"/>
        <v/>
      </c>
      <c r="F465" t="str">
        <f>IF(A465&lt;&gt;"",IFERROR(
AVERAGEIFS(climbing_status,ScoutingData!team,A465)/(
IF(
AVERAGEIFS(climb_time,ScoutingData!team,A465)&lt;&gt;0,AVERAGEIFS(climb_time,ScoutingData!team,A465),AVERAGE(climb_time)
)
),0),"")</f>
        <v/>
      </c>
      <c r="G465" t="str">
        <f t="shared" si="37"/>
        <v/>
      </c>
      <c r="H465" t="str">
        <f>IFERROR(AVERAGEIFS(speed_rating,ScoutingData!team,A465)/5,"")</f>
        <v/>
      </c>
      <c r="I465" t="str">
        <f t="shared" si="38"/>
        <v/>
      </c>
      <c r="J465" t="str">
        <f>IFERROR((AVERAGEIFS(driver_skill,ScoutingData!team,A465)/3),"")</f>
        <v/>
      </c>
      <c r="K465" t="str">
        <f t="shared" si="39"/>
        <v/>
      </c>
    </row>
    <row r="466" spans="1:11" x14ac:dyDescent="0.3">
      <c r="A466" s="24" t="str">
        <f>IF(ISBLANK(Teams!A466),"",Teams!A466)</f>
        <v/>
      </c>
      <c r="B466" t="str">
        <f>IFERROR(AVERAGEIFS(ScoutingData!defense_rating,ScoutingData!team,A466)/4,"")</f>
        <v/>
      </c>
      <c r="C466" s="23" t="str">
        <f t="shared" si="35"/>
        <v/>
      </c>
      <c r="D466" s="22" t="str">
        <f>IFERROR(SUM(AVERAGEIFS((amp_points),ScoutingData!team,A466),AVERAGEIFS(speaker_points,ScoutingData!team,A466))/2,"")</f>
        <v/>
      </c>
      <c r="E466" t="str">
        <f t="shared" si="36"/>
        <v/>
      </c>
      <c r="F466" t="str">
        <f>IF(A466&lt;&gt;"",IFERROR(
AVERAGEIFS(climbing_status,ScoutingData!team,A466)/(
IF(
AVERAGEIFS(climb_time,ScoutingData!team,A466)&lt;&gt;0,AVERAGEIFS(climb_time,ScoutingData!team,A466),AVERAGE(climb_time)
)
),0),"")</f>
        <v/>
      </c>
      <c r="G466" t="str">
        <f t="shared" si="37"/>
        <v/>
      </c>
      <c r="H466" t="str">
        <f>IFERROR(AVERAGEIFS(speed_rating,ScoutingData!team,A466)/5,"")</f>
        <v/>
      </c>
      <c r="I466" t="str">
        <f t="shared" si="38"/>
        <v/>
      </c>
      <c r="J466" t="str">
        <f>IFERROR((AVERAGEIFS(driver_skill,ScoutingData!team,A466)/3),"")</f>
        <v/>
      </c>
      <c r="K466" t="str">
        <f t="shared" si="39"/>
        <v/>
      </c>
    </row>
    <row r="467" spans="1:11" x14ac:dyDescent="0.3">
      <c r="A467" s="24" t="str">
        <f>IF(ISBLANK(Teams!A467),"",Teams!A467)</f>
        <v/>
      </c>
      <c r="B467" t="str">
        <f>IFERROR(AVERAGEIFS(ScoutingData!defense_rating,ScoutingData!team,A467)/4,"")</f>
        <v/>
      </c>
      <c r="C467" s="23" t="str">
        <f t="shared" si="35"/>
        <v/>
      </c>
      <c r="D467" s="22" t="str">
        <f>IFERROR(SUM(AVERAGEIFS((amp_points),ScoutingData!team,A467),AVERAGEIFS(speaker_points,ScoutingData!team,A467))/2,"")</f>
        <v/>
      </c>
      <c r="E467" t="str">
        <f t="shared" si="36"/>
        <v/>
      </c>
      <c r="F467" t="str">
        <f>IF(A467&lt;&gt;"",IFERROR(
AVERAGEIFS(climbing_status,ScoutingData!team,A467)/(
IF(
AVERAGEIFS(climb_time,ScoutingData!team,A467)&lt;&gt;0,AVERAGEIFS(climb_time,ScoutingData!team,A467),AVERAGE(climb_time)
)
),0),"")</f>
        <v/>
      </c>
      <c r="G467" t="str">
        <f t="shared" si="37"/>
        <v/>
      </c>
      <c r="H467" t="str">
        <f>IFERROR(AVERAGEIFS(speed_rating,ScoutingData!team,A467)/5,"")</f>
        <v/>
      </c>
      <c r="I467" t="str">
        <f t="shared" si="38"/>
        <v/>
      </c>
      <c r="J467" t="str">
        <f>IFERROR((AVERAGEIFS(driver_skill,ScoutingData!team,A467)/3),"")</f>
        <v/>
      </c>
      <c r="K467" t="str">
        <f t="shared" si="39"/>
        <v/>
      </c>
    </row>
    <row r="468" spans="1:11" x14ac:dyDescent="0.3">
      <c r="A468" s="24" t="str">
        <f>IF(ISBLANK(Teams!A468),"",Teams!A468)</f>
        <v/>
      </c>
      <c r="B468" t="str">
        <f>IFERROR(AVERAGEIFS(ScoutingData!defense_rating,ScoutingData!team,A468)/4,"")</f>
        <v/>
      </c>
      <c r="C468" s="23" t="str">
        <f t="shared" si="35"/>
        <v/>
      </c>
      <c r="D468" s="22" t="str">
        <f>IFERROR(SUM(AVERAGEIFS((amp_points),ScoutingData!team,A468),AVERAGEIFS(speaker_points,ScoutingData!team,A468))/2,"")</f>
        <v/>
      </c>
      <c r="E468" t="str">
        <f t="shared" si="36"/>
        <v/>
      </c>
      <c r="F468" t="str">
        <f>IF(A468&lt;&gt;"",IFERROR(
AVERAGEIFS(climbing_status,ScoutingData!team,A468)/(
IF(
AVERAGEIFS(climb_time,ScoutingData!team,A468)&lt;&gt;0,AVERAGEIFS(climb_time,ScoutingData!team,A468),AVERAGE(climb_time)
)
),0),"")</f>
        <v/>
      </c>
      <c r="G468" t="str">
        <f t="shared" si="37"/>
        <v/>
      </c>
      <c r="H468" t="str">
        <f>IFERROR(AVERAGEIFS(speed_rating,ScoutingData!team,A468)/5,"")</f>
        <v/>
      </c>
      <c r="I468" t="str">
        <f t="shared" si="38"/>
        <v/>
      </c>
      <c r="J468" t="str">
        <f>IFERROR((AVERAGEIFS(driver_skill,ScoutingData!team,A468)/3),"")</f>
        <v/>
      </c>
      <c r="K468" t="str">
        <f t="shared" si="39"/>
        <v/>
      </c>
    </row>
    <row r="469" spans="1:11" x14ac:dyDescent="0.3">
      <c r="A469" s="24" t="str">
        <f>IF(ISBLANK(Teams!A469),"",Teams!A469)</f>
        <v/>
      </c>
      <c r="B469" t="str">
        <f>IFERROR(AVERAGEIFS(ScoutingData!defense_rating,ScoutingData!team,A469)/4,"")</f>
        <v/>
      </c>
      <c r="C469" s="23" t="str">
        <f t="shared" si="35"/>
        <v/>
      </c>
      <c r="D469" s="22" t="str">
        <f>IFERROR(SUM(AVERAGEIFS((amp_points),ScoutingData!team,A469),AVERAGEIFS(speaker_points,ScoutingData!team,A469))/2,"")</f>
        <v/>
      </c>
      <c r="E469" t="str">
        <f t="shared" si="36"/>
        <v/>
      </c>
      <c r="F469" t="str">
        <f>IF(A469&lt;&gt;"",IFERROR(
AVERAGEIFS(climbing_status,ScoutingData!team,A469)/(
IF(
AVERAGEIFS(climb_time,ScoutingData!team,A469)&lt;&gt;0,AVERAGEIFS(climb_time,ScoutingData!team,A469),AVERAGE(climb_time)
)
),0),"")</f>
        <v/>
      </c>
      <c r="G469" t="str">
        <f t="shared" si="37"/>
        <v/>
      </c>
      <c r="H469" t="str">
        <f>IFERROR(AVERAGEIFS(speed_rating,ScoutingData!team,A469)/5,"")</f>
        <v/>
      </c>
      <c r="I469" t="str">
        <f t="shared" si="38"/>
        <v/>
      </c>
      <c r="J469" t="str">
        <f>IFERROR((AVERAGEIFS(driver_skill,ScoutingData!team,A469)/3),"")</f>
        <v/>
      </c>
      <c r="K469" t="str">
        <f t="shared" si="39"/>
        <v/>
      </c>
    </row>
    <row r="470" spans="1:11" x14ac:dyDescent="0.3">
      <c r="A470" s="24" t="str">
        <f>IF(ISBLANK(Teams!A470),"",Teams!A470)</f>
        <v/>
      </c>
      <c r="B470" t="str">
        <f>IFERROR(AVERAGEIFS(ScoutingData!defense_rating,ScoutingData!team,A470)/4,"")</f>
        <v/>
      </c>
      <c r="C470" s="23" t="str">
        <f t="shared" si="35"/>
        <v/>
      </c>
      <c r="D470" s="22" t="str">
        <f>IFERROR(SUM(AVERAGEIFS((amp_points),ScoutingData!team,A470),AVERAGEIFS(speaker_points,ScoutingData!team,A470))/2,"")</f>
        <v/>
      </c>
      <c r="E470" t="str">
        <f t="shared" si="36"/>
        <v/>
      </c>
      <c r="F470" t="str">
        <f>IF(A470&lt;&gt;"",IFERROR(
AVERAGEIFS(climbing_status,ScoutingData!team,A470)/(
IF(
AVERAGEIFS(climb_time,ScoutingData!team,A470)&lt;&gt;0,AVERAGEIFS(climb_time,ScoutingData!team,A470),AVERAGE(climb_time)
)
),0),"")</f>
        <v/>
      </c>
      <c r="G470" t="str">
        <f t="shared" si="37"/>
        <v/>
      </c>
      <c r="H470" t="str">
        <f>IFERROR(AVERAGEIFS(speed_rating,ScoutingData!team,A470)/5,"")</f>
        <v/>
      </c>
      <c r="I470" t="str">
        <f t="shared" si="38"/>
        <v/>
      </c>
      <c r="J470" t="str">
        <f>IFERROR((AVERAGEIFS(driver_skill,ScoutingData!team,A470)/3),"")</f>
        <v/>
      </c>
      <c r="K470" t="str">
        <f t="shared" si="39"/>
        <v/>
      </c>
    </row>
    <row r="471" spans="1:11" x14ac:dyDescent="0.3">
      <c r="A471" s="24" t="str">
        <f>IF(ISBLANK(Teams!A471),"",Teams!A471)</f>
        <v/>
      </c>
      <c r="B471" t="str">
        <f>IFERROR(AVERAGEIFS(ScoutingData!defense_rating,ScoutingData!team,A471)/4,"")</f>
        <v/>
      </c>
      <c r="C471" s="23" t="str">
        <f t="shared" si="35"/>
        <v/>
      </c>
      <c r="D471" s="22" t="str">
        <f>IFERROR(SUM(AVERAGEIFS((amp_points),ScoutingData!team,A471),AVERAGEIFS(speaker_points,ScoutingData!team,A471))/2,"")</f>
        <v/>
      </c>
      <c r="E471" t="str">
        <f t="shared" si="36"/>
        <v/>
      </c>
      <c r="F471" t="str">
        <f>IF(A471&lt;&gt;"",IFERROR(
AVERAGEIFS(climbing_status,ScoutingData!team,A471)/(
IF(
AVERAGEIFS(climb_time,ScoutingData!team,A471)&lt;&gt;0,AVERAGEIFS(climb_time,ScoutingData!team,A471),AVERAGE(climb_time)
)
),0),"")</f>
        <v/>
      </c>
      <c r="G471" t="str">
        <f t="shared" si="37"/>
        <v/>
      </c>
      <c r="H471" t="str">
        <f>IFERROR(AVERAGEIFS(speed_rating,ScoutingData!team,A471)/5,"")</f>
        <v/>
      </c>
      <c r="I471" t="str">
        <f t="shared" si="38"/>
        <v/>
      </c>
      <c r="J471" t="str">
        <f>IFERROR((AVERAGEIFS(driver_skill,ScoutingData!team,A471)/3),"")</f>
        <v/>
      </c>
      <c r="K471" t="str">
        <f t="shared" si="39"/>
        <v/>
      </c>
    </row>
    <row r="472" spans="1:11" x14ac:dyDescent="0.3">
      <c r="A472" s="24" t="str">
        <f>IF(ISBLANK(Teams!A472),"",Teams!A472)</f>
        <v/>
      </c>
      <c r="B472" t="str">
        <f>IFERROR(AVERAGEIFS(ScoutingData!defense_rating,ScoutingData!team,A472)/4,"")</f>
        <v/>
      </c>
      <c r="C472" s="23" t="str">
        <f t="shared" si="35"/>
        <v/>
      </c>
      <c r="D472" s="22" t="str">
        <f>IFERROR(SUM(AVERAGEIFS((amp_points),ScoutingData!team,A472),AVERAGEIFS(speaker_points,ScoutingData!team,A472))/2,"")</f>
        <v/>
      </c>
      <c r="E472" t="str">
        <f t="shared" si="36"/>
        <v/>
      </c>
      <c r="F472" t="str">
        <f>IF(A472&lt;&gt;"",IFERROR(
AVERAGEIFS(climbing_status,ScoutingData!team,A472)/(
IF(
AVERAGEIFS(climb_time,ScoutingData!team,A472)&lt;&gt;0,AVERAGEIFS(climb_time,ScoutingData!team,A472),AVERAGE(climb_time)
)
),0),"")</f>
        <v/>
      </c>
      <c r="G472" t="str">
        <f t="shared" si="37"/>
        <v/>
      </c>
      <c r="H472" t="str">
        <f>IFERROR(AVERAGEIFS(speed_rating,ScoutingData!team,A472)/5,"")</f>
        <v/>
      </c>
      <c r="I472" t="str">
        <f t="shared" si="38"/>
        <v/>
      </c>
      <c r="J472" t="str">
        <f>IFERROR((AVERAGEIFS(driver_skill,ScoutingData!team,A472)/3),"")</f>
        <v/>
      </c>
      <c r="K472" t="str">
        <f t="shared" si="39"/>
        <v/>
      </c>
    </row>
    <row r="473" spans="1:11" x14ac:dyDescent="0.3">
      <c r="A473" s="24" t="str">
        <f>IF(ISBLANK(Teams!A473),"",Teams!A473)</f>
        <v/>
      </c>
      <c r="B473" t="str">
        <f>IFERROR(AVERAGEIFS(ScoutingData!defense_rating,ScoutingData!team,A473)/4,"")</f>
        <v/>
      </c>
      <c r="C473" s="23" t="str">
        <f t="shared" si="35"/>
        <v/>
      </c>
      <c r="D473" s="22" t="str">
        <f>IFERROR(SUM(AVERAGEIFS((amp_points),ScoutingData!team,A473),AVERAGEIFS(speaker_points,ScoutingData!team,A473))/2,"")</f>
        <v/>
      </c>
      <c r="E473" t="str">
        <f t="shared" si="36"/>
        <v/>
      </c>
      <c r="F473" t="str">
        <f>IF(A473&lt;&gt;"",IFERROR(
AVERAGEIFS(climbing_status,ScoutingData!team,A473)/(
IF(
AVERAGEIFS(climb_time,ScoutingData!team,A473)&lt;&gt;0,AVERAGEIFS(climb_time,ScoutingData!team,A473),AVERAGE(climb_time)
)
),0),"")</f>
        <v/>
      </c>
      <c r="G473" t="str">
        <f t="shared" si="37"/>
        <v/>
      </c>
      <c r="H473" t="str">
        <f>IFERROR(AVERAGEIFS(speed_rating,ScoutingData!team,A473)/5,"")</f>
        <v/>
      </c>
      <c r="I473" t="str">
        <f t="shared" si="38"/>
        <v/>
      </c>
      <c r="J473" t="str">
        <f>IFERROR((AVERAGEIFS(driver_skill,ScoutingData!team,A473)/3),"")</f>
        <v/>
      </c>
      <c r="K473" t="str">
        <f t="shared" si="39"/>
        <v/>
      </c>
    </row>
    <row r="474" spans="1:11" x14ac:dyDescent="0.3">
      <c r="A474" s="24" t="str">
        <f>IF(ISBLANK(Teams!A474),"",Teams!A474)</f>
        <v/>
      </c>
      <c r="B474" t="str">
        <f>IFERROR(AVERAGEIFS(ScoutingData!defense_rating,ScoutingData!team,A474)/4,"")</f>
        <v/>
      </c>
      <c r="C474" s="23" t="str">
        <f t="shared" si="35"/>
        <v/>
      </c>
      <c r="D474" s="22" t="str">
        <f>IFERROR(SUM(AVERAGEIFS((amp_points),ScoutingData!team,A474),AVERAGEIFS(speaker_points,ScoutingData!team,A474))/2,"")</f>
        <v/>
      </c>
      <c r="E474" t="str">
        <f t="shared" si="36"/>
        <v/>
      </c>
      <c r="F474" t="str">
        <f>IF(A474&lt;&gt;"",IFERROR(
AVERAGEIFS(climbing_status,ScoutingData!team,A474)/(
IF(
AVERAGEIFS(climb_time,ScoutingData!team,A474)&lt;&gt;0,AVERAGEIFS(climb_time,ScoutingData!team,A474),AVERAGE(climb_time)
)
),0),"")</f>
        <v/>
      </c>
      <c r="G474" t="str">
        <f t="shared" si="37"/>
        <v/>
      </c>
      <c r="H474" t="str">
        <f>IFERROR(AVERAGEIFS(speed_rating,ScoutingData!team,A474)/5,"")</f>
        <v/>
      </c>
      <c r="I474" t="str">
        <f t="shared" si="38"/>
        <v/>
      </c>
      <c r="J474" t="str">
        <f>IFERROR((AVERAGEIFS(driver_skill,ScoutingData!team,A474)/3),"")</f>
        <v/>
      </c>
      <c r="K474" t="str">
        <f t="shared" si="39"/>
        <v/>
      </c>
    </row>
    <row r="475" spans="1:11" x14ac:dyDescent="0.3">
      <c r="A475" s="24" t="str">
        <f>IF(ISBLANK(Teams!A475),"",Teams!A475)</f>
        <v/>
      </c>
      <c r="B475" t="str">
        <f>IFERROR(AVERAGEIFS(ScoutingData!defense_rating,ScoutingData!team,A475)/4,"")</f>
        <v/>
      </c>
      <c r="C475" s="23" t="str">
        <f t="shared" si="35"/>
        <v/>
      </c>
      <c r="D475" s="22" t="str">
        <f>IFERROR(SUM(AVERAGEIFS((amp_points),ScoutingData!team,A475),AVERAGEIFS(speaker_points,ScoutingData!team,A475))/2,"")</f>
        <v/>
      </c>
      <c r="E475" t="str">
        <f t="shared" si="36"/>
        <v/>
      </c>
      <c r="F475" t="str">
        <f>IF(A475&lt;&gt;"",IFERROR(
AVERAGEIFS(climbing_status,ScoutingData!team,A475)/(
IF(
AVERAGEIFS(climb_time,ScoutingData!team,A475)&lt;&gt;0,AVERAGEIFS(climb_time,ScoutingData!team,A475),AVERAGE(climb_time)
)
),0),"")</f>
        <v/>
      </c>
      <c r="G475" t="str">
        <f t="shared" si="37"/>
        <v/>
      </c>
      <c r="H475" t="str">
        <f>IFERROR(AVERAGEIFS(speed_rating,ScoutingData!team,A475)/5,"")</f>
        <v/>
      </c>
      <c r="I475" t="str">
        <f t="shared" si="38"/>
        <v/>
      </c>
      <c r="J475" t="str">
        <f>IFERROR((AVERAGEIFS(driver_skill,ScoutingData!team,A475)/3),"")</f>
        <v/>
      </c>
      <c r="K475" t="str">
        <f t="shared" si="39"/>
        <v/>
      </c>
    </row>
    <row r="476" spans="1:11" x14ac:dyDescent="0.3">
      <c r="A476" s="24" t="str">
        <f>IF(ISBLANK(Teams!A476),"",Teams!A476)</f>
        <v/>
      </c>
      <c r="B476" t="str">
        <f>IFERROR(AVERAGEIFS(ScoutingData!defense_rating,ScoutingData!team,A476)/4,"")</f>
        <v/>
      </c>
      <c r="C476" s="23" t="str">
        <f t="shared" si="35"/>
        <v/>
      </c>
      <c r="D476" s="22" t="str">
        <f>IFERROR(SUM(AVERAGEIFS((amp_points),ScoutingData!team,A476),AVERAGEIFS(speaker_points,ScoutingData!team,A476))/2,"")</f>
        <v/>
      </c>
      <c r="E476" t="str">
        <f t="shared" si="36"/>
        <v/>
      </c>
      <c r="F476" t="str">
        <f>IF(A476&lt;&gt;"",IFERROR(
AVERAGEIFS(climbing_status,ScoutingData!team,A476)/(
IF(
AVERAGEIFS(climb_time,ScoutingData!team,A476)&lt;&gt;0,AVERAGEIFS(climb_time,ScoutingData!team,A476),AVERAGE(climb_time)
)
),0),"")</f>
        <v/>
      </c>
      <c r="G476" t="str">
        <f t="shared" si="37"/>
        <v/>
      </c>
      <c r="H476" t="str">
        <f>IFERROR(AVERAGEIFS(speed_rating,ScoutingData!team,A476)/5,"")</f>
        <v/>
      </c>
      <c r="I476" t="str">
        <f t="shared" si="38"/>
        <v/>
      </c>
      <c r="J476" t="str">
        <f>IFERROR((AVERAGEIFS(driver_skill,ScoutingData!team,A476)/3),"")</f>
        <v/>
      </c>
      <c r="K476" t="str">
        <f t="shared" si="39"/>
        <v/>
      </c>
    </row>
    <row r="477" spans="1:11" x14ac:dyDescent="0.3">
      <c r="A477" s="24" t="str">
        <f>IF(ISBLANK(Teams!A477),"",Teams!A477)</f>
        <v/>
      </c>
      <c r="B477" t="str">
        <f>IFERROR(AVERAGEIFS(ScoutingData!defense_rating,ScoutingData!team,A477)/4,"")</f>
        <v/>
      </c>
      <c r="C477" s="23" t="str">
        <f t="shared" si="35"/>
        <v/>
      </c>
      <c r="D477" s="22" t="str">
        <f>IFERROR(SUM(AVERAGEIFS((amp_points),ScoutingData!team,A477),AVERAGEIFS(speaker_points,ScoutingData!team,A477))/2,"")</f>
        <v/>
      </c>
      <c r="E477" t="str">
        <f t="shared" si="36"/>
        <v/>
      </c>
      <c r="F477" t="str">
        <f>IF(A477&lt;&gt;"",IFERROR(
AVERAGEIFS(climbing_status,ScoutingData!team,A477)/(
IF(
AVERAGEIFS(climb_time,ScoutingData!team,A477)&lt;&gt;0,AVERAGEIFS(climb_time,ScoutingData!team,A477),AVERAGE(climb_time)
)
),0),"")</f>
        <v/>
      </c>
      <c r="G477" t="str">
        <f t="shared" si="37"/>
        <v/>
      </c>
      <c r="H477" t="str">
        <f>IFERROR(AVERAGEIFS(speed_rating,ScoutingData!team,A477)/5,"")</f>
        <v/>
      </c>
      <c r="I477" t="str">
        <f t="shared" si="38"/>
        <v/>
      </c>
      <c r="J477" t="str">
        <f>IFERROR((AVERAGEIFS(driver_skill,ScoutingData!team,A477)/3),"")</f>
        <v/>
      </c>
      <c r="K477" t="str">
        <f t="shared" si="39"/>
        <v/>
      </c>
    </row>
    <row r="478" spans="1:11" x14ac:dyDescent="0.3">
      <c r="A478" s="24" t="str">
        <f>IF(ISBLANK(Teams!A478),"",Teams!A478)</f>
        <v/>
      </c>
      <c r="B478" t="str">
        <f>IFERROR(AVERAGEIFS(ScoutingData!defense_rating,ScoutingData!team,A478)/4,"")</f>
        <v/>
      </c>
      <c r="C478" s="23" t="str">
        <f t="shared" si="35"/>
        <v/>
      </c>
      <c r="D478" s="22" t="str">
        <f>IFERROR(SUM(AVERAGEIFS((amp_points),ScoutingData!team,A478),AVERAGEIFS(speaker_points,ScoutingData!team,A478))/2,"")</f>
        <v/>
      </c>
      <c r="E478" t="str">
        <f t="shared" si="36"/>
        <v/>
      </c>
      <c r="F478" t="str">
        <f>IF(A478&lt;&gt;"",IFERROR(
AVERAGEIFS(climbing_status,ScoutingData!team,A478)/(
IF(
AVERAGEIFS(climb_time,ScoutingData!team,A478)&lt;&gt;0,AVERAGEIFS(climb_time,ScoutingData!team,A478),AVERAGE(climb_time)
)
),0),"")</f>
        <v/>
      </c>
      <c r="G478" t="str">
        <f t="shared" si="37"/>
        <v/>
      </c>
      <c r="H478" t="str">
        <f>IFERROR(AVERAGEIFS(speed_rating,ScoutingData!team,A478)/5,"")</f>
        <v/>
      </c>
      <c r="I478" t="str">
        <f t="shared" si="38"/>
        <v/>
      </c>
      <c r="J478" t="str">
        <f>IFERROR((AVERAGEIFS(driver_skill,ScoutingData!team,A478)/3),"")</f>
        <v/>
      </c>
      <c r="K478" t="str">
        <f t="shared" si="39"/>
        <v/>
      </c>
    </row>
    <row r="479" spans="1:11" x14ac:dyDescent="0.3">
      <c r="A479" s="24" t="str">
        <f>IF(ISBLANK(Teams!A479),"",Teams!A479)</f>
        <v/>
      </c>
      <c r="B479" t="str">
        <f>IFERROR(AVERAGEIFS(ScoutingData!defense_rating,ScoutingData!team,A479)/4,"")</f>
        <v/>
      </c>
      <c r="C479" s="23" t="str">
        <f t="shared" si="35"/>
        <v/>
      </c>
      <c r="D479" s="22" t="str">
        <f>IFERROR(SUM(AVERAGEIFS((amp_points),ScoutingData!team,A479),AVERAGEIFS(speaker_points,ScoutingData!team,A479))/2,"")</f>
        <v/>
      </c>
      <c r="E479" t="str">
        <f t="shared" si="36"/>
        <v/>
      </c>
      <c r="F479" t="str">
        <f>IF(A479&lt;&gt;"",IFERROR(
AVERAGEIFS(climbing_status,ScoutingData!team,A479)/(
IF(
AVERAGEIFS(climb_time,ScoutingData!team,A479)&lt;&gt;0,AVERAGEIFS(climb_time,ScoutingData!team,A479),AVERAGE(climb_time)
)
),0),"")</f>
        <v/>
      </c>
      <c r="G479" t="str">
        <f t="shared" si="37"/>
        <v/>
      </c>
      <c r="H479" t="str">
        <f>IFERROR(AVERAGEIFS(speed_rating,ScoutingData!team,A479)/5,"")</f>
        <v/>
      </c>
      <c r="I479" t="str">
        <f t="shared" si="38"/>
        <v/>
      </c>
      <c r="J479" t="str">
        <f>IFERROR((AVERAGEIFS(driver_skill,ScoutingData!team,A479)/3),"")</f>
        <v/>
      </c>
      <c r="K479" t="str">
        <f t="shared" si="39"/>
        <v/>
      </c>
    </row>
    <row r="480" spans="1:11" x14ac:dyDescent="0.3">
      <c r="A480" s="24" t="str">
        <f>IF(ISBLANK(Teams!A480),"",Teams!A480)</f>
        <v/>
      </c>
      <c r="B480" t="str">
        <f>IFERROR(AVERAGEIFS(ScoutingData!defense_rating,ScoutingData!team,A480)/4,"")</f>
        <v/>
      </c>
      <c r="C480" s="23" t="str">
        <f t="shared" si="35"/>
        <v/>
      </c>
      <c r="D480" s="22" t="str">
        <f>IFERROR(SUM(AVERAGEIFS((amp_points),ScoutingData!team,A480),AVERAGEIFS(speaker_points,ScoutingData!team,A480))/2,"")</f>
        <v/>
      </c>
      <c r="E480" t="str">
        <f t="shared" si="36"/>
        <v/>
      </c>
      <c r="F480" t="str">
        <f>IF(A480&lt;&gt;"",IFERROR(
AVERAGEIFS(climbing_status,ScoutingData!team,A480)/(
IF(
AVERAGEIFS(climb_time,ScoutingData!team,A480)&lt;&gt;0,AVERAGEIFS(climb_time,ScoutingData!team,A480),AVERAGE(climb_time)
)
),0),"")</f>
        <v/>
      </c>
      <c r="G480" t="str">
        <f t="shared" si="37"/>
        <v/>
      </c>
      <c r="H480" t="str">
        <f>IFERROR(AVERAGEIFS(speed_rating,ScoutingData!team,A480)/5,"")</f>
        <v/>
      </c>
      <c r="I480" t="str">
        <f t="shared" si="38"/>
        <v/>
      </c>
      <c r="J480" t="str">
        <f>IFERROR((AVERAGEIFS(driver_skill,ScoutingData!team,A480)/3),"")</f>
        <v/>
      </c>
      <c r="K480" t="str">
        <f t="shared" si="39"/>
        <v/>
      </c>
    </row>
    <row r="481" spans="1:11" x14ac:dyDescent="0.3">
      <c r="A481" s="24" t="str">
        <f>IF(ISBLANK(Teams!A481),"",Teams!A481)</f>
        <v/>
      </c>
      <c r="B481" t="str">
        <f>IFERROR(AVERAGEIFS(ScoutingData!defense_rating,ScoutingData!team,A481)/4,"")</f>
        <v/>
      </c>
      <c r="C481" s="23" t="str">
        <f t="shared" si="35"/>
        <v/>
      </c>
      <c r="D481" s="22" t="str">
        <f>IFERROR(SUM(AVERAGEIFS((amp_points),ScoutingData!team,A481),AVERAGEIFS(speaker_points,ScoutingData!team,A481))/2,"")</f>
        <v/>
      </c>
      <c r="E481" t="str">
        <f t="shared" si="36"/>
        <v/>
      </c>
      <c r="F481" t="str">
        <f>IF(A481&lt;&gt;"",IFERROR(
AVERAGEIFS(climbing_status,ScoutingData!team,A481)/(
IF(
AVERAGEIFS(climb_time,ScoutingData!team,A481)&lt;&gt;0,AVERAGEIFS(climb_time,ScoutingData!team,A481),AVERAGE(climb_time)
)
),0),"")</f>
        <v/>
      </c>
      <c r="G481" t="str">
        <f t="shared" si="37"/>
        <v/>
      </c>
      <c r="H481" t="str">
        <f>IFERROR(AVERAGEIFS(speed_rating,ScoutingData!team,A481)/5,"")</f>
        <v/>
      </c>
      <c r="I481" t="str">
        <f t="shared" si="38"/>
        <v/>
      </c>
      <c r="J481" t="str">
        <f>IFERROR((AVERAGEIFS(driver_skill,ScoutingData!team,A481)/3),"")</f>
        <v/>
      </c>
      <c r="K481" t="str">
        <f t="shared" si="39"/>
        <v/>
      </c>
    </row>
    <row r="482" spans="1:11" x14ac:dyDescent="0.3">
      <c r="A482" s="24" t="str">
        <f>IF(ISBLANK(Teams!A482),"",Teams!A482)</f>
        <v/>
      </c>
      <c r="B482" t="str">
        <f>IFERROR(AVERAGEIFS(ScoutingData!defense_rating,ScoutingData!team,A482)/4,"")</f>
        <v/>
      </c>
      <c r="C482" s="23" t="str">
        <f t="shared" si="35"/>
        <v/>
      </c>
      <c r="D482" s="22" t="str">
        <f>IFERROR(SUM(AVERAGEIFS((amp_points),ScoutingData!team,A482),AVERAGEIFS(speaker_points,ScoutingData!team,A482))/2,"")</f>
        <v/>
      </c>
      <c r="E482" t="str">
        <f t="shared" si="36"/>
        <v/>
      </c>
      <c r="F482" t="str">
        <f>IF(A482&lt;&gt;"",IFERROR(
AVERAGEIFS(climbing_status,ScoutingData!team,A482)/(
IF(
AVERAGEIFS(climb_time,ScoutingData!team,A482)&lt;&gt;0,AVERAGEIFS(climb_time,ScoutingData!team,A482),AVERAGE(climb_time)
)
),0),"")</f>
        <v/>
      </c>
      <c r="G482" t="str">
        <f t="shared" si="37"/>
        <v/>
      </c>
      <c r="H482" t="str">
        <f>IFERROR(AVERAGEIFS(speed_rating,ScoutingData!team,A482)/5,"")</f>
        <v/>
      </c>
      <c r="I482" t="str">
        <f t="shared" si="38"/>
        <v/>
      </c>
      <c r="J482" t="str">
        <f>IFERROR((AVERAGEIFS(driver_skill,ScoutingData!team,A482)/3),"")</f>
        <v/>
      </c>
      <c r="K482" t="str">
        <f t="shared" si="39"/>
        <v/>
      </c>
    </row>
    <row r="483" spans="1:11" x14ac:dyDescent="0.3">
      <c r="A483" s="24" t="str">
        <f>IF(ISBLANK(Teams!A483),"",Teams!A483)</f>
        <v/>
      </c>
      <c r="B483" t="str">
        <f>IFERROR(AVERAGEIFS(ScoutingData!defense_rating,ScoutingData!team,A483)/4,"")</f>
        <v/>
      </c>
      <c r="C483" s="23" t="str">
        <f t="shared" si="35"/>
        <v/>
      </c>
      <c r="D483" s="22" t="str">
        <f>IFERROR(SUM(AVERAGEIFS((amp_points),ScoutingData!team,A483),AVERAGEIFS(speaker_points,ScoutingData!team,A483))/2,"")</f>
        <v/>
      </c>
      <c r="E483" t="str">
        <f t="shared" si="36"/>
        <v/>
      </c>
      <c r="F483" t="str">
        <f>IF(A483&lt;&gt;"",IFERROR(
AVERAGEIFS(climbing_status,ScoutingData!team,A483)/(
IF(
AVERAGEIFS(climb_time,ScoutingData!team,A483)&lt;&gt;0,AVERAGEIFS(climb_time,ScoutingData!team,A483),AVERAGE(climb_time)
)
),0),"")</f>
        <v/>
      </c>
      <c r="G483" t="str">
        <f t="shared" si="37"/>
        <v/>
      </c>
      <c r="H483" t="str">
        <f>IFERROR(AVERAGEIFS(speed_rating,ScoutingData!team,A483)/5,"")</f>
        <v/>
      </c>
      <c r="I483" t="str">
        <f t="shared" si="38"/>
        <v/>
      </c>
      <c r="J483" t="str">
        <f>IFERROR((AVERAGEIFS(driver_skill,ScoutingData!team,A483)/3),"")</f>
        <v/>
      </c>
      <c r="K483" t="str">
        <f t="shared" si="39"/>
        <v/>
      </c>
    </row>
    <row r="484" spans="1:11" x14ac:dyDescent="0.3">
      <c r="A484" s="24" t="str">
        <f>IF(ISBLANK(Teams!A484),"",Teams!A484)</f>
        <v/>
      </c>
      <c r="B484" t="str">
        <f>IFERROR(AVERAGEIFS(ScoutingData!defense_rating,ScoutingData!team,A484)/4,"")</f>
        <v/>
      </c>
      <c r="C484" s="23" t="str">
        <f t="shared" si="35"/>
        <v/>
      </c>
      <c r="D484" s="22" t="str">
        <f>IFERROR(SUM(AVERAGEIFS((amp_points),ScoutingData!team,A484),AVERAGEIFS(speaker_points,ScoutingData!team,A484))/2,"")</f>
        <v/>
      </c>
      <c r="E484" t="str">
        <f t="shared" si="36"/>
        <v/>
      </c>
      <c r="F484" t="str">
        <f>IF(A484&lt;&gt;"",IFERROR(
AVERAGEIFS(climbing_status,ScoutingData!team,A484)/(
IF(
AVERAGEIFS(climb_time,ScoutingData!team,A484)&lt;&gt;0,AVERAGEIFS(climb_time,ScoutingData!team,A484),AVERAGE(climb_time)
)
),0),"")</f>
        <v/>
      </c>
      <c r="G484" t="str">
        <f t="shared" si="37"/>
        <v/>
      </c>
      <c r="H484" t="str">
        <f>IFERROR(AVERAGEIFS(speed_rating,ScoutingData!team,A484)/5,"")</f>
        <v/>
      </c>
      <c r="I484" t="str">
        <f t="shared" si="38"/>
        <v/>
      </c>
      <c r="J484" t="str">
        <f>IFERROR((AVERAGEIFS(driver_skill,ScoutingData!team,A484)/3),"")</f>
        <v/>
      </c>
      <c r="K484" t="str">
        <f t="shared" si="39"/>
        <v/>
      </c>
    </row>
    <row r="485" spans="1:11" x14ac:dyDescent="0.3">
      <c r="A485" s="24" t="str">
        <f>IF(ISBLANK(Teams!A485),"",Teams!A485)</f>
        <v/>
      </c>
      <c r="B485" t="str">
        <f>IFERROR(AVERAGEIFS(ScoutingData!defense_rating,ScoutingData!team,A485)/4,"")</f>
        <v/>
      </c>
      <c r="C485" s="23" t="str">
        <f t="shared" si="35"/>
        <v/>
      </c>
      <c r="D485" s="22" t="str">
        <f>IFERROR(SUM(AVERAGEIFS((amp_points),ScoutingData!team,A485),AVERAGEIFS(speaker_points,ScoutingData!team,A485))/2,"")</f>
        <v/>
      </c>
      <c r="E485" t="str">
        <f t="shared" si="36"/>
        <v/>
      </c>
      <c r="F485" t="str">
        <f>IF(A485&lt;&gt;"",IFERROR(
AVERAGEIFS(climbing_status,ScoutingData!team,A485)/(
IF(
AVERAGEIFS(climb_time,ScoutingData!team,A485)&lt;&gt;0,AVERAGEIFS(climb_time,ScoutingData!team,A485),AVERAGE(climb_time)
)
),0),"")</f>
        <v/>
      </c>
      <c r="G485" t="str">
        <f t="shared" si="37"/>
        <v/>
      </c>
      <c r="H485" t="str">
        <f>IFERROR(AVERAGEIFS(speed_rating,ScoutingData!team,A485)/5,"")</f>
        <v/>
      </c>
      <c r="I485" t="str">
        <f t="shared" si="38"/>
        <v/>
      </c>
      <c r="J485" t="str">
        <f>IFERROR((AVERAGEIFS(driver_skill,ScoutingData!team,A485)/3),"")</f>
        <v/>
      </c>
      <c r="K485" t="str">
        <f t="shared" si="39"/>
        <v/>
      </c>
    </row>
    <row r="486" spans="1:11" x14ac:dyDescent="0.3">
      <c r="A486" s="24" t="str">
        <f>IF(ISBLANK(Teams!A486),"",Teams!A486)</f>
        <v/>
      </c>
      <c r="B486" t="str">
        <f>IFERROR(AVERAGEIFS(ScoutingData!defense_rating,ScoutingData!team,A486)/4,"")</f>
        <v/>
      </c>
      <c r="C486" s="23" t="str">
        <f t="shared" si="35"/>
        <v/>
      </c>
      <c r="D486" s="22" t="str">
        <f>IFERROR(SUM(AVERAGEIFS((amp_points),ScoutingData!team,A486),AVERAGEIFS(speaker_points,ScoutingData!team,A486))/2,"")</f>
        <v/>
      </c>
      <c r="E486" t="str">
        <f t="shared" si="36"/>
        <v/>
      </c>
      <c r="F486" t="str">
        <f>IF(A486&lt;&gt;"",IFERROR(
AVERAGEIFS(climbing_status,ScoutingData!team,A486)/(
IF(
AVERAGEIFS(climb_time,ScoutingData!team,A486)&lt;&gt;0,AVERAGEIFS(climb_time,ScoutingData!team,A486),AVERAGE(climb_time)
)
),0),"")</f>
        <v/>
      </c>
      <c r="G486" t="str">
        <f t="shared" si="37"/>
        <v/>
      </c>
      <c r="H486" t="str">
        <f>IFERROR(AVERAGEIFS(speed_rating,ScoutingData!team,A486)/5,"")</f>
        <v/>
      </c>
      <c r="I486" t="str">
        <f t="shared" si="38"/>
        <v/>
      </c>
      <c r="J486" t="str">
        <f>IFERROR((AVERAGEIFS(driver_skill,ScoutingData!team,A486)/3),"")</f>
        <v/>
      </c>
      <c r="K486" t="str">
        <f t="shared" si="39"/>
        <v/>
      </c>
    </row>
    <row r="487" spans="1:11" x14ac:dyDescent="0.3">
      <c r="A487" s="24" t="str">
        <f>IF(ISBLANK(Teams!A487),"",Teams!A487)</f>
        <v/>
      </c>
      <c r="B487" t="str">
        <f>IFERROR(AVERAGEIFS(ScoutingData!defense_rating,ScoutingData!team,A487)/4,"")</f>
        <v/>
      </c>
      <c r="C487" s="23" t="str">
        <f t="shared" si="35"/>
        <v/>
      </c>
      <c r="D487" s="22" t="str">
        <f>IFERROR(SUM(AVERAGEIFS((amp_points),ScoutingData!team,A487),AVERAGEIFS(speaker_points,ScoutingData!team,A487))/2,"")</f>
        <v/>
      </c>
      <c r="E487" t="str">
        <f t="shared" si="36"/>
        <v/>
      </c>
      <c r="F487" t="str">
        <f>IF(A487&lt;&gt;"",IFERROR(
AVERAGEIFS(climbing_status,ScoutingData!team,A487)/(
IF(
AVERAGEIFS(climb_time,ScoutingData!team,A487)&lt;&gt;0,AVERAGEIFS(climb_time,ScoutingData!team,A487),AVERAGE(climb_time)
)
),0),"")</f>
        <v/>
      </c>
      <c r="G487" t="str">
        <f t="shared" si="37"/>
        <v/>
      </c>
      <c r="H487" t="str">
        <f>IFERROR(AVERAGEIFS(speed_rating,ScoutingData!team,A487)/5,"")</f>
        <v/>
      </c>
      <c r="I487" t="str">
        <f t="shared" si="38"/>
        <v/>
      </c>
      <c r="J487" t="str">
        <f>IFERROR((AVERAGEIFS(driver_skill,ScoutingData!team,A487)/3),"")</f>
        <v/>
      </c>
      <c r="K487" t="str">
        <f t="shared" si="39"/>
        <v/>
      </c>
    </row>
    <row r="488" spans="1:11" x14ac:dyDescent="0.3">
      <c r="A488" s="24" t="str">
        <f>IF(ISBLANK(Teams!A488),"",Teams!A488)</f>
        <v/>
      </c>
      <c r="B488" t="str">
        <f>IFERROR(AVERAGEIFS(ScoutingData!defense_rating,ScoutingData!team,A488)/4,"")</f>
        <v/>
      </c>
      <c r="C488" s="23" t="str">
        <f t="shared" si="35"/>
        <v/>
      </c>
      <c r="D488" s="22" t="str">
        <f>IFERROR(SUM(AVERAGEIFS((amp_points),ScoutingData!team,A488),AVERAGEIFS(speaker_points,ScoutingData!team,A488))/2,"")</f>
        <v/>
      </c>
      <c r="E488" t="str">
        <f t="shared" si="36"/>
        <v/>
      </c>
      <c r="F488" t="str">
        <f>IF(A488&lt;&gt;"",IFERROR(
AVERAGEIFS(climbing_status,ScoutingData!team,A488)/(
IF(
AVERAGEIFS(climb_time,ScoutingData!team,A488)&lt;&gt;0,AVERAGEIFS(climb_time,ScoutingData!team,A488),AVERAGE(climb_time)
)
),0),"")</f>
        <v/>
      </c>
      <c r="G488" t="str">
        <f t="shared" si="37"/>
        <v/>
      </c>
      <c r="H488" t="str">
        <f>IFERROR(AVERAGEIFS(speed_rating,ScoutingData!team,A488)/5,"")</f>
        <v/>
      </c>
      <c r="I488" t="str">
        <f t="shared" si="38"/>
        <v/>
      </c>
      <c r="J488" t="str">
        <f>IFERROR((AVERAGEIFS(driver_skill,ScoutingData!team,A488)/3),"")</f>
        <v/>
      </c>
      <c r="K488" t="str">
        <f t="shared" si="39"/>
        <v/>
      </c>
    </row>
    <row r="489" spans="1:11" x14ac:dyDescent="0.3">
      <c r="A489" s="24" t="str">
        <f>IF(ISBLANK(Teams!A489),"",Teams!A489)</f>
        <v/>
      </c>
      <c r="B489" t="str">
        <f>IFERROR(AVERAGEIFS(ScoutingData!defense_rating,ScoutingData!team,A489)/4,"")</f>
        <v/>
      </c>
      <c r="C489" s="23" t="str">
        <f t="shared" si="35"/>
        <v/>
      </c>
      <c r="D489" s="22" t="str">
        <f>IFERROR(SUM(AVERAGEIFS((amp_points),ScoutingData!team,A489),AVERAGEIFS(speaker_points,ScoutingData!team,A489))/2,"")</f>
        <v/>
      </c>
      <c r="E489" t="str">
        <f t="shared" si="36"/>
        <v/>
      </c>
      <c r="F489" t="str">
        <f>IF(A489&lt;&gt;"",IFERROR(
AVERAGEIFS(climbing_status,ScoutingData!team,A489)/(
IF(
AVERAGEIFS(climb_time,ScoutingData!team,A489)&lt;&gt;0,AVERAGEIFS(climb_time,ScoutingData!team,A489),AVERAGE(climb_time)
)
),0),"")</f>
        <v/>
      </c>
      <c r="G489" t="str">
        <f t="shared" si="37"/>
        <v/>
      </c>
      <c r="H489" t="str">
        <f>IFERROR(AVERAGEIFS(speed_rating,ScoutingData!team,A489)/5,"")</f>
        <v/>
      </c>
      <c r="I489" t="str">
        <f t="shared" si="38"/>
        <v/>
      </c>
      <c r="J489" t="str">
        <f>IFERROR((AVERAGEIFS(driver_skill,ScoutingData!team,A489)/3),"")</f>
        <v/>
      </c>
      <c r="K489" t="str">
        <f t="shared" si="39"/>
        <v/>
      </c>
    </row>
    <row r="490" spans="1:11" x14ac:dyDescent="0.3">
      <c r="A490" s="24" t="str">
        <f>IF(ISBLANK(Teams!A490),"",Teams!A490)</f>
        <v/>
      </c>
      <c r="B490" t="str">
        <f>IFERROR(AVERAGEIFS(ScoutingData!defense_rating,ScoutingData!team,A490)/4,"")</f>
        <v/>
      </c>
      <c r="C490" s="23" t="str">
        <f t="shared" si="35"/>
        <v/>
      </c>
      <c r="D490" s="22" t="str">
        <f>IFERROR(SUM(AVERAGEIFS((amp_points),ScoutingData!team,A490),AVERAGEIFS(speaker_points,ScoutingData!team,A490))/2,"")</f>
        <v/>
      </c>
      <c r="E490" t="str">
        <f t="shared" si="36"/>
        <v/>
      </c>
      <c r="F490" t="str">
        <f>IF(A490&lt;&gt;"",IFERROR(
AVERAGEIFS(climbing_status,ScoutingData!team,A490)/(
IF(
AVERAGEIFS(climb_time,ScoutingData!team,A490)&lt;&gt;0,AVERAGEIFS(climb_time,ScoutingData!team,A490),AVERAGE(climb_time)
)
),0),"")</f>
        <v/>
      </c>
      <c r="G490" t="str">
        <f t="shared" si="37"/>
        <v/>
      </c>
      <c r="H490" t="str">
        <f>IFERROR(AVERAGEIFS(speed_rating,ScoutingData!team,A490)/5,"")</f>
        <v/>
      </c>
      <c r="I490" t="str">
        <f t="shared" si="38"/>
        <v/>
      </c>
      <c r="J490" t="str">
        <f>IFERROR((AVERAGEIFS(driver_skill,ScoutingData!team,A490)/3),"")</f>
        <v/>
      </c>
      <c r="K490" t="str">
        <f t="shared" si="39"/>
        <v/>
      </c>
    </row>
    <row r="491" spans="1:11" x14ac:dyDescent="0.3">
      <c r="A491" s="24" t="str">
        <f>IF(ISBLANK(Teams!A491),"",Teams!A491)</f>
        <v/>
      </c>
      <c r="B491" t="str">
        <f>IFERROR(AVERAGEIFS(ScoutingData!defense_rating,ScoutingData!team,A491)/4,"")</f>
        <v/>
      </c>
      <c r="C491" s="23" t="str">
        <f t="shared" si="35"/>
        <v/>
      </c>
      <c r="D491" s="22" t="str">
        <f>IFERROR(SUM(AVERAGEIFS((amp_points),ScoutingData!team,A491),AVERAGEIFS(speaker_points,ScoutingData!team,A491))/2,"")</f>
        <v/>
      </c>
      <c r="E491" t="str">
        <f t="shared" si="36"/>
        <v/>
      </c>
      <c r="F491" t="str">
        <f>IF(A491&lt;&gt;"",IFERROR(
AVERAGEIFS(climbing_status,ScoutingData!team,A491)/(
IF(
AVERAGEIFS(climb_time,ScoutingData!team,A491)&lt;&gt;0,AVERAGEIFS(climb_time,ScoutingData!team,A491),AVERAGE(climb_time)
)
),0),"")</f>
        <v/>
      </c>
      <c r="G491" t="str">
        <f t="shared" si="37"/>
        <v/>
      </c>
      <c r="H491" t="str">
        <f>IFERROR(AVERAGEIFS(speed_rating,ScoutingData!team,A491)/5,"")</f>
        <v/>
      </c>
      <c r="I491" t="str">
        <f t="shared" si="38"/>
        <v/>
      </c>
      <c r="J491" t="str">
        <f>IFERROR((AVERAGEIFS(driver_skill,ScoutingData!team,A491)/3),"")</f>
        <v/>
      </c>
      <c r="K491" t="str">
        <f t="shared" si="39"/>
        <v/>
      </c>
    </row>
    <row r="492" spans="1:11" x14ac:dyDescent="0.3">
      <c r="A492" s="24" t="str">
        <f>IF(ISBLANK(Teams!A492),"",Teams!A492)</f>
        <v/>
      </c>
      <c r="B492" t="str">
        <f>IFERROR(AVERAGEIFS(ScoutingData!defense_rating,ScoutingData!team,A492)/4,"")</f>
        <v/>
      </c>
      <c r="C492" s="23" t="str">
        <f t="shared" si="35"/>
        <v/>
      </c>
      <c r="D492" s="22" t="str">
        <f>IFERROR(SUM(AVERAGEIFS((amp_points),ScoutingData!team,A492),AVERAGEIFS(speaker_points,ScoutingData!team,A492))/2,"")</f>
        <v/>
      </c>
      <c r="E492" t="str">
        <f t="shared" si="36"/>
        <v/>
      </c>
      <c r="F492" t="str">
        <f>IF(A492&lt;&gt;"",IFERROR(
AVERAGEIFS(climbing_status,ScoutingData!team,A492)/(
IF(
AVERAGEIFS(climb_time,ScoutingData!team,A492)&lt;&gt;0,AVERAGEIFS(climb_time,ScoutingData!team,A492),AVERAGE(climb_time)
)
),0),"")</f>
        <v/>
      </c>
      <c r="G492" t="str">
        <f t="shared" si="37"/>
        <v/>
      </c>
      <c r="H492" t="str">
        <f>IFERROR(AVERAGEIFS(speed_rating,ScoutingData!team,A492)/5,"")</f>
        <v/>
      </c>
      <c r="I492" t="str">
        <f t="shared" si="38"/>
        <v/>
      </c>
      <c r="J492" t="str">
        <f>IFERROR((AVERAGEIFS(driver_skill,ScoutingData!team,A492)/3),"")</f>
        <v/>
      </c>
      <c r="K492" t="str">
        <f t="shared" si="39"/>
        <v/>
      </c>
    </row>
    <row r="493" spans="1:11" x14ac:dyDescent="0.3">
      <c r="A493" s="24" t="str">
        <f>IF(ISBLANK(Teams!A493),"",Teams!A493)</f>
        <v/>
      </c>
      <c r="B493" t="str">
        <f>IFERROR(AVERAGEIFS(ScoutingData!defense_rating,ScoutingData!team,A493)/4,"")</f>
        <v/>
      </c>
      <c r="C493" s="23" t="str">
        <f t="shared" si="35"/>
        <v/>
      </c>
      <c r="D493" s="22" t="str">
        <f>IFERROR(SUM(AVERAGEIFS((amp_points),ScoutingData!team,A493),AVERAGEIFS(speaker_points,ScoutingData!team,A493))/2,"")</f>
        <v/>
      </c>
      <c r="E493" t="str">
        <f t="shared" si="36"/>
        <v/>
      </c>
      <c r="F493" t="str">
        <f>IF(A493&lt;&gt;"",IFERROR(
AVERAGEIFS(climbing_status,ScoutingData!team,A493)/(
IF(
AVERAGEIFS(climb_time,ScoutingData!team,A493)&lt;&gt;0,AVERAGEIFS(climb_time,ScoutingData!team,A493),AVERAGE(climb_time)
)
),0),"")</f>
        <v/>
      </c>
      <c r="G493" t="str">
        <f t="shared" si="37"/>
        <v/>
      </c>
      <c r="H493" t="str">
        <f>IFERROR(AVERAGEIFS(speed_rating,ScoutingData!team,A493)/5,"")</f>
        <v/>
      </c>
      <c r="I493" t="str">
        <f t="shared" si="38"/>
        <v/>
      </c>
      <c r="J493" t="str">
        <f>IFERROR((AVERAGEIFS(driver_skill,ScoutingData!team,A493)/3),"")</f>
        <v/>
      </c>
      <c r="K493" t="str">
        <f t="shared" si="39"/>
        <v/>
      </c>
    </row>
    <row r="494" spans="1:11" x14ac:dyDescent="0.3">
      <c r="A494" s="24" t="str">
        <f>IF(ISBLANK(Teams!A494),"",Teams!A494)</f>
        <v/>
      </c>
      <c r="B494" t="str">
        <f>IFERROR(AVERAGEIFS(ScoutingData!defense_rating,ScoutingData!team,A494)/4,"")</f>
        <v/>
      </c>
      <c r="C494" s="23" t="str">
        <f t="shared" si="35"/>
        <v/>
      </c>
      <c r="D494" s="22" t="str">
        <f>IFERROR(SUM(AVERAGEIFS((amp_points),ScoutingData!team,A494),AVERAGEIFS(speaker_points,ScoutingData!team,A494))/2,"")</f>
        <v/>
      </c>
      <c r="E494" t="str">
        <f t="shared" si="36"/>
        <v/>
      </c>
      <c r="F494" t="str">
        <f>IF(A494&lt;&gt;"",IFERROR(
AVERAGEIFS(climbing_status,ScoutingData!team,A494)/(
IF(
AVERAGEIFS(climb_time,ScoutingData!team,A494)&lt;&gt;0,AVERAGEIFS(climb_time,ScoutingData!team,A494),AVERAGE(climb_time)
)
),0),"")</f>
        <v/>
      </c>
      <c r="G494" t="str">
        <f t="shared" si="37"/>
        <v/>
      </c>
      <c r="H494" t="str">
        <f>IFERROR(AVERAGEIFS(speed_rating,ScoutingData!team,A494)/5,"")</f>
        <v/>
      </c>
      <c r="I494" t="str">
        <f t="shared" si="38"/>
        <v/>
      </c>
      <c r="J494" t="str">
        <f>IFERROR((AVERAGEIFS(driver_skill,ScoutingData!team,A494)/3),"")</f>
        <v/>
      </c>
      <c r="K494" t="str">
        <f t="shared" si="39"/>
        <v/>
      </c>
    </row>
    <row r="495" spans="1:11" x14ac:dyDescent="0.3">
      <c r="A495" s="24" t="str">
        <f>IF(ISBLANK(Teams!A495),"",Teams!A495)</f>
        <v/>
      </c>
      <c r="B495" t="str">
        <f>IFERROR(AVERAGEIFS(ScoutingData!defense_rating,ScoutingData!team,A495)/4,"")</f>
        <v/>
      </c>
      <c r="C495" s="23" t="str">
        <f t="shared" si="35"/>
        <v/>
      </c>
      <c r="D495" s="22" t="str">
        <f>IFERROR(SUM(AVERAGEIFS((amp_points),ScoutingData!team,A495),AVERAGEIFS(speaker_points,ScoutingData!team,A495))/2,"")</f>
        <v/>
      </c>
      <c r="E495" t="str">
        <f t="shared" si="36"/>
        <v/>
      </c>
      <c r="F495" t="str">
        <f>IF(A495&lt;&gt;"",IFERROR(
AVERAGEIFS(climbing_status,ScoutingData!team,A495)/(
IF(
AVERAGEIFS(climb_time,ScoutingData!team,A495)&lt;&gt;0,AVERAGEIFS(climb_time,ScoutingData!team,A495),AVERAGE(climb_time)
)
),0),"")</f>
        <v/>
      </c>
      <c r="G495" t="str">
        <f t="shared" si="37"/>
        <v/>
      </c>
      <c r="H495" t="str">
        <f>IFERROR(AVERAGEIFS(speed_rating,ScoutingData!team,A495)/5,"")</f>
        <v/>
      </c>
      <c r="I495" t="str">
        <f t="shared" si="38"/>
        <v/>
      </c>
      <c r="J495" t="str">
        <f>IFERROR((AVERAGEIFS(driver_skill,ScoutingData!team,A495)/3),"")</f>
        <v/>
      </c>
      <c r="K495" t="str">
        <f t="shared" si="39"/>
        <v/>
      </c>
    </row>
    <row r="496" spans="1:11" x14ac:dyDescent="0.3">
      <c r="A496" s="24" t="str">
        <f>IF(ISBLANK(Teams!A496),"",Teams!A496)</f>
        <v/>
      </c>
      <c r="B496" t="str">
        <f>IFERROR(AVERAGEIFS(ScoutingData!defense_rating,ScoutingData!team,A496)/4,"")</f>
        <v/>
      </c>
      <c r="C496" s="23" t="str">
        <f t="shared" si="35"/>
        <v/>
      </c>
      <c r="D496" s="22" t="str">
        <f>IFERROR(SUM(AVERAGEIFS((amp_points),ScoutingData!team,A496),AVERAGEIFS(speaker_points,ScoutingData!team,A496))/2,"")</f>
        <v/>
      </c>
      <c r="E496" t="str">
        <f t="shared" si="36"/>
        <v/>
      </c>
      <c r="F496" t="str">
        <f>IF(A496&lt;&gt;"",IFERROR(
AVERAGEIFS(climbing_status,ScoutingData!team,A496)/(
IF(
AVERAGEIFS(climb_time,ScoutingData!team,A496)&lt;&gt;0,AVERAGEIFS(climb_time,ScoutingData!team,A496),AVERAGE(climb_time)
)
),0),"")</f>
        <v/>
      </c>
      <c r="G496" t="str">
        <f t="shared" si="37"/>
        <v/>
      </c>
      <c r="H496" t="str">
        <f>IFERROR(AVERAGEIFS(speed_rating,ScoutingData!team,A496)/5,"")</f>
        <v/>
      </c>
      <c r="I496" t="str">
        <f t="shared" si="38"/>
        <v/>
      </c>
      <c r="J496" t="str">
        <f>IFERROR((AVERAGEIFS(driver_skill,ScoutingData!team,A496)/3),"")</f>
        <v/>
      </c>
      <c r="K496" t="str">
        <f t="shared" si="39"/>
        <v/>
      </c>
    </row>
    <row r="497" spans="1:11" x14ac:dyDescent="0.3">
      <c r="A497" s="24" t="str">
        <f>IF(ISBLANK(Teams!A497),"",Teams!A497)</f>
        <v/>
      </c>
      <c r="B497" t="str">
        <f>IFERROR(AVERAGEIFS(ScoutingData!defense_rating,ScoutingData!team,A497)/4,"")</f>
        <v/>
      </c>
      <c r="C497" s="23" t="str">
        <f t="shared" si="35"/>
        <v/>
      </c>
      <c r="D497" s="22" t="str">
        <f>IFERROR(SUM(AVERAGEIFS((amp_points),ScoutingData!team,A497),AVERAGEIFS(speaker_points,ScoutingData!team,A497))/2,"")</f>
        <v/>
      </c>
      <c r="E497" t="str">
        <f t="shared" si="36"/>
        <v/>
      </c>
      <c r="F497" t="str">
        <f>IF(A497&lt;&gt;"",IFERROR(
AVERAGEIFS(climbing_status,ScoutingData!team,A497)/(
IF(
AVERAGEIFS(climb_time,ScoutingData!team,A497)&lt;&gt;0,AVERAGEIFS(climb_time,ScoutingData!team,A497),AVERAGE(climb_time)
)
),0),"")</f>
        <v/>
      </c>
      <c r="G497" t="str">
        <f t="shared" si="37"/>
        <v/>
      </c>
      <c r="H497" t="str">
        <f>IFERROR(AVERAGEIFS(speed_rating,ScoutingData!team,A497)/5,"")</f>
        <v/>
      </c>
      <c r="I497" t="str">
        <f t="shared" si="38"/>
        <v/>
      </c>
      <c r="J497" t="str">
        <f>IFERROR((AVERAGEIFS(driver_skill,ScoutingData!team,A497)/3),"")</f>
        <v/>
      </c>
      <c r="K497" t="str">
        <f t="shared" si="39"/>
        <v/>
      </c>
    </row>
    <row r="498" spans="1:11" x14ac:dyDescent="0.3">
      <c r="A498" s="24" t="str">
        <f>IF(ISBLANK(Teams!A498),"",Teams!A498)</f>
        <v/>
      </c>
      <c r="B498" t="str">
        <f>IFERROR(AVERAGEIFS(ScoutingData!defense_rating,ScoutingData!team,A498)/4,"")</f>
        <v/>
      </c>
      <c r="C498" s="23" t="str">
        <f t="shared" si="35"/>
        <v/>
      </c>
      <c r="D498" s="22" t="str">
        <f>IFERROR(SUM(AVERAGEIFS((amp_points),ScoutingData!team,A498),AVERAGEIFS(speaker_points,ScoutingData!team,A498))/2,"")</f>
        <v/>
      </c>
      <c r="E498" t="str">
        <f t="shared" si="36"/>
        <v/>
      </c>
      <c r="F498" t="str">
        <f>IF(A498&lt;&gt;"",IFERROR(
AVERAGEIFS(climbing_status,ScoutingData!team,A498)/(
IF(
AVERAGEIFS(climb_time,ScoutingData!team,A498)&lt;&gt;0,AVERAGEIFS(climb_time,ScoutingData!team,A498),AVERAGE(climb_time)
)
),0),"")</f>
        <v/>
      </c>
      <c r="G498" t="str">
        <f t="shared" si="37"/>
        <v/>
      </c>
      <c r="H498" t="str">
        <f>IFERROR(AVERAGEIFS(speed_rating,ScoutingData!team,A498)/5,"")</f>
        <v/>
      </c>
      <c r="I498" t="str">
        <f t="shared" si="38"/>
        <v/>
      </c>
      <c r="J498" t="str">
        <f>IFERROR((AVERAGEIFS(driver_skill,ScoutingData!team,A498)/3),"")</f>
        <v/>
      </c>
      <c r="K498" t="str">
        <f t="shared" si="39"/>
        <v/>
      </c>
    </row>
    <row r="499" spans="1:11" x14ac:dyDescent="0.3">
      <c r="A499" s="24" t="str">
        <f>IF(ISBLANK(Teams!A499),"",Teams!A499)</f>
        <v/>
      </c>
      <c r="B499" t="str">
        <f>IFERROR(AVERAGEIFS(ScoutingData!defense_rating,ScoutingData!team,A499)/4,"")</f>
        <v/>
      </c>
      <c r="C499" s="23" t="str">
        <f t="shared" si="35"/>
        <v/>
      </c>
      <c r="D499" s="22" t="str">
        <f>IFERROR(SUM(AVERAGEIFS((amp_points),ScoutingData!team,A499),AVERAGEIFS(speaker_points,ScoutingData!team,A499))/2,"")</f>
        <v/>
      </c>
      <c r="E499" t="str">
        <f t="shared" si="36"/>
        <v/>
      </c>
      <c r="F499" t="str">
        <f>IF(A499&lt;&gt;"",IFERROR(
AVERAGEIFS(climbing_status,ScoutingData!team,A499)/(
IF(
AVERAGEIFS(climb_time,ScoutingData!team,A499)&lt;&gt;0,AVERAGEIFS(climb_time,ScoutingData!team,A499),AVERAGE(climb_time)
)
),0),"")</f>
        <v/>
      </c>
      <c r="G499" t="str">
        <f t="shared" si="37"/>
        <v/>
      </c>
      <c r="H499" t="str">
        <f>IFERROR(AVERAGEIFS(speed_rating,ScoutingData!team,A499)/5,"")</f>
        <v/>
      </c>
      <c r="I499" t="str">
        <f t="shared" si="38"/>
        <v/>
      </c>
      <c r="J499" t="str">
        <f>IFERROR((AVERAGEIFS(driver_skill,ScoutingData!team,A499)/3),"")</f>
        <v/>
      </c>
      <c r="K499" t="str">
        <f t="shared" si="39"/>
        <v/>
      </c>
    </row>
    <row r="500" spans="1:11" x14ac:dyDescent="0.3">
      <c r="A500" s="24" t="str">
        <f>IF(ISBLANK(Teams!A500),"",Teams!A500)</f>
        <v/>
      </c>
      <c r="B500" t="str">
        <f>IFERROR(AVERAGEIFS(ScoutingData!defense_rating,ScoutingData!team,A500)/4,"")</f>
        <v/>
      </c>
      <c r="C500" s="23" t="str">
        <f t="shared" si="35"/>
        <v/>
      </c>
      <c r="D500" s="22" t="str">
        <f>IFERROR(SUM(AVERAGEIFS((amp_points),ScoutingData!team,A500),AVERAGEIFS(speaker_points,ScoutingData!team,A500))/2,"")</f>
        <v/>
      </c>
      <c r="E500" t="str">
        <f t="shared" si="36"/>
        <v/>
      </c>
      <c r="F500" t="str">
        <f>IF(A500&lt;&gt;"",IFERROR(
AVERAGEIFS(climbing_status,ScoutingData!team,A500)/(
IF(
AVERAGEIFS(climb_time,ScoutingData!team,A500)&lt;&gt;0,AVERAGEIFS(climb_time,ScoutingData!team,A500),AVERAGE(climb_time)
)
),0),"")</f>
        <v/>
      </c>
      <c r="G500" t="str">
        <f t="shared" si="37"/>
        <v/>
      </c>
      <c r="H500" t="str">
        <f>IFERROR(AVERAGEIFS(speed_rating,ScoutingData!team,A500)/5,"")</f>
        <v/>
      </c>
      <c r="I500" t="str">
        <f t="shared" si="38"/>
        <v/>
      </c>
      <c r="J500" t="str">
        <f>IFERROR((AVERAGEIFS(driver_skill,ScoutingData!team,A500)/3),"")</f>
        <v/>
      </c>
      <c r="K500" t="str">
        <f t="shared" si="39"/>
        <v/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42</vt:i4>
      </vt:variant>
    </vt:vector>
  </HeadingPairs>
  <TitlesOfParts>
    <vt:vector size="50" baseType="lpstr">
      <vt:lpstr>ScoutingData</vt:lpstr>
      <vt:lpstr>PitScoutingData</vt:lpstr>
      <vt:lpstr>IndividualTeam</vt:lpstr>
      <vt:lpstr>Heatmap</vt:lpstr>
      <vt:lpstr>Teams</vt:lpstr>
      <vt:lpstr>TheBlueAlliance</vt:lpstr>
      <vt:lpstr>ReformatedData</vt:lpstr>
      <vt:lpstr>Rankings</vt:lpstr>
      <vt:lpstr>amp_points</vt:lpstr>
      <vt:lpstr>Rankings!auto_rank</vt:lpstr>
      <vt:lpstr>auton_amp_score</vt:lpstr>
      <vt:lpstr>auton_speaker_score</vt:lpstr>
      <vt:lpstr>Rankings!climb_rank</vt:lpstr>
      <vt:lpstr>climb_time</vt:lpstr>
      <vt:lpstr>climbing_status</vt:lpstr>
      <vt:lpstr>ScoutingData!comments</vt:lpstr>
      <vt:lpstr>comments</vt:lpstr>
      <vt:lpstr>Rankings!defense_rank</vt:lpstr>
      <vt:lpstr>ScoutingData!defense_rating</vt:lpstr>
      <vt:lpstr>direction</vt:lpstr>
      <vt:lpstr>Rankings!driver_rank</vt:lpstr>
      <vt:lpstr>driver_skill</vt:lpstr>
      <vt:lpstr>dropped_note</vt:lpstr>
      <vt:lpstr>event_scouting</vt:lpstr>
      <vt:lpstr>final_status</vt:lpstr>
      <vt:lpstr>good_alliance_partner</vt:lpstr>
      <vt:lpstr>immobilized</vt:lpstr>
      <vt:lpstr>initials</vt:lpstr>
      <vt:lpstr>leave_starting_zone</vt:lpstr>
      <vt:lpstr>match_level</vt:lpstr>
      <vt:lpstr>match_number_scouting</vt:lpstr>
      <vt:lpstr>note_in_trap</vt:lpstr>
      <vt:lpstr>pickup</vt:lpstr>
      <vt:lpstr>position</vt:lpstr>
      <vt:lpstr>robot_image</vt:lpstr>
      <vt:lpstr>robot_scouting</vt:lpstr>
      <vt:lpstr>speaker_points</vt:lpstr>
      <vt:lpstr>Rankings!speed_rank</vt:lpstr>
      <vt:lpstr>speed_rating</vt:lpstr>
      <vt:lpstr>stage_timer</vt:lpstr>
      <vt:lpstr>IndividualTeam!team</vt:lpstr>
      <vt:lpstr>Rankings!team</vt:lpstr>
      <vt:lpstr>ScoutingData!team</vt:lpstr>
      <vt:lpstr>Teams!team</vt:lpstr>
      <vt:lpstr>team_logo</vt:lpstr>
      <vt:lpstr>team_name</vt:lpstr>
      <vt:lpstr>teleop_amp_score</vt:lpstr>
      <vt:lpstr>teleop_speaker_score</vt:lpstr>
      <vt:lpstr>times_amplified</vt:lpstr>
      <vt:lpstr>tippy_robot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Andrews</dc:creator>
  <cp:lastModifiedBy>Carlos Andrews</cp:lastModifiedBy>
  <dcterms:created xsi:type="dcterms:W3CDTF">2015-06-05T18:19:34Z</dcterms:created>
  <dcterms:modified xsi:type="dcterms:W3CDTF">2024-02-23T10:28:14Z</dcterms:modified>
</cp:coreProperties>
</file>