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dan_000\Documents\code\html_javascript\frc_scoutingpass_2024\ScoutingPASS\Excel\"/>
    </mc:Choice>
  </mc:AlternateContent>
  <xr:revisionPtr revIDLastSave="0" documentId="13_ncr:1_{1CE9689A-ABCF-47DA-9636-F80C4A7C333D}" xr6:coauthVersionLast="47" xr6:coauthVersionMax="47" xr10:uidLastSave="{00000000-0000-0000-0000-000000000000}"/>
  <bookViews>
    <workbookView xWindow="28680" yWindow="-120" windowWidth="28110" windowHeight="16440" tabRatio="463" activeTab="1" xr2:uid="{00000000-000D-0000-FFFF-FFFF00000000}"/>
  </bookViews>
  <sheets>
    <sheet name="Data" sheetId="1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3" l="1"/>
  <c r="D3" i="3" s="1"/>
  <c r="D2" i="3" l="1"/>
  <c r="D5" i="3"/>
  <c r="D4" i="3"/>
</calcChain>
</file>

<file path=xl/sharedStrings.xml><?xml version="1.0" encoding="utf-8"?>
<sst xmlns="http://schemas.openxmlformats.org/spreadsheetml/2006/main" count="52" uniqueCount="38">
  <si>
    <t>s</t>
  </si>
  <si>
    <t>v</t>
  </si>
  <si>
    <t>r2</t>
  </si>
  <si>
    <t>a</t>
  </si>
  <si>
    <t>Initials</t>
  </si>
  <si>
    <t>Event</t>
  </si>
  <si>
    <t>Match Lvl</t>
  </si>
  <si>
    <t>Robot</t>
  </si>
  <si>
    <t>Team #</t>
  </si>
  <si>
    <t>Match #</t>
  </si>
  <si>
    <t>CA</t>
  </si>
  <si>
    <t>grand forks</t>
  </si>
  <si>
    <t>p</t>
  </si>
  <si>
    <t>[13]</t>
  </si>
  <si>
    <t>l</t>
  </si>
  <si>
    <t>b</t>
  </si>
  <si>
    <t>n</t>
  </si>
  <si>
    <t>com</t>
  </si>
  <si>
    <t>Position</t>
  </si>
  <si>
    <t>Direction</t>
  </si>
  <si>
    <t>Amp Scores</t>
  </si>
  <si>
    <t>Speaker Scores</t>
  </si>
  <si>
    <t>Leave Starting Zone</t>
  </si>
  <si>
    <t>Pickup From</t>
  </si>
  <si>
    <t>Driver Skill</t>
  </si>
  <si>
    <t>Speed Rating</t>
  </si>
  <si>
    <t>Stage Timer</t>
  </si>
  <si>
    <t>Final Status</t>
  </si>
  <si>
    <t>Note in Trap</t>
  </si>
  <si>
    <t>Defense Rating</t>
  </si>
  <si>
    <t>Died/Immobilized</t>
  </si>
  <si>
    <t>Tippy</t>
  </si>
  <si>
    <t>Dropped Notes (&gt;2)</t>
  </si>
  <si>
    <t>Good Alliance Partner?</t>
  </si>
  <si>
    <t>Comments</t>
  </si>
  <si>
    <t>r</t>
  </si>
  <si>
    <t>e</t>
  </si>
  <si>
    <t>Times Amplified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</si>
</sst>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BDE9FF"/>
        </patternFill>
      </fill>
    </dxf>
    <dxf>
      <fill>
        <patternFill>
          <fgColor rgb="FFCCECFF"/>
          <bgColor rgb="FF8FDAFF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fgColor rgb="FFCC99FF"/>
          <bgColor rgb="FFD7AF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 val="0"/>
        <i val="0"/>
        <color auto="1"/>
      </font>
      <fill>
        <patternFill patternType="solid">
          <fgColor rgb="FFCC99FF"/>
          <bgColor rgb="FFEADCF4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2" defaultTableStyle="TableStyleMedium2" defaultPivotStyle="PivotStyleLight16">
    <tableStyle name="Endgame" pivot="0" count="3" xr9:uid="{38911349-03B7-4372-9916-EB99E6E56839}">
      <tableStyleElement type="wholeTable" dxfId="7"/>
      <tableStyleElement type="headerRow" dxfId="6"/>
      <tableStyleElement type="firstRowStripe" dxfId="5"/>
    </tableStyle>
    <tableStyle name="Miscellaneous" pivot="0" count="4" xr9:uid="{4C99B414-7197-4D54-A8CA-E08CBAD8C634}">
      <tableStyleElement type="wholeTable" dxfId="4"/>
      <tableStyleElement type="headerRow" dxfId="3"/>
      <tableStyleElement type="firstRowStripe" dxfId="2"/>
      <tableStyleElement type="secondRowStripe" dxfId="1"/>
    </tableStyle>
  </tableStyles>
  <colors>
    <mruColors>
      <color rgb="FFBDE9FF"/>
      <color rgb="FF8FDAFF"/>
      <color rgb="FF66CCFF"/>
      <color rgb="FFCCFFFF"/>
      <color rgb="FFCCECFF"/>
      <color rgb="FFD7AFFF"/>
      <color rgb="FFFF99FF"/>
      <color rgb="FFCC99FF"/>
      <color rgb="FFCC66FF"/>
      <color rgb="FFEADC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2134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Sheet1!$C$2:$C$5</c:f>
              <c:strCache>
                <c:ptCount val="4"/>
                <c:pt idx="0">
                  <c:v>Amp Scores</c:v>
                </c:pt>
                <c:pt idx="1">
                  <c:v>Speaker Scores</c:v>
                </c:pt>
                <c:pt idx="2">
                  <c:v>Times Amplified</c:v>
                </c:pt>
                <c:pt idx="3">
                  <c:v>Pickup From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4-4EDD-A279-4B57FD0B4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10271"/>
        <c:axId val="277674383"/>
      </c:radarChart>
      <c:catAx>
        <c:axId val="11251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74383"/>
        <c:crosses val="autoZero"/>
        <c:auto val="1"/>
        <c:lblAlgn val="ctr"/>
        <c:lblOffset val="100"/>
        <c:noMultiLvlLbl val="0"/>
      </c:catAx>
      <c:valAx>
        <c:axId val="2776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11</xdr:row>
      <xdr:rowOff>152400</xdr:rowOff>
    </xdr:from>
    <xdr:to>
      <xdr:col>6</xdr:col>
      <xdr:colOff>304800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3A55D-C0E5-41C5-6785-139B4F180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A2233C-D68F-446E-B77F-1EEE718B4FD7}" name="Prematch" displayName="Prematch" ref="A1:H1001" totalsRowShown="0">
  <autoFilter ref="A1:H1001" xr:uid="{C7A2233C-D68F-446E-B77F-1EEE718B4FD7}"/>
  <tableColumns count="8">
    <tableColumn id="1" xr3:uid="{D0D6531E-D858-4A62-BB08-CBCD8D97156F}" name="Initials"/>
    <tableColumn id="2" xr3:uid="{52C70702-E211-4585-9ADB-DBB9FA4DBC3C}" name="Event"/>
    <tableColumn id="3" xr3:uid="{A734BD0B-7EAC-4053-A5C0-41ECC7606859}" name="Match Lvl"/>
    <tableColumn id="4" xr3:uid="{AB19CC63-6A31-4A12-931C-140FB2FBDB08}" name="Match #"/>
    <tableColumn id="5" xr3:uid="{6541BE09-C16D-4767-8864-05F6C1060CAB}" name="Robot"/>
    <tableColumn id="6" xr3:uid="{99E3D81F-DACC-4916-8502-654E416D2395}" name="Team #"/>
    <tableColumn id="7" xr3:uid="{D70574A7-5694-49AA-AAE9-218646255544}" name="Position"/>
    <tableColumn id="8" xr3:uid="{AF6056F9-47DF-434B-8550-F931BDBD9497}" name="Direction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BB6AC7-3CD4-4B60-A618-2B4879125631}" name="Auton" displayName="Auton" ref="I1:K1001" totalsRowShown="0">
  <autoFilter ref="I1:K1001" xr:uid="{C1BB6AC7-3CD4-4B60-A618-2B4879125631}"/>
  <tableColumns count="3">
    <tableColumn id="1" xr3:uid="{2C5F63AE-D8EE-43EE-B33A-97644FC3C400}" name="Leave Starting Zone"/>
    <tableColumn id="2" xr3:uid="{0C0F62B2-6D8B-4612-8661-C4AEAF10F724}" name="Amp Scores"/>
    <tableColumn id="3" xr3:uid="{F23E3320-EF73-4EAA-9D7A-7B29226DE926}" name="Speaker Scores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95C191-D469-4E73-961D-8C05B26BA06F}" name="Teleop" displayName="Teleop" ref="L1:O1001" totalsRowShown="0">
  <autoFilter ref="L1:O1001" xr:uid="{6B95C191-D469-4E73-961D-8C05B26BA06F}"/>
  <tableColumns count="4">
    <tableColumn id="1" xr3:uid="{E6969652-2CF1-420C-AA9A-9DA548E44D1A}" name="Amp Scores"/>
    <tableColumn id="2" xr3:uid="{412AF410-FAAF-42D5-B479-70EFDD2D5680}" name="Speaker Scores"/>
    <tableColumn id="3" xr3:uid="{0BD65973-1880-4AFD-85C3-EB6C0E68C84A}" name="Times Amplified"/>
    <tableColumn id="4" xr3:uid="{268BE69A-44F6-4BF6-8492-A21F7D7D9982}" name="Pickup From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FF2169-8525-463C-8554-DBCFBB91EDF1}" name="Endgame" displayName="Endgame" ref="P1:R1001" totalsRowShown="0">
  <autoFilter ref="P1:R1001" xr:uid="{B3FF2169-8525-463C-8554-DBCFBB91EDF1}"/>
  <tableColumns count="3">
    <tableColumn id="1" xr3:uid="{5C7B2AFA-0193-4FE1-99BE-B31C9C27D934}" name="Stage Timer"/>
    <tableColumn id="2" xr3:uid="{7A154AB6-CC34-44A4-8033-5651A1626881}" name="Final Status"/>
    <tableColumn id="3" xr3:uid="{BF4261FC-1A55-415A-8ED8-613B9E12D62B}" name="Note in Trap"/>
  </tableColumns>
  <tableStyleInfo name="Endgam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690A51-6A40-4696-931E-84AD5FCB64CA}" name="Micesllaneous" displayName="Micesllaneous" ref="S1:Z1001" totalsRowShown="0">
  <autoFilter ref="S1:Z1001" xr:uid="{75690A51-6A40-4696-931E-84AD5FCB64CA}"/>
  <tableColumns count="8">
    <tableColumn id="1" xr3:uid="{C68A975E-CF9B-4FDF-B21D-EA0495F8643D}" name="Driver Skill"/>
    <tableColumn id="2" xr3:uid="{2CF54F34-D2A9-4FA6-AEBD-4BA0AD204CDA}" name="Defense Rating"/>
    <tableColumn id="3" xr3:uid="{28429437-E450-440A-A55C-1D009F3A2586}" name="Speed Rating"/>
    <tableColumn id="4" xr3:uid="{2FC5A830-5B65-427A-A9B3-C6FC38026542}" name="Died/Immobilized"/>
    <tableColumn id="5" xr3:uid="{F92656B3-5C1C-42D8-BEBE-69AB119C9FC7}" name="Tippy"/>
    <tableColumn id="6" xr3:uid="{CAEE60F1-FA3D-46F8-AB8F-AAF5D0E9FD77}" name="Dropped Notes (&gt;2)"/>
    <tableColumn id="7" xr3:uid="{CD475386-DC34-4BC9-B5FD-58FE2F4B659D}" name="Good Alliance Partner?"/>
    <tableColumn id="8" xr3:uid="{3DF49657-53EE-4BB1-9922-73F9AD503936}" name="Comments"/>
  </tableColumns>
  <tableStyleInfo name="Miscellaneou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3"/>
  <sheetViews>
    <sheetView workbookViewId="0">
      <selection activeCell="O1" sqref="O1"/>
    </sheetView>
  </sheetViews>
  <sheetFormatPr defaultRowHeight="15" x14ac:dyDescent="0.25"/>
  <cols>
    <col min="1" max="9" width="11" customWidth="1"/>
    <col min="10" max="22" width="12" customWidth="1"/>
    <col min="23" max="26" width="11" customWidth="1"/>
  </cols>
  <sheetData>
    <row r="1" spans="1:26" x14ac:dyDescent="0.25">
      <c r="A1" t="s">
        <v>4</v>
      </c>
      <c r="B1" t="s">
        <v>5</v>
      </c>
      <c r="C1" t="s">
        <v>6</v>
      </c>
      <c r="D1" t="s">
        <v>9</v>
      </c>
      <c r="E1" t="s">
        <v>7</v>
      </c>
      <c r="F1" t="s">
        <v>8</v>
      </c>
      <c r="G1" t="s">
        <v>18</v>
      </c>
      <c r="H1" t="s">
        <v>19</v>
      </c>
      <c r="I1" t="s">
        <v>22</v>
      </c>
      <c r="J1" t="s">
        <v>20</v>
      </c>
      <c r="K1" t="s">
        <v>21</v>
      </c>
      <c r="L1" t="s">
        <v>20</v>
      </c>
      <c r="M1" t="s">
        <v>21</v>
      </c>
      <c r="N1" t="s">
        <v>37</v>
      </c>
      <c r="O1" t="s">
        <v>23</v>
      </c>
      <c r="P1" t="s">
        <v>26</v>
      </c>
      <c r="Q1" t="s">
        <v>27</v>
      </c>
      <c r="R1" t="s">
        <v>28</v>
      </c>
      <c r="S1" t="s">
        <v>24</v>
      </c>
      <c r="T1" t="s">
        <v>29</v>
      </c>
      <c r="U1" t="s">
        <v>25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</row>
    <row r="2" spans="1:26" x14ac:dyDescent="0.25">
      <c r="A2" t="s">
        <v>10</v>
      </c>
      <c r="B2" t="s">
        <v>11</v>
      </c>
      <c r="C2" t="s">
        <v>12</v>
      </c>
      <c r="D2">
        <v>12</v>
      </c>
      <c r="E2" t="s">
        <v>2</v>
      </c>
      <c r="F2">
        <v>2134</v>
      </c>
      <c r="G2" t="s">
        <v>13</v>
      </c>
      <c r="H2" t="s">
        <v>14</v>
      </c>
      <c r="I2">
        <v>0</v>
      </c>
      <c r="J2">
        <v>1</v>
      </c>
      <c r="K2">
        <v>2</v>
      </c>
      <c r="L2">
        <v>3</v>
      </c>
      <c r="M2">
        <v>4</v>
      </c>
      <c r="N2">
        <v>5</v>
      </c>
      <c r="O2" t="s">
        <v>15</v>
      </c>
      <c r="P2">
        <v>5.2</v>
      </c>
      <c r="Q2" t="s">
        <v>0</v>
      </c>
      <c r="R2">
        <v>0</v>
      </c>
      <c r="S2" t="s">
        <v>16</v>
      </c>
      <c r="T2" t="s">
        <v>3</v>
      </c>
      <c r="U2">
        <v>3</v>
      </c>
      <c r="V2">
        <v>0</v>
      </c>
      <c r="W2">
        <v>0</v>
      </c>
      <c r="X2">
        <v>1</v>
      </c>
      <c r="Y2">
        <v>0</v>
      </c>
      <c r="Z2" t="s">
        <v>17</v>
      </c>
    </row>
    <row r="3" spans="1:26" x14ac:dyDescent="0.25">
      <c r="A3" t="s">
        <v>10</v>
      </c>
      <c r="B3" t="s">
        <v>11</v>
      </c>
      <c r="C3" t="s">
        <v>12</v>
      </c>
      <c r="D3">
        <v>12</v>
      </c>
      <c r="E3" t="s">
        <v>2</v>
      </c>
      <c r="F3">
        <v>2254</v>
      </c>
      <c r="G3" t="s">
        <v>13</v>
      </c>
      <c r="H3" t="s">
        <v>35</v>
      </c>
      <c r="I3">
        <v>0</v>
      </c>
      <c r="J3">
        <v>0</v>
      </c>
      <c r="K3">
        <v>5</v>
      </c>
      <c r="L3">
        <v>6</v>
      </c>
      <c r="M3">
        <v>7</v>
      </c>
      <c r="N3">
        <v>10</v>
      </c>
      <c r="O3" t="s">
        <v>15</v>
      </c>
      <c r="P3">
        <v>4.4000000000000004</v>
      </c>
      <c r="Q3" t="s">
        <v>3</v>
      </c>
      <c r="R3">
        <v>0</v>
      </c>
      <c r="S3" t="s">
        <v>1</v>
      </c>
      <c r="T3" t="s">
        <v>36</v>
      </c>
      <c r="U3">
        <v>3</v>
      </c>
      <c r="V3">
        <v>0</v>
      </c>
      <c r="W3">
        <v>0</v>
      </c>
      <c r="X3">
        <v>1</v>
      </c>
      <c r="Y3">
        <v>0</v>
      </c>
      <c r="Z3" t="s">
        <v>17</v>
      </c>
    </row>
  </sheetData>
  <conditionalFormatting sqref="A5:H5 I6:K6">
    <cfRule type="expression" dxfId="0" priority="1">
      <formula>"L1 = TRUE"</formula>
    </cfRule>
  </conditionalFormatting>
  <dataValidations count="1">
    <dataValidation type="list" allowBlank="1" showInputMessage="1" showErrorMessage="1" errorTitle="Invalid Entry!" error="Please select initials" promptTitle="Initials" prompt="Please select the initials of the person" sqref="A3:A1048576" xr:uid="{6D3F4AEF-39C7-41BA-9E15-DBADAA285360}">
      <formula1>$A:$A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D79F-6151-4C3C-A4EF-3143C630C872}">
  <dimension ref="A1:D5"/>
  <sheetViews>
    <sheetView tabSelected="1" workbookViewId="0">
      <selection activeCell="I14" sqref="I14"/>
    </sheetView>
  </sheetViews>
  <sheetFormatPr defaultRowHeight="15" x14ac:dyDescent="0.25"/>
  <cols>
    <col min="1" max="1" width="29.28515625" customWidth="1"/>
    <col min="3" max="3" width="18" customWidth="1"/>
    <col min="4" max="4" width="15.140625" customWidth="1"/>
  </cols>
  <sheetData>
    <row r="1" spans="1:4" x14ac:dyDescent="0.25">
      <c r="A1" s="1">
        <v>2134</v>
      </c>
      <c r="D1">
        <f>A1</f>
        <v>2134</v>
      </c>
    </row>
    <row r="2" spans="1:4" x14ac:dyDescent="0.25">
      <c r="C2" t="s">
        <v>20</v>
      </c>
      <c r="D2">
        <f>INDEX(Data!$L$2:$O$1000,MATCH(Sheet1!$D$1,Data!$F$2:$F$1000,0),MATCH(C2,Data!$L$1:$O$1,0))</f>
        <v>3</v>
      </c>
    </row>
    <row r="3" spans="1:4" x14ac:dyDescent="0.25">
      <c r="C3" t="s">
        <v>21</v>
      </c>
      <c r="D3">
        <f>INDEX(Data!$L$2:$O$1000,MATCH(Sheet1!$D$1,Data!$F$2:$F$1000,0),MATCH(C3,Data!$L$1:$O$1,0))</f>
        <v>4</v>
      </c>
    </row>
    <row r="4" spans="1:4" x14ac:dyDescent="0.25">
      <c r="C4" t="s">
        <v>37</v>
      </c>
      <c r="D4">
        <f>INDEX(Data!$L$2:$O$1000,MATCH(Sheet1!$D$1,Data!$F$2:$F$1000,0),MATCH(C4,Data!$L$1:$O$1,0))</f>
        <v>5</v>
      </c>
    </row>
    <row r="5" spans="1:4" x14ac:dyDescent="0.25">
      <c r="C5" t="s">
        <v>23</v>
      </c>
      <c r="D5" t="str">
        <f>INDEX(Data!$L$2:$O$1000,MATCH(Sheet1!$D$1,Data!$F$2:$F$1000,0),MATCH(C5,Data!$L$1:$O$1,0))</f>
        <v>b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B1DDDF-2819-400A-A0B2-655D78B3D708}">
          <x14:formula1>
            <xm:f>Data!$F$2:$F$1000</xm:f>
          </x14:formula1>
          <xm:sqref>A1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Andrews</dc:creator>
  <cp:lastModifiedBy>Carlos Andrews</cp:lastModifiedBy>
  <dcterms:created xsi:type="dcterms:W3CDTF">2015-06-05T18:19:34Z</dcterms:created>
  <dcterms:modified xsi:type="dcterms:W3CDTF">2024-02-09T08:25:17Z</dcterms:modified>
</cp:coreProperties>
</file>