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nel\Documents\Docencia\Curso_21_22\XPI\COSTES\Mat_Apoyo\"/>
    </mc:Choice>
  </mc:AlternateContent>
  <xr:revisionPtr revIDLastSave="0" documentId="13_ncr:1_{7F7EC799-2A02-4CCA-B4DF-54D935910797}" xr6:coauthVersionLast="47" xr6:coauthVersionMax="47" xr10:uidLastSave="{00000000-0000-0000-0000-000000000000}"/>
  <bookViews>
    <workbookView xWindow="-3615" yWindow="-16297" windowWidth="28995" windowHeight="16395" xr2:uid="{00000000-000D-0000-FFFF-FFFF00000000}"/>
  </bookViews>
  <sheets>
    <sheet name="Gastos e Ingres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G26" i="1"/>
  <c r="F26" i="1"/>
  <c r="A26" i="1"/>
  <c r="G16" i="1"/>
  <c r="G17" i="1"/>
  <c r="F16" i="1"/>
  <c r="F17" i="1"/>
  <c r="D16" i="1"/>
  <c r="D17" i="1"/>
  <c r="A15" i="1"/>
  <c r="A16" i="1"/>
  <c r="A17" i="1"/>
  <c r="F13" i="1"/>
  <c r="F14" i="1"/>
  <c r="F15" i="1"/>
  <c r="F12" i="1"/>
  <c r="I12" i="1" s="1"/>
  <c r="H74" i="1" l="1"/>
  <c r="H73" i="1"/>
  <c r="H72" i="1"/>
  <c r="H67" i="1"/>
  <c r="H66" i="1"/>
  <c r="H65" i="1"/>
  <c r="H64" i="1"/>
  <c r="H63" i="1"/>
  <c r="H62" i="1"/>
  <c r="H57" i="1"/>
  <c r="H55" i="1"/>
  <c r="H54" i="1"/>
  <c r="H53" i="1"/>
  <c r="H52" i="1"/>
  <c r="G48" i="1"/>
  <c r="H47" i="1"/>
  <c r="H45" i="1"/>
  <c r="H44" i="1"/>
  <c r="H43" i="1"/>
  <c r="H42" i="1"/>
  <c r="G27" i="1"/>
  <c r="F27" i="1"/>
  <c r="A27" i="1"/>
  <c r="G25" i="1"/>
  <c r="F25" i="1"/>
  <c r="A25" i="1"/>
  <c r="G24" i="1"/>
  <c r="F24" i="1"/>
  <c r="A24" i="1"/>
  <c r="G23" i="1"/>
  <c r="F23" i="1"/>
  <c r="A23" i="1"/>
  <c r="G22" i="1"/>
  <c r="F22" i="1"/>
  <c r="A22" i="1"/>
  <c r="I17" i="1"/>
  <c r="I16" i="1"/>
  <c r="G15" i="1"/>
  <c r="I15" i="1"/>
  <c r="D15" i="1"/>
  <c r="G14" i="1"/>
  <c r="I14" i="1"/>
  <c r="D14" i="1"/>
  <c r="A14" i="1"/>
  <c r="G13" i="1"/>
  <c r="I13" i="1"/>
  <c r="D13" i="1"/>
  <c r="A13" i="1"/>
  <c r="G12" i="1"/>
  <c r="H12" i="1" s="1"/>
  <c r="D12" i="1"/>
  <c r="A12" i="1"/>
  <c r="H14" i="1" l="1"/>
  <c r="H16" i="1"/>
  <c r="H15" i="1"/>
  <c r="H23" i="1"/>
  <c r="H22" i="1"/>
  <c r="H26" i="1"/>
  <c r="H68" i="1"/>
  <c r="H75" i="1"/>
  <c r="H17" i="1"/>
  <c r="H48" i="1"/>
  <c r="H13" i="1"/>
  <c r="H25" i="1"/>
  <c r="H27" i="1"/>
  <c r="G18" i="1"/>
  <c r="G19" i="1" s="1"/>
  <c r="H24" i="1"/>
  <c r="H58" i="1"/>
  <c r="H77" i="1" s="1"/>
  <c r="F32" i="1" s="1"/>
  <c r="H32" i="1" s="1"/>
  <c r="H28" i="1" l="1"/>
  <c r="H18" i="1"/>
  <c r="H34" i="1" s="1"/>
  <c r="H80" i="1" l="1"/>
  <c r="G80" i="1" s="1"/>
  <c r="G34" i="1"/>
  <c r="G77" i="1"/>
</calcChain>
</file>

<file path=xl/sharedStrings.xml><?xml version="1.0" encoding="utf-8"?>
<sst xmlns="http://schemas.openxmlformats.org/spreadsheetml/2006/main" count="68" uniqueCount="48">
  <si>
    <t>Descripción Proyecto / Previsión Facturación</t>
  </si>
  <si>
    <t>Garantía:</t>
  </si>
  <si>
    <t>Duración (meses):</t>
  </si>
  <si>
    <t>Versión:</t>
  </si>
  <si>
    <t>F.Actualizac.:</t>
  </si>
  <si>
    <t>Anualización:</t>
  </si>
  <si>
    <t>Año:</t>
  </si>
  <si>
    <t>Tipo IVA:</t>
  </si>
  <si>
    <t>DESGLOSE  DE  INGRESOS</t>
  </si>
  <si>
    <t>Margen:</t>
  </si>
  <si>
    <t>Servicios</t>
  </si>
  <si>
    <t>Tarifa Hora</t>
  </si>
  <si>
    <t>Recurso</t>
  </si>
  <si>
    <t>Categoría</t>
  </si>
  <si>
    <t>Precio h.</t>
  </si>
  <si>
    <t>Nº horas</t>
  </si>
  <si>
    <t>Importe</t>
  </si>
  <si>
    <t>IVA incluido</t>
  </si>
  <si>
    <t>Total Servicios</t>
  </si>
  <si>
    <t>jornadas</t>
  </si>
  <si>
    <t>Ventas y Otros Ingresos</t>
  </si>
  <si>
    <t>Margen</t>
  </si>
  <si>
    <t>Tipo de Operación</t>
  </si>
  <si>
    <t>Precio Ud.</t>
  </si>
  <si>
    <t>Unidades</t>
  </si>
  <si>
    <t>Total Ventas y Otros Ingresos</t>
  </si>
  <si>
    <t>Costes Indirectos del Proyecto</t>
  </si>
  <si>
    <t>T O T A L    I N G R E S O S</t>
  </si>
  <si>
    <t>DESGLOSE  DE  GASTOS</t>
  </si>
  <si>
    <t>Personal</t>
  </si>
  <si>
    <t>Coste hora</t>
  </si>
  <si>
    <t>Nº de horas</t>
  </si>
  <si>
    <t>Jefe Proy</t>
  </si>
  <si>
    <t>Total Personal</t>
  </si>
  <si>
    <t>Servicios Contratados (Externos e Internos)</t>
  </si>
  <si>
    <t>Tipo de Servicio</t>
  </si>
  <si>
    <t>Total Servicios Contratados</t>
  </si>
  <si>
    <t>Total Compras</t>
  </si>
  <si>
    <t>Otros Gastos Directos Proyecto</t>
  </si>
  <si>
    <t>Tipo de Gasto</t>
  </si>
  <si>
    <t>Total Otros Gastos Directos</t>
  </si>
  <si>
    <t>T O T A L    G A S T O S</t>
  </si>
  <si>
    <t>T O T A L    R E S U L T A D O S</t>
  </si>
  <si>
    <t>Diseñador</t>
  </si>
  <si>
    <t>Programador</t>
  </si>
  <si>
    <t>Fecha Inicio</t>
  </si>
  <si>
    <t>Fecha fin</t>
  </si>
  <si>
    <t>Compras (a repectutir en el cliente)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</si>
</sst>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&quot; &quot;;[Red]&quot;-&quot;#,##0.00&quot; &quot;"/>
    <numFmt numFmtId="165" formatCode="#,##0&quot; &quot;;[Red]&quot;-&quot;#,##0&quot; &quot;"/>
    <numFmt numFmtId="166" formatCode="#,##0.00&quot; &quot;%;[Red]&quot;-&quot;#,##0.00&quot; &quot;%"/>
    <numFmt numFmtId="167" formatCode="#,##0.00&quot; &quot;[$€-C0A];[Red]&quot;-&quot;#,##0.00&quot; &quot;[$€-C0A]"/>
    <numFmt numFmtId="168" formatCode="#,##0.00&quot; &quot;[$€-456];[Red]&quot;-&quot;#,##0.00&quot; &quot;[$€-456]"/>
    <numFmt numFmtId="169" formatCode="#,##0.00\ [$€-C0A];[Red]#,##0.00\ [$€-C0A]"/>
  </numFmts>
  <fonts count="13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FFFFFF"/>
      <name val="Arial1"/>
    </font>
    <font>
      <b/>
      <sz val="10"/>
      <color theme="1"/>
      <name val="Arial2"/>
    </font>
    <font>
      <sz val="10"/>
      <color theme="1"/>
      <name val="Arial2"/>
    </font>
    <font>
      <sz val="8"/>
      <color theme="1"/>
      <name val="Arial2"/>
    </font>
    <font>
      <sz val="10"/>
      <color theme="1"/>
      <name val="Arial1"/>
    </font>
    <font>
      <b/>
      <sz val="11"/>
      <color rgb="FFFFFFFF"/>
      <name val="Arial2"/>
    </font>
    <font>
      <b/>
      <sz val="10"/>
      <color rgb="FFFFFFFF"/>
      <name val="Arial2"/>
    </font>
    <font>
      <b/>
      <sz val="11"/>
      <color theme="1"/>
      <name val="Arial2"/>
    </font>
    <font>
      <b/>
      <sz val="10"/>
      <color rgb="FFFFFFFF"/>
      <name val="Arial1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9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</cellStyleXfs>
  <cellXfs count="100">
    <xf numFmtId="0" fontId="0" fillId="0" borderId="0" xfId="0"/>
    <xf numFmtId="0" fontId="6" fillId="0" borderId="3" xfId="0" applyFont="1" applyFill="1" applyBorder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14" fontId="6" fillId="3" borderId="4" xfId="0" applyNumberFormat="1" applyFont="1" applyFill="1" applyBorder="1" applyAlignment="1" applyProtection="1">
      <alignment horizontal="center"/>
      <protection locked="0"/>
    </xf>
    <xf numFmtId="9" fontId="8" fillId="0" borderId="4" xfId="0" applyNumberFormat="1" applyFont="1" applyBorder="1" applyAlignment="1" applyProtection="1">
      <alignment horizontal="center"/>
      <protection locked="0"/>
    </xf>
    <xf numFmtId="3" fontId="8" fillId="4" borderId="4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4" borderId="4" xfId="0" applyFont="1" applyFill="1" applyBorder="1" applyAlignment="1" applyProtection="1">
      <alignment horizontal="center"/>
      <protection locked="0"/>
    </xf>
    <xf numFmtId="165" fontId="8" fillId="4" borderId="4" xfId="0" applyNumberFormat="1" applyFont="1" applyFill="1" applyBorder="1" applyAlignment="1" applyProtection="1">
      <alignment horizontal="center"/>
      <protection locked="0"/>
    </xf>
    <xf numFmtId="10" fontId="8" fillId="3" borderId="2" xfId="0" applyNumberFormat="1" applyFont="1" applyFill="1" applyBorder="1" applyAlignment="1" applyProtection="1">
      <alignment horizontal="center"/>
      <protection locked="0"/>
    </xf>
    <xf numFmtId="0" fontId="8" fillId="0" borderId="7" xfId="0" applyFont="1" applyBorder="1" applyProtection="1"/>
    <xf numFmtId="0" fontId="8" fillId="0" borderId="0" xfId="0" applyFont="1" applyBorder="1" applyProtection="1"/>
    <xf numFmtId="0" fontId="8" fillId="0" borderId="0" xfId="0" applyFont="1" applyBorder="1" applyAlignment="1" applyProtection="1">
      <alignment horizontal="center"/>
    </xf>
    <xf numFmtId="166" fontId="5" fillId="3" borderId="0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horizontal="center"/>
    </xf>
    <xf numFmtId="0" fontId="5" fillId="4" borderId="3" xfId="0" applyFont="1" applyFill="1" applyBorder="1" applyAlignment="1" applyProtection="1">
      <alignment horizontal="center"/>
    </xf>
    <xf numFmtId="10" fontId="8" fillId="4" borderId="1" xfId="0" applyNumberFormat="1" applyFont="1" applyFill="1" applyBorder="1" applyAlignment="1" applyProtection="1">
      <alignment horizontal="center"/>
    </xf>
    <xf numFmtId="4" fontId="8" fillId="0" borderId="4" xfId="0" applyNumberFormat="1" applyFont="1" applyFill="1" applyBorder="1" applyProtection="1">
      <protection locked="0"/>
    </xf>
    <xf numFmtId="3" fontId="8" fillId="0" borderId="4" xfId="0" applyNumberFormat="1" applyFont="1" applyFill="1" applyBorder="1" applyProtection="1">
      <protection locked="0"/>
    </xf>
    <xf numFmtId="164" fontId="8" fillId="0" borderId="3" xfId="0" applyNumberFormat="1" applyFont="1" applyFill="1" applyBorder="1" applyAlignment="1" applyProtection="1">
      <alignment horizontal="right"/>
    </xf>
    <xf numFmtId="4" fontId="8" fillId="0" borderId="1" xfId="0" applyNumberFormat="1" applyFont="1" applyFill="1" applyBorder="1" applyAlignment="1" applyProtection="1">
      <alignment horizontal="center"/>
    </xf>
    <xf numFmtId="0" fontId="10" fillId="2" borderId="10" xfId="0" applyFont="1" applyFill="1" applyBorder="1" applyAlignment="1" applyProtection="1"/>
    <xf numFmtId="0" fontId="4" fillId="2" borderId="11" xfId="0" applyFont="1" applyFill="1" applyBorder="1" applyAlignment="1" applyProtection="1"/>
    <xf numFmtId="3" fontId="4" fillId="2" borderId="12" xfId="0" applyNumberFormat="1" applyFont="1" applyFill="1" applyBorder="1" applyAlignment="1" applyProtection="1"/>
    <xf numFmtId="164" fontId="5" fillId="0" borderId="3" xfId="0" applyNumberFormat="1" applyFont="1" applyBorder="1" applyProtection="1"/>
    <xf numFmtId="0" fontId="8" fillId="0" borderId="10" xfId="0" applyFont="1" applyBorder="1" applyProtection="1"/>
    <xf numFmtId="0" fontId="8" fillId="0" borderId="7" xfId="0" applyFont="1" applyBorder="1"/>
    <xf numFmtId="0" fontId="8" fillId="0" borderId="0" xfId="0" applyFont="1" applyBorder="1"/>
    <xf numFmtId="1" fontId="8" fillId="0" borderId="0" xfId="0" applyNumberFormat="1" applyFont="1" applyBorder="1"/>
    <xf numFmtId="0" fontId="8" fillId="0" borderId="0" xfId="0" applyFont="1" applyBorder="1" applyProtection="1"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66" fontId="5" fillId="3" borderId="15" xfId="0" applyNumberFormat="1" applyFont="1" applyFill="1" applyBorder="1" applyAlignment="1" applyProtection="1">
      <alignment horizontal="center"/>
      <protection locked="0"/>
    </xf>
    <xf numFmtId="166" fontId="8" fillId="0" borderId="1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/>
    <xf numFmtId="0" fontId="4" fillId="2" borderId="11" xfId="0" applyFont="1" applyFill="1" applyBorder="1" applyAlignment="1"/>
    <xf numFmtId="3" fontId="4" fillId="2" borderId="16" xfId="0" applyNumberFormat="1" applyFont="1" applyFill="1" applyBorder="1" applyAlignment="1"/>
    <xf numFmtId="164" fontId="5" fillId="0" borderId="9" xfId="0" applyNumberFormat="1" applyFont="1" applyBorder="1"/>
    <xf numFmtId="0" fontId="10" fillId="0" borderId="10" xfId="0" applyFont="1" applyFill="1" applyBorder="1" applyAlignment="1"/>
    <xf numFmtId="0" fontId="4" fillId="0" borderId="11" xfId="0" applyFont="1" applyFill="1" applyBorder="1" applyAlignment="1"/>
    <xf numFmtId="3" fontId="4" fillId="0" borderId="16" xfId="0" applyNumberFormat="1" applyFont="1" applyFill="1" applyBorder="1" applyAlignment="1"/>
    <xf numFmtId="164" fontId="5" fillId="0" borderId="9" xfId="0" applyNumberFormat="1" applyFont="1" applyFill="1" applyBorder="1"/>
    <xf numFmtId="0" fontId="8" fillId="0" borderId="0" xfId="0" applyFont="1"/>
    <xf numFmtId="0" fontId="5" fillId="4" borderId="3" xfId="0" applyFont="1" applyFill="1" applyBorder="1" applyAlignment="1">
      <alignment horizontal="center"/>
    </xf>
    <xf numFmtId="3" fontId="8" fillId="3" borderId="4" xfId="0" applyNumberFormat="1" applyFont="1" applyFill="1" applyBorder="1" applyAlignment="1" applyProtection="1">
      <protection locked="0"/>
    </xf>
    <xf numFmtId="167" fontId="8" fillId="3" borderId="4" xfId="0" applyNumberFormat="1" applyFont="1" applyFill="1" applyBorder="1" applyAlignment="1" applyProtection="1">
      <protection locked="0"/>
    </xf>
    <xf numFmtId="164" fontId="8" fillId="0" borderId="3" xfId="0" applyNumberFormat="1" applyFont="1" applyFill="1" applyBorder="1" applyAlignment="1"/>
    <xf numFmtId="0" fontId="10" fillId="2" borderId="20" xfId="0" applyFont="1" applyFill="1" applyBorder="1" applyAlignment="1"/>
    <xf numFmtId="0" fontId="4" fillId="2" borderId="5" xfId="0" applyFont="1" applyFill="1" applyBorder="1" applyAlignment="1"/>
    <xf numFmtId="3" fontId="4" fillId="2" borderId="21" xfId="0" applyNumberFormat="1" applyFont="1" applyFill="1" applyBorder="1" applyAlignment="1"/>
    <xf numFmtId="164" fontId="5" fillId="0" borderId="3" xfId="0" applyNumberFormat="1" applyFont="1" applyBorder="1" applyAlignment="1"/>
    <xf numFmtId="0" fontId="8" fillId="0" borderId="7" xfId="0" applyFont="1" applyBorder="1" applyProtection="1">
      <protection locked="0"/>
    </xf>
    <xf numFmtId="4" fontId="8" fillId="3" borderId="4" xfId="0" applyNumberFormat="1" applyFont="1" applyFill="1" applyBorder="1" applyProtection="1">
      <protection locked="0"/>
    </xf>
    <xf numFmtId="3" fontId="8" fillId="3" borderId="4" xfId="0" applyNumberFormat="1" applyFont="1" applyFill="1" applyBorder="1" applyProtection="1">
      <protection locked="0"/>
    </xf>
    <xf numFmtId="3" fontId="4" fillId="2" borderId="12" xfId="0" applyNumberFormat="1" applyFont="1" applyFill="1" applyBorder="1" applyAlignment="1"/>
    <xf numFmtId="164" fontId="8" fillId="3" borderId="4" xfId="0" applyNumberFormat="1" applyFont="1" applyFill="1" applyBorder="1" applyProtection="1">
      <protection locked="0"/>
    </xf>
    <xf numFmtId="164" fontId="8" fillId="0" borderId="3" xfId="0" applyNumberFormat="1" applyFont="1" applyFill="1" applyBorder="1" applyAlignment="1">
      <alignment horizontal="right"/>
    </xf>
    <xf numFmtId="4" fontId="8" fillId="0" borderId="7" xfId="0" applyNumberFormat="1" applyFont="1" applyFill="1" applyBorder="1" applyProtection="1">
      <protection locked="0"/>
    </xf>
    <xf numFmtId="164" fontId="5" fillId="0" borderId="3" xfId="0" applyNumberFormat="1" applyFont="1" applyBorder="1"/>
    <xf numFmtId="2" fontId="8" fillId="3" borderId="4" xfId="0" applyNumberFormat="1" applyFont="1" applyFill="1" applyBorder="1" applyProtection="1">
      <protection locked="0"/>
    </xf>
    <xf numFmtId="164" fontId="8" fillId="0" borderId="3" xfId="0" applyNumberFormat="1" applyFont="1" applyBorder="1" applyAlignment="1">
      <alignment horizontal="right"/>
    </xf>
    <xf numFmtId="4" fontId="8" fillId="0" borderId="7" xfId="0" applyNumberFormat="1" applyFont="1" applyBorder="1" applyProtection="1">
      <protection locked="0"/>
    </xf>
    <xf numFmtId="0" fontId="11" fillId="0" borderId="0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right" vertical="center"/>
    </xf>
    <xf numFmtId="169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9" fillId="2" borderId="6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/>
    </xf>
    <xf numFmtId="0" fontId="8" fillId="0" borderId="4" xfId="0" applyFont="1" applyFill="1" applyBorder="1" applyAlignment="1" applyProtection="1">
      <alignment horizontal="left"/>
      <protection locked="0"/>
    </xf>
    <xf numFmtId="0" fontId="5" fillId="4" borderId="1" xfId="0" applyFont="1" applyFill="1" applyBorder="1" applyAlignment="1" applyProtection="1">
      <alignment horizontal="center"/>
    </xf>
    <xf numFmtId="0" fontId="5" fillId="4" borderId="4" xfId="0" applyFont="1" applyFill="1" applyBorder="1" applyAlignment="1" applyProtection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 applyProtection="1">
      <protection locked="0"/>
    </xf>
    <xf numFmtId="164" fontId="11" fillId="0" borderId="19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left"/>
      <protection locked="0"/>
    </xf>
    <xf numFmtId="0" fontId="0" fillId="3" borderId="4" xfId="0" applyFill="1" applyBorder="1"/>
    <xf numFmtId="0" fontId="0" fillId="3" borderId="1" xfId="0" applyFill="1" applyBorder="1"/>
    <xf numFmtId="0" fontId="9" fillId="2" borderId="17" xfId="0" applyFont="1" applyFill="1" applyBorder="1" applyAlignment="1">
      <alignment horizontal="center" vertical="center"/>
    </xf>
    <xf numFmtId="10" fontId="11" fillId="0" borderId="18" xfId="1" applyNumberFormat="1" applyFont="1" applyFill="1" applyBorder="1" applyAlignment="1" applyProtection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64" fontId="11" fillId="0" borderId="23" xfId="0" applyNumberFormat="1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10" fontId="11" fillId="0" borderId="25" xfId="1" applyNumberFormat="1" applyFont="1" applyFill="1" applyBorder="1" applyAlignment="1" applyProtection="1">
      <alignment horizontal="center" vertical="center"/>
    </xf>
    <xf numFmtId="164" fontId="11" fillId="0" borderId="26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166" fontId="5" fillId="0" borderId="15" xfId="0" applyNumberFormat="1" applyFont="1" applyFill="1" applyBorder="1" applyAlignment="1" applyProtection="1">
      <alignment horizontal="center"/>
      <protection locked="0"/>
    </xf>
    <xf numFmtId="0" fontId="0" fillId="3" borderId="3" xfId="0" applyFill="1" applyBorder="1" applyAlignment="1"/>
    <xf numFmtId="0" fontId="0" fillId="0" borderId="21" xfId="0" applyBorder="1" applyAlignment="1"/>
    <xf numFmtId="0" fontId="0" fillId="3" borderId="20" xfId="0" applyFill="1" applyBorder="1" applyAlignment="1"/>
    <xf numFmtId="0" fontId="0" fillId="0" borderId="5" xfId="0" applyBorder="1" applyAlignment="1"/>
  </cellXfs>
  <cellStyles count="6">
    <cellStyle name="Excel_BuiltIn_Percent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81"/>
  <sheetViews>
    <sheetView tabSelected="1" workbookViewId="0">
      <selection activeCell="J12" sqref="J12"/>
    </sheetView>
  </sheetViews>
  <sheetFormatPr baseColWidth="10" defaultRowHeight="13.5"/>
  <cols>
    <col min="1" max="3" width="10.75" customWidth="1"/>
    <col min="4" max="4" width="13.75" customWidth="1"/>
    <col min="5" max="5" width="15.625" customWidth="1"/>
    <col min="6" max="6" width="15" customWidth="1"/>
    <col min="7" max="7" width="11.125" customWidth="1"/>
    <col min="8" max="8" width="16.125" customWidth="1"/>
    <col min="9" max="9" width="12.125" customWidth="1"/>
    <col min="10" max="10" width="12.5" customWidth="1"/>
    <col min="11" max="11" width="10.25" bestFit="1" customWidth="1"/>
  </cols>
  <sheetData>
    <row r="3" spans="1:11">
      <c r="A3" s="69" t="s">
        <v>0</v>
      </c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1">
      <c r="A5" s="69"/>
      <c r="B5" s="1" t="s">
        <v>1</v>
      </c>
      <c r="C5" s="2"/>
      <c r="D5" s="3" t="s">
        <v>2</v>
      </c>
      <c r="E5" s="2"/>
      <c r="F5" s="4" t="s">
        <v>45</v>
      </c>
      <c r="G5" s="5"/>
      <c r="H5" s="4" t="s">
        <v>46</v>
      </c>
      <c r="I5" s="70"/>
      <c r="J5" s="70"/>
      <c r="K5" s="70"/>
    </row>
    <row r="6" spans="1:11">
      <c r="A6" s="69"/>
      <c r="B6" s="6" t="s">
        <v>3</v>
      </c>
      <c r="C6" s="7"/>
      <c r="D6" s="8" t="s">
        <v>4</v>
      </c>
      <c r="E6" s="9"/>
      <c r="F6" s="8" t="s">
        <v>5</v>
      </c>
      <c r="G6" s="9"/>
      <c r="H6" s="8" t="s">
        <v>6</v>
      </c>
      <c r="I6" s="10"/>
      <c r="J6" s="8" t="s">
        <v>7</v>
      </c>
      <c r="K6" s="11">
        <v>0.21</v>
      </c>
    </row>
    <row r="7" spans="1:11" ht="13.9" thickBot="1"/>
    <row r="8" spans="1:11" ht="13.9">
      <c r="A8" s="71" t="s">
        <v>8</v>
      </c>
      <c r="B8" s="71"/>
      <c r="C8" s="71"/>
      <c r="D8" s="71"/>
      <c r="E8" s="71"/>
      <c r="F8" s="71"/>
      <c r="G8" s="71"/>
      <c r="H8" s="71"/>
      <c r="I8" s="71"/>
    </row>
    <row r="9" spans="1:11" ht="13.9">
      <c r="A9" s="12"/>
      <c r="B9" s="13"/>
      <c r="C9" s="13"/>
      <c r="D9" s="13"/>
      <c r="E9" s="13"/>
      <c r="F9" s="14" t="s">
        <v>9</v>
      </c>
      <c r="G9" s="15">
        <v>0.4</v>
      </c>
      <c r="H9" s="13"/>
      <c r="I9" s="13"/>
      <c r="J9" s="13"/>
    </row>
    <row r="10" spans="1:11">
      <c r="A10" s="72" t="s">
        <v>10</v>
      </c>
      <c r="B10" s="72"/>
      <c r="C10" s="72"/>
      <c r="D10" s="72"/>
      <c r="E10" s="72"/>
      <c r="F10" s="72"/>
      <c r="G10" s="72"/>
      <c r="H10" s="72"/>
      <c r="I10" s="16" t="s">
        <v>11</v>
      </c>
    </row>
    <row r="11" spans="1:11" ht="13.9">
      <c r="A11" s="75" t="s">
        <v>12</v>
      </c>
      <c r="B11" s="75"/>
      <c r="C11" s="75"/>
      <c r="D11" s="76" t="s">
        <v>13</v>
      </c>
      <c r="E11" s="76"/>
      <c r="F11" s="17" t="s">
        <v>14</v>
      </c>
      <c r="G11" s="17" t="s">
        <v>15</v>
      </c>
      <c r="H11" s="18" t="s">
        <v>16</v>
      </c>
      <c r="I11" s="19" t="s">
        <v>17</v>
      </c>
    </row>
    <row r="12" spans="1:11">
      <c r="A12" s="73" t="str">
        <f>A42</f>
        <v>Jefe Proy</v>
      </c>
      <c r="B12" s="73"/>
      <c r="C12" s="73"/>
      <c r="D12" s="74">
        <f>D42</f>
        <v>0</v>
      </c>
      <c r="E12" s="74"/>
      <c r="F12" s="20">
        <f>F42*(1+$G$9)</f>
        <v>70</v>
      </c>
      <c r="G12" s="21">
        <f>G42</f>
        <v>30</v>
      </c>
      <c r="H12" s="22">
        <f>+G12*F12</f>
        <v>2100</v>
      </c>
      <c r="I12" s="23">
        <f>F12*(1+$K$6)</f>
        <v>84.7</v>
      </c>
    </row>
    <row r="13" spans="1:11">
      <c r="A13" s="73" t="str">
        <f>A43</f>
        <v>Diseñador</v>
      </c>
      <c r="B13" s="73"/>
      <c r="C13" s="73"/>
      <c r="D13" s="74">
        <f>D43</f>
        <v>0</v>
      </c>
      <c r="E13" s="74"/>
      <c r="F13" s="20">
        <f t="shared" ref="F13:F17" si="0">F43*(1+$G$9)</f>
        <v>28</v>
      </c>
      <c r="G13" s="21">
        <f>G43</f>
        <v>60</v>
      </c>
      <c r="H13" s="22">
        <f t="shared" ref="H13:H17" si="1">+G13*F13</f>
        <v>1680</v>
      </c>
      <c r="I13" s="23">
        <f t="shared" ref="I13:I17" si="2">F13*(1+$K$6)</f>
        <v>33.879999999999995</v>
      </c>
    </row>
    <row r="14" spans="1:11">
      <c r="A14" s="73" t="str">
        <f>A44</f>
        <v>Programador</v>
      </c>
      <c r="B14" s="73"/>
      <c r="C14" s="73"/>
      <c r="D14" s="74">
        <f>D44</f>
        <v>0</v>
      </c>
      <c r="E14" s="74"/>
      <c r="F14" s="20">
        <f t="shared" si="0"/>
        <v>25.2</v>
      </c>
      <c r="G14" s="21">
        <f>G44</f>
        <v>120</v>
      </c>
      <c r="H14" s="22">
        <f t="shared" si="1"/>
        <v>3024</v>
      </c>
      <c r="I14" s="23">
        <f t="shared" si="2"/>
        <v>30.491999999999997</v>
      </c>
    </row>
    <row r="15" spans="1:11">
      <c r="A15" s="73">
        <f t="shared" ref="A15:A17" si="3">A45</f>
        <v>0</v>
      </c>
      <c r="B15" s="73"/>
      <c r="C15" s="73"/>
      <c r="D15" s="74">
        <f>D45</f>
        <v>0</v>
      </c>
      <c r="E15" s="74"/>
      <c r="F15" s="20">
        <f t="shared" si="0"/>
        <v>0</v>
      </c>
      <c r="G15" s="21">
        <f>G45</f>
        <v>0</v>
      </c>
      <c r="H15" s="22">
        <f t="shared" si="1"/>
        <v>0</v>
      </c>
      <c r="I15" s="23">
        <f t="shared" si="2"/>
        <v>0</v>
      </c>
    </row>
    <row r="16" spans="1:11">
      <c r="A16" s="73">
        <f t="shared" si="3"/>
        <v>0</v>
      </c>
      <c r="B16" s="73"/>
      <c r="C16" s="73"/>
      <c r="D16" s="74">
        <f t="shared" ref="D16:D17" si="4">D46</f>
        <v>0</v>
      </c>
      <c r="E16" s="74"/>
      <c r="F16" s="20">
        <f t="shared" si="0"/>
        <v>0</v>
      </c>
      <c r="G16" s="21">
        <f t="shared" ref="G16:G17" si="5">G46</f>
        <v>0</v>
      </c>
      <c r="H16" s="22">
        <f t="shared" si="1"/>
        <v>0</v>
      </c>
      <c r="I16" s="23">
        <f t="shared" si="2"/>
        <v>0</v>
      </c>
    </row>
    <row r="17" spans="1:10">
      <c r="A17" s="73">
        <f t="shared" si="3"/>
        <v>0</v>
      </c>
      <c r="B17" s="73"/>
      <c r="C17" s="73"/>
      <c r="D17" s="74">
        <f t="shared" si="4"/>
        <v>0</v>
      </c>
      <c r="E17" s="74"/>
      <c r="F17" s="20">
        <f t="shared" si="0"/>
        <v>0</v>
      </c>
      <c r="G17" s="21">
        <f t="shared" si="5"/>
        <v>0</v>
      </c>
      <c r="H17" s="22">
        <f t="shared" si="1"/>
        <v>0</v>
      </c>
      <c r="I17" s="23">
        <f t="shared" si="2"/>
        <v>0</v>
      </c>
    </row>
    <row r="18" spans="1:10" ht="13.9">
      <c r="A18" s="24" t="s">
        <v>18</v>
      </c>
      <c r="B18" s="25"/>
      <c r="C18" s="25"/>
      <c r="D18" s="25"/>
      <c r="E18" s="25"/>
      <c r="F18" s="25"/>
      <c r="G18" s="26">
        <f>SUM(G12:G17)</f>
        <v>210</v>
      </c>
      <c r="H18" s="27">
        <f>SUM(H12:H17)</f>
        <v>6804</v>
      </c>
      <c r="I18" s="28"/>
      <c r="J18" s="13"/>
    </row>
    <row r="19" spans="1:10">
      <c r="A19" s="29"/>
      <c r="B19" s="30"/>
      <c r="C19" s="30"/>
      <c r="D19" s="30"/>
      <c r="E19" s="30"/>
      <c r="F19" s="30"/>
      <c r="G19" s="31">
        <f>G18/8</f>
        <v>26.25</v>
      </c>
      <c r="H19" s="30" t="s">
        <v>19</v>
      </c>
      <c r="I19" s="32"/>
      <c r="J19" s="30"/>
    </row>
    <row r="20" spans="1:10" ht="13.9" thickBot="1">
      <c r="A20" s="77" t="s">
        <v>20</v>
      </c>
      <c r="B20" s="77"/>
      <c r="C20" s="77"/>
      <c r="D20" s="77"/>
      <c r="E20" s="77"/>
      <c r="F20" s="77"/>
      <c r="G20" s="77"/>
      <c r="H20" s="77"/>
      <c r="I20" s="33" t="s">
        <v>21</v>
      </c>
    </row>
    <row r="21" spans="1:10" ht="14.25" thickBot="1">
      <c r="A21" s="78" t="s">
        <v>22</v>
      </c>
      <c r="B21" s="78"/>
      <c r="C21" s="78"/>
      <c r="D21" s="78"/>
      <c r="E21" s="78"/>
      <c r="F21" s="34" t="s">
        <v>23</v>
      </c>
      <c r="G21" s="34" t="s">
        <v>24</v>
      </c>
      <c r="H21" s="35" t="s">
        <v>16</v>
      </c>
      <c r="I21" s="95"/>
    </row>
    <row r="22" spans="1:10" ht="14.25" thickBot="1">
      <c r="A22" s="79">
        <f>A62</f>
        <v>0</v>
      </c>
      <c r="B22" s="79"/>
      <c r="C22" s="79"/>
      <c r="D22" s="79"/>
      <c r="E22" s="79"/>
      <c r="F22" s="20">
        <f>F62/(1-I22)</f>
        <v>0</v>
      </c>
      <c r="G22" s="21">
        <f>G62</f>
        <v>0</v>
      </c>
      <c r="H22" s="22">
        <f t="shared" ref="H22:H27" si="6">+G22*F22</f>
        <v>0</v>
      </c>
      <c r="I22" s="36">
        <v>0.25</v>
      </c>
    </row>
    <row r="23" spans="1:10" ht="14.25" thickBot="1">
      <c r="A23" s="79">
        <f>A63</f>
        <v>0</v>
      </c>
      <c r="B23" s="79"/>
      <c r="C23" s="79"/>
      <c r="D23" s="79"/>
      <c r="E23" s="79"/>
      <c r="F23" s="20">
        <f>F63/(1-I23)</f>
        <v>0</v>
      </c>
      <c r="G23" s="21">
        <f>G63</f>
        <v>0</v>
      </c>
      <c r="H23" s="22">
        <f t="shared" si="6"/>
        <v>0</v>
      </c>
      <c r="I23" s="36"/>
    </row>
    <row r="24" spans="1:10" ht="14.25" thickBot="1">
      <c r="A24" s="79">
        <f>A64</f>
        <v>0</v>
      </c>
      <c r="B24" s="79"/>
      <c r="C24" s="79"/>
      <c r="D24" s="79"/>
      <c r="E24" s="79"/>
      <c r="F24" s="20">
        <f>F64/(1-I24)</f>
        <v>0</v>
      </c>
      <c r="G24" s="21">
        <f>G64</f>
        <v>0</v>
      </c>
      <c r="H24" s="22">
        <f t="shared" si="6"/>
        <v>0</v>
      </c>
      <c r="I24" s="36"/>
    </row>
    <row r="25" spans="1:10" ht="14.25" thickBot="1">
      <c r="A25" s="79">
        <f>A65</f>
        <v>0</v>
      </c>
      <c r="B25" s="79"/>
      <c r="C25" s="79"/>
      <c r="D25" s="79"/>
      <c r="E25" s="79"/>
      <c r="F25" s="20">
        <f>F65/(1-I25)</f>
        <v>0</v>
      </c>
      <c r="G25" s="21">
        <f>G65</f>
        <v>0</v>
      </c>
      <c r="H25" s="22">
        <f t="shared" si="6"/>
        <v>0</v>
      </c>
      <c r="I25" s="36"/>
    </row>
    <row r="26" spans="1:10" ht="14.25" thickBot="1">
      <c r="A26" s="79">
        <f>A66</f>
        <v>0</v>
      </c>
      <c r="B26" s="79"/>
      <c r="C26" s="79"/>
      <c r="D26" s="79"/>
      <c r="E26" s="79"/>
      <c r="F26" s="20">
        <f>F66/(1-I26)</f>
        <v>0</v>
      </c>
      <c r="G26" s="21">
        <f>G66</f>
        <v>0</v>
      </c>
      <c r="H26" s="22">
        <f t="shared" si="6"/>
        <v>0</v>
      </c>
      <c r="I26" s="36"/>
    </row>
    <row r="27" spans="1:10" ht="13.9">
      <c r="A27" s="79">
        <f>A67</f>
        <v>0</v>
      </c>
      <c r="B27" s="79"/>
      <c r="C27" s="79"/>
      <c r="D27" s="79"/>
      <c r="E27" s="79"/>
      <c r="F27" s="20">
        <f>F67/(1-I27)</f>
        <v>0</v>
      </c>
      <c r="G27" s="21">
        <f>G67</f>
        <v>0</v>
      </c>
      <c r="H27" s="22">
        <f t="shared" si="6"/>
        <v>0</v>
      </c>
      <c r="I27" s="36"/>
    </row>
    <row r="28" spans="1:10" ht="13.9">
      <c r="A28" s="38" t="s">
        <v>25</v>
      </c>
      <c r="B28" s="39"/>
      <c r="C28" s="39"/>
      <c r="D28" s="39"/>
      <c r="E28" s="39"/>
      <c r="F28" s="39"/>
      <c r="G28" s="40"/>
      <c r="H28" s="41">
        <f>SUM(H22:H27)</f>
        <v>0</v>
      </c>
      <c r="I28" s="37"/>
    </row>
    <row r="29" spans="1:10" ht="13.9">
      <c r="A29" s="42"/>
      <c r="B29" s="43"/>
      <c r="C29" s="43"/>
      <c r="D29" s="43"/>
      <c r="E29" s="43"/>
      <c r="F29" s="43"/>
      <c r="G29" s="44"/>
      <c r="H29" s="45"/>
      <c r="I29" s="37"/>
    </row>
    <row r="30" spans="1:10" ht="13.9" thickBot="1">
      <c r="A30" s="77" t="s">
        <v>26</v>
      </c>
      <c r="B30" s="77"/>
      <c r="C30" s="77"/>
      <c r="D30" s="77"/>
      <c r="E30" s="77"/>
      <c r="F30" s="77"/>
      <c r="G30" s="77"/>
      <c r="H30" s="77"/>
      <c r="I30" s="33" t="s">
        <v>21</v>
      </c>
    </row>
    <row r="31" spans="1:10" ht="14.25" thickBot="1">
      <c r="A31" s="78" t="s">
        <v>22</v>
      </c>
      <c r="B31" s="78"/>
      <c r="C31" s="78"/>
      <c r="D31" s="78"/>
      <c r="E31" s="78"/>
      <c r="F31" s="34" t="s">
        <v>23</v>
      </c>
      <c r="G31" s="34" t="s">
        <v>24</v>
      </c>
      <c r="H31" s="35" t="s">
        <v>16</v>
      </c>
      <c r="I31" s="95"/>
    </row>
    <row r="32" spans="1:10" ht="13.9">
      <c r="A32" s="79" t="s">
        <v>26</v>
      </c>
      <c r="B32" s="79"/>
      <c r="C32" s="79"/>
      <c r="D32" s="79"/>
      <c r="E32" s="79"/>
      <c r="F32" s="20">
        <f>H77*I32</f>
        <v>486</v>
      </c>
      <c r="G32" s="21">
        <v>1</v>
      </c>
      <c r="H32" s="22">
        <f>+G32*F32</f>
        <v>486</v>
      </c>
      <c r="I32" s="36">
        <v>0.1</v>
      </c>
    </row>
    <row r="33" spans="1:10">
      <c r="A33" s="29"/>
      <c r="B33" s="30"/>
      <c r="C33" s="30"/>
      <c r="D33" s="30"/>
      <c r="E33" s="30"/>
      <c r="F33" s="30"/>
      <c r="G33" s="30"/>
      <c r="H33" s="30"/>
      <c r="I33" s="32"/>
    </row>
    <row r="34" spans="1:10" ht="13.9" thickBot="1">
      <c r="A34" s="87" t="s">
        <v>27</v>
      </c>
      <c r="B34" s="87"/>
      <c r="C34" s="87"/>
      <c r="D34" s="87"/>
      <c r="E34" s="87"/>
      <c r="F34" s="87"/>
      <c r="G34" s="88">
        <f>IF(H$34=0,0,H34/H$34)</f>
        <v>1</v>
      </c>
      <c r="H34" s="80">
        <f>SUM(H18,H28)+H32</f>
        <v>7290</v>
      </c>
    </row>
    <row r="35" spans="1:10" ht="13.9" thickBot="1">
      <c r="A35" s="87"/>
      <c r="B35" s="87"/>
      <c r="C35" s="87"/>
      <c r="D35" s="87"/>
      <c r="E35" s="87"/>
      <c r="F35" s="87"/>
      <c r="G35" s="88"/>
      <c r="H35" s="80"/>
    </row>
    <row r="36" spans="1:10">
      <c r="A36" s="46"/>
      <c r="B36" s="46"/>
      <c r="C36" s="46"/>
      <c r="D36" s="46"/>
      <c r="E36" s="46"/>
      <c r="F36" s="46"/>
      <c r="G36" s="46"/>
      <c r="H36" s="46"/>
      <c r="I36" s="46"/>
    </row>
    <row r="37" spans="1:10" ht="13.9" thickBot="1">
      <c r="A37" s="46"/>
      <c r="B37" s="46"/>
      <c r="C37" s="46"/>
      <c r="D37" s="46"/>
      <c r="E37" s="46"/>
      <c r="F37" s="46"/>
      <c r="G37" s="46"/>
      <c r="H37" s="46"/>
      <c r="I37" s="46"/>
    </row>
    <row r="38" spans="1:10" ht="13.9">
      <c r="A38" s="81" t="s">
        <v>28</v>
      </c>
      <c r="B38" s="81"/>
      <c r="C38" s="81"/>
      <c r="D38" s="81"/>
      <c r="E38" s="81"/>
      <c r="F38" s="81"/>
      <c r="G38" s="81"/>
      <c r="H38" s="81"/>
      <c r="I38" s="81"/>
    </row>
    <row r="39" spans="1:10">
      <c r="A39" s="29"/>
      <c r="B39" s="30"/>
      <c r="C39" s="30"/>
      <c r="D39" s="30"/>
      <c r="E39" s="30"/>
      <c r="F39" s="30"/>
      <c r="G39" s="30"/>
      <c r="H39" s="30"/>
      <c r="I39" s="30"/>
      <c r="J39" s="30"/>
    </row>
    <row r="40" spans="1:10" ht="13.9">
      <c r="A40" s="82" t="s">
        <v>29</v>
      </c>
      <c r="B40" s="82"/>
      <c r="C40" s="82"/>
      <c r="D40" s="82"/>
      <c r="E40" s="82"/>
      <c r="F40" s="82"/>
      <c r="G40" s="82"/>
      <c r="H40" s="82"/>
    </row>
    <row r="41" spans="1:10" ht="13.9">
      <c r="A41" s="78" t="s">
        <v>12</v>
      </c>
      <c r="B41" s="78"/>
      <c r="C41" s="78"/>
      <c r="D41" s="83" t="s">
        <v>13</v>
      </c>
      <c r="E41" s="83"/>
      <c r="F41" s="34" t="s">
        <v>30</v>
      </c>
      <c r="G41" s="34" t="s">
        <v>31</v>
      </c>
      <c r="H41" s="47" t="s">
        <v>16</v>
      </c>
    </row>
    <row r="42" spans="1:10">
      <c r="A42" s="84" t="s">
        <v>32</v>
      </c>
      <c r="B42" s="84"/>
      <c r="C42" s="84"/>
      <c r="D42" s="85"/>
      <c r="E42" s="85"/>
      <c r="F42" s="49">
        <v>50</v>
      </c>
      <c r="G42" s="48">
        <v>30</v>
      </c>
      <c r="H42" s="50">
        <f t="shared" ref="H42:H47" si="7">IF(G42=" "," ",+G42*F42)</f>
        <v>1500</v>
      </c>
    </row>
    <row r="43" spans="1:10">
      <c r="A43" s="86" t="s">
        <v>43</v>
      </c>
      <c r="B43" s="86"/>
      <c r="C43" s="86"/>
      <c r="D43" s="85"/>
      <c r="E43" s="85"/>
      <c r="F43" s="49">
        <v>20</v>
      </c>
      <c r="G43" s="48">
        <v>60</v>
      </c>
      <c r="H43" s="50">
        <f t="shared" si="7"/>
        <v>1200</v>
      </c>
    </row>
    <row r="44" spans="1:10">
      <c r="A44" s="86" t="s">
        <v>44</v>
      </c>
      <c r="B44" s="86"/>
      <c r="C44" s="86"/>
      <c r="D44" s="85"/>
      <c r="E44" s="85"/>
      <c r="F44" s="49">
        <v>18</v>
      </c>
      <c r="G44" s="48">
        <v>120</v>
      </c>
      <c r="H44" s="50">
        <f t="shared" si="7"/>
        <v>2160</v>
      </c>
      <c r="J44" s="68"/>
    </row>
    <row r="45" spans="1:10">
      <c r="A45" s="86"/>
      <c r="B45" s="86"/>
      <c r="C45" s="86"/>
      <c r="D45" s="85"/>
      <c r="E45" s="85"/>
      <c r="F45" s="49"/>
      <c r="G45" s="48"/>
      <c r="H45" s="50">
        <f t="shared" si="7"/>
        <v>0</v>
      </c>
    </row>
    <row r="46" spans="1:10">
      <c r="A46" s="98"/>
      <c r="B46" s="99"/>
      <c r="C46" s="97"/>
      <c r="D46" s="96"/>
      <c r="E46" s="97"/>
      <c r="F46" s="49"/>
      <c r="G46" s="48"/>
      <c r="H46" s="50"/>
    </row>
    <row r="47" spans="1:10">
      <c r="A47" s="86"/>
      <c r="B47" s="86"/>
      <c r="C47" s="86"/>
      <c r="D47" s="85"/>
      <c r="E47" s="85"/>
      <c r="F47" s="49"/>
      <c r="G47" s="48"/>
      <c r="H47" s="50">
        <f t="shared" si="7"/>
        <v>0</v>
      </c>
    </row>
    <row r="48" spans="1:10" ht="13.9">
      <c r="A48" s="51" t="s">
        <v>33</v>
      </c>
      <c r="B48" s="52"/>
      <c r="C48" s="52"/>
      <c r="D48" s="52"/>
      <c r="E48" s="52"/>
      <c r="F48" s="52"/>
      <c r="G48" s="53">
        <f>SUM(G42:G47)</f>
        <v>210</v>
      </c>
      <c r="H48" s="54">
        <f>SUM(H42:H47)</f>
        <v>4860</v>
      </c>
      <c r="I48" s="55"/>
      <c r="J48" s="30"/>
    </row>
    <row r="49" spans="1:10">
      <c r="A49" s="29"/>
      <c r="B49" s="30"/>
      <c r="C49" s="30"/>
      <c r="D49" s="30"/>
      <c r="E49" s="30"/>
      <c r="F49" s="30"/>
      <c r="G49" s="30"/>
      <c r="H49" s="30"/>
      <c r="I49" s="32"/>
      <c r="J49" s="30"/>
    </row>
    <row r="50" spans="1:10">
      <c r="A50" s="89" t="s">
        <v>34</v>
      </c>
      <c r="B50" s="89"/>
      <c r="C50" s="89"/>
      <c r="D50" s="89"/>
      <c r="E50" s="89"/>
      <c r="F50" s="89"/>
      <c r="G50" s="89"/>
      <c r="H50" s="89"/>
      <c r="I50" s="55"/>
    </row>
    <row r="51" spans="1:10" ht="13.9">
      <c r="A51" s="78" t="s">
        <v>35</v>
      </c>
      <c r="B51" s="78"/>
      <c r="C51" s="78"/>
      <c r="D51" s="78"/>
      <c r="E51" s="78"/>
      <c r="F51" s="34" t="s">
        <v>23</v>
      </c>
      <c r="G51" s="34" t="s">
        <v>24</v>
      </c>
      <c r="H51" s="47" t="s">
        <v>16</v>
      </c>
      <c r="I51" s="55"/>
    </row>
    <row r="52" spans="1:10">
      <c r="A52" s="86"/>
      <c r="B52" s="86"/>
      <c r="C52" s="86"/>
      <c r="D52" s="86"/>
      <c r="E52" s="86"/>
      <c r="F52" s="56"/>
      <c r="G52" s="57"/>
      <c r="H52" s="60">
        <f>+G52*F52</f>
        <v>0</v>
      </c>
      <c r="I52" s="55"/>
    </row>
    <row r="53" spans="1:10">
      <c r="A53" s="86"/>
      <c r="B53" s="86"/>
      <c r="C53" s="86"/>
      <c r="D53" s="86"/>
      <c r="E53" s="86"/>
      <c r="F53" s="56"/>
      <c r="G53" s="57"/>
      <c r="H53" s="60">
        <f>+G53*F53</f>
        <v>0</v>
      </c>
      <c r="I53" s="55"/>
    </row>
    <row r="54" spans="1:10">
      <c r="A54" s="86"/>
      <c r="B54" s="86"/>
      <c r="C54" s="86"/>
      <c r="D54" s="86"/>
      <c r="E54" s="86"/>
      <c r="F54" s="56"/>
      <c r="G54" s="57"/>
      <c r="H54" s="60">
        <f>+G54*F54</f>
        <v>0</v>
      </c>
      <c r="I54" s="55"/>
    </row>
    <row r="55" spans="1:10">
      <c r="A55" s="86"/>
      <c r="B55" s="86"/>
      <c r="C55" s="86"/>
      <c r="D55" s="86"/>
      <c r="E55" s="86"/>
      <c r="F55" s="56"/>
      <c r="G55" s="57"/>
      <c r="H55" s="60">
        <f>+G55*F55</f>
        <v>0</v>
      </c>
      <c r="I55" s="55"/>
    </row>
    <row r="56" spans="1:10">
      <c r="A56" s="98"/>
      <c r="B56" s="99"/>
      <c r="C56" s="99"/>
      <c r="D56" s="99"/>
      <c r="E56" s="97"/>
      <c r="F56" s="56"/>
      <c r="G56" s="57"/>
      <c r="H56" s="60">
        <f>+G56*F56</f>
        <v>0</v>
      </c>
      <c r="I56" s="55"/>
    </row>
    <row r="57" spans="1:10">
      <c r="A57" s="86"/>
      <c r="B57" s="86"/>
      <c r="C57" s="86"/>
      <c r="D57" s="86"/>
      <c r="E57" s="86"/>
      <c r="F57" s="56"/>
      <c r="G57" s="57"/>
      <c r="H57" s="60">
        <f>+G57*F57</f>
        <v>0</v>
      </c>
      <c r="I57" s="55"/>
    </row>
    <row r="58" spans="1:10" ht="13.9">
      <c r="A58" s="38" t="s">
        <v>36</v>
      </c>
      <c r="B58" s="39"/>
      <c r="C58" s="39"/>
      <c r="D58" s="39"/>
      <c r="E58" s="39"/>
      <c r="F58" s="39"/>
      <c r="G58" s="58"/>
      <c r="H58" s="41">
        <f>SUM(H52:H57)</f>
        <v>0</v>
      </c>
      <c r="I58" s="55"/>
      <c r="J58" s="30"/>
    </row>
    <row r="59" spans="1:10">
      <c r="A59" s="29"/>
      <c r="B59" s="30"/>
      <c r="C59" s="30"/>
      <c r="D59" s="30"/>
      <c r="E59" s="30"/>
      <c r="F59" s="30"/>
      <c r="G59" s="30"/>
      <c r="H59" s="30"/>
      <c r="I59" s="32"/>
      <c r="J59" s="30"/>
    </row>
    <row r="60" spans="1:10">
      <c r="A60" s="89" t="s">
        <v>47</v>
      </c>
      <c r="B60" s="89"/>
      <c r="C60" s="89"/>
      <c r="D60" s="89"/>
      <c r="E60" s="89"/>
      <c r="F60" s="89"/>
      <c r="G60" s="89"/>
      <c r="H60" s="89"/>
      <c r="I60" s="55"/>
    </row>
    <row r="61" spans="1:10" ht="13.9">
      <c r="A61" s="78" t="s">
        <v>22</v>
      </c>
      <c r="B61" s="78"/>
      <c r="C61" s="78"/>
      <c r="D61" s="78"/>
      <c r="E61" s="78"/>
      <c r="F61" s="34" t="s">
        <v>23</v>
      </c>
      <c r="G61" s="17" t="s">
        <v>24</v>
      </c>
      <c r="H61" s="47" t="s">
        <v>16</v>
      </c>
      <c r="I61" s="55"/>
    </row>
    <row r="62" spans="1:10">
      <c r="A62" s="86"/>
      <c r="B62" s="86"/>
      <c r="C62" s="86"/>
      <c r="D62" s="86"/>
      <c r="E62" s="86"/>
      <c r="F62" s="59"/>
      <c r="G62" s="57"/>
      <c r="H62" s="60">
        <f t="shared" ref="H62:H67" si="8">+G62*F62</f>
        <v>0</v>
      </c>
      <c r="I62" s="61"/>
    </row>
    <row r="63" spans="1:10">
      <c r="A63" s="86"/>
      <c r="B63" s="86"/>
      <c r="C63" s="86"/>
      <c r="D63" s="86"/>
      <c r="E63" s="86"/>
      <c r="F63" s="59"/>
      <c r="G63" s="57"/>
      <c r="H63" s="60">
        <f t="shared" si="8"/>
        <v>0</v>
      </c>
      <c r="I63" s="61"/>
    </row>
    <row r="64" spans="1:10">
      <c r="A64" s="86"/>
      <c r="B64" s="86"/>
      <c r="C64" s="86"/>
      <c r="D64" s="86"/>
      <c r="E64" s="86"/>
      <c r="F64" s="59"/>
      <c r="G64" s="57"/>
      <c r="H64" s="60">
        <f t="shared" si="8"/>
        <v>0</v>
      </c>
      <c r="I64" s="61"/>
    </row>
    <row r="65" spans="1:10">
      <c r="A65" s="86"/>
      <c r="B65" s="86"/>
      <c r="C65" s="86"/>
      <c r="D65" s="86"/>
      <c r="E65" s="86"/>
      <c r="F65" s="59"/>
      <c r="G65" s="57"/>
      <c r="H65" s="60">
        <f t="shared" si="8"/>
        <v>0</v>
      </c>
      <c r="I65" s="61"/>
    </row>
    <row r="66" spans="1:10">
      <c r="A66" s="86"/>
      <c r="B66" s="86"/>
      <c r="C66" s="86"/>
      <c r="D66" s="86"/>
      <c r="E66" s="86"/>
      <c r="F66" s="59"/>
      <c r="G66" s="57"/>
      <c r="H66" s="60">
        <f t="shared" si="8"/>
        <v>0</v>
      </c>
      <c r="I66" s="61"/>
    </row>
    <row r="67" spans="1:10">
      <c r="A67" s="86"/>
      <c r="B67" s="86"/>
      <c r="C67" s="86"/>
      <c r="D67" s="86"/>
      <c r="E67" s="86"/>
      <c r="F67" s="59"/>
      <c r="G67" s="57"/>
      <c r="H67" s="60">
        <f t="shared" si="8"/>
        <v>0</v>
      </c>
      <c r="I67" s="61"/>
    </row>
    <row r="68" spans="1:10" ht="13.9">
      <c r="A68" s="38" t="s">
        <v>37</v>
      </c>
      <c r="B68" s="39"/>
      <c r="C68" s="39"/>
      <c r="D68" s="39"/>
      <c r="E68" s="39"/>
      <c r="F68" s="39"/>
      <c r="G68" s="58"/>
      <c r="H68" s="62">
        <f>SUM(H62:H67)</f>
        <v>0</v>
      </c>
      <c r="I68" s="55"/>
      <c r="J68" s="30"/>
    </row>
    <row r="69" spans="1:10">
      <c r="A69" s="29"/>
      <c r="B69" s="30"/>
      <c r="C69" s="30"/>
      <c r="D69" s="30"/>
      <c r="E69" s="30"/>
      <c r="F69" s="30"/>
      <c r="G69" s="30"/>
      <c r="H69" s="30"/>
      <c r="I69" s="32"/>
      <c r="J69" s="30"/>
    </row>
    <row r="70" spans="1:10">
      <c r="A70" s="89" t="s">
        <v>38</v>
      </c>
      <c r="B70" s="89"/>
      <c r="C70" s="89"/>
      <c r="D70" s="89"/>
      <c r="E70" s="89"/>
      <c r="F70" s="89"/>
      <c r="G70" s="89"/>
      <c r="H70" s="89"/>
      <c r="I70" s="55"/>
    </row>
    <row r="71" spans="1:10" ht="13.9">
      <c r="A71" s="78" t="s">
        <v>39</v>
      </c>
      <c r="B71" s="78"/>
      <c r="C71" s="78"/>
      <c r="D71" s="78"/>
      <c r="E71" s="78"/>
      <c r="F71" s="34" t="s">
        <v>23</v>
      </c>
      <c r="G71" s="34" t="s">
        <v>24</v>
      </c>
      <c r="H71" s="47" t="s">
        <v>16</v>
      </c>
      <c r="I71" s="55"/>
    </row>
    <row r="72" spans="1:10">
      <c r="A72" s="86"/>
      <c r="B72" s="86"/>
      <c r="C72" s="86"/>
      <c r="D72" s="86"/>
      <c r="E72" s="86"/>
      <c r="F72" s="56"/>
      <c r="G72" s="63"/>
      <c r="H72" s="64">
        <f t="shared" ref="H72:H74" si="9">+G72*F72</f>
        <v>0</v>
      </c>
      <c r="I72" s="65"/>
    </row>
    <row r="73" spans="1:10">
      <c r="A73" s="86"/>
      <c r="B73" s="86"/>
      <c r="C73" s="86"/>
      <c r="D73" s="86"/>
      <c r="E73" s="86"/>
      <c r="F73" s="56"/>
      <c r="G73" s="63"/>
      <c r="H73" s="64">
        <f t="shared" si="9"/>
        <v>0</v>
      </c>
      <c r="I73" s="55"/>
    </row>
    <row r="74" spans="1:10">
      <c r="A74" s="86"/>
      <c r="B74" s="86"/>
      <c r="C74" s="86"/>
      <c r="D74" s="86"/>
      <c r="E74" s="86"/>
      <c r="F74" s="56"/>
      <c r="G74" s="63"/>
      <c r="H74" s="64">
        <f t="shared" si="9"/>
        <v>0</v>
      </c>
      <c r="I74" s="55"/>
    </row>
    <row r="75" spans="1:10" ht="13.9">
      <c r="A75" s="38" t="s">
        <v>40</v>
      </c>
      <c r="B75" s="39"/>
      <c r="C75" s="39"/>
      <c r="D75" s="39"/>
      <c r="E75" s="39"/>
      <c r="F75" s="39"/>
      <c r="G75" s="58"/>
      <c r="H75" s="62">
        <f>SUM(H72:H74)</f>
        <v>0</v>
      </c>
      <c r="I75" s="55"/>
    </row>
    <row r="76" spans="1:10">
      <c r="A76" s="29"/>
      <c r="B76" s="30"/>
      <c r="C76" s="30"/>
      <c r="D76" s="30"/>
      <c r="E76" s="30"/>
      <c r="F76" s="30"/>
      <c r="G76" s="30"/>
      <c r="H76" s="30"/>
      <c r="I76" s="32"/>
    </row>
    <row r="77" spans="1:10" ht="13.9" thickBot="1">
      <c r="A77" s="94" t="s">
        <v>41</v>
      </c>
      <c r="B77" s="94"/>
      <c r="C77" s="94"/>
      <c r="D77" s="94"/>
      <c r="E77" s="94"/>
      <c r="F77" s="94"/>
      <c r="G77" s="88">
        <f>IF(H$34=0,0,H77/H$34)</f>
        <v>0.66666666666666663</v>
      </c>
      <c r="H77" s="90">
        <f>SUM(H48,H58,H68,H75)</f>
        <v>4860</v>
      </c>
    </row>
    <row r="78" spans="1:10" ht="13.9" thickBot="1">
      <c r="A78" s="94"/>
      <c r="B78" s="94"/>
      <c r="C78" s="94"/>
      <c r="D78" s="94"/>
      <c r="E78" s="94"/>
      <c r="F78" s="94"/>
      <c r="G78" s="88"/>
      <c r="H78" s="90"/>
    </row>
    <row r="79" spans="1:10" ht="14.25" thickBot="1">
      <c r="A79" s="66"/>
      <c r="B79" s="66"/>
      <c r="C79" s="66"/>
      <c r="D79" s="66"/>
      <c r="E79" s="66"/>
      <c r="F79" s="66"/>
      <c r="G79" s="67"/>
      <c r="H79" s="67"/>
      <c r="I79" s="46"/>
    </row>
    <row r="80" spans="1:10" ht="13.9" thickBot="1">
      <c r="A80" s="91" t="s">
        <v>42</v>
      </c>
      <c r="B80" s="91"/>
      <c r="C80" s="91"/>
      <c r="D80" s="91"/>
      <c r="E80" s="91"/>
      <c r="F80" s="91"/>
      <c r="G80" s="92">
        <f>IF(H$34=0,0,H80/H$34)</f>
        <v>0.33333333333333331</v>
      </c>
      <c r="H80" s="93">
        <f>H34-H77</f>
        <v>2430</v>
      </c>
    </row>
    <row r="81" spans="1:8" ht="13.9" thickBot="1">
      <c r="A81" s="91"/>
      <c r="B81" s="91"/>
      <c r="C81" s="91"/>
      <c r="D81" s="91"/>
      <c r="E81" s="91"/>
      <c r="F81" s="91"/>
      <c r="G81" s="92"/>
      <c r="H81" s="93"/>
    </row>
  </sheetData>
  <mergeCells count="77">
    <mergeCell ref="G77:G78"/>
    <mergeCell ref="H77:H78"/>
    <mergeCell ref="A80:F81"/>
    <mergeCell ref="G80:G81"/>
    <mergeCell ref="H80:H81"/>
    <mergeCell ref="A73:E73"/>
    <mergeCell ref="A74:E74"/>
    <mergeCell ref="A77:F78"/>
    <mergeCell ref="A71:E71"/>
    <mergeCell ref="A72:E72"/>
    <mergeCell ref="A66:E66"/>
    <mergeCell ref="A67:E67"/>
    <mergeCell ref="A70:H70"/>
    <mergeCell ref="A61:E61"/>
    <mergeCell ref="A62:E62"/>
    <mergeCell ref="A63:E63"/>
    <mergeCell ref="A64:E64"/>
    <mergeCell ref="A65:E65"/>
    <mergeCell ref="A52:E52"/>
    <mergeCell ref="A53:E53"/>
    <mergeCell ref="A54:E54"/>
    <mergeCell ref="A55:E55"/>
    <mergeCell ref="A57:E57"/>
    <mergeCell ref="A60:H60"/>
    <mergeCell ref="A47:C47"/>
    <mergeCell ref="D47:E47"/>
    <mergeCell ref="A50:H50"/>
    <mergeCell ref="A51:E51"/>
    <mergeCell ref="A44:C44"/>
    <mergeCell ref="D44:E44"/>
    <mergeCell ref="A45:C45"/>
    <mergeCell ref="D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2:E32"/>
    <mergeCell ref="A34:F35"/>
    <mergeCell ref="G34:G35"/>
    <mergeCell ref="H34:H35"/>
    <mergeCell ref="A38:I38"/>
    <mergeCell ref="A40:H40"/>
    <mergeCell ref="A27:E27"/>
    <mergeCell ref="A30:H30"/>
    <mergeCell ref="A31:E31"/>
    <mergeCell ref="A56:E56"/>
    <mergeCell ref="A22:E22"/>
    <mergeCell ref="A23:E23"/>
    <mergeCell ref="A24:E24"/>
    <mergeCell ref="A25:E25"/>
    <mergeCell ref="A26:E26"/>
    <mergeCell ref="A17:C17"/>
    <mergeCell ref="D17:E17"/>
    <mergeCell ref="A20:H20"/>
    <mergeCell ref="A21:E21"/>
    <mergeCell ref="A16:C16"/>
    <mergeCell ref="D16:E16"/>
    <mergeCell ref="A11:C11"/>
    <mergeCell ref="D11:E11"/>
    <mergeCell ref="A12:C12"/>
    <mergeCell ref="D12:E12"/>
    <mergeCell ref="A13:C13"/>
    <mergeCell ref="D13:E13"/>
    <mergeCell ref="A3:A6"/>
    <mergeCell ref="B3:K3"/>
    <mergeCell ref="B4:K4"/>
    <mergeCell ref="I5:K5"/>
    <mergeCell ref="A8:I8"/>
    <mergeCell ref="A10:H10"/>
    <mergeCell ref="A14:C14"/>
    <mergeCell ref="D14:E14"/>
    <mergeCell ref="A15:C15"/>
    <mergeCell ref="D15:E15"/>
  </mergeCells>
  <dataValidations count="4">
    <dataValidation type="list" allowBlank="1" showErrorMessage="1" sqref="C5" xr:uid="{00000000-0002-0000-0000-000000000000}">
      <formula1>"SI,NO"</formula1>
    </dataValidation>
    <dataValidation type="list" allowBlank="1" showErrorMessage="1" sqref="G6" xr:uid="{00000000-0002-0000-0000-000002000000}">
      <formula1>$W$2:$W$5</formula1>
    </dataValidation>
    <dataValidation type="list" allowBlank="1" showErrorMessage="1" sqref="D12:D17" xr:uid="{00000000-0002-0000-0000-000001000000}">
      <formula1>$Z$2:$Z$16</formula1>
    </dataValidation>
    <dataValidation type="list" allowBlank="1" sqref="I5" xr:uid="{00000000-0002-0000-0000-000003000000}">
      <formula1>AC4:AC1048420</formula1>
    </dataValidation>
  </dataValidations>
  <pageMargins left="0" right="0" top="0.39409448818897636" bottom="0.39409448818897636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e 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Lorenzo Rodríguez</dc:creator>
  <cp:lastModifiedBy>Manel Cotos</cp:lastModifiedBy>
  <cp:revision>20</cp:revision>
  <dcterms:created xsi:type="dcterms:W3CDTF">2008-10-29T21:34:52Z</dcterms:created>
  <dcterms:modified xsi:type="dcterms:W3CDTF">2021-12-09T12:55:57Z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ción 1">
    <vt:lpwstr/>
  </property>
  <property fmtid="{D5CDD505-2E9C-101B-9397-08002B2CF9AE}" pid="3" name="Información 2">
    <vt:lpwstr/>
  </property>
  <property fmtid="{D5CDD505-2E9C-101B-9397-08002B2CF9AE}" pid="4" name="Información 3">
    <vt:lpwstr/>
  </property>
  <property fmtid="{D5CDD505-2E9C-101B-9397-08002B2CF9AE}" pid="5" name="Información 4">
    <vt:lpwstr/>
  </property>
</Properties>
</file>