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aframe" sheetId="1" r:id="rId4"/>
    <sheet state="visible" name="Intra lossy" sheetId="2" r:id="rId5"/>
    <sheet state="visible" name="Inter lossy" sheetId="3" r:id="rId6"/>
    <sheet state="visible" name="Inter lossless Encoder" sheetId="4" r:id="rId7"/>
    <sheet state="visible" name="Inter lossless Decoder" sheetId="5" r:id="rId8"/>
  </sheets>
  <definedNames/>
  <calcPr/>
</workbook>
</file>

<file path=xl/sharedStrings.xml><?xml version="1.0" encoding="utf-8"?>
<sst xmlns="http://schemas.openxmlformats.org/spreadsheetml/2006/main" count="172" uniqueCount="18">
  <si>
    <t>Image size (MB)</t>
  </si>
  <si>
    <t>garden_sif.y4m</t>
  </si>
  <si>
    <t>students_qcif.y4m</t>
  </si>
  <si>
    <t>akiyo_cif.y4m</t>
  </si>
  <si>
    <t>Encoder</t>
  </si>
  <si>
    <t>Decoder</t>
  </si>
  <si>
    <t>stefan_sif.y4m</t>
  </si>
  <si>
    <t>Block Size</t>
  </si>
  <si>
    <t>Time (ms)</t>
  </si>
  <si>
    <t>Out Size (Bytes)</t>
  </si>
  <si>
    <t>Out Size (MB)</t>
  </si>
  <si>
    <t>Compress. Ratio (%)</t>
  </si>
  <si>
    <t>Bits removed</t>
  </si>
  <si>
    <t>SNR</t>
  </si>
  <si>
    <t>akyio_qcif.y4m</t>
  </si>
  <si>
    <t>Key Frame</t>
  </si>
  <si>
    <t>Search Area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</si>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</sst>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sz val="11.0"/>
      <color rgb="FF1155CC"/>
      <name val="Inconsolata"/>
    </font>
    <font>
      <sz val="12.0"/>
      <color theme="1"/>
      <name val="Arial"/>
    </font>
    <font>
      <sz val="12.0"/>
      <color theme="1"/>
      <name val="Arial"/>
      <scheme val="minor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</fills>
  <borders count="4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0" fontId="3" numFmtId="0" xfId="0" applyFont="1"/>
    <xf borderId="7" fillId="0" fontId="1" numFmtId="2" xfId="0" applyAlignment="1" applyBorder="1" applyFont="1" applyNumberFormat="1">
      <alignment horizontal="center"/>
    </xf>
    <xf borderId="8" fillId="0" fontId="1" numFmtId="2" xfId="0" applyAlignment="1" applyBorder="1" applyFont="1" applyNumberFormat="1">
      <alignment horizontal="center"/>
    </xf>
    <xf borderId="9" fillId="0" fontId="1" numFmtId="2" xfId="0" applyAlignment="1" applyBorder="1" applyFont="1" applyNumberFormat="1">
      <alignment horizontal="center"/>
    </xf>
    <xf borderId="0" fillId="2" fontId="4" numFmtId="0" xfId="0" applyFill="1" applyFont="1"/>
    <xf borderId="10" fillId="0" fontId="5" numFmtId="0" xfId="0" applyAlignment="1" applyBorder="1" applyFont="1">
      <alignment horizontal="center" readingOrder="0"/>
    </xf>
    <xf borderId="11" fillId="0" fontId="2" numFmtId="0" xfId="0" applyBorder="1" applyFont="1"/>
    <xf borderId="12" fillId="0" fontId="2" numFmtId="0" xfId="0" applyBorder="1" applyFont="1"/>
    <xf borderId="10" fillId="0" fontId="6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/>
    </xf>
    <xf borderId="14" fillId="0" fontId="2" numFmtId="0" xfId="0" applyBorder="1" applyFont="1"/>
    <xf borderId="15" fillId="0" fontId="2" numFmtId="0" xfId="0" applyBorder="1" applyFont="1"/>
    <xf borderId="10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 readingOrder="0"/>
    </xf>
    <xf borderId="20" fillId="0" fontId="1" numFmtId="1" xfId="0" applyAlignment="1" applyBorder="1" applyFont="1" applyNumberFormat="1">
      <alignment horizontal="center" readingOrder="0"/>
    </xf>
    <xf borderId="20" fillId="0" fontId="1" numFmtId="0" xfId="0" applyAlignment="1" applyBorder="1" applyFont="1">
      <alignment horizontal="center" readingOrder="0"/>
    </xf>
    <xf borderId="20" fillId="0" fontId="1" numFmtId="2" xfId="0" applyAlignment="1" applyBorder="1" applyFont="1" applyNumberFormat="1">
      <alignment horizontal="center"/>
    </xf>
    <xf borderId="21" fillId="0" fontId="1" numFmtId="164" xfId="0" applyAlignment="1" applyBorder="1" applyFont="1" applyNumberFormat="1">
      <alignment horizontal="center"/>
    </xf>
    <xf borderId="21" fillId="0" fontId="1" numFmtId="1" xfId="0" applyAlignment="1" applyBorder="1" applyFont="1" applyNumberFormat="1">
      <alignment horizontal="center" readingOrder="0"/>
    </xf>
    <xf borderId="22" fillId="0" fontId="1" numFmtId="0" xfId="0" applyAlignment="1" applyBorder="1" applyFont="1">
      <alignment horizontal="center" readingOrder="0"/>
    </xf>
    <xf borderId="23" fillId="0" fontId="1" numFmtId="1" xfId="0" applyAlignment="1" applyBorder="1" applyFont="1" applyNumberFormat="1">
      <alignment horizontal="center" readingOrder="0"/>
    </xf>
    <xf borderId="23" fillId="0" fontId="1" numFmtId="0" xfId="0" applyAlignment="1" applyBorder="1" applyFont="1">
      <alignment horizontal="center" readingOrder="0"/>
    </xf>
    <xf borderId="23" fillId="0" fontId="1" numFmtId="2" xfId="0" applyAlignment="1" applyBorder="1" applyFont="1" applyNumberFormat="1">
      <alignment horizontal="center"/>
    </xf>
    <xf borderId="24" fillId="0" fontId="1" numFmtId="164" xfId="0" applyAlignment="1" applyBorder="1" applyFont="1" applyNumberFormat="1">
      <alignment horizontal="center"/>
    </xf>
    <xf borderId="24" fillId="0" fontId="1" numFmtId="1" xfId="0" applyAlignment="1" applyBorder="1" applyFont="1" applyNumberFormat="1">
      <alignment horizontal="center" readingOrder="0"/>
    </xf>
    <xf borderId="25" fillId="0" fontId="1" numFmtId="0" xfId="0" applyAlignment="1" applyBorder="1" applyFont="1">
      <alignment horizontal="center" readingOrder="0"/>
    </xf>
    <xf borderId="26" fillId="0" fontId="1" numFmtId="1" xfId="0" applyAlignment="1" applyBorder="1" applyFont="1" applyNumberFormat="1">
      <alignment horizontal="center" readingOrder="0"/>
    </xf>
    <xf borderId="26" fillId="0" fontId="1" numFmtId="0" xfId="0" applyAlignment="1" applyBorder="1" applyFont="1">
      <alignment horizontal="center" readingOrder="0"/>
    </xf>
    <xf borderId="26" fillId="0" fontId="1" numFmtId="2" xfId="0" applyAlignment="1" applyBorder="1" applyFont="1" applyNumberFormat="1">
      <alignment horizontal="center"/>
    </xf>
    <xf borderId="15" fillId="0" fontId="1" numFmtId="164" xfId="0" applyAlignment="1" applyBorder="1" applyFont="1" applyNumberFormat="1">
      <alignment horizontal="center"/>
    </xf>
    <xf borderId="15" fillId="0" fontId="1" numFmtId="1" xfId="0" applyAlignment="1" applyBorder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2" xfId="0" applyAlignment="1" applyFont="1" applyNumberFormat="1">
      <alignment horizontal="center"/>
    </xf>
    <xf borderId="0" fillId="2" fontId="1" numFmtId="164" xfId="0" applyAlignment="1" applyFont="1" applyNumberFormat="1">
      <alignment horizontal="center"/>
    </xf>
    <xf borderId="27" fillId="0" fontId="1" numFmtId="0" xfId="0" applyAlignment="1" applyBorder="1" applyFont="1">
      <alignment horizontal="center"/>
    </xf>
    <xf borderId="27" fillId="0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 readingOrder="0"/>
    </xf>
    <xf borderId="29" fillId="0" fontId="1" numFmtId="0" xfId="0" applyAlignment="1" applyBorder="1" applyFont="1">
      <alignment horizontal="center" readingOrder="0"/>
    </xf>
    <xf borderId="30" fillId="0" fontId="1" numFmtId="1" xfId="0" applyAlignment="1" applyBorder="1" applyFont="1" applyNumberFormat="1">
      <alignment horizontal="center" readingOrder="0"/>
    </xf>
    <xf borderId="30" fillId="0" fontId="1" numFmtId="0" xfId="0" applyAlignment="1" applyBorder="1" applyFont="1">
      <alignment horizontal="center" readingOrder="0"/>
    </xf>
    <xf borderId="30" fillId="0" fontId="1" numFmtId="2" xfId="0" applyAlignment="1" applyBorder="1" applyFont="1" applyNumberFormat="1">
      <alignment horizontal="center"/>
    </xf>
    <xf borderId="30" fillId="0" fontId="1" numFmtId="164" xfId="0" applyAlignment="1" applyBorder="1" applyFont="1" applyNumberFormat="1">
      <alignment horizontal="center" readingOrder="0"/>
    </xf>
    <xf borderId="31" fillId="0" fontId="1" numFmtId="164" xfId="0" applyAlignment="1" applyBorder="1" applyFont="1" applyNumberFormat="1">
      <alignment horizontal="center"/>
    </xf>
    <xf borderId="31" fillId="0" fontId="1" numFmtId="1" xfId="0" applyAlignment="1" applyBorder="1" applyFont="1" applyNumberFormat="1">
      <alignment horizontal="center" readingOrder="0"/>
    </xf>
    <xf borderId="32" fillId="0" fontId="1" numFmtId="0" xfId="0" applyAlignment="1" applyBorder="1" applyFont="1">
      <alignment horizontal="center" readingOrder="0"/>
    </xf>
    <xf borderId="33" fillId="0" fontId="1" numFmtId="1" xfId="0" applyAlignment="1" applyBorder="1" applyFont="1" applyNumberFormat="1">
      <alignment horizontal="center" readingOrder="0"/>
    </xf>
    <xf borderId="33" fillId="0" fontId="1" numFmtId="0" xfId="0" applyAlignment="1" applyBorder="1" applyFont="1">
      <alignment horizontal="center" readingOrder="0"/>
    </xf>
    <xf borderId="33" fillId="0" fontId="1" numFmtId="2" xfId="0" applyAlignment="1" applyBorder="1" applyFont="1" applyNumberFormat="1">
      <alignment horizontal="center"/>
    </xf>
    <xf borderId="33" fillId="0" fontId="1" numFmtId="164" xfId="0" applyAlignment="1" applyBorder="1" applyFont="1" applyNumberFormat="1">
      <alignment horizontal="center" readingOrder="0"/>
    </xf>
    <xf borderId="34" fillId="0" fontId="1" numFmtId="164" xfId="0" applyAlignment="1" applyBorder="1" applyFont="1" applyNumberFormat="1">
      <alignment horizontal="center"/>
    </xf>
    <xf borderId="34" fillId="0" fontId="1" numFmtId="1" xfId="0" applyAlignment="1" applyBorder="1" applyFont="1" applyNumberForma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1" xfId="0" applyAlignment="1" applyBorder="1" applyFont="1" applyNumberFormat="1">
      <alignment horizontal="center" readingOrder="0"/>
    </xf>
    <xf borderId="8" fillId="0" fontId="1" numFmtId="0" xfId="0" applyAlignment="1" applyBorder="1" applyFont="1">
      <alignment horizontal="center" readingOrder="0"/>
    </xf>
    <xf borderId="8" fillId="0" fontId="1" numFmtId="164" xfId="0" applyAlignment="1" applyBorder="1" applyFont="1" applyNumberFormat="1">
      <alignment horizontal="center" readingOrder="0"/>
    </xf>
    <xf borderId="9" fillId="0" fontId="1" numFmtId="164" xfId="0" applyAlignment="1" applyBorder="1" applyFont="1" applyNumberFormat="1">
      <alignment horizontal="center"/>
    </xf>
    <xf borderId="9" fillId="0" fontId="1" numFmtId="1" xfId="0" applyAlignment="1" applyBorder="1" applyFont="1" applyNumberFormat="1">
      <alignment horizontal="center" readingOrder="0"/>
    </xf>
    <xf borderId="28" fillId="0" fontId="1" numFmtId="1" xfId="0" applyAlignment="1" applyBorder="1" applyFont="1" applyNumberFormat="1">
      <alignment horizontal="center" readingOrder="0"/>
    </xf>
    <xf borderId="10" fillId="0" fontId="1" numFmtId="0" xfId="0" applyAlignment="1" applyBorder="1" applyFont="1">
      <alignment horizontal="center"/>
    </xf>
    <xf borderId="35" fillId="0" fontId="1" numFmtId="0" xfId="0" applyAlignment="1" applyBorder="1" applyFont="1">
      <alignment horizontal="center" readingOrder="0" vertical="center"/>
    </xf>
    <xf borderId="36" fillId="0" fontId="2" numFmtId="0" xfId="0" applyBorder="1" applyFont="1"/>
    <xf borderId="37" fillId="0" fontId="2" numFmtId="0" xfId="0" applyBorder="1" applyFont="1"/>
    <xf borderId="0" fillId="0" fontId="1" numFmtId="0" xfId="0" applyAlignment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horizontal="center" vertical="center"/>
    </xf>
    <xf borderId="21" fillId="0" fontId="7" numFmtId="0" xfId="0" applyAlignment="1" applyBorder="1" applyFont="1">
      <alignment horizontal="center" readingOrder="0" vertical="center"/>
    </xf>
    <xf borderId="27" fillId="2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readingOrder="0" vertical="center"/>
    </xf>
    <xf borderId="30" fillId="0" fontId="1" numFmtId="1" xfId="0" applyAlignment="1" applyBorder="1" applyFont="1" applyNumberFormat="1">
      <alignment horizontal="center" readingOrder="0" vertical="center"/>
    </xf>
    <xf borderId="30" fillId="0" fontId="1" numFmtId="0" xfId="0" applyAlignment="1" applyBorder="1" applyFont="1">
      <alignment horizontal="center" readingOrder="0" vertical="center"/>
    </xf>
    <xf borderId="30" fillId="0" fontId="1" numFmtId="2" xfId="0" applyAlignment="1" applyBorder="1" applyFont="1" applyNumberFormat="1">
      <alignment horizontal="center" vertical="center"/>
    </xf>
    <xf borderId="30" fillId="0" fontId="1" numFmtId="164" xfId="0" applyAlignment="1" applyBorder="1" applyFont="1" applyNumberFormat="1">
      <alignment horizontal="center" vertical="center"/>
    </xf>
    <xf borderId="15" fillId="0" fontId="7" numFmtId="164" xfId="0" applyAlignment="1" applyBorder="1" applyFont="1" applyNumberFormat="1">
      <alignment horizontal="center" vertical="center"/>
    </xf>
    <xf borderId="30" fillId="0" fontId="1" numFmtId="165" xfId="0" applyAlignment="1" applyBorder="1" applyFont="1" applyNumberFormat="1">
      <alignment horizontal="center" vertical="center"/>
    </xf>
    <xf borderId="15" fillId="0" fontId="7" numFmtId="165" xfId="0" applyAlignment="1" applyBorder="1" applyFont="1" applyNumberFormat="1">
      <alignment horizontal="center" vertical="center"/>
    </xf>
    <xf borderId="31" fillId="0" fontId="1" numFmtId="164" xfId="0" applyAlignment="1" applyBorder="1" applyFont="1" applyNumberFormat="1">
      <alignment horizontal="center" vertical="center"/>
    </xf>
    <xf borderId="31" fillId="0" fontId="1" numFmtId="165" xfId="0" applyAlignment="1" applyBorder="1" applyFont="1" applyNumberFormat="1">
      <alignment horizontal="center" vertical="center"/>
    </xf>
    <xf borderId="30" fillId="0" fontId="7" numFmtId="0" xfId="0" applyAlignment="1" applyBorder="1" applyFont="1">
      <alignment horizontal="center" readingOrder="0" vertical="center"/>
    </xf>
    <xf borderId="30" fillId="0" fontId="7" numFmtId="1" xfId="0" applyAlignment="1" applyBorder="1" applyFont="1" applyNumberFormat="1">
      <alignment horizontal="center" readingOrder="0" vertical="center"/>
    </xf>
    <xf borderId="0" fillId="0" fontId="7" numFmtId="0" xfId="0" applyAlignment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1" xfId="0" applyAlignment="1" applyBorder="1" applyFont="1" applyNumberFormat="1">
      <alignment horizontal="center" readingOrder="0" vertical="center"/>
    </xf>
    <xf borderId="8" fillId="0" fontId="7" numFmtId="1" xfId="0" applyAlignment="1" applyBorder="1" applyFont="1" applyNumberForma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8" fillId="0" fontId="1" numFmtId="2" xfId="0" applyAlignment="1" applyBorder="1" applyFont="1" applyNumberFormat="1">
      <alignment horizontal="center" vertical="center"/>
    </xf>
    <xf borderId="9" fillId="0" fontId="1" numFmtId="164" xfId="0" applyAlignment="1" applyBorder="1" applyFont="1" applyNumberFormat="1">
      <alignment horizontal="center" vertical="center"/>
    </xf>
    <xf borderId="9" fillId="0" fontId="1" numFmtId="165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0" fontId="1" numFmtId="2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readingOrder="0" vertical="center"/>
    </xf>
    <xf borderId="28" fillId="0" fontId="1" numFmtId="0" xfId="0" applyAlignment="1" applyBorder="1" applyFont="1">
      <alignment horizontal="center" vertical="center"/>
    </xf>
    <xf borderId="15" fillId="0" fontId="7" numFmtId="2" xfId="0" applyAlignment="1" applyBorder="1" applyFont="1" applyNumberFormat="1">
      <alignment horizontal="center" vertical="center"/>
    </xf>
    <xf borderId="29" fillId="2" fontId="1" numFmtId="0" xfId="0" applyAlignment="1" applyBorder="1" applyFont="1">
      <alignment horizontal="center"/>
    </xf>
    <xf borderId="38" fillId="2" fontId="1" numFmtId="1" xfId="0" applyAlignment="1" applyBorder="1" applyFont="1" applyNumberFormat="1">
      <alignment horizontal="center"/>
    </xf>
    <xf borderId="38" fillId="2" fontId="1" numFmtId="0" xfId="0" applyAlignment="1" applyBorder="1" applyFont="1">
      <alignment horizontal="center"/>
    </xf>
    <xf borderId="38" fillId="2" fontId="1" numFmtId="2" xfId="0" applyAlignment="1" applyBorder="1" applyFont="1" applyNumberFormat="1">
      <alignment horizontal="center"/>
    </xf>
    <xf borderId="39" fillId="2" fontId="1" numFmtId="164" xfId="0" applyAlignment="1" applyBorder="1" applyFont="1" applyNumberFormat="1">
      <alignment horizontal="center"/>
    </xf>
    <xf borderId="31" fillId="0" fontId="1" numFmtId="2" xfId="0" applyAlignment="1" applyBorder="1" applyFont="1" applyNumberFormat="1">
      <alignment horizontal="center" vertical="center"/>
    </xf>
    <xf borderId="19" fillId="2" fontId="1" numFmtId="0" xfId="0" applyAlignment="1" applyBorder="1" applyFont="1">
      <alignment horizontal="center"/>
    </xf>
    <xf borderId="20" fillId="2" fontId="1" numFmtId="1" xfId="0" applyAlignment="1" applyBorder="1" applyFont="1" applyNumberFormat="1">
      <alignment horizontal="center"/>
    </xf>
    <xf borderId="20" fillId="2" fontId="1" numFmtId="0" xfId="0" applyAlignment="1" applyBorder="1" applyFont="1">
      <alignment horizontal="center"/>
    </xf>
    <xf borderId="20" fillId="2" fontId="1" numFmtId="2" xfId="0" applyAlignment="1" applyBorder="1" applyFont="1" applyNumberFormat="1">
      <alignment horizontal="center"/>
    </xf>
    <xf borderId="21" fillId="2" fontId="1" numFmtId="164" xfId="0" applyAlignment="1" applyBorder="1" applyFont="1" applyNumberFormat="1">
      <alignment horizontal="center"/>
    </xf>
    <xf borderId="29" fillId="2" fontId="1" numFmtId="0" xfId="0" applyAlignment="1" applyBorder="1" applyFont="1">
      <alignment horizontal="center" vertical="bottom"/>
    </xf>
    <xf borderId="38" fillId="2" fontId="1" numFmtId="1" xfId="0" applyAlignment="1" applyBorder="1" applyFont="1" applyNumberFormat="1">
      <alignment horizontal="center" vertical="bottom"/>
    </xf>
    <xf borderId="38" fillId="2" fontId="1" numFmtId="0" xfId="0" applyAlignment="1" applyBorder="1" applyFont="1">
      <alignment horizontal="center" vertical="bottom"/>
    </xf>
    <xf borderId="38" fillId="2" fontId="1" numFmtId="2" xfId="0" applyAlignment="1" applyBorder="1" applyFont="1" applyNumberFormat="1">
      <alignment horizontal="center" vertical="bottom"/>
    </xf>
    <xf borderId="39" fillId="2" fontId="1" numFmtId="164" xfId="0" applyAlignment="1" applyBorder="1" applyFont="1" applyNumberFormat="1">
      <alignment horizontal="center" vertical="bottom"/>
    </xf>
    <xf borderId="19" fillId="3" fontId="1" numFmtId="0" xfId="0" applyAlignment="1" applyBorder="1" applyFill="1" applyFont="1">
      <alignment horizontal="center" vertical="bottom"/>
    </xf>
    <xf borderId="20" fillId="3" fontId="1" numFmtId="1" xfId="0" applyAlignment="1" applyBorder="1" applyFont="1" applyNumberFormat="1">
      <alignment horizontal="center" vertical="bottom"/>
    </xf>
    <xf borderId="20" fillId="3" fontId="1" numFmtId="0" xfId="0" applyAlignment="1" applyBorder="1" applyFont="1">
      <alignment horizontal="center" vertical="bottom"/>
    </xf>
    <xf borderId="20" fillId="3" fontId="1" numFmtId="2" xfId="0" applyAlignment="1" applyBorder="1" applyFont="1" applyNumberFormat="1">
      <alignment horizontal="center" vertical="bottom"/>
    </xf>
    <xf borderId="21" fillId="3" fontId="1" numFmtId="164" xfId="0" applyAlignment="1" applyBorder="1" applyFont="1" applyNumberFormat="1">
      <alignment horizontal="center" vertical="bottom"/>
    </xf>
    <xf borderId="19" fillId="2" fontId="1" numFmtId="0" xfId="0" applyAlignment="1" applyBorder="1" applyFont="1">
      <alignment horizontal="center" vertical="bottom"/>
    </xf>
    <xf borderId="20" fillId="2" fontId="1" numFmtId="1" xfId="0" applyAlignment="1" applyBorder="1" applyFont="1" applyNumberFormat="1">
      <alignment horizontal="center" vertical="bottom"/>
    </xf>
    <xf borderId="20" fillId="2" fontId="1" numFmtId="0" xfId="0" applyAlignment="1" applyBorder="1" applyFont="1">
      <alignment horizontal="center" vertical="bottom"/>
    </xf>
    <xf borderId="20" fillId="2" fontId="1" numFmtId="2" xfId="0" applyAlignment="1" applyBorder="1" applyFont="1" applyNumberFormat="1">
      <alignment horizontal="center" vertical="bottom"/>
    </xf>
    <xf borderId="21" fillId="2" fontId="1" numFmtId="164" xfId="0" applyAlignment="1" applyBorder="1" applyFont="1" applyNumberFormat="1">
      <alignment horizontal="center" vertical="bottom"/>
    </xf>
    <xf borderId="35" fillId="2" fontId="1" numFmtId="0" xfId="0" applyAlignment="1" applyBorder="1" applyFont="1">
      <alignment horizontal="center" readingOrder="0" vertical="center"/>
    </xf>
    <xf borderId="40" fillId="2" fontId="1" numFmtId="0" xfId="0" applyAlignment="1" applyBorder="1" applyFont="1">
      <alignment horizontal="center" vertical="bottom"/>
    </xf>
    <xf borderId="41" fillId="2" fontId="1" numFmtId="1" xfId="0" applyAlignment="1" applyBorder="1" applyFont="1" applyNumberFormat="1">
      <alignment horizontal="center" vertical="bottom"/>
    </xf>
    <xf borderId="41" fillId="2" fontId="1" numFmtId="0" xfId="0" applyAlignment="1" applyBorder="1" applyFont="1">
      <alignment horizontal="center" vertical="bottom"/>
    </xf>
    <xf borderId="41" fillId="2" fontId="1" numFmtId="2" xfId="0" applyAlignment="1" applyBorder="1" applyFont="1" applyNumberFormat="1">
      <alignment horizontal="center" vertical="bottom"/>
    </xf>
    <xf borderId="19" fillId="2" fontId="1" numFmtId="0" xfId="0" applyAlignment="1" applyBorder="1" applyFont="1">
      <alignment horizontal="center" vertical="bottom"/>
    </xf>
    <xf borderId="20" fillId="2" fontId="1" numFmtId="0" xfId="0" applyAlignment="1" applyBorder="1" applyFont="1">
      <alignment horizontal="center" vertical="bottom"/>
    </xf>
    <xf borderId="21" fillId="2" fontId="1" numFmtId="2" xfId="0" applyAlignment="1" applyBorder="1" applyFont="1" applyNumberFormat="1">
      <alignment horizontal="center" vertical="bottom"/>
    </xf>
    <xf borderId="19" fillId="3" fontId="1" numFmtId="0" xfId="0" applyAlignment="1" applyBorder="1" applyFont="1">
      <alignment horizontal="center" vertical="bottom"/>
    </xf>
    <xf borderId="20" fillId="3" fontId="1" numFmtId="0" xfId="0" applyAlignment="1" applyBorder="1" applyFont="1">
      <alignment horizontal="center" vertical="bottom"/>
    </xf>
    <xf borderId="21" fillId="3" fontId="1" numFmtId="2" xfId="0" applyAlignment="1" applyBorder="1" applyFont="1" applyNumberFormat="1">
      <alignment horizontal="center" vertical="bottom"/>
    </xf>
    <xf borderId="19" fillId="4" fontId="1" numFmtId="0" xfId="0" applyAlignment="1" applyBorder="1" applyFill="1" applyFont="1">
      <alignment horizontal="center" vertical="bottom"/>
    </xf>
    <xf borderId="20" fillId="4" fontId="1" numFmtId="1" xfId="0" applyAlignment="1" applyBorder="1" applyFont="1" applyNumberFormat="1">
      <alignment horizontal="center" vertical="bottom"/>
    </xf>
    <xf borderId="20" fillId="4" fontId="1" numFmtId="0" xfId="0" applyAlignment="1" applyBorder="1" applyFont="1">
      <alignment horizontal="center" vertical="bottom"/>
    </xf>
    <xf borderId="20" fillId="4" fontId="1" numFmtId="2" xfId="0" applyAlignment="1" applyBorder="1" applyFont="1" applyNumberFormat="1">
      <alignment horizontal="center" vertical="bottom"/>
    </xf>
    <xf borderId="21" fillId="4" fontId="1" numFmtId="2" xfId="0" applyAlignment="1" applyBorder="1" applyFont="1" applyNumberFormat="1">
      <alignment horizontal="center" vertical="bottom"/>
    </xf>
    <xf borderId="10" fillId="2" fontId="1" numFmtId="0" xfId="0" applyAlignment="1" applyBorder="1" applyFont="1">
      <alignment horizontal="center" readingOrder="0" vertical="center"/>
    </xf>
    <xf borderId="29" fillId="2" fontId="1" numFmtId="0" xfId="0" applyAlignment="1" applyBorder="1" applyFont="1">
      <alignment horizontal="center" vertical="bottom"/>
    </xf>
    <xf borderId="38" fillId="2" fontId="1" numFmtId="0" xfId="0" applyAlignment="1" applyBorder="1" applyFont="1">
      <alignment horizontal="center" vertical="bottom"/>
    </xf>
    <xf borderId="39" fillId="2" fontId="1" numFmtId="165" xfId="0" applyAlignment="1" applyBorder="1" applyFont="1" applyNumberFormat="1">
      <alignment horizontal="center" vertical="bottom"/>
    </xf>
    <xf borderId="21" fillId="2" fontId="1" numFmtId="165" xfId="0" applyAlignment="1" applyBorder="1" applyFont="1" applyNumberFormat="1">
      <alignment horizontal="center" vertical="bottom"/>
    </xf>
    <xf borderId="21" fillId="3" fontId="1" numFmtId="165" xfId="0" applyAlignment="1" applyBorder="1" applyFont="1" applyNumberFormat="1">
      <alignment horizontal="center" vertical="bottom"/>
    </xf>
    <xf borderId="19" fillId="4" fontId="1" numFmtId="0" xfId="0" applyAlignment="1" applyBorder="1" applyFont="1">
      <alignment horizontal="center" vertical="bottom"/>
    </xf>
    <xf borderId="20" fillId="4" fontId="1" numFmtId="0" xfId="0" applyAlignment="1" applyBorder="1" applyFont="1">
      <alignment horizontal="center" vertical="bottom"/>
    </xf>
    <xf borderId="21" fillId="4" fontId="1" numFmtId="165" xfId="0" applyAlignment="1" applyBorder="1" applyFont="1" applyNumberFormat="1">
      <alignment horizontal="center" vertical="bottom"/>
    </xf>
    <xf borderId="25" fillId="2" fontId="1" numFmtId="0" xfId="0" applyAlignment="1" applyBorder="1" applyFont="1">
      <alignment horizontal="center" vertical="bottom"/>
    </xf>
    <xf borderId="26" fillId="2" fontId="1" numFmtId="1" xfId="0" applyAlignment="1" applyBorder="1" applyFont="1" applyNumberFormat="1">
      <alignment horizontal="center" vertical="bottom"/>
    </xf>
    <xf borderId="26" fillId="2" fontId="1" numFmtId="0" xfId="0" applyAlignment="1" applyBorder="1" applyFont="1">
      <alignment horizontal="center" vertical="bottom"/>
    </xf>
    <xf borderId="26" fillId="2" fontId="1" numFmtId="2" xfId="0" applyAlignment="1" applyBorder="1" applyFont="1" applyNumberFormat="1">
      <alignment horizontal="center" vertical="bottom"/>
    </xf>
    <xf borderId="15" fillId="2" fontId="1" numFmtId="165" xfId="0" applyAlignment="1" applyBorder="1" applyFont="1" applyNumberFormat="1">
      <alignment horizontal="center" vertical="bottom"/>
    </xf>
    <xf borderId="0" fillId="2" fontId="1" numFmtId="0" xfId="0" applyAlignment="1" applyFont="1">
      <alignment horizontal="center"/>
    </xf>
    <xf borderId="0" fillId="2" fontId="1" numFmtId="1" xfId="0" applyAlignment="1" applyFont="1" applyNumberFormat="1">
      <alignment horizontal="center"/>
    </xf>
    <xf borderId="9" fillId="0" fontId="1" numFmtId="2" xfId="0" applyAlignment="1" applyBorder="1" applyFont="1" applyNumberFormat="1">
      <alignment horizontal="center" vertical="center"/>
    </xf>
    <xf borderId="42" fillId="0" fontId="1" numFmtId="0" xfId="0" applyAlignment="1" applyBorder="1" applyFont="1">
      <alignment horizontal="center" vertical="center"/>
    </xf>
    <xf borderId="43" fillId="0" fontId="7" numFmtId="1" xfId="0" applyAlignment="1" applyBorder="1" applyFont="1" applyNumberFormat="1">
      <alignment horizontal="center" readingOrder="0" vertical="center"/>
    </xf>
    <xf borderId="21" fillId="0" fontId="7" numFmtId="1" xfId="0" applyAlignment="1" applyBorder="1" applyFont="1" applyNumberFormat="1">
      <alignment horizontal="center" readingOrder="0" vertical="center"/>
    </xf>
    <xf borderId="31" fillId="0" fontId="1" numFmtId="1" xfId="0" applyAlignment="1" applyBorder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2" fontId="1" numFmtId="0" xfId="0" applyAlignment="1" applyFont="1">
      <alignment horizontal="center" vertical="bottom"/>
    </xf>
    <xf borderId="0" fillId="2" fontId="1" numFmtId="1" xfId="0" applyAlignment="1" applyFont="1" applyNumberFormat="1">
      <alignment horizontal="center" vertical="bottom"/>
    </xf>
    <xf borderId="44" fillId="0" fontId="7" numFmtId="1" xfId="0" applyAlignment="1" applyBorder="1" applyFont="1" applyNumberFormat="1">
      <alignment horizontal="center" readingOrder="0" vertical="center"/>
    </xf>
    <xf borderId="39" fillId="0" fontId="7" numFmtId="1" xfId="0" applyAlignment="1" applyBorder="1" applyFont="1" applyNumberFormat="1">
      <alignment horizontal="center" readingOrder="0" vertical="center"/>
    </xf>
    <xf borderId="28" fillId="0" fontId="1" numFmtId="1" xfId="0" applyAlignment="1" applyBorder="1" applyFont="1" applyNumberFormat="1">
      <alignment horizontal="center"/>
    </xf>
    <xf borderId="28" fillId="3" fontId="1" numFmtId="1" xfId="0" applyAlignment="1" applyBorder="1" applyFont="1" applyNumberFormat="1">
      <alignment horizontal="center"/>
    </xf>
    <xf borderId="45" fillId="0" fontId="1" numFmtId="1" xfId="0" applyAlignment="1" applyBorder="1" applyFont="1" applyNumberFormat="1">
      <alignment horizontal="center"/>
    </xf>
    <xf borderId="46" fillId="0" fontId="7" numFmtId="1" xfId="0" applyAlignment="1" applyBorder="1" applyFont="1" applyNumberFormat="1">
      <alignment horizontal="center" readingOrder="0" vertical="center"/>
    </xf>
    <xf borderId="47" fillId="0" fontId="7" numFmtId="1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3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4" width="17.0"/>
    <col customWidth="1" min="5" max="5" width="13.88"/>
    <col customWidth="1" min="6" max="6" width="19.88"/>
  </cols>
  <sheetData>
    <row r="2">
      <c r="B2" s="1" t="s">
        <v>0</v>
      </c>
      <c r="C2" s="2"/>
      <c r="D2" s="3"/>
      <c r="E2" s="4"/>
      <c r="F2" s="5"/>
    </row>
    <row r="3">
      <c r="B3" s="6" t="s">
        <v>1</v>
      </c>
      <c r="C3" s="7" t="s">
        <v>2</v>
      </c>
      <c r="D3" s="8" t="s">
        <v>3</v>
      </c>
      <c r="E3" s="4"/>
      <c r="F3" s="9"/>
    </row>
    <row r="4">
      <c r="B4" s="10">
        <f>14573536/10^6</f>
        <v>14.573536</v>
      </c>
      <c r="C4" s="11">
        <f>38288198/10^6</f>
        <v>38.288198</v>
      </c>
      <c r="D4" s="12">
        <f>45621044/10^6</f>
        <v>45.621044</v>
      </c>
      <c r="E4" s="5"/>
      <c r="F4" s="13"/>
    </row>
    <row r="5">
      <c r="B5" s="9"/>
      <c r="C5" s="9"/>
      <c r="D5" s="9"/>
      <c r="E5" s="9"/>
      <c r="F5" s="9"/>
    </row>
    <row r="6">
      <c r="B6" s="9"/>
      <c r="C6" s="9"/>
      <c r="D6" s="9"/>
      <c r="E6" s="9"/>
      <c r="F6" s="9"/>
    </row>
    <row r="7">
      <c r="B7" s="14" t="s">
        <v>4</v>
      </c>
      <c r="C7" s="15"/>
      <c r="D7" s="15"/>
      <c r="E7" s="15"/>
      <c r="F7" s="16"/>
      <c r="H7" s="17" t="s">
        <v>5</v>
      </c>
      <c r="I7" s="16"/>
    </row>
    <row r="8">
      <c r="B8" s="18" t="s">
        <v>1</v>
      </c>
      <c r="C8" s="19"/>
      <c r="D8" s="19"/>
      <c r="E8" s="19"/>
      <c r="F8" s="20"/>
      <c r="H8" s="21" t="s">
        <v>6</v>
      </c>
      <c r="I8" s="16"/>
    </row>
    <row r="9">
      <c r="B9" s="22" t="s">
        <v>7</v>
      </c>
      <c r="C9" s="23" t="s">
        <v>8</v>
      </c>
      <c r="D9" s="23" t="s">
        <v>9</v>
      </c>
      <c r="E9" s="23" t="s">
        <v>10</v>
      </c>
      <c r="F9" s="24" t="s">
        <v>11</v>
      </c>
      <c r="H9" s="22" t="s">
        <v>7</v>
      </c>
      <c r="I9" s="24" t="s">
        <v>8</v>
      </c>
    </row>
    <row r="10">
      <c r="B10" s="25">
        <v>16.0</v>
      </c>
      <c r="C10" s="26">
        <v>2381.47</v>
      </c>
      <c r="D10" s="27">
        <v>1.1511659E7</v>
      </c>
      <c r="E10" s="28">
        <f t="shared" ref="E10:E15" si="1">D10/10^6</f>
        <v>11.511659</v>
      </c>
      <c r="F10" s="29">
        <f t="shared" ref="F10:F15" si="2">(1 - (E10/$B$4)) * 100</f>
        <v>21.00984277</v>
      </c>
      <c r="H10" s="25">
        <v>16.0</v>
      </c>
      <c r="I10" s="30">
        <v>2799.63</v>
      </c>
    </row>
    <row r="11">
      <c r="B11" s="25">
        <v>32.0</v>
      </c>
      <c r="C11" s="26">
        <v>2355.73</v>
      </c>
      <c r="D11" s="27">
        <v>1.1143749E7</v>
      </c>
      <c r="E11" s="28">
        <f t="shared" si="1"/>
        <v>11.143749</v>
      </c>
      <c r="F11" s="29">
        <f t="shared" si="2"/>
        <v>23.53435021</v>
      </c>
      <c r="H11" s="25">
        <v>32.0</v>
      </c>
      <c r="I11" s="30">
        <v>2635.08</v>
      </c>
    </row>
    <row r="12">
      <c r="B12" s="25">
        <v>64.0</v>
      </c>
      <c r="C12" s="26">
        <v>2514.58</v>
      </c>
      <c r="D12" s="27">
        <v>1.1007961E7</v>
      </c>
      <c r="E12" s="28">
        <f t="shared" si="1"/>
        <v>11.007961</v>
      </c>
      <c r="F12" s="29">
        <f t="shared" si="2"/>
        <v>24.46609388</v>
      </c>
      <c r="H12" s="25">
        <v>64.0</v>
      </c>
      <c r="I12" s="30">
        <v>2590.04</v>
      </c>
    </row>
    <row r="13">
      <c r="B13" s="25">
        <v>128.0</v>
      </c>
      <c r="C13" s="26">
        <v>2452.05</v>
      </c>
      <c r="D13" s="27">
        <v>1.0958261E7</v>
      </c>
      <c r="E13" s="28">
        <f t="shared" si="1"/>
        <v>10.958261</v>
      </c>
      <c r="F13" s="29">
        <f t="shared" si="2"/>
        <v>24.80712299</v>
      </c>
      <c r="H13" s="25">
        <v>128.0</v>
      </c>
      <c r="I13" s="30">
        <v>3213.88</v>
      </c>
    </row>
    <row r="14">
      <c r="B14" s="25">
        <v>256.0</v>
      </c>
      <c r="C14" s="26">
        <v>2587.3</v>
      </c>
      <c r="D14" s="27">
        <v>1.0985111E7</v>
      </c>
      <c r="E14" s="28">
        <f t="shared" si="1"/>
        <v>10.985111</v>
      </c>
      <c r="F14" s="29">
        <f t="shared" si="2"/>
        <v>24.62288493</v>
      </c>
      <c r="H14" s="25">
        <v>256.0</v>
      </c>
      <c r="I14" s="30">
        <v>2733.38</v>
      </c>
    </row>
    <row r="15">
      <c r="B15" s="31">
        <v>352.0</v>
      </c>
      <c r="C15" s="32">
        <v>2509.97</v>
      </c>
      <c r="D15" s="33">
        <v>1.0958655E7</v>
      </c>
      <c r="E15" s="34">
        <f t="shared" si="1"/>
        <v>10.958655</v>
      </c>
      <c r="F15" s="35">
        <f t="shared" si="2"/>
        <v>24.80441946</v>
      </c>
      <c r="H15" s="31">
        <v>352.0</v>
      </c>
      <c r="I15" s="36">
        <v>2601.52</v>
      </c>
    </row>
    <row r="16">
      <c r="B16" s="21" t="s">
        <v>2</v>
      </c>
      <c r="C16" s="15"/>
      <c r="D16" s="15"/>
      <c r="E16" s="15"/>
      <c r="F16" s="16"/>
      <c r="H16" s="21" t="s">
        <v>2</v>
      </c>
      <c r="I16" s="16"/>
    </row>
    <row r="17">
      <c r="B17" s="22" t="s">
        <v>7</v>
      </c>
      <c r="C17" s="23" t="s">
        <v>8</v>
      </c>
      <c r="D17" s="23" t="s">
        <v>9</v>
      </c>
      <c r="E17" s="23" t="s">
        <v>10</v>
      </c>
      <c r="F17" s="24" t="s">
        <v>11</v>
      </c>
      <c r="H17" s="22" t="s">
        <v>7</v>
      </c>
      <c r="I17" s="24" t="s">
        <v>8</v>
      </c>
    </row>
    <row r="18">
      <c r="B18" s="25">
        <v>16.0</v>
      </c>
      <c r="C18" s="26">
        <v>5591.02</v>
      </c>
      <c r="D18" s="27">
        <v>2.505933E7</v>
      </c>
      <c r="E18" s="28">
        <f t="shared" ref="E18:E22" si="3">D18/10^6</f>
        <v>25.05933</v>
      </c>
      <c r="F18" s="29">
        <f t="shared" ref="F18:F22" si="4">(1 - (E18/$C$4)) * 100</f>
        <v>34.55077202</v>
      </c>
      <c r="H18" s="25">
        <v>16.0</v>
      </c>
      <c r="I18" s="30">
        <v>6591.26</v>
      </c>
    </row>
    <row r="19">
      <c r="B19" s="25">
        <v>32.0</v>
      </c>
      <c r="C19" s="26">
        <v>5894.04</v>
      </c>
      <c r="D19" s="27">
        <v>2.4177354E7</v>
      </c>
      <c r="E19" s="28">
        <f t="shared" si="3"/>
        <v>24.177354</v>
      </c>
      <c r="F19" s="29">
        <f t="shared" si="4"/>
        <v>36.85429124</v>
      </c>
      <c r="H19" s="25">
        <v>32.0</v>
      </c>
      <c r="I19" s="30">
        <v>6467.23</v>
      </c>
    </row>
    <row r="20">
      <c r="B20" s="25">
        <v>64.0</v>
      </c>
      <c r="C20" s="26">
        <v>5936.44</v>
      </c>
      <c r="D20" s="27">
        <v>2.3639785E7</v>
      </c>
      <c r="E20" s="28">
        <f t="shared" si="3"/>
        <v>23.639785</v>
      </c>
      <c r="F20" s="29">
        <f t="shared" si="4"/>
        <v>38.25829829</v>
      </c>
      <c r="H20" s="25">
        <v>64.0</v>
      </c>
      <c r="I20" s="30">
        <v>6684.51</v>
      </c>
    </row>
    <row r="21">
      <c r="B21" s="25">
        <v>128.0</v>
      </c>
      <c r="C21" s="26">
        <v>5773.54</v>
      </c>
      <c r="D21" s="27">
        <v>2.3550381E7</v>
      </c>
      <c r="E21" s="28">
        <f t="shared" si="3"/>
        <v>23.550381</v>
      </c>
      <c r="F21" s="29">
        <f t="shared" si="4"/>
        <v>38.49180105</v>
      </c>
      <c r="H21" s="25">
        <v>128.0</v>
      </c>
      <c r="I21" s="30">
        <v>6752.13</v>
      </c>
    </row>
    <row r="22">
      <c r="B22" s="25">
        <v>176.0</v>
      </c>
      <c r="C22" s="26">
        <v>5676.9</v>
      </c>
      <c r="D22" s="27">
        <v>2.3449842E7</v>
      </c>
      <c r="E22" s="28">
        <f t="shared" si="3"/>
        <v>23.449842</v>
      </c>
      <c r="F22" s="29">
        <f t="shared" si="4"/>
        <v>38.75438588</v>
      </c>
      <c r="H22" s="31">
        <v>176.0</v>
      </c>
      <c r="I22" s="36">
        <v>6490.78</v>
      </c>
    </row>
    <row r="23">
      <c r="B23" s="21" t="s">
        <v>3</v>
      </c>
      <c r="C23" s="15"/>
      <c r="D23" s="15"/>
      <c r="E23" s="15"/>
      <c r="F23" s="16"/>
      <c r="H23" s="21" t="s">
        <v>3</v>
      </c>
      <c r="I23" s="16"/>
    </row>
    <row r="24">
      <c r="B24" s="22" t="s">
        <v>7</v>
      </c>
      <c r="C24" s="23" t="s">
        <v>8</v>
      </c>
      <c r="D24" s="23" t="s">
        <v>9</v>
      </c>
      <c r="E24" s="23" t="s">
        <v>10</v>
      </c>
      <c r="F24" s="24" t="s">
        <v>11</v>
      </c>
      <c r="H24" s="22" t="s">
        <v>7</v>
      </c>
      <c r="I24" s="24" t="s">
        <v>8</v>
      </c>
    </row>
    <row r="25">
      <c r="B25" s="25">
        <v>16.0</v>
      </c>
      <c r="C25" s="26">
        <v>5153.34</v>
      </c>
      <c r="D25" s="27">
        <v>2.5990891E7</v>
      </c>
      <c r="E25" s="28">
        <f t="shared" ref="E25:E30" si="5">D25/10^6</f>
        <v>25.990891</v>
      </c>
      <c r="F25" s="29">
        <f t="shared" ref="F25:F30" si="6">(1 - (E25/$D$4)) * 100</f>
        <v>43.02872376</v>
      </c>
      <c r="H25" s="25">
        <v>16.0</v>
      </c>
      <c r="I25" s="30">
        <v>6668.76</v>
      </c>
    </row>
    <row r="26">
      <c r="B26" s="25">
        <v>32.0</v>
      </c>
      <c r="C26" s="26">
        <v>5261.14</v>
      </c>
      <c r="D26" s="27">
        <v>2.4712029E7</v>
      </c>
      <c r="E26" s="28">
        <f t="shared" si="5"/>
        <v>24.712029</v>
      </c>
      <c r="F26" s="29">
        <f t="shared" si="6"/>
        <v>45.83195203</v>
      </c>
      <c r="H26" s="25">
        <v>32.0</v>
      </c>
      <c r="I26" s="30">
        <v>6092.79</v>
      </c>
    </row>
    <row r="27">
      <c r="B27" s="25">
        <v>64.0</v>
      </c>
      <c r="C27" s="26">
        <v>5079.89</v>
      </c>
      <c r="D27" s="27">
        <v>2.4084277E7</v>
      </c>
      <c r="E27" s="28">
        <f t="shared" si="5"/>
        <v>24.084277</v>
      </c>
      <c r="F27" s="29">
        <f t="shared" si="6"/>
        <v>47.20796613</v>
      </c>
      <c r="H27" s="25">
        <v>64.0</v>
      </c>
      <c r="I27" s="30">
        <v>6145.72</v>
      </c>
    </row>
    <row r="28">
      <c r="B28" s="25">
        <v>128.0</v>
      </c>
      <c r="C28" s="26">
        <v>4945.1</v>
      </c>
      <c r="D28" s="27">
        <v>2.3785729E7</v>
      </c>
      <c r="E28" s="28">
        <f t="shared" si="5"/>
        <v>23.785729</v>
      </c>
      <c r="F28" s="29">
        <f t="shared" si="6"/>
        <v>47.86237465</v>
      </c>
      <c r="H28" s="25">
        <v>128.0</v>
      </c>
      <c r="I28" s="30">
        <v>6006.4</v>
      </c>
    </row>
    <row r="29">
      <c r="B29" s="25">
        <v>256.0</v>
      </c>
      <c r="C29" s="26">
        <v>5263.4</v>
      </c>
      <c r="D29" s="27">
        <v>2.3558647E7</v>
      </c>
      <c r="E29" s="28">
        <f t="shared" si="5"/>
        <v>23.558647</v>
      </c>
      <c r="F29" s="29">
        <f t="shared" si="6"/>
        <v>48.36013178</v>
      </c>
      <c r="H29" s="25">
        <v>256.0</v>
      </c>
      <c r="I29" s="30">
        <v>5750.96</v>
      </c>
    </row>
    <row r="30">
      <c r="B30" s="37">
        <v>352.0</v>
      </c>
      <c r="C30" s="38">
        <v>6589.97</v>
      </c>
      <c r="D30" s="39">
        <v>2.3583947E7</v>
      </c>
      <c r="E30" s="40">
        <f t="shared" si="5"/>
        <v>23.583947</v>
      </c>
      <c r="F30" s="41">
        <f t="shared" si="6"/>
        <v>48.30467492</v>
      </c>
      <c r="H30" s="37">
        <v>352.0</v>
      </c>
      <c r="I30" s="42">
        <v>6012.28</v>
      </c>
    </row>
    <row r="32">
      <c r="D32" s="43"/>
      <c r="E32" s="43"/>
      <c r="F32" s="43"/>
    </row>
    <row r="33">
      <c r="D33" s="44"/>
      <c r="E33" s="44"/>
      <c r="F33" s="44"/>
    </row>
    <row r="34">
      <c r="D34" s="43"/>
      <c r="E34" s="45"/>
      <c r="F34" s="46"/>
    </row>
    <row r="35">
      <c r="D35" s="43"/>
      <c r="E35" s="45"/>
      <c r="F35" s="46"/>
    </row>
    <row r="36">
      <c r="D36" s="43"/>
      <c r="E36" s="45"/>
      <c r="F36" s="46"/>
    </row>
    <row r="37">
      <c r="D37" s="43"/>
      <c r="E37" s="45"/>
      <c r="F37" s="46"/>
    </row>
    <row r="38">
      <c r="D38" s="43"/>
      <c r="E38" s="45"/>
      <c r="F38" s="46"/>
    </row>
    <row r="39">
      <c r="D39" s="43"/>
      <c r="E39" s="45"/>
      <c r="F39" s="46"/>
    </row>
    <row r="40">
      <c r="D40" s="43"/>
      <c r="E40" s="43"/>
      <c r="F40" s="43"/>
    </row>
    <row r="41">
      <c r="D41" s="44"/>
      <c r="E41" s="44"/>
      <c r="F41" s="44"/>
    </row>
    <row r="42">
      <c r="D42" s="43"/>
      <c r="E42" s="45"/>
      <c r="F42" s="46"/>
    </row>
    <row r="43">
      <c r="D43" s="43"/>
      <c r="E43" s="45"/>
      <c r="F43" s="46"/>
    </row>
    <row r="44">
      <c r="D44" s="43"/>
      <c r="E44" s="45"/>
      <c r="F44" s="46"/>
    </row>
    <row r="45">
      <c r="D45" s="43"/>
      <c r="E45" s="45"/>
      <c r="F45" s="46"/>
    </row>
    <row r="46">
      <c r="D46" s="43"/>
      <c r="E46" s="45"/>
      <c r="F46" s="46"/>
    </row>
    <row r="47">
      <c r="D47" s="43"/>
      <c r="E47" s="43"/>
      <c r="F47" s="43"/>
    </row>
    <row r="48">
      <c r="D48" s="44"/>
      <c r="E48" s="44"/>
      <c r="F48" s="44"/>
    </row>
    <row r="49">
      <c r="D49" s="43"/>
      <c r="E49" s="45"/>
      <c r="F49" s="46"/>
    </row>
    <row r="50">
      <c r="D50" s="43"/>
      <c r="E50" s="45"/>
      <c r="F50" s="46"/>
    </row>
    <row r="51">
      <c r="D51" s="43"/>
      <c r="E51" s="45"/>
      <c r="F51" s="46"/>
    </row>
    <row r="52">
      <c r="D52" s="43"/>
      <c r="E52" s="45"/>
      <c r="F52" s="46"/>
    </row>
    <row r="53">
      <c r="D53" s="43"/>
      <c r="E53" s="45"/>
      <c r="F53" s="46"/>
    </row>
    <row r="54">
      <c r="D54" s="43"/>
      <c r="E54" s="45"/>
      <c r="F54" s="46"/>
    </row>
  </sheetData>
  <mergeCells count="9">
    <mergeCell ref="B23:F23"/>
    <mergeCell ref="H23:I23"/>
    <mergeCell ref="B2:D2"/>
    <mergeCell ref="B7:F7"/>
    <mergeCell ref="H7:I7"/>
    <mergeCell ref="B8:F8"/>
    <mergeCell ref="H8:I8"/>
    <mergeCell ref="B16:F16"/>
    <mergeCell ref="H16:I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4" width="17.0"/>
    <col customWidth="1" min="5" max="5" width="13.88"/>
    <col customWidth="1" min="6" max="7" width="19.88"/>
  </cols>
  <sheetData>
    <row r="2">
      <c r="B2" s="1" t="s">
        <v>0</v>
      </c>
      <c r="C2" s="2"/>
      <c r="D2" s="3"/>
      <c r="E2" s="4"/>
      <c r="F2" s="5"/>
      <c r="G2" s="5"/>
    </row>
    <row r="3">
      <c r="B3" s="6" t="s">
        <v>1</v>
      </c>
      <c r="C3" s="7" t="s">
        <v>2</v>
      </c>
      <c r="D3" s="8" t="s">
        <v>3</v>
      </c>
      <c r="E3" s="4"/>
      <c r="F3" s="9"/>
      <c r="G3" s="9"/>
    </row>
    <row r="4">
      <c r="B4" s="10">
        <f>14573536/10^6</f>
        <v>14.573536</v>
      </c>
      <c r="C4" s="11">
        <f>38288198/10^6</f>
        <v>38.288198</v>
      </c>
      <c r="D4" s="12">
        <f>45621044/10^6</f>
        <v>45.621044</v>
      </c>
      <c r="E4" s="5"/>
      <c r="F4" s="13"/>
      <c r="G4" s="13"/>
    </row>
    <row r="5">
      <c r="B5" s="9"/>
      <c r="C5" s="9"/>
      <c r="D5" s="9"/>
      <c r="E5" s="9"/>
      <c r="F5" s="9"/>
      <c r="G5" s="9"/>
    </row>
    <row r="6">
      <c r="B6" s="14" t="s">
        <v>4</v>
      </c>
      <c r="C6" s="15"/>
      <c r="D6" s="15"/>
      <c r="E6" s="15"/>
      <c r="F6" s="15"/>
      <c r="G6" s="16"/>
      <c r="I6" s="17" t="s">
        <v>5</v>
      </c>
      <c r="J6" s="16"/>
    </row>
    <row r="7">
      <c r="B7" s="18" t="s">
        <v>1</v>
      </c>
      <c r="C7" s="19"/>
      <c r="D7" s="19"/>
      <c r="E7" s="19"/>
      <c r="F7" s="19"/>
      <c r="G7" s="20"/>
      <c r="I7" s="21" t="s">
        <v>6</v>
      </c>
      <c r="J7" s="16"/>
    </row>
    <row r="8">
      <c r="B8" s="25" t="s">
        <v>12</v>
      </c>
      <c r="C8" s="47" t="s">
        <v>8</v>
      </c>
      <c r="D8" s="47" t="s">
        <v>9</v>
      </c>
      <c r="E8" s="47" t="s">
        <v>10</v>
      </c>
      <c r="F8" s="48" t="s">
        <v>13</v>
      </c>
      <c r="G8" s="49" t="s">
        <v>11</v>
      </c>
      <c r="I8" s="22" t="s">
        <v>12</v>
      </c>
      <c r="J8" s="50" t="s">
        <v>8</v>
      </c>
    </row>
    <row r="9">
      <c r="B9" s="51">
        <v>1.0</v>
      </c>
      <c r="C9" s="52">
        <v>2259.58</v>
      </c>
      <c r="D9" s="53">
        <v>9792766.0</v>
      </c>
      <c r="E9" s="54">
        <f t="shared" ref="E9:E14" si="1">D9/10^6</f>
        <v>9.792766</v>
      </c>
      <c r="F9" s="55">
        <v>70.2929</v>
      </c>
      <c r="G9" s="56">
        <f t="shared" ref="G9:G14" si="2">(1 - (E9/$B$4)) * 100</f>
        <v>32.80446146</v>
      </c>
      <c r="I9" s="51">
        <v>1.0</v>
      </c>
      <c r="J9" s="57">
        <v>2346.31</v>
      </c>
    </row>
    <row r="10">
      <c r="B10" s="51">
        <v>2.0</v>
      </c>
      <c r="C10" s="52">
        <v>2079.57</v>
      </c>
      <c r="D10" s="53">
        <v>8894129.0</v>
      </c>
      <c r="E10" s="54">
        <f t="shared" si="1"/>
        <v>8.894129</v>
      </c>
      <c r="F10" s="55">
        <v>71.3778</v>
      </c>
      <c r="G10" s="56">
        <f t="shared" si="2"/>
        <v>38.97068632</v>
      </c>
      <c r="I10" s="51">
        <v>2.0</v>
      </c>
      <c r="J10" s="57">
        <v>2142.17</v>
      </c>
    </row>
    <row r="11">
      <c r="B11" s="51">
        <v>3.0</v>
      </c>
      <c r="C11" s="52">
        <v>1813.88</v>
      </c>
      <c r="D11" s="53">
        <v>8274974.0</v>
      </c>
      <c r="E11" s="54">
        <f t="shared" si="1"/>
        <v>8.274974</v>
      </c>
      <c r="F11" s="55">
        <v>71.3608</v>
      </c>
      <c r="G11" s="56">
        <f t="shared" si="2"/>
        <v>43.21917481</v>
      </c>
      <c r="I11" s="51">
        <v>3.0</v>
      </c>
      <c r="J11" s="57">
        <v>2051.85</v>
      </c>
    </row>
    <row r="12">
      <c r="B12" s="51">
        <v>4.0</v>
      </c>
      <c r="C12" s="52">
        <v>1651.01</v>
      </c>
      <c r="D12" s="53">
        <v>8054125.0</v>
      </c>
      <c r="E12" s="54">
        <f t="shared" si="1"/>
        <v>8.054125</v>
      </c>
      <c r="F12" s="55">
        <v>71.5661</v>
      </c>
      <c r="G12" s="56">
        <f t="shared" si="2"/>
        <v>44.73458603</v>
      </c>
      <c r="I12" s="51">
        <v>4.0</v>
      </c>
      <c r="J12" s="57">
        <v>1919.73</v>
      </c>
    </row>
    <row r="13">
      <c r="B13" s="51">
        <v>5.0</v>
      </c>
      <c r="C13" s="52">
        <v>1568.88</v>
      </c>
      <c r="D13" s="53">
        <v>7547839.0</v>
      </c>
      <c r="E13" s="54">
        <f t="shared" si="1"/>
        <v>7.547839</v>
      </c>
      <c r="F13" s="55">
        <v>71.3807</v>
      </c>
      <c r="G13" s="56">
        <f t="shared" si="2"/>
        <v>48.20859536</v>
      </c>
      <c r="I13" s="51">
        <v>5.0</v>
      </c>
      <c r="J13" s="57">
        <v>1846.59</v>
      </c>
    </row>
    <row r="14">
      <c r="B14" s="58">
        <v>6.0</v>
      </c>
      <c r="C14" s="59">
        <v>1533.63</v>
      </c>
      <c r="D14" s="60">
        <v>7301450.0</v>
      </c>
      <c r="E14" s="61">
        <f t="shared" si="1"/>
        <v>7.30145</v>
      </c>
      <c r="F14" s="62">
        <v>70.9321</v>
      </c>
      <c r="G14" s="63">
        <f t="shared" si="2"/>
        <v>49.89925575</v>
      </c>
      <c r="I14" s="58">
        <v>6.0</v>
      </c>
      <c r="J14" s="64">
        <v>1814.78</v>
      </c>
    </row>
    <row r="15">
      <c r="B15" s="21" t="s">
        <v>2</v>
      </c>
      <c r="C15" s="15"/>
      <c r="D15" s="15"/>
      <c r="E15" s="15"/>
      <c r="F15" s="15"/>
      <c r="G15" s="16"/>
      <c r="I15" s="21" t="s">
        <v>2</v>
      </c>
      <c r="J15" s="16"/>
    </row>
    <row r="16">
      <c r="B16" s="25" t="s">
        <v>12</v>
      </c>
      <c r="C16" s="47" t="s">
        <v>8</v>
      </c>
      <c r="D16" s="47" t="s">
        <v>9</v>
      </c>
      <c r="E16" s="47" t="s">
        <v>10</v>
      </c>
      <c r="F16" s="48" t="s">
        <v>13</v>
      </c>
      <c r="G16" s="49" t="s">
        <v>11</v>
      </c>
      <c r="I16" s="22" t="s">
        <v>12</v>
      </c>
      <c r="J16" s="24" t="s">
        <v>8</v>
      </c>
    </row>
    <row r="17">
      <c r="B17" s="51">
        <v>1.0</v>
      </c>
      <c r="C17" s="52">
        <v>4630.93</v>
      </c>
      <c r="D17" s="53">
        <v>2.1159836E7</v>
      </c>
      <c r="E17" s="54">
        <f t="shared" ref="E17:E22" si="3">D17/10^6</f>
        <v>21.159836</v>
      </c>
      <c r="F17" s="55">
        <v>70.7574</v>
      </c>
      <c r="G17" s="56">
        <f t="shared" ref="G17:G22" si="4">(1 - (E17/$C$4)) * 100</f>
        <v>44.73535683</v>
      </c>
      <c r="I17" s="51">
        <v>1.0</v>
      </c>
      <c r="J17" s="57">
        <v>4970.28</v>
      </c>
    </row>
    <row r="18">
      <c r="B18" s="51">
        <v>2.0</v>
      </c>
      <c r="C18" s="52">
        <v>4197.75</v>
      </c>
      <c r="D18" s="53">
        <v>2.0798419E7</v>
      </c>
      <c r="E18" s="54">
        <f t="shared" si="3"/>
        <v>20.798419</v>
      </c>
      <c r="F18" s="55">
        <v>69.125</v>
      </c>
      <c r="G18" s="56">
        <f t="shared" si="4"/>
        <v>45.67929522</v>
      </c>
      <c r="I18" s="51">
        <v>2.0</v>
      </c>
      <c r="J18" s="57">
        <v>4978.35</v>
      </c>
    </row>
    <row r="19">
      <c r="B19" s="51">
        <v>3.0</v>
      </c>
      <c r="C19" s="52">
        <v>3955.22</v>
      </c>
      <c r="D19" s="53">
        <v>1.9454776E7</v>
      </c>
      <c r="E19" s="54">
        <f t="shared" si="3"/>
        <v>19.454776</v>
      </c>
      <c r="F19" s="55">
        <v>68.779</v>
      </c>
      <c r="G19" s="56">
        <f t="shared" si="4"/>
        <v>49.18858286</v>
      </c>
      <c r="I19" s="51">
        <v>3.0</v>
      </c>
      <c r="J19" s="57">
        <v>4534.53</v>
      </c>
    </row>
    <row r="20">
      <c r="B20" s="51">
        <v>4.0</v>
      </c>
      <c r="C20" s="52">
        <v>3823.96</v>
      </c>
      <c r="D20" s="53">
        <v>1.8551605E7</v>
      </c>
      <c r="E20" s="54">
        <f t="shared" si="3"/>
        <v>18.551605</v>
      </c>
      <c r="F20" s="55">
        <v>68.7197</v>
      </c>
      <c r="G20" s="56">
        <f t="shared" si="4"/>
        <v>51.54745857</v>
      </c>
      <c r="I20" s="51">
        <v>4.0</v>
      </c>
      <c r="J20" s="57">
        <v>4535.71</v>
      </c>
    </row>
    <row r="21">
      <c r="B21" s="51">
        <v>5.0</v>
      </c>
      <c r="C21" s="52">
        <v>3811.0</v>
      </c>
      <c r="D21" s="53">
        <v>1.8215437E7</v>
      </c>
      <c r="E21" s="54">
        <f t="shared" si="3"/>
        <v>18.215437</v>
      </c>
      <c r="F21" s="55">
        <v>68.7591</v>
      </c>
      <c r="G21" s="56">
        <f t="shared" si="4"/>
        <v>52.42545235</v>
      </c>
      <c r="I21" s="51">
        <v>5.0</v>
      </c>
      <c r="J21" s="57">
        <v>4550.1</v>
      </c>
    </row>
    <row r="22">
      <c r="B22" s="58">
        <v>6.0</v>
      </c>
      <c r="C22" s="59">
        <v>3861.34</v>
      </c>
      <c r="D22" s="60">
        <v>1.8129801E7</v>
      </c>
      <c r="E22" s="61">
        <f t="shared" si="3"/>
        <v>18.129801</v>
      </c>
      <c r="F22" s="62">
        <v>69.0422</v>
      </c>
      <c r="G22" s="63">
        <f t="shared" si="4"/>
        <v>52.64911396</v>
      </c>
      <c r="I22" s="58">
        <v>6.0</v>
      </c>
      <c r="J22" s="64">
        <v>4549.19</v>
      </c>
    </row>
    <row r="23">
      <c r="B23" s="21" t="s">
        <v>3</v>
      </c>
      <c r="C23" s="15"/>
      <c r="D23" s="15"/>
      <c r="E23" s="15"/>
      <c r="F23" s="15"/>
      <c r="G23" s="16"/>
      <c r="I23" s="21" t="s">
        <v>3</v>
      </c>
      <c r="J23" s="16"/>
    </row>
    <row r="24">
      <c r="B24" s="25" t="s">
        <v>12</v>
      </c>
      <c r="C24" s="47" t="s">
        <v>8</v>
      </c>
      <c r="D24" s="47" t="s">
        <v>9</v>
      </c>
      <c r="E24" s="47" t="s">
        <v>10</v>
      </c>
      <c r="F24" s="48" t="s">
        <v>13</v>
      </c>
      <c r="G24" s="49" t="s">
        <v>11</v>
      </c>
      <c r="I24" s="22" t="s">
        <v>12</v>
      </c>
      <c r="J24" s="24" t="s">
        <v>8</v>
      </c>
    </row>
    <row r="25">
      <c r="B25" s="51">
        <v>1.0</v>
      </c>
      <c r="C25" s="52">
        <v>4185.93</v>
      </c>
      <c r="D25" s="53">
        <v>2.2842257E7</v>
      </c>
      <c r="E25" s="54">
        <f t="shared" ref="E25:E30" si="5">D25/10^6</f>
        <v>22.842257</v>
      </c>
      <c r="F25" s="55">
        <v>70.1491</v>
      </c>
      <c r="G25" s="56">
        <f t="shared" ref="G25:G30" si="6">(1 - (E25/$D$4)) * 100</f>
        <v>49.9304378</v>
      </c>
      <c r="I25" s="51">
        <v>1.0</v>
      </c>
      <c r="J25" s="57">
        <v>5298.09</v>
      </c>
    </row>
    <row r="26">
      <c r="B26" s="51">
        <v>2.0</v>
      </c>
      <c r="C26" s="52">
        <v>4011.56</v>
      </c>
      <c r="D26" s="53">
        <v>2.1147962E7</v>
      </c>
      <c r="E26" s="54">
        <f t="shared" si="5"/>
        <v>21.147962</v>
      </c>
      <c r="F26" s="55">
        <v>68.1565</v>
      </c>
      <c r="G26" s="56">
        <f t="shared" si="6"/>
        <v>53.64428311</v>
      </c>
      <c r="I26" s="51">
        <v>2.0</v>
      </c>
      <c r="J26" s="57">
        <v>4995.28</v>
      </c>
    </row>
    <row r="27">
      <c r="B27" s="51">
        <v>3.0</v>
      </c>
      <c r="C27" s="52">
        <v>3954.78</v>
      </c>
      <c r="D27" s="53">
        <v>2.0505226E7</v>
      </c>
      <c r="E27" s="54">
        <f t="shared" si="5"/>
        <v>20.505226</v>
      </c>
      <c r="F27" s="55">
        <v>68.051</v>
      </c>
      <c r="G27" s="56">
        <f t="shared" si="6"/>
        <v>55.0531417</v>
      </c>
      <c r="I27" s="51">
        <v>3.0</v>
      </c>
      <c r="J27" s="57">
        <v>4896.19</v>
      </c>
    </row>
    <row r="28">
      <c r="B28" s="51">
        <v>4.0</v>
      </c>
      <c r="C28" s="52">
        <v>3938.1</v>
      </c>
      <c r="D28" s="53">
        <v>2.0247905E7</v>
      </c>
      <c r="E28" s="54">
        <f t="shared" si="5"/>
        <v>20.247905</v>
      </c>
      <c r="F28" s="55">
        <v>68.0769</v>
      </c>
      <c r="G28" s="56">
        <f t="shared" si="6"/>
        <v>55.61718184</v>
      </c>
      <c r="I28" s="51">
        <v>4.0</v>
      </c>
      <c r="J28" s="57">
        <v>4863.54</v>
      </c>
    </row>
    <row r="29">
      <c r="B29" s="51">
        <v>5.0</v>
      </c>
      <c r="C29" s="52">
        <v>3922.16</v>
      </c>
      <c r="D29" s="53">
        <v>2.0159036E7</v>
      </c>
      <c r="E29" s="54">
        <f t="shared" si="5"/>
        <v>20.159036</v>
      </c>
      <c r="F29" s="55">
        <v>68.2075</v>
      </c>
      <c r="G29" s="56">
        <f t="shared" si="6"/>
        <v>55.8119801</v>
      </c>
      <c r="I29" s="51">
        <v>5.0</v>
      </c>
      <c r="J29" s="57">
        <v>4844.96</v>
      </c>
    </row>
    <row r="30">
      <c r="B30" s="65">
        <v>6.0</v>
      </c>
      <c r="C30" s="66">
        <v>3897.58</v>
      </c>
      <c r="D30" s="67">
        <v>2.01362E7</v>
      </c>
      <c r="E30" s="11">
        <f t="shared" si="5"/>
        <v>20.1362</v>
      </c>
      <c r="F30" s="68">
        <v>68.3915</v>
      </c>
      <c r="G30" s="69">
        <f t="shared" si="6"/>
        <v>55.86203595</v>
      </c>
      <c r="I30" s="65">
        <v>6.0</v>
      </c>
      <c r="J30" s="70">
        <v>4852.22</v>
      </c>
    </row>
    <row r="32">
      <c r="D32" s="43"/>
      <c r="E32" s="43"/>
      <c r="F32" s="43"/>
      <c r="G32" s="43"/>
    </row>
    <row r="33">
      <c r="D33" s="44"/>
      <c r="E33" s="44"/>
      <c r="F33" s="44"/>
      <c r="G33" s="44"/>
    </row>
    <row r="34">
      <c r="D34" s="43"/>
      <c r="E34" s="45"/>
      <c r="F34" s="46"/>
      <c r="G34" s="46"/>
    </row>
    <row r="35">
      <c r="D35" s="43"/>
      <c r="E35" s="45"/>
      <c r="F35" s="46"/>
      <c r="G35" s="46"/>
    </row>
    <row r="36">
      <c r="D36" s="43"/>
      <c r="E36" s="45"/>
      <c r="F36" s="46"/>
      <c r="G36" s="46"/>
    </row>
    <row r="37">
      <c r="D37" s="43"/>
      <c r="E37" s="45"/>
      <c r="F37" s="46"/>
      <c r="G37" s="46"/>
    </row>
    <row r="38">
      <c r="D38" s="43"/>
      <c r="E38" s="45"/>
      <c r="F38" s="46"/>
      <c r="G38" s="46"/>
    </row>
    <row r="39">
      <c r="D39" s="43"/>
      <c r="E39" s="45"/>
      <c r="F39" s="46"/>
      <c r="G39" s="46"/>
    </row>
    <row r="40">
      <c r="D40" s="43"/>
      <c r="E40" s="43"/>
      <c r="F40" s="43"/>
      <c r="G40" s="43"/>
    </row>
    <row r="41">
      <c r="D41" s="44"/>
      <c r="E41" s="44"/>
      <c r="F41" s="44"/>
      <c r="G41" s="44"/>
    </row>
    <row r="42">
      <c r="D42" s="43"/>
      <c r="E42" s="45"/>
      <c r="F42" s="46"/>
      <c r="G42" s="46"/>
    </row>
    <row r="43">
      <c r="D43" s="43"/>
      <c r="E43" s="45"/>
      <c r="F43" s="46"/>
      <c r="G43" s="46"/>
    </row>
    <row r="44">
      <c r="D44" s="43"/>
      <c r="E44" s="45"/>
      <c r="F44" s="46"/>
      <c r="G44" s="46"/>
    </row>
    <row r="45">
      <c r="D45" s="43"/>
      <c r="E45" s="45"/>
      <c r="F45" s="46"/>
      <c r="G45" s="46"/>
    </row>
    <row r="46">
      <c r="D46" s="43"/>
      <c r="E46" s="45"/>
      <c r="F46" s="46"/>
      <c r="G46" s="46"/>
    </row>
    <row r="47">
      <c r="D47" s="43"/>
      <c r="E47" s="43"/>
      <c r="F47" s="43"/>
      <c r="G47" s="43"/>
    </row>
    <row r="48">
      <c r="D48" s="44"/>
      <c r="E48" s="44"/>
      <c r="F48" s="44"/>
      <c r="G48" s="44"/>
    </row>
    <row r="49">
      <c r="D49" s="43"/>
      <c r="E49" s="45"/>
      <c r="F49" s="46"/>
      <c r="G49" s="46"/>
    </row>
    <row r="50">
      <c r="D50" s="43"/>
      <c r="E50" s="45"/>
      <c r="F50" s="46"/>
      <c r="G50" s="46"/>
    </row>
    <row r="51">
      <c r="D51" s="43"/>
      <c r="E51" s="45"/>
      <c r="F51" s="46"/>
      <c r="G51" s="46"/>
    </row>
    <row r="52">
      <c r="D52" s="43"/>
      <c r="E52" s="45"/>
      <c r="F52" s="46"/>
      <c r="G52" s="46"/>
    </row>
    <row r="53">
      <c r="D53" s="43"/>
      <c r="E53" s="45"/>
      <c r="F53" s="46"/>
      <c r="G53" s="46"/>
    </row>
    <row r="54">
      <c r="D54" s="43"/>
      <c r="E54" s="45"/>
      <c r="F54" s="46"/>
      <c r="G54" s="46"/>
    </row>
  </sheetData>
  <mergeCells count="9">
    <mergeCell ref="B23:G23"/>
    <mergeCell ref="I23:J23"/>
    <mergeCell ref="B2:D2"/>
    <mergeCell ref="B6:G6"/>
    <mergeCell ref="I6:J6"/>
    <mergeCell ref="B7:G7"/>
    <mergeCell ref="I7:J7"/>
    <mergeCell ref="B15:G15"/>
    <mergeCell ref="I15:J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4" width="17.0"/>
    <col customWidth="1" min="5" max="5" width="13.88"/>
    <col customWidth="1" min="6" max="7" width="19.88"/>
  </cols>
  <sheetData>
    <row r="2">
      <c r="B2" s="1" t="s">
        <v>0</v>
      </c>
      <c r="C2" s="2"/>
      <c r="D2" s="3"/>
      <c r="E2" s="4"/>
      <c r="F2" s="5"/>
      <c r="G2" s="5"/>
    </row>
    <row r="3">
      <c r="B3" s="6" t="s">
        <v>1</v>
      </c>
      <c r="C3" s="7" t="s">
        <v>2</v>
      </c>
      <c r="D3" s="8" t="s">
        <v>3</v>
      </c>
      <c r="E3" s="4"/>
      <c r="F3" s="9"/>
      <c r="G3" s="9"/>
    </row>
    <row r="4">
      <c r="B4" s="10">
        <f>14573536/10^6</f>
        <v>14.573536</v>
      </c>
      <c r="C4" s="11">
        <f>38288198/10^6</f>
        <v>38.288198</v>
      </c>
      <c r="D4" s="12">
        <f>45621044/10^6</f>
        <v>45.621044</v>
      </c>
      <c r="E4" s="5"/>
      <c r="F4" s="13"/>
      <c r="G4" s="13"/>
    </row>
    <row r="5">
      <c r="B5" s="9"/>
      <c r="C5" s="9"/>
      <c r="D5" s="9"/>
      <c r="E5" s="9"/>
      <c r="F5" s="9"/>
      <c r="G5" s="9"/>
    </row>
    <row r="6">
      <c r="B6" s="9"/>
      <c r="C6" s="9"/>
      <c r="D6" s="9"/>
      <c r="E6" s="9"/>
      <c r="F6" s="9"/>
      <c r="G6" s="9"/>
    </row>
    <row r="7">
      <c r="B7" s="14" t="s">
        <v>4</v>
      </c>
      <c r="C7" s="15"/>
      <c r="D7" s="15"/>
      <c r="E7" s="15"/>
      <c r="F7" s="15"/>
      <c r="G7" s="16"/>
      <c r="I7" s="17" t="s">
        <v>5</v>
      </c>
      <c r="J7" s="16"/>
    </row>
    <row r="8">
      <c r="B8" s="18" t="s">
        <v>1</v>
      </c>
      <c r="C8" s="19"/>
      <c r="D8" s="19"/>
      <c r="E8" s="19"/>
      <c r="F8" s="19"/>
      <c r="G8" s="20"/>
      <c r="I8" s="21" t="s">
        <v>6</v>
      </c>
      <c r="J8" s="16"/>
    </row>
    <row r="9">
      <c r="B9" s="25" t="s">
        <v>12</v>
      </c>
      <c r="C9" s="47" t="s">
        <v>8</v>
      </c>
      <c r="D9" s="47" t="s">
        <v>9</v>
      </c>
      <c r="E9" s="47" t="s">
        <v>10</v>
      </c>
      <c r="F9" s="48" t="s">
        <v>13</v>
      </c>
      <c r="G9" s="49" t="s">
        <v>11</v>
      </c>
      <c r="I9" s="22" t="s">
        <v>12</v>
      </c>
      <c r="J9" s="50" t="s">
        <v>8</v>
      </c>
    </row>
    <row r="10">
      <c r="B10" s="51">
        <v>1.0</v>
      </c>
      <c r="C10" s="52">
        <v>6178.22</v>
      </c>
      <c r="D10" s="53">
        <v>1.0364726E7</v>
      </c>
      <c r="E10" s="54">
        <f t="shared" ref="E10:E15" si="1">D10/10^6</f>
        <v>10.364726</v>
      </c>
      <c r="F10" s="55">
        <v>89.2465</v>
      </c>
      <c r="G10" s="56">
        <f t="shared" ref="G10:G15" si="2">(1 - (E10/$B$4)) * 100</f>
        <v>28.87981338</v>
      </c>
      <c r="I10" s="25">
        <v>1.0</v>
      </c>
      <c r="J10" s="30">
        <v>2687.61</v>
      </c>
    </row>
    <row r="11">
      <c r="B11" s="51">
        <v>2.0</v>
      </c>
      <c r="C11" s="52">
        <v>6106.54</v>
      </c>
      <c r="D11" s="53">
        <v>1.016316E7</v>
      </c>
      <c r="E11" s="54">
        <f t="shared" si="1"/>
        <v>10.16316</v>
      </c>
      <c r="F11" s="55">
        <v>88.1577</v>
      </c>
      <c r="G11" s="56">
        <f t="shared" si="2"/>
        <v>30.26290943</v>
      </c>
      <c r="I11" s="25">
        <v>2.0</v>
      </c>
      <c r="J11" s="30">
        <v>2605.82</v>
      </c>
    </row>
    <row r="12">
      <c r="B12" s="51">
        <v>3.0</v>
      </c>
      <c r="C12" s="52">
        <v>6174.07</v>
      </c>
      <c r="D12" s="53">
        <v>1.0072653E7</v>
      </c>
      <c r="E12" s="54">
        <f t="shared" si="1"/>
        <v>10.072653</v>
      </c>
      <c r="F12" s="55">
        <v>86.8143</v>
      </c>
      <c r="G12" s="56">
        <f t="shared" si="2"/>
        <v>30.88394608</v>
      </c>
      <c r="I12" s="25">
        <v>3.0</v>
      </c>
      <c r="J12" s="30">
        <v>2592.87</v>
      </c>
    </row>
    <row r="13">
      <c r="B13" s="51">
        <v>4.0</v>
      </c>
      <c r="C13" s="52">
        <v>6058.7</v>
      </c>
      <c r="D13" s="53">
        <v>1.0031305E7</v>
      </c>
      <c r="E13" s="54">
        <f t="shared" si="1"/>
        <v>10.031305</v>
      </c>
      <c r="F13" s="55">
        <v>85.3723</v>
      </c>
      <c r="G13" s="56">
        <f t="shared" si="2"/>
        <v>31.16766583</v>
      </c>
      <c r="I13" s="25">
        <v>4.0</v>
      </c>
      <c r="J13" s="30">
        <v>2581.93</v>
      </c>
    </row>
    <row r="14">
      <c r="B14" s="51">
        <v>5.0</v>
      </c>
      <c r="C14" s="52">
        <v>6144.62</v>
      </c>
      <c r="D14" s="53">
        <v>1.0015538E7</v>
      </c>
      <c r="E14" s="54">
        <f t="shared" si="1"/>
        <v>10.015538</v>
      </c>
      <c r="F14" s="55">
        <v>83.8917</v>
      </c>
      <c r="G14" s="56">
        <f t="shared" si="2"/>
        <v>31.27585508</v>
      </c>
      <c r="I14" s="25">
        <v>5.0</v>
      </c>
      <c r="J14" s="30">
        <v>2539.59</v>
      </c>
    </row>
    <row r="15">
      <c r="B15" s="58">
        <v>6.0</v>
      </c>
      <c r="C15" s="59">
        <v>6160.49</v>
      </c>
      <c r="D15" s="60">
        <v>1.001102E7</v>
      </c>
      <c r="E15" s="61">
        <f t="shared" si="1"/>
        <v>10.01102</v>
      </c>
      <c r="F15" s="62">
        <v>82.4194</v>
      </c>
      <c r="G15" s="63">
        <f t="shared" si="2"/>
        <v>31.30685648</v>
      </c>
      <c r="I15" s="31">
        <v>6.0</v>
      </c>
      <c r="J15" s="36">
        <v>2538.13</v>
      </c>
    </row>
    <row r="16">
      <c r="B16" s="21" t="s">
        <v>2</v>
      </c>
      <c r="C16" s="15"/>
      <c r="D16" s="15"/>
      <c r="E16" s="15"/>
      <c r="F16" s="15"/>
      <c r="G16" s="16"/>
      <c r="I16" s="21" t="s">
        <v>2</v>
      </c>
      <c r="J16" s="16"/>
    </row>
    <row r="17">
      <c r="B17" s="25" t="s">
        <v>12</v>
      </c>
      <c r="C17" s="47" t="s">
        <v>8</v>
      </c>
      <c r="D17" s="47" t="s">
        <v>9</v>
      </c>
      <c r="E17" s="47" t="s">
        <v>10</v>
      </c>
      <c r="F17" s="48" t="s">
        <v>13</v>
      </c>
      <c r="G17" s="49" t="s">
        <v>11</v>
      </c>
      <c r="I17" s="22" t="s">
        <v>12</v>
      </c>
      <c r="J17" s="24" t="s">
        <v>8</v>
      </c>
    </row>
    <row r="18">
      <c r="B18" s="51">
        <v>1.0</v>
      </c>
      <c r="C18" s="52">
        <v>7546.47</v>
      </c>
      <c r="D18" s="53">
        <v>2.0777272E7</v>
      </c>
      <c r="E18" s="54">
        <f t="shared" ref="E18:E23" si="3">D18/10^6</f>
        <v>20.777272</v>
      </c>
      <c r="F18" s="55">
        <v>87.0896</v>
      </c>
      <c r="G18" s="56">
        <f t="shared" ref="G18:G23" si="4">(1 - (E18/$C$4)) * 100</f>
        <v>45.73452634</v>
      </c>
      <c r="I18" s="25">
        <v>1.0</v>
      </c>
      <c r="J18" s="30">
        <v>5236.5</v>
      </c>
    </row>
    <row r="19">
      <c r="B19" s="51">
        <v>2.0</v>
      </c>
      <c r="C19" s="52">
        <v>7511.03</v>
      </c>
      <c r="D19" s="53">
        <v>2.0474273E7</v>
      </c>
      <c r="E19" s="54">
        <f t="shared" si="3"/>
        <v>20.474273</v>
      </c>
      <c r="F19" s="55">
        <v>85.2629</v>
      </c>
      <c r="G19" s="56">
        <f t="shared" si="4"/>
        <v>46.5258903</v>
      </c>
      <c r="I19" s="25">
        <v>2.0</v>
      </c>
      <c r="J19" s="30">
        <v>5196.6</v>
      </c>
    </row>
    <row r="20">
      <c r="B20" s="51">
        <v>3.0</v>
      </c>
      <c r="C20" s="52">
        <v>7519.82</v>
      </c>
      <c r="D20" s="53">
        <v>2.0377812E7</v>
      </c>
      <c r="E20" s="54">
        <f t="shared" si="3"/>
        <v>20.377812</v>
      </c>
      <c r="F20" s="55">
        <v>83.4506</v>
      </c>
      <c r="G20" s="56">
        <f t="shared" si="4"/>
        <v>46.77782433</v>
      </c>
      <c r="I20" s="25">
        <v>3.0</v>
      </c>
      <c r="J20" s="30">
        <v>5234.47</v>
      </c>
    </row>
    <row r="21">
      <c r="B21" s="51">
        <v>4.0</v>
      </c>
      <c r="C21" s="52">
        <v>7460.4</v>
      </c>
      <c r="D21" s="53">
        <v>2.0348158E7</v>
      </c>
      <c r="E21" s="54">
        <f t="shared" si="3"/>
        <v>20.348158</v>
      </c>
      <c r="F21" s="55">
        <v>81.6738</v>
      </c>
      <c r="G21" s="56">
        <f t="shared" si="4"/>
        <v>46.85527378</v>
      </c>
      <c r="I21" s="25">
        <v>4.0</v>
      </c>
      <c r="J21" s="30">
        <v>5275.3</v>
      </c>
    </row>
    <row r="22">
      <c r="B22" s="51">
        <v>5.0</v>
      </c>
      <c r="C22" s="52">
        <v>7268.31</v>
      </c>
      <c r="D22" s="53">
        <v>2.0340186E7</v>
      </c>
      <c r="E22" s="54">
        <f t="shared" si="3"/>
        <v>20.340186</v>
      </c>
      <c r="F22" s="55">
        <v>79.9496</v>
      </c>
      <c r="G22" s="56">
        <f t="shared" si="4"/>
        <v>46.87609482</v>
      </c>
      <c r="I22" s="25">
        <v>5.0</v>
      </c>
      <c r="J22" s="71">
        <v>5243.14</v>
      </c>
    </row>
    <row r="23">
      <c r="B23" s="58">
        <v>6.0</v>
      </c>
      <c r="C23" s="59">
        <v>7508.67</v>
      </c>
      <c r="D23" s="60">
        <v>2.0338525E7</v>
      </c>
      <c r="E23" s="61">
        <f t="shared" si="3"/>
        <v>20.338525</v>
      </c>
      <c r="F23" s="62">
        <v>78.2677</v>
      </c>
      <c r="G23" s="63">
        <f t="shared" si="4"/>
        <v>46.88043297</v>
      </c>
      <c r="I23" s="58">
        <v>6.0</v>
      </c>
      <c r="J23" s="64">
        <v>5173.87</v>
      </c>
    </row>
    <row r="24">
      <c r="B24" s="21" t="s">
        <v>3</v>
      </c>
      <c r="C24" s="15"/>
      <c r="D24" s="15"/>
      <c r="E24" s="15"/>
      <c r="F24" s="15"/>
      <c r="G24" s="16"/>
      <c r="I24" s="21" t="s">
        <v>3</v>
      </c>
      <c r="J24" s="16"/>
    </row>
    <row r="25">
      <c r="B25" s="25" t="s">
        <v>12</v>
      </c>
      <c r="C25" s="47" t="s">
        <v>8</v>
      </c>
      <c r="D25" s="47" t="s">
        <v>9</v>
      </c>
      <c r="E25" s="47" t="s">
        <v>10</v>
      </c>
      <c r="F25" s="48" t="s">
        <v>13</v>
      </c>
      <c r="G25" s="49" t="s">
        <v>11</v>
      </c>
      <c r="I25" s="22" t="s">
        <v>12</v>
      </c>
      <c r="J25" s="24" t="s">
        <v>8</v>
      </c>
    </row>
    <row r="26">
      <c r="B26" s="51">
        <v>1.0</v>
      </c>
      <c r="C26" s="52">
        <v>4858.88</v>
      </c>
      <c r="D26" s="53">
        <v>2.0983002E7</v>
      </c>
      <c r="E26" s="54">
        <f t="shared" ref="E26:E31" si="5">D26/10^6</f>
        <v>20.983002</v>
      </c>
      <c r="F26" s="55">
        <v>86.5578</v>
      </c>
      <c r="G26" s="56">
        <f t="shared" ref="G26:G31" si="6">(1 - (E26/$D$4)) * 100</f>
        <v>54.00587062</v>
      </c>
      <c r="I26" s="25">
        <v>1.0</v>
      </c>
      <c r="J26" s="30">
        <v>5188.26</v>
      </c>
    </row>
    <row r="27">
      <c r="B27" s="51">
        <v>2.0</v>
      </c>
      <c r="C27" s="52">
        <v>4719.91</v>
      </c>
      <c r="D27" s="53">
        <v>2.0673153E7</v>
      </c>
      <c r="E27" s="54">
        <f t="shared" si="5"/>
        <v>20.673153</v>
      </c>
      <c r="F27" s="55">
        <v>82.9596</v>
      </c>
      <c r="G27" s="56">
        <f t="shared" si="6"/>
        <v>54.68505061</v>
      </c>
      <c r="I27" s="25">
        <v>2.0</v>
      </c>
      <c r="J27" s="30">
        <v>5153.92</v>
      </c>
    </row>
    <row r="28">
      <c r="B28" s="51">
        <v>3.0</v>
      </c>
      <c r="C28" s="52">
        <v>4755.05</v>
      </c>
      <c r="D28" s="53">
        <v>2.0570427E7</v>
      </c>
      <c r="E28" s="54">
        <f t="shared" si="5"/>
        <v>20.570427</v>
      </c>
      <c r="F28" s="55">
        <v>81.0925</v>
      </c>
      <c r="G28" s="56">
        <f t="shared" si="6"/>
        <v>54.91022301</v>
      </c>
      <c r="I28" s="25">
        <v>3.0</v>
      </c>
      <c r="J28" s="30">
        <v>5117.61</v>
      </c>
    </row>
    <row r="29">
      <c r="B29" s="51">
        <v>4.0</v>
      </c>
      <c r="C29" s="52">
        <v>4659.33</v>
      </c>
      <c r="D29" s="53">
        <v>2.0536733E7</v>
      </c>
      <c r="E29" s="54">
        <f t="shared" si="5"/>
        <v>20.536733</v>
      </c>
      <c r="F29" s="55">
        <v>79.2106</v>
      </c>
      <c r="G29" s="56">
        <f t="shared" si="6"/>
        <v>54.98407928</v>
      </c>
      <c r="I29" s="25">
        <v>4.0</v>
      </c>
      <c r="J29" s="30">
        <v>5209.25</v>
      </c>
    </row>
    <row r="30">
      <c r="B30" s="51">
        <v>5.0</v>
      </c>
      <c r="C30" s="52">
        <v>4684.13</v>
      </c>
      <c r="D30" s="53">
        <v>2.052697E7</v>
      </c>
      <c r="E30" s="54">
        <f t="shared" si="5"/>
        <v>20.52697</v>
      </c>
      <c r="F30" s="55">
        <v>77.3402</v>
      </c>
      <c r="G30" s="56">
        <f t="shared" si="6"/>
        <v>55.00547949</v>
      </c>
      <c r="I30" s="25">
        <v>5.0</v>
      </c>
      <c r="J30" s="30">
        <v>5120.28</v>
      </c>
    </row>
    <row r="31">
      <c r="B31" s="65">
        <v>6.0</v>
      </c>
      <c r="C31" s="66">
        <v>4886.19</v>
      </c>
      <c r="D31" s="67">
        <v>2.0524711E7</v>
      </c>
      <c r="E31" s="11">
        <f t="shared" si="5"/>
        <v>20.524711</v>
      </c>
      <c r="F31" s="68">
        <v>75.4902</v>
      </c>
      <c r="G31" s="69">
        <f t="shared" si="6"/>
        <v>55.01043115</v>
      </c>
      <c r="I31" s="37">
        <v>6.0</v>
      </c>
      <c r="J31" s="42">
        <v>5125.94</v>
      </c>
    </row>
    <row r="33">
      <c r="D33" s="43"/>
      <c r="E33" s="43"/>
      <c r="F33" s="43"/>
      <c r="G33" s="43"/>
    </row>
    <row r="34">
      <c r="D34" s="44"/>
      <c r="E34" s="44"/>
      <c r="F34" s="44"/>
      <c r="G34" s="44"/>
    </row>
    <row r="35">
      <c r="D35" s="43"/>
      <c r="E35" s="45"/>
      <c r="F35" s="46"/>
      <c r="G35" s="46"/>
    </row>
    <row r="36">
      <c r="D36" s="43"/>
      <c r="E36" s="45"/>
      <c r="F36" s="46"/>
      <c r="G36" s="46"/>
    </row>
    <row r="37">
      <c r="D37" s="43"/>
      <c r="E37" s="45"/>
      <c r="F37" s="46"/>
      <c r="G37" s="46"/>
    </row>
    <row r="38">
      <c r="D38" s="43"/>
      <c r="E38" s="45"/>
      <c r="F38" s="46"/>
      <c r="G38" s="46"/>
    </row>
    <row r="39">
      <c r="D39" s="43"/>
      <c r="E39" s="45"/>
      <c r="F39" s="46"/>
      <c r="G39" s="46"/>
    </row>
    <row r="40">
      <c r="D40" s="43"/>
      <c r="E40" s="45"/>
      <c r="F40" s="46"/>
      <c r="G40" s="46"/>
    </row>
    <row r="41">
      <c r="D41" s="43"/>
      <c r="E41" s="43"/>
      <c r="F41" s="43"/>
      <c r="G41" s="43"/>
    </row>
    <row r="42">
      <c r="D42" s="44"/>
      <c r="E42" s="44"/>
      <c r="F42" s="44"/>
      <c r="G42" s="44"/>
    </row>
    <row r="43">
      <c r="D43" s="43"/>
      <c r="E43" s="45"/>
      <c r="F43" s="46"/>
      <c r="G43" s="46"/>
    </row>
    <row r="44">
      <c r="D44" s="43"/>
      <c r="E44" s="45"/>
      <c r="F44" s="46"/>
      <c r="G44" s="46"/>
    </row>
    <row r="45">
      <c r="D45" s="43"/>
      <c r="E45" s="45"/>
      <c r="F45" s="46"/>
      <c r="G45" s="46"/>
    </row>
    <row r="46">
      <c r="D46" s="43"/>
      <c r="E46" s="45"/>
      <c r="F46" s="46"/>
      <c r="G46" s="46"/>
    </row>
    <row r="47">
      <c r="D47" s="43"/>
      <c r="E47" s="45"/>
      <c r="F47" s="46"/>
      <c r="G47" s="46"/>
    </row>
    <row r="48">
      <c r="D48" s="43"/>
      <c r="E48" s="43"/>
      <c r="F48" s="43"/>
      <c r="G48" s="43"/>
    </row>
    <row r="49">
      <c r="D49" s="44"/>
      <c r="E49" s="44"/>
      <c r="F49" s="44"/>
      <c r="G49" s="44"/>
    </row>
    <row r="50">
      <c r="D50" s="43"/>
      <c r="E50" s="45"/>
      <c r="F50" s="46"/>
      <c r="G50" s="46"/>
    </row>
    <row r="51">
      <c r="D51" s="43"/>
      <c r="E51" s="45"/>
      <c r="F51" s="46"/>
      <c r="G51" s="46"/>
    </row>
    <row r="52">
      <c r="D52" s="43"/>
      <c r="E52" s="45"/>
      <c r="F52" s="46"/>
      <c r="G52" s="46"/>
    </row>
    <row r="53">
      <c r="D53" s="43"/>
      <c r="E53" s="45"/>
      <c r="F53" s="46"/>
      <c r="G53" s="46"/>
    </row>
    <row r="54">
      <c r="D54" s="43"/>
      <c r="E54" s="45"/>
      <c r="F54" s="46"/>
      <c r="G54" s="46"/>
    </row>
    <row r="55">
      <c r="D55" s="43"/>
      <c r="E55" s="45"/>
      <c r="F55" s="46"/>
      <c r="G55" s="46"/>
    </row>
  </sheetData>
  <mergeCells count="9">
    <mergeCell ref="B24:G24"/>
    <mergeCell ref="I24:J24"/>
    <mergeCell ref="B2:D2"/>
    <mergeCell ref="B7:G7"/>
    <mergeCell ref="I7:J7"/>
    <mergeCell ref="B8:G8"/>
    <mergeCell ref="I8:J8"/>
    <mergeCell ref="B16:G16"/>
    <mergeCell ref="I16:J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4.75"/>
    <col customWidth="1" min="3" max="3" width="17.0"/>
    <col customWidth="1" min="4" max="4" width="13.88"/>
    <col customWidth="1" min="6" max="6" width="16.0"/>
    <col customWidth="1" min="7" max="7" width="15.13"/>
    <col customWidth="1" min="8" max="8" width="20.0"/>
    <col customWidth="1" min="9" max="9" width="11.38"/>
    <col customWidth="1" min="10" max="10" width="7.25"/>
    <col customWidth="1" min="15" max="15" width="15.63"/>
    <col customWidth="1" min="16" max="16" width="13.75"/>
    <col customWidth="1" min="17" max="17" width="20.13"/>
  </cols>
  <sheetData>
    <row r="2">
      <c r="B2" s="72" t="s">
        <v>0</v>
      </c>
      <c r="C2" s="15"/>
      <c r="D2" s="16"/>
      <c r="E2" s="4"/>
      <c r="F2" s="4"/>
    </row>
    <row r="3">
      <c r="B3" s="6" t="s">
        <v>1</v>
      </c>
      <c r="C3" s="7" t="s">
        <v>2</v>
      </c>
      <c r="D3" s="8" t="s">
        <v>3</v>
      </c>
    </row>
    <row r="4">
      <c r="B4" s="10">
        <f>14573536/10^6</f>
        <v>14.573536</v>
      </c>
      <c r="C4" s="11">
        <f>38288198/10^6</f>
        <v>38.288198</v>
      </c>
      <c r="D4" s="12">
        <f>45621044/10^6</f>
        <v>45.621044</v>
      </c>
    </row>
    <row r="7">
      <c r="B7" s="73" t="s">
        <v>1</v>
      </c>
      <c r="C7" s="74"/>
      <c r="D7" s="74"/>
      <c r="E7" s="74"/>
      <c r="F7" s="74"/>
      <c r="G7" s="74"/>
      <c r="H7" s="74"/>
      <c r="I7" s="75"/>
      <c r="J7" s="76"/>
      <c r="K7" s="73" t="s">
        <v>14</v>
      </c>
      <c r="L7" s="74"/>
      <c r="M7" s="74"/>
      <c r="N7" s="74"/>
      <c r="O7" s="74"/>
      <c r="P7" s="74"/>
      <c r="Q7" s="74"/>
      <c r="R7" s="75"/>
    </row>
    <row r="8">
      <c r="B8" s="77" t="s">
        <v>15</v>
      </c>
      <c r="C8" s="78" t="s">
        <v>16</v>
      </c>
      <c r="D8" s="78" t="s">
        <v>7</v>
      </c>
      <c r="E8" s="79" t="s">
        <v>8</v>
      </c>
      <c r="F8" s="79" t="s">
        <v>9</v>
      </c>
      <c r="G8" s="79" t="s">
        <v>10</v>
      </c>
      <c r="H8" s="79" t="s">
        <v>11</v>
      </c>
      <c r="I8" s="80" t="s">
        <v>17</v>
      </c>
      <c r="J8" s="76"/>
      <c r="K8" s="77" t="s">
        <v>15</v>
      </c>
      <c r="L8" s="78" t="s">
        <v>16</v>
      </c>
      <c r="M8" s="78" t="s">
        <v>7</v>
      </c>
      <c r="N8" s="79" t="s">
        <v>8</v>
      </c>
      <c r="O8" s="79" t="s">
        <v>9</v>
      </c>
      <c r="P8" s="79" t="s">
        <v>10</v>
      </c>
      <c r="Q8" s="81" t="s">
        <v>11</v>
      </c>
      <c r="R8" s="80" t="s">
        <v>17</v>
      </c>
    </row>
    <row r="9">
      <c r="B9" s="82">
        <v>3.0</v>
      </c>
      <c r="C9" s="83">
        <v>4.0</v>
      </c>
      <c r="D9" s="83">
        <v>16.0</v>
      </c>
      <c r="E9" s="83">
        <v>2470.5</v>
      </c>
      <c r="F9" s="84">
        <v>1.098631E7</v>
      </c>
      <c r="G9" s="85">
        <f t="shared" ref="G9:G72" si="1">F9/10^6</f>
        <v>10.98631</v>
      </c>
      <c r="H9" s="86">
        <f t="shared" ref="H9:H72" si="2">IF((1 - (G9/$B$4)) * 100 &gt; 100, 0, (1 - (G9/$B$4)) * 100)</f>
        <v>24.61465769</v>
      </c>
      <c r="I9" s="87">
        <f>MAX(H9:H72)</f>
        <v>25.92348213</v>
      </c>
      <c r="J9" s="76"/>
      <c r="K9" s="82">
        <v>3.0</v>
      </c>
      <c r="L9" s="83">
        <v>4.0</v>
      </c>
      <c r="M9" s="83">
        <v>16.0</v>
      </c>
      <c r="N9" s="83">
        <v>4803.14</v>
      </c>
      <c r="O9" s="84">
        <v>2.3545703E7</v>
      </c>
      <c r="P9" s="85">
        <f t="shared" ref="P9:P72" si="3">O9/10^6</f>
        <v>23.545703</v>
      </c>
      <c r="Q9" s="88">
        <f t="shared" ref="Q9:Q72" si="4">IF((1 - (P9/$D$4)) * 100 &gt; 100, 0, (1 - (P9/$D$4)) * 100)</f>
        <v>48.38850466</v>
      </c>
      <c r="R9" s="89">
        <f>MAX(Q9:Q72)</f>
        <v>52.25958441</v>
      </c>
    </row>
    <row r="10">
      <c r="B10" s="82">
        <v>3.0</v>
      </c>
      <c r="C10" s="83">
        <v>4.0</v>
      </c>
      <c r="D10" s="83">
        <v>32.0</v>
      </c>
      <c r="E10" s="83">
        <v>2644.21</v>
      </c>
      <c r="F10" s="84">
        <v>1.1426016E7</v>
      </c>
      <c r="G10" s="85">
        <f t="shared" si="1"/>
        <v>11.426016</v>
      </c>
      <c r="H10" s="90">
        <f t="shared" si="2"/>
        <v>21.59750386</v>
      </c>
      <c r="J10" s="76"/>
      <c r="K10" s="82">
        <v>3.0</v>
      </c>
      <c r="L10" s="83">
        <v>4.0</v>
      </c>
      <c r="M10" s="83">
        <v>32.0</v>
      </c>
      <c r="N10" s="83">
        <v>4437.99</v>
      </c>
      <c r="O10" s="84">
        <v>2.2160228E7</v>
      </c>
      <c r="P10" s="85">
        <f t="shared" si="3"/>
        <v>22.160228</v>
      </c>
      <c r="Q10" s="91">
        <f t="shared" si="4"/>
        <v>51.42542551</v>
      </c>
    </row>
    <row r="11">
      <c r="B11" s="82">
        <v>3.0</v>
      </c>
      <c r="C11" s="83">
        <v>4.0</v>
      </c>
      <c r="D11" s="83">
        <v>64.0</v>
      </c>
      <c r="E11" s="83">
        <v>2825.43</v>
      </c>
      <c r="F11" s="84">
        <v>1.2167164E7</v>
      </c>
      <c r="G11" s="85">
        <f t="shared" si="1"/>
        <v>12.167164</v>
      </c>
      <c r="H11" s="90">
        <f t="shared" si="2"/>
        <v>16.51192957</v>
      </c>
      <c r="J11" s="76"/>
      <c r="K11" s="82">
        <v>3.0</v>
      </c>
      <c r="L11" s="83">
        <v>4.0</v>
      </c>
      <c r="M11" s="83">
        <v>64.0</v>
      </c>
      <c r="N11" s="83">
        <v>5500.02</v>
      </c>
      <c r="O11" s="84">
        <v>2.6803991E7</v>
      </c>
      <c r="P11" s="85">
        <f t="shared" si="3"/>
        <v>26.803991</v>
      </c>
      <c r="Q11" s="91">
        <f t="shared" si="4"/>
        <v>41.24643224</v>
      </c>
    </row>
    <row r="12">
      <c r="B12" s="82">
        <v>3.0</v>
      </c>
      <c r="C12" s="83">
        <v>4.0</v>
      </c>
      <c r="D12" s="83">
        <v>128.0</v>
      </c>
      <c r="E12" s="83">
        <v>2874.23</v>
      </c>
      <c r="F12" s="84">
        <v>1.2491101E7</v>
      </c>
      <c r="G12" s="85">
        <f t="shared" si="1"/>
        <v>12.491101</v>
      </c>
      <c r="H12" s="90">
        <f t="shared" si="2"/>
        <v>14.28915398</v>
      </c>
      <c r="J12" s="76"/>
      <c r="K12" s="82">
        <v>3.0</v>
      </c>
      <c r="L12" s="83">
        <v>4.0</v>
      </c>
      <c r="M12" s="83">
        <v>128.0</v>
      </c>
      <c r="N12" s="83">
        <v>7313.36</v>
      </c>
      <c r="O12" s="84">
        <v>3.4075259E7</v>
      </c>
      <c r="P12" s="85">
        <f t="shared" si="3"/>
        <v>34.075259</v>
      </c>
      <c r="Q12" s="91">
        <f t="shared" si="4"/>
        <v>25.30802452</v>
      </c>
    </row>
    <row r="13">
      <c r="B13" s="82">
        <v>3.0</v>
      </c>
      <c r="C13" s="83">
        <v>8.0</v>
      </c>
      <c r="D13" s="83">
        <v>16.0</v>
      </c>
      <c r="E13" s="83">
        <v>2672.99</v>
      </c>
      <c r="F13" s="84">
        <v>1.0820518E7</v>
      </c>
      <c r="G13" s="85">
        <f t="shared" si="1"/>
        <v>10.820518</v>
      </c>
      <c r="H13" s="90">
        <f t="shared" si="2"/>
        <v>25.7522814</v>
      </c>
      <c r="J13" s="76"/>
      <c r="K13" s="82">
        <v>3.0</v>
      </c>
      <c r="L13" s="83">
        <v>8.0</v>
      </c>
      <c r="M13" s="83">
        <v>16.0</v>
      </c>
      <c r="N13" s="83">
        <v>5308.22</v>
      </c>
      <c r="O13" s="84">
        <v>2.3548949E7</v>
      </c>
      <c r="P13" s="85">
        <f t="shared" si="3"/>
        <v>23.548949</v>
      </c>
      <c r="Q13" s="91">
        <f t="shared" si="4"/>
        <v>48.38138952</v>
      </c>
    </row>
    <row r="14">
      <c r="B14" s="82">
        <v>3.0</v>
      </c>
      <c r="C14" s="83">
        <v>8.0</v>
      </c>
      <c r="D14" s="83">
        <v>32.0</v>
      </c>
      <c r="E14" s="83">
        <v>2645.7</v>
      </c>
      <c r="F14" s="92">
        <v>1.1343243E7</v>
      </c>
      <c r="G14" s="85">
        <f t="shared" si="1"/>
        <v>11.343243</v>
      </c>
      <c r="H14" s="90">
        <f t="shared" si="2"/>
        <v>22.16547172</v>
      </c>
      <c r="J14" s="76"/>
      <c r="K14" s="82">
        <v>3.0</v>
      </c>
      <c r="L14" s="83">
        <v>8.0</v>
      </c>
      <c r="M14" s="83">
        <v>32.0</v>
      </c>
      <c r="N14" s="83">
        <v>4792.92</v>
      </c>
      <c r="O14" s="92">
        <v>2.2160651E7</v>
      </c>
      <c r="P14" s="85">
        <f t="shared" si="3"/>
        <v>22.160651</v>
      </c>
      <c r="Q14" s="91">
        <f t="shared" si="4"/>
        <v>51.42449831</v>
      </c>
    </row>
    <row r="15">
      <c r="B15" s="82">
        <v>3.0</v>
      </c>
      <c r="C15" s="83">
        <v>8.0</v>
      </c>
      <c r="D15" s="83">
        <v>64.0</v>
      </c>
      <c r="E15" s="93">
        <v>2921.46</v>
      </c>
      <c r="F15" s="92">
        <v>1.2107301E7</v>
      </c>
      <c r="G15" s="85">
        <f t="shared" si="1"/>
        <v>12.107301</v>
      </c>
      <c r="H15" s="90">
        <f t="shared" si="2"/>
        <v>16.92269467</v>
      </c>
      <c r="J15" s="76"/>
      <c r="K15" s="82">
        <v>3.0</v>
      </c>
      <c r="L15" s="83">
        <v>8.0</v>
      </c>
      <c r="M15" s="83">
        <v>64.0</v>
      </c>
      <c r="N15" s="93">
        <v>5837.19</v>
      </c>
      <c r="O15" s="92">
        <v>2.7128556E7</v>
      </c>
      <c r="P15" s="85">
        <f t="shared" si="3"/>
        <v>27.128556</v>
      </c>
      <c r="Q15" s="91">
        <f t="shared" si="4"/>
        <v>40.53499521</v>
      </c>
    </row>
    <row r="16">
      <c r="B16" s="82">
        <v>3.0</v>
      </c>
      <c r="C16" s="83">
        <v>8.0</v>
      </c>
      <c r="D16" s="83">
        <v>128.0</v>
      </c>
      <c r="E16" s="93">
        <v>2914.8</v>
      </c>
      <c r="F16" s="92">
        <v>1.2489687E7</v>
      </c>
      <c r="G16" s="85">
        <f t="shared" si="1"/>
        <v>12.489687</v>
      </c>
      <c r="H16" s="90">
        <f t="shared" si="2"/>
        <v>14.2988565</v>
      </c>
      <c r="J16" s="76"/>
      <c r="K16" s="82">
        <v>3.0</v>
      </c>
      <c r="L16" s="83">
        <v>8.0</v>
      </c>
      <c r="M16" s="83">
        <v>128.0</v>
      </c>
      <c r="N16" s="93">
        <v>7511.24</v>
      </c>
      <c r="O16" s="92">
        <v>3.4296633E7</v>
      </c>
      <c r="P16" s="85">
        <f t="shared" si="3"/>
        <v>34.296633</v>
      </c>
      <c r="Q16" s="91">
        <f t="shared" si="4"/>
        <v>24.82277915</v>
      </c>
    </row>
    <row r="17">
      <c r="B17" s="82">
        <v>3.0</v>
      </c>
      <c r="C17" s="83">
        <v>16.0</v>
      </c>
      <c r="D17" s="83">
        <v>16.0</v>
      </c>
      <c r="E17" s="93">
        <v>3365.86</v>
      </c>
      <c r="F17" s="92">
        <v>1.0795568E7</v>
      </c>
      <c r="G17" s="85">
        <f t="shared" si="1"/>
        <v>10.795568</v>
      </c>
      <c r="H17" s="90">
        <f t="shared" si="2"/>
        <v>25.92348213</v>
      </c>
      <c r="J17" s="76"/>
      <c r="K17" s="82">
        <v>3.0</v>
      </c>
      <c r="L17" s="83">
        <v>16.0</v>
      </c>
      <c r="M17" s="83">
        <v>16.0</v>
      </c>
      <c r="N17" s="93">
        <v>7633.68</v>
      </c>
      <c r="O17" s="92">
        <v>2.3549976E7</v>
      </c>
      <c r="P17" s="85">
        <f t="shared" si="3"/>
        <v>23.549976</v>
      </c>
      <c r="Q17" s="91">
        <f t="shared" si="4"/>
        <v>48.37913836</v>
      </c>
    </row>
    <row r="18">
      <c r="B18" s="82">
        <v>3.0</v>
      </c>
      <c r="C18" s="83">
        <v>16.0</v>
      </c>
      <c r="D18" s="83">
        <v>32.0</v>
      </c>
      <c r="E18" s="93">
        <v>2971.73</v>
      </c>
      <c r="F18" s="92">
        <v>1.1369596E7</v>
      </c>
      <c r="G18" s="85">
        <f t="shared" si="1"/>
        <v>11.369596</v>
      </c>
      <c r="H18" s="90">
        <f t="shared" si="2"/>
        <v>21.98464395</v>
      </c>
      <c r="J18" s="76"/>
      <c r="K18" s="82">
        <v>3.0</v>
      </c>
      <c r="L18" s="83">
        <v>16.0</v>
      </c>
      <c r="M18" s="83">
        <v>32.0</v>
      </c>
      <c r="N18" s="93">
        <v>5766.8</v>
      </c>
      <c r="O18" s="92">
        <v>2.2160651E7</v>
      </c>
      <c r="P18" s="85">
        <f t="shared" si="3"/>
        <v>22.160651</v>
      </c>
      <c r="Q18" s="91">
        <f t="shared" si="4"/>
        <v>51.42449831</v>
      </c>
    </row>
    <row r="19">
      <c r="B19" s="82">
        <v>3.0</v>
      </c>
      <c r="C19" s="83">
        <v>16.0</v>
      </c>
      <c r="D19" s="83">
        <v>64.0</v>
      </c>
      <c r="E19" s="93">
        <v>3019.98</v>
      </c>
      <c r="F19" s="92">
        <v>1.2067899E7</v>
      </c>
      <c r="G19" s="85">
        <f t="shared" si="1"/>
        <v>12.067899</v>
      </c>
      <c r="H19" s="90">
        <f t="shared" si="2"/>
        <v>17.19306145</v>
      </c>
      <c r="J19" s="76"/>
      <c r="K19" s="82">
        <v>3.0</v>
      </c>
      <c r="L19" s="83">
        <v>16.0</v>
      </c>
      <c r="M19" s="83">
        <v>64.0</v>
      </c>
      <c r="N19" s="93">
        <v>6324.55</v>
      </c>
      <c r="O19" s="92">
        <v>2.7282386E7</v>
      </c>
      <c r="P19" s="85">
        <f t="shared" si="3"/>
        <v>27.282386</v>
      </c>
      <c r="Q19" s="91">
        <f t="shared" si="4"/>
        <v>40.19780433</v>
      </c>
    </row>
    <row r="20">
      <c r="B20" s="82">
        <v>3.0</v>
      </c>
      <c r="C20" s="83">
        <v>16.0</v>
      </c>
      <c r="D20" s="83">
        <v>128.0</v>
      </c>
      <c r="E20" s="93">
        <v>3006.39</v>
      </c>
      <c r="F20" s="92">
        <v>1.2508449E7</v>
      </c>
      <c r="G20" s="85">
        <f t="shared" si="1"/>
        <v>12.508449</v>
      </c>
      <c r="H20" s="90">
        <f t="shared" si="2"/>
        <v>14.1701163</v>
      </c>
      <c r="J20" s="76"/>
      <c r="K20" s="82">
        <v>3.0</v>
      </c>
      <c r="L20" s="83">
        <v>16.0</v>
      </c>
      <c r="M20" s="83">
        <v>128.0</v>
      </c>
      <c r="N20" s="93">
        <v>7808.76</v>
      </c>
      <c r="O20" s="92">
        <v>3.4440123E7</v>
      </c>
      <c r="P20" s="85">
        <f t="shared" si="3"/>
        <v>34.440123</v>
      </c>
      <c r="Q20" s="91">
        <f t="shared" si="4"/>
        <v>24.50825325</v>
      </c>
    </row>
    <row r="21">
      <c r="B21" s="82">
        <v>3.0</v>
      </c>
      <c r="C21" s="83">
        <v>32.0</v>
      </c>
      <c r="D21" s="83">
        <v>16.0</v>
      </c>
      <c r="E21" s="93">
        <v>6043.83</v>
      </c>
      <c r="F21" s="92">
        <v>1.0797688E7</v>
      </c>
      <c r="G21" s="85">
        <f t="shared" si="1"/>
        <v>10.797688</v>
      </c>
      <c r="H21" s="90">
        <f t="shared" si="2"/>
        <v>25.90893521</v>
      </c>
      <c r="J21" s="76"/>
      <c r="K21" s="82">
        <v>3.0</v>
      </c>
      <c r="L21" s="83">
        <v>32.0</v>
      </c>
      <c r="M21" s="83">
        <v>16.0</v>
      </c>
      <c r="N21" s="93">
        <v>15170.4</v>
      </c>
      <c r="O21" s="92">
        <v>2.3550429E7</v>
      </c>
      <c r="P21" s="85">
        <f t="shared" si="3"/>
        <v>23.550429</v>
      </c>
      <c r="Q21" s="91">
        <f t="shared" si="4"/>
        <v>48.3781454</v>
      </c>
    </row>
    <row r="22">
      <c r="B22" s="82">
        <v>3.0</v>
      </c>
      <c r="C22" s="83">
        <v>32.0</v>
      </c>
      <c r="D22" s="83">
        <v>32.0</v>
      </c>
      <c r="E22" s="93">
        <v>4140.1</v>
      </c>
      <c r="F22" s="92">
        <v>1.1370766E7</v>
      </c>
      <c r="G22" s="85">
        <f t="shared" si="1"/>
        <v>11.370766</v>
      </c>
      <c r="H22" s="90">
        <f t="shared" si="2"/>
        <v>21.9766157</v>
      </c>
      <c r="J22" s="76"/>
      <c r="K22" s="82">
        <v>3.0</v>
      </c>
      <c r="L22" s="83">
        <v>32.0</v>
      </c>
      <c r="M22" s="83">
        <v>32.0</v>
      </c>
      <c r="N22" s="93">
        <v>9632.69</v>
      </c>
      <c r="O22" s="92">
        <v>2.2160651E7</v>
      </c>
      <c r="P22" s="85">
        <f t="shared" si="3"/>
        <v>22.160651</v>
      </c>
      <c r="Q22" s="91">
        <f t="shared" si="4"/>
        <v>51.42449831</v>
      </c>
    </row>
    <row r="23">
      <c r="B23" s="82">
        <v>3.0</v>
      </c>
      <c r="C23" s="83">
        <v>32.0</v>
      </c>
      <c r="D23" s="83">
        <v>64.0</v>
      </c>
      <c r="E23" s="93">
        <v>3534.57</v>
      </c>
      <c r="F23" s="92">
        <v>1.2078157E7</v>
      </c>
      <c r="G23" s="85">
        <f t="shared" si="1"/>
        <v>12.078157</v>
      </c>
      <c r="H23" s="90">
        <f t="shared" si="2"/>
        <v>17.12267359</v>
      </c>
      <c r="J23" s="76"/>
      <c r="K23" s="82">
        <v>3.0</v>
      </c>
      <c r="L23" s="83">
        <v>32.0</v>
      </c>
      <c r="M23" s="83">
        <v>64.0</v>
      </c>
      <c r="N23" s="93">
        <v>8257.4</v>
      </c>
      <c r="O23" s="92">
        <v>2.7420571E7</v>
      </c>
      <c r="P23" s="85">
        <f t="shared" si="3"/>
        <v>27.420571</v>
      </c>
      <c r="Q23" s="91">
        <f t="shared" si="4"/>
        <v>39.89490683</v>
      </c>
    </row>
    <row r="24">
      <c r="B24" s="82">
        <v>3.0</v>
      </c>
      <c r="C24" s="83">
        <v>32.0</v>
      </c>
      <c r="D24" s="83">
        <v>128.0</v>
      </c>
      <c r="E24" s="93">
        <v>3320.38</v>
      </c>
      <c r="F24" s="92">
        <v>1.2508084E7</v>
      </c>
      <c r="G24" s="85">
        <f t="shared" si="1"/>
        <v>12.508084</v>
      </c>
      <c r="H24" s="90">
        <f t="shared" si="2"/>
        <v>14.17262084</v>
      </c>
      <c r="J24" s="76"/>
      <c r="K24" s="82">
        <v>3.0</v>
      </c>
      <c r="L24" s="83">
        <v>32.0</v>
      </c>
      <c r="M24" s="83">
        <v>128.0</v>
      </c>
      <c r="N24" s="93">
        <v>9808.87</v>
      </c>
      <c r="O24" s="92">
        <v>3.4571977E7</v>
      </c>
      <c r="P24" s="85">
        <f t="shared" si="3"/>
        <v>34.571977</v>
      </c>
      <c r="Q24" s="91">
        <f t="shared" si="4"/>
        <v>24.21923312</v>
      </c>
    </row>
    <row r="25">
      <c r="B25" s="82">
        <v>5.0</v>
      </c>
      <c r="C25" s="83">
        <v>4.0</v>
      </c>
      <c r="D25" s="83">
        <v>16.0</v>
      </c>
      <c r="E25" s="93">
        <v>2600.69</v>
      </c>
      <c r="F25" s="92">
        <v>1.1435838E7</v>
      </c>
      <c r="G25" s="85">
        <f t="shared" si="1"/>
        <v>11.435838</v>
      </c>
      <c r="H25" s="90">
        <f t="shared" si="2"/>
        <v>21.53010772</v>
      </c>
      <c r="J25" s="76"/>
      <c r="K25" s="82">
        <v>5.0</v>
      </c>
      <c r="L25" s="83">
        <v>4.0</v>
      </c>
      <c r="M25" s="83">
        <v>16.0</v>
      </c>
      <c r="N25" s="93">
        <v>4928.31</v>
      </c>
      <c r="O25" s="92">
        <v>2.3200168E7</v>
      </c>
      <c r="P25" s="85">
        <f t="shared" si="3"/>
        <v>23.200168</v>
      </c>
      <c r="Q25" s="91">
        <f t="shared" si="4"/>
        <v>49.14590731</v>
      </c>
    </row>
    <row r="26">
      <c r="B26" s="82">
        <v>5.0</v>
      </c>
      <c r="C26" s="83">
        <v>4.0</v>
      </c>
      <c r="D26" s="83">
        <v>32.0</v>
      </c>
      <c r="E26" s="93">
        <v>2687.23</v>
      </c>
      <c r="F26" s="92">
        <v>1.1995452E7</v>
      </c>
      <c r="G26" s="85">
        <f t="shared" si="1"/>
        <v>11.995452</v>
      </c>
      <c r="H26" s="90">
        <f t="shared" si="2"/>
        <v>17.69017485</v>
      </c>
      <c r="J26" s="76"/>
      <c r="K26" s="82">
        <v>5.0</v>
      </c>
      <c r="L26" s="83">
        <v>4.0</v>
      </c>
      <c r="M26" s="83">
        <v>32.0</v>
      </c>
      <c r="N26" s="93">
        <v>4522.7</v>
      </c>
      <c r="O26" s="92">
        <v>2.1846541E7</v>
      </c>
      <c r="P26" s="85">
        <f t="shared" si="3"/>
        <v>21.846541</v>
      </c>
      <c r="Q26" s="91">
        <f t="shared" si="4"/>
        <v>52.11301828</v>
      </c>
    </row>
    <row r="27">
      <c r="B27" s="82">
        <v>5.0</v>
      </c>
      <c r="C27" s="83">
        <v>4.0</v>
      </c>
      <c r="D27" s="83">
        <v>64.0</v>
      </c>
      <c r="E27" s="93">
        <v>2981.45</v>
      </c>
      <c r="F27" s="92">
        <v>1.2922567E7</v>
      </c>
      <c r="G27" s="85">
        <f t="shared" si="1"/>
        <v>12.922567</v>
      </c>
      <c r="H27" s="90">
        <f t="shared" si="2"/>
        <v>11.32854099</v>
      </c>
      <c r="J27" s="76"/>
      <c r="K27" s="82">
        <v>5.0</v>
      </c>
      <c r="L27" s="83">
        <v>4.0</v>
      </c>
      <c r="M27" s="83">
        <v>64.0</v>
      </c>
      <c r="N27" s="93">
        <v>5842.53</v>
      </c>
      <c r="O27" s="92">
        <v>2.8036633E7</v>
      </c>
      <c r="P27" s="85">
        <f t="shared" si="3"/>
        <v>28.036633</v>
      </c>
      <c r="Q27" s="91">
        <f t="shared" si="4"/>
        <v>38.54451687</v>
      </c>
    </row>
    <row r="28">
      <c r="A28" s="94"/>
      <c r="B28" s="82">
        <v>5.0</v>
      </c>
      <c r="C28" s="83">
        <v>4.0</v>
      </c>
      <c r="D28" s="83">
        <v>128.0</v>
      </c>
      <c r="E28" s="93">
        <v>3023.01</v>
      </c>
      <c r="F28" s="92">
        <v>1.3199524E7</v>
      </c>
      <c r="G28" s="85">
        <f t="shared" si="1"/>
        <v>13.199524</v>
      </c>
      <c r="H28" s="90">
        <f t="shared" si="2"/>
        <v>9.428130551</v>
      </c>
      <c r="I28" s="94"/>
      <c r="J28" s="76"/>
      <c r="K28" s="82">
        <v>5.0</v>
      </c>
      <c r="L28" s="83">
        <v>4.0</v>
      </c>
      <c r="M28" s="83">
        <v>128.0</v>
      </c>
      <c r="N28" s="93">
        <v>7724.1</v>
      </c>
      <c r="O28" s="92">
        <v>3.6358317E7</v>
      </c>
      <c r="P28" s="85">
        <f t="shared" si="3"/>
        <v>36.358317</v>
      </c>
      <c r="Q28" s="91">
        <f t="shared" si="4"/>
        <v>20.30362786</v>
      </c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</row>
    <row r="29">
      <c r="B29" s="82">
        <v>5.0</v>
      </c>
      <c r="C29" s="83">
        <v>8.0</v>
      </c>
      <c r="D29" s="83">
        <v>16.0</v>
      </c>
      <c r="E29" s="93">
        <v>2789.56</v>
      </c>
      <c r="F29" s="92">
        <v>1.1095292E7</v>
      </c>
      <c r="G29" s="85">
        <f t="shared" si="1"/>
        <v>11.095292</v>
      </c>
      <c r="H29" s="90">
        <f t="shared" si="2"/>
        <v>23.86685016</v>
      </c>
      <c r="J29" s="76"/>
      <c r="K29" s="82">
        <v>5.0</v>
      </c>
      <c r="L29" s="83">
        <v>8.0</v>
      </c>
      <c r="M29" s="83">
        <v>16.0</v>
      </c>
      <c r="N29" s="93">
        <v>5512.22</v>
      </c>
      <c r="O29" s="92">
        <v>2.3201813E7</v>
      </c>
      <c r="P29" s="85">
        <f t="shared" si="3"/>
        <v>23.201813</v>
      </c>
      <c r="Q29" s="91">
        <f t="shared" si="4"/>
        <v>49.14230152</v>
      </c>
    </row>
    <row r="30">
      <c r="B30" s="82">
        <v>5.0</v>
      </c>
      <c r="C30" s="83">
        <v>8.0</v>
      </c>
      <c r="D30" s="83">
        <v>32.0</v>
      </c>
      <c r="E30" s="93">
        <v>2757.2</v>
      </c>
      <c r="F30" s="92">
        <v>1.1755486E7</v>
      </c>
      <c r="G30" s="85">
        <f t="shared" si="1"/>
        <v>11.755486</v>
      </c>
      <c r="H30" s="90">
        <f t="shared" si="2"/>
        <v>19.3367622</v>
      </c>
      <c r="J30" s="76"/>
      <c r="K30" s="82">
        <v>5.0</v>
      </c>
      <c r="L30" s="83">
        <v>8.0</v>
      </c>
      <c r="M30" s="83">
        <v>32.0</v>
      </c>
      <c r="N30" s="93">
        <v>4775.1</v>
      </c>
      <c r="O30" s="92">
        <v>2.1845583E7</v>
      </c>
      <c r="P30" s="85">
        <f t="shared" si="3"/>
        <v>21.845583</v>
      </c>
      <c r="Q30" s="91">
        <f t="shared" si="4"/>
        <v>52.11511819</v>
      </c>
    </row>
    <row r="31">
      <c r="B31" s="82">
        <v>5.0</v>
      </c>
      <c r="C31" s="83">
        <v>8.0</v>
      </c>
      <c r="D31" s="83">
        <v>64.0</v>
      </c>
      <c r="E31" s="93">
        <v>2986.05</v>
      </c>
      <c r="F31" s="92">
        <v>1.2778993E7</v>
      </c>
      <c r="G31" s="85">
        <f t="shared" si="1"/>
        <v>12.778993</v>
      </c>
      <c r="H31" s="90">
        <f t="shared" si="2"/>
        <v>12.31371028</v>
      </c>
      <c r="J31" s="76"/>
      <c r="K31" s="82">
        <v>5.0</v>
      </c>
      <c r="L31" s="83">
        <v>8.0</v>
      </c>
      <c r="M31" s="83">
        <v>64.0</v>
      </c>
      <c r="N31" s="93">
        <v>5978.95</v>
      </c>
      <c r="O31" s="92">
        <v>2.8289114E7</v>
      </c>
      <c r="P31" s="85">
        <f t="shared" si="3"/>
        <v>28.289114</v>
      </c>
      <c r="Q31" s="91">
        <f t="shared" si="4"/>
        <v>37.99108587</v>
      </c>
    </row>
    <row r="32">
      <c r="B32" s="82">
        <v>5.0</v>
      </c>
      <c r="C32" s="83">
        <v>8.0</v>
      </c>
      <c r="D32" s="83">
        <v>128.0</v>
      </c>
      <c r="E32" s="93">
        <v>3025.15</v>
      </c>
      <c r="F32" s="92">
        <v>1.3180122E7</v>
      </c>
      <c r="G32" s="85">
        <f t="shared" si="1"/>
        <v>13.180122</v>
      </c>
      <c r="H32" s="90">
        <f t="shared" si="2"/>
        <v>9.561262277</v>
      </c>
      <c r="J32" s="76"/>
      <c r="K32" s="82">
        <v>5.0</v>
      </c>
      <c r="L32" s="83">
        <v>8.0</v>
      </c>
      <c r="M32" s="83">
        <v>128.0</v>
      </c>
      <c r="N32" s="93">
        <v>7918.58</v>
      </c>
      <c r="O32" s="92">
        <v>3.6729755E7</v>
      </c>
      <c r="P32" s="85">
        <f t="shared" si="3"/>
        <v>36.729755</v>
      </c>
      <c r="Q32" s="91">
        <f t="shared" si="4"/>
        <v>19.48944658</v>
      </c>
    </row>
    <row r="33">
      <c r="B33" s="82">
        <v>5.0</v>
      </c>
      <c r="C33" s="83">
        <v>16.0</v>
      </c>
      <c r="D33" s="83">
        <v>16.0</v>
      </c>
      <c r="E33" s="93">
        <v>3565.76</v>
      </c>
      <c r="F33" s="92">
        <v>1.0922767E7</v>
      </c>
      <c r="G33" s="85">
        <f t="shared" si="1"/>
        <v>10.922767</v>
      </c>
      <c r="H33" s="90">
        <f t="shared" si="2"/>
        <v>25.05067404</v>
      </c>
      <c r="J33" s="76"/>
      <c r="K33" s="82">
        <v>5.0</v>
      </c>
      <c r="L33" s="83">
        <v>16.0</v>
      </c>
      <c r="M33" s="83">
        <v>16.0</v>
      </c>
      <c r="N33" s="93">
        <v>8246.31</v>
      </c>
      <c r="O33" s="92">
        <v>2.3203737E7</v>
      </c>
      <c r="P33" s="85">
        <f t="shared" si="3"/>
        <v>23.203737</v>
      </c>
      <c r="Q33" s="91">
        <f t="shared" si="4"/>
        <v>49.13808417</v>
      </c>
    </row>
    <row r="34">
      <c r="B34" s="82">
        <v>5.0</v>
      </c>
      <c r="C34" s="83">
        <v>16.0</v>
      </c>
      <c r="D34" s="83">
        <v>32.0</v>
      </c>
      <c r="E34" s="93">
        <v>3115.75</v>
      </c>
      <c r="F34" s="92">
        <v>1.1731615E7</v>
      </c>
      <c r="G34" s="85">
        <f t="shared" si="1"/>
        <v>11.731615</v>
      </c>
      <c r="H34" s="90">
        <f t="shared" si="2"/>
        <v>19.5005591</v>
      </c>
      <c r="J34" s="76"/>
      <c r="K34" s="82">
        <v>5.0</v>
      </c>
      <c r="L34" s="83">
        <v>16.0</v>
      </c>
      <c r="M34" s="83">
        <v>32.0</v>
      </c>
      <c r="N34" s="93">
        <v>5802.64</v>
      </c>
      <c r="O34" s="92">
        <v>2.1845621E7</v>
      </c>
      <c r="P34" s="85">
        <f t="shared" si="3"/>
        <v>21.845621</v>
      </c>
      <c r="Q34" s="91">
        <f t="shared" si="4"/>
        <v>52.11503489</v>
      </c>
    </row>
    <row r="35">
      <c r="B35" s="82">
        <v>5.0</v>
      </c>
      <c r="C35" s="83">
        <v>16.0</v>
      </c>
      <c r="D35" s="83">
        <v>64.0</v>
      </c>
      <c r="E35" s="93">
        <v>3218.21</v>
      </c>
      <c r="F35" s="92">
        <v>1.2779137E7</v>
      </c>
      <c r="G35" s="85">
        <f t="shared" si="1"/>
        <v>12.779137</v>
      </c>
      <c r="H35" s="90">
        <f t="shared" si="2"/>
        <v>12.31272218</v>
      </c>
      <c r="J35" s="76"/>
      <c r="K35" s="82">
        <v>5.0</v>
      </c>
      <c r="L35" s="83">
        <v>16.0</v>
      </c>
      <c r="M35" s="83">
        <v>64.0</v>
      </c>
      <c r="N35" s="93">
        <v>6838.61</v>
      </c>
      <c r="O35" s="92">
        <v>2.8306027E7</v>
      </c>
      <c r="P35" s="85">
        <f t="shared" si="3"/>
        <v>28.306027</v>
      </c>
      <c r="Q35" s="91">
        <f t="shared" si="4"/>
        <v>37.95401306</v>
      </c>
    </row>
    <row r="36">
      <c r="B36" s="82">
        <v>5.0</v>
      </c>
      <c r="C36" s="83">
        <v>16.0</v>
      </c>
      <c r="D36" s="83">
        <v>128.0</v>
      </c>
      <c r="E36" s="93">
        <v>3203.33</v>
      </c>
      <c r="F36" s="92">
        <v>1.3200927E7</v>
      </c>
      <c r="G36" s="85">
        <f t="shared" si="1"/>
        <v>13.200927</v>
      </c>
      <c r="H36" s="90">
        <f t="shared" si="2"/>
        <v>9.418503512</v>
      </c>
      <c r="J36" s="76"/>
      <c r="K36" s="82">
        <v>5.0</v>
      </c>
      <c r="L36" s="83">
        <v>16.0</v>
      </c>
      <c r="M36" s="83">
        <v>128.0</v>
      </c>
      <c r="N36" s="93">
        <v>8437.21</v>
      </c>
      <c r="O36" s="92">
        <v>3.7240203E7</v>
      </c>
      <c r="P36" s="85">
        <f t="shared" si="3"/>
        <v>37.240203</v>
      </c>
      <c r="Q36" s="91">
        <f t="shared" si="4"/>
        <v>18.37055943</v>
      </c>
    </row>
    <row r="37">
      <c r="B37" s="82">
        <v>5.0</v>
      </c>
      <c r="C37" s="83">
        <v>32.0</v>
      </c>
      <c r="D37" s="83">
        <v>16.0</v>
      </c>
      <c r="E37" s="93">
        <v>6521.47</v>
      </c>
      <c r="F37" s="92">
        <v>1.0901602E7</v>
      </c>
      <c r="G37" s="85">
        <f t="shared" si="1"/>
        <v>10.901602</v>
      </c>
      <c r="H37" s="90">
        <f t="shared" si="2"/>
        <v>25.19590304</v>
      </c>
      <c r="J37" s="76"/>
      <c r="K37" s="82">
        <v>5.0</v>
      </c>
      <c r="L37" s="83">
        <v>32.0</v>
      </c>
      <c r="M37" s="83">
        <v>16.0</v>
      </c>
      <c r="N37" s="93">
        <v>17138.8</v>
      </c>
      <c r="O37" s="92">
        <v>2.3204251E7</v>
      </c>
      <c r="P37" s="85">
        <f t="shared" si="3"/>
        <v>23.204251</v>
      </c>
      <c r="Q37" s="91">
        <f t="shared" si="4"/>
        <v>49.1369575</v>
      </c>
    </row>
    <row r="38">
      <c r="B38" s="82">
        <v>5.0</v>
      </c>
      <c r="C38" s="83">
        <v>32.0</v>
      </c>
      <c r="D38" s="83">
        <v>32.0</v>
      </c>
      <c r="E38" s="93">
        <v>4541.42</v>
      </c>
      <c r="F38" s="92">
        <v>1.1713541E7</v>
      </c>
      <c r="G38" s="85">
        <f t="shared" si="1"/>
        <v>11.713541</v>
      </c>
      <c r="H38" s="90">
        <f t="shared" si="2"/>
        <v>19.62457841</v>
      </c>
      <c r="J38" s="76"/>
      <c r="K38" s="82">
        <v>5.0</v>
      </c>
      <c r="L38" s="83">
        <v>32.0</v>
      </c>
      <c r="M38" s="83">
        <v>32.0</v>
      </c>
      <c r="N38" s="93">
        <v>10032.5</v>
      </c>
      <c r="O38" s="92">
        <v>2.1845621E7</v>
      </c>
      <c r="P38" s="85">
        <f t="shared" si="3"/>
        <v>21.845621</v>
      </c>
      <c r="Q38" s="91">
        <f t="shared" si="4"/>
        <v>52.11503489</v>
      </c>
    </row>
    <row r="39">
      <c r="B39" s="82">
        <v>5.0</v>
      </c>
      <c r="C39" s="83">
        <v>32.0</v>
      </c>
      <c r="D39" s="83">
        <v>64.0</v>
      </c>
      <c r="E39" s="93">
        <v>3882.99</v>
      </c>
      <c r="F39" s="92">
        <v>1.2797311E7</v>
      </c>
      <c r="G39" s="85">
        <f t="shared" si="1"/>
        <v>12.797311</v>
      </c>
      <c r="H39" s="90">
        <f t="shared" si="2"/>
        <v>12.18801669</v>
      </c>
      <c r="J39" s="76"/>
      <c r="K39" s="82">
        <v>5.0</v>
      </c>
      <c r="L39" s="83">
        <v>32.0</v>
      </c>
      <c r="M39" s="83">
        <v>64.0</v>
      </c>
      <c r="N39" s="93">
        <v>9128.61</v>
      </c>
      <c r="O39" s="92">
        <v>2.8074679E7</v>
      </c>
      <c r="P39" s="85">
        <f t="shared" si="3"/>
        <v>28.074679</v>
      </c>
      <c r="Q39" s="91">
        <f t="shared" si="4"/>
        <v>38.46112114</v>
      </c>
    </row>
    <row r="40">
      <c r="B40" s="82">
        <v>5.0</v>
      </c>
      <c r="C40" s="83">
        <v>32.0</v>
      </c>
      <c r="D40" s="83">
        <v>128.0</v>
      </c>
      <c r="E40" s="93">
        <v>3554.95</v>
      </c>
      <c r="F40" s="92">
        <v>1.3209241E7</v>
      </c>
      <c r="G40" s="85">
        <f t="shared" si="1"/>
        <v>13.209241</v>
      </c>
      <c r="H40" s="90">
        <f t="shared" si="2"/>
        <v>9.3614549</v>
      </c>
      <c r="J40" s="76"/>
      <c r="K40" s="82">
        <v>5.0</v>
      </c>
      <c r="L40" s="83">
        <v>32.0</v>
      </c>
      <c r="M40" s="83">
        <v>128.0</v>
      </c>
      <c r="N40" s="93">
        <v>10348.9</v>
      </c>
      <c r="O40" s="92">
        <v>3.7199121E7</v>
      </c>
      <c r="P40" s="85">
        <f t="shared" si="3"/>
        <v>37.199121</v>
      </c>
      <c r="Q40" s="91">
        <f t="shared" si="4"/>
        <v>18.46060998</v>
      </c>
    </row>
    <row r="41">
      <c r="B41" s="82">
        <v>10.0</v>
      </c>
      <c r="C41" s="83">
        <v>4.0</v>
      </c>
      <c r="D41" s="83">
        <v>16.0</v>
      </c>
      <c r="E41" s="93">
        <v>2737.04</v>
      </c>
      <c r="F41" s="92">
        <v>1.2212959E7</v>
      </c>
      <c r="G41" s="85">
        <f t="shared" si="1"/>
        <v>12.212959</v>
      </c>
      <c r="H41" s="90">
        <f t="shared" si="2"/>
        <v>16.1976956</v>
      </c>
      <c r="J41" s="76"/>
      <c r="K41" s="82">
        <v>10.0</v>
      </c>
      <c r="L41" s="83">
        <v>4.0</v>
      </c>
      <c r="M41" s="83">
        <v>16.0</v>
      </c>
      <c r="N41" s="93">
        <v>4846.94</v>
      </c>
      <c r="O41" s="92">
        <v>2.3079855E7</v>
      </c>
      <c r="P41" s="85">
        <f t="shared" si="3"/>
        <v>23.079855</v>
      </c>
      <c r="Q41" s="91">
        <f t="shared" si="4"/>
        <v>49.40962991</v>
      </c>
    </row>
    <row r="42">
      <c r="B42" s="82">
        <v>10.0</v>
      </c>
      <c r="C42" s="83">
        <v>4.0</v>
      </c>
      <c r="D42" s="83">
        <v>32.0</v>
      </c>
      <c r="E42" s="93">
        <v>2987.66</v>
      </c>
      <c r="F42" s="92">
        <v>1.2942982E7</v>
      </c>
      <c r="G42" s="85">
        <f t="shared" si="1"/>
        <v>12.942982</v>
      </c>
      <c r="H42" s="90">
        <f t="shared" si="2"/>
        <v>11.18845831</v>
      </c>
      <c r="J42" s="76"/>
      <c r="K42" s="82">
        <v>10.0</v>
      </c>
      <c r="L42" s="83">
        <v>4.0</v>
      </c>
      <c r="M42" s="83">
        <v>32.0</v>
      </c>
      <c r="N42" s="93">
        <v>4468.27</v>
      </c>
      <c r="O42" s="92">
        <v>2.179616E7</v>
      </c>
      <c r="P42" s="85">
        <f t="shared" si="3"/>
        <v>21.79616</v>
      </c>
      <c r="Q42" s="91">
        <f t="shared" si="4"/>
        <v>52.22345197</v>
      </c>
    </row>
    <row r="43">
      <c r="B43" s="82">
        <v>10.0</v>
      </c>
      <c r="C43" s="83">
        <v>4.0</v>
      </c>
      <c r="D43" s="83">
        <v>64.0</v>
      </c>
      <c r="E43" s="93">
        <v>3178.04</v>
      </c>
      <c r="F43" s="92">
        <v>1.3910341E7</v>
      </c>
      <c r="G43" s="85">
        <f t="shared" si="1"/>
        <v>13.910341</v>
      </c>
      <c r="H43" s="90">
        <f t="shared" si="2"/>
        <v>4.550680082</v>
      </c>
      <c r="J43" s="76"/>
      <c r="K43" s="82">
        <v>10.0</v>
      </c>
      <c r="L43" s="83">
        <v>4.0</v>
      </c>
      <c r="M43" s="83">
        <v>64.0</v>
      </c>
      <c r="N43" s="93">
        <v>5984.73</v>
      </c>
      <c r="O43" s="92">
        <v>2.8099417E7</v>
      </c>
      <c r="P43" s="85">
        <f t="shared" si="3"/>
        <v>28.099417</v>
      </c>
      <c r="Q43" s="91">
        <f t="shared" si="4"/>
        <v>38.40689617</v>
      </c>
    </row>
    <row r="44">
      <c r="B44" s="82">
        <v>10.0</v>
      </c>
      <c r="C44" s="83">
        <v>4.0</v>
      </c>
      <c r="D44" s="83">
        <v>128.0</v>
      </c>
      <c r="E44" s="93">
        <v>3217.62</v>
      </c>
      <c r="F44" s="92">
        <v>1.4173977E7</v>
      </c>
      <c r="G44" s="85">
        <f t="shared" si="1"/>
        <v>14.173977</v>
      </c>
      <c r="H44" s="90">
        <f t="shared" si="2"/>
        <v>2.741675047</v>
      </c>
      <c r="J44" s="76"/>
      <c r="K44" s="82">
        <v>10.0</v>
      </c>
      <c r="L44" s="83">
        <v>4.0</v>
      </c>
      <c r="M44" s="83">
        <v>128.0</v>
      </c>
      <c r="N44" s="93">
        <v>7978.68</v>
      </c>
      <c r="O44" s="92">
        <v>3.7598819E7</v>
      </c>
      <c r="P44" s="85">
        <f t="shared" si="3"/>
        <v>37.598819</v>
      </c>
      <c r="Q44" s="91">
        <f t="shared" si="4"/>
        <v>17.5844836</v>
      </c>
    </row>
    <row r="45">
      <c r="B45" s="82">
        <v>10.0</v>
      </c>
      <c r="C45" s="83">
        <v>8.0</v>
      </c>
      <c r="D45" s="83">
        <v>16.0</v>
      </c>
      <c r="E45" s="93">
        <v>2930.74</v>
      </c>
      <c r="F45" s="92">
        <v>1.1757577E7</v>
      </c>
      <c r="G45" s="85">
        <f t="shared" si="1"/>
        <v>11.757577</v>
      </c>
      <c r="H45" s="90">
        <f t="shared" si="2"/>
        <v>19.32241427</v>
      </c>
      <c r="J45" s="76"/>
      <c r="K45" s="82">
        <v>10.0</v>
      </c>
      <c r="L45" s="83">
        <v>8.0</v>
      </c>
      <c r="M45" s="83">
        <v>16.0</v>
      </c>
      <c r="N45" s="93">
        <v>5639.37</v>
      </c>
      <c r="O45" s="92">
        <v>2.3064509E7</v>
      </c>
      <c r="P45" s="85">
        <f t="shared" si="3"/>
        <v>23.064509</v>
      </c>
      <c r="Q45" s="91">
        <f t="shared" si="4"/>
        <v>49.44326789</v>
      </c>
    </row>
    <row r="46">
      <c r="B46" s="82">
        <v>10.0</v>
      </c>
      <c r="C46" s="83">
        <v>8.0</v>
      </c>
      <c r="D46" s="83">
        <v>32.0</v>
      </c>
      <c r="E46" s="93">
        <v>3059.9</v>
      </c>
      <c r="F46" s="92">
        <v>1.2527918E7</v>
      </c>
      <c r="G46" s="85">
        <f t="shared" si="1"/>
        <v>12.527918</v>
      </c>
      <c r="H46" s="90">
        <f t="shared" si="2"/>
        <v>14.03652484</v>
      </c>
      <c r="J46" s="76"/>
      <c r="K46" s="82">
        <v>10.0</v>
      </c>
      <c r="L46" s="83">
        <v>8.0</v>
      </c>
      <c r="M46" s="83">
        <v>32.0</v>
      </c>
      <c r="N46" s="93">
        <v>4728.14</v>
      </c>
      <c r="O46" s="92">
        <v>2.1779676E7</v>
      </c>
      <c r="P46" s="85">
        <f t="shared" si="3"/>
        <v>21.779676</v>
      </c>
      <c r="Q46" s="91">
        <f t="shared" si="4"/>
        <v>52.25958441</v>
      </c>
    </row>
    <row r="47">
      <c r="B47" s="82">
        <v>10.0</v>
      </c>
      <c r="C47" s="83">
        <v>8.0</v>
      </c>
      <c r="D47" s="83">
        <v>64.0</v>
      </c>
      <c r="E47" s="93">
        <v>3187.87</v>
      </c>
      <c r="F47" s="92">
        <v>1.3640078E7</v>
      </c>
      <c r="G47" s="85">
        <f t="shared" si="1"/>
        <v>13.640078</v>
      </c>
      <c r="H47" s="90">
        <f t="shared" si="2"/>
        <v>6.405157952</v>
      </c>
      <c r="J47" s="76"/>
      <c r="K47" s="82">
        <v>10.0</v>
      </c>
      <c r="L47" s="83">
        <v>8.0</v>
      </c>
      <c r="M47" s="83">
        <v>64.0</v>
      </c>
      <c r="N47" s="93">
        <v>6516.93</v>
      </c>
      <c r="O47" s="92">
        <v>2.8412901E7</v>
      </c>
      <c r="P47" s="85">
        <f t="shared" si="3"/>
        <v>28.412901</v>
      </c>
      <c r="Q47" s="91">
        <f t="shared" si="4"/>
        <v>37.71974837</v>
      </c>
    </row>
    <row r="48">
      <c r="B48" s="82">
        <v>10.0</v>
      </c>
      <c r="C48" s="83">
        <v>8.0</v>
      </c>
      <c r="D48" s="83">
        <v>128.0</v>
      </c>
      <c r="E48" s="93">
        <v>3172.37</v>
      </c>
      <c r="F48" s="92">
        <v>1.405885E7</v>
      </c>
      <c r="G48" s="85">
        <f t="shared" si="1"/>
        <v>14.05885</v>
      </c>
      <c r="H48" s="90">
        <f t="shared" si="2"/>
        <v>3.53164805</v>
      </c>
      <c r="J48" s="76"/>
      <c r="K48" s="82">
        <v>10.0</v>
      </c>
      <c r="L48" s="83">
        <v>8.0</v>
      </c>
      <c r="M48" s="83">
        <v>128.0</v>
      </c>
      <c r="N48" s="93">
        <v>8231.95</v>
      </c>
      <c r="O48" s="92">
        <v>3.8007309E7</v>
      </c>
      <c r="P48" s="85">
        <f t="shared" si="3"/>
        <v>38.007309</v>
      </c>
      <c r="Q48" s="91">
        <f t="shared" si="4"/>
        <v>16.68908541</v>
      </c>
    </row>
    <row r="49">
      <c r="B49" s="82">
        <v>10.0</v>
      </c>
      <c r="C49" s="83">
        <v>16.0</v>
      </c>
      <c r="D49" s="83">
        <v>16.0</v>
      </c>
      <c r="E49" s="93">
        <v>3939.41</v>
      </c>
      <c r="F49" s="92">
        <v>1.1392927E7</v>
      </c>
      <c r="G49" s="85">
        <f t="shared" si="1"/>
        <v>11.392927</v>
      </c>
      <c r="H49" s="90">
        <f t="shared" si="2"/>
        <v>21.82455239</v>
      </c>
      <c r="J49" s="76"/>
      <c r="K49" s="82">
        <v>10.0</v>
      </c>
      <c r="L49" s="83">
        <v>16.0</v>
      </c>
      <c r="M49" s="83">
        <v>16.0</v>
      </c>
      <c r="N49" s="93">
        <v>8677.9</v>
      </c>
      <c r="O49" s="92">
        <v>2.3067041E7</v>
      </c>
      <c r="P49" s="85">
        <f t="shared" si="3"/>
        <v>23.067041</v>
      </c>
      <c r="Q49" s="91">
        <f t="shared" si="4"/>
        <v>49.43771782</v>
      </c>
    </row>
    <row r="50">
      <c r="B50" s="82">
        <v>10.0</v>
      </c>
      <c r="C50" s="83">
        <v>16.0</v>
      </c>
      <c r="D50" s="83">
        <v>32.0</v>
      </c>
      <c r="E50" s="93">
        <v>3437.58</v>
      </c>
      <c r="F50" s="92">
        <v>1.2242882E7</v>
      </c>
      <c r="G50" s="85">
        <f t="shared" si="1"/>
        <v>12.242882</v>
      </c>
      <c r="H50" s="90">
        <f t="shared" si="2"/>
        <v>15.99237138</v>
      </c>
      <c r="J50" s="76"/>
      <c r="K50" s="82">
        <v>10.0</v>
      </c>
      <c r="L50" s="83">
        <v>16.0</v>
      </c>
      <c r="M50" s="83">
        <v>32.0</v>
      </c>
      <c r="N50" s="93">
        <v>6088.26</v>
      </c>
      <c r="O50" s="92">
        <v>2.1779957E7</v>
      </c>
      <c r="P50" s="85">
        <f t="shared" si="3"/>
        <v>21.779957</v>
      </c>
      <c r="Q50" s="91">
        <f t="shared" si="4"/>
        <v>52.25896847</v>
      </c>
    </row>
    <row r="51">
      <c r="B51" s="82">
        <v>10.0</v>
      </c>
      <c r="C51" s="83">
        <v>16.0</v>
      </c>
      <c r="D51" s="83">
        <v>64.0</v>
      </c>
      <c r="E51" s="93">
        <v>3321.47</v>
      </c>
      <c r="F51" s="92">
        <v>1.3485237E7</v>
      </c>
      <c r="G51" s="85">
        <f t="shared" si="1"/>
        <v>13.485237</v>
      </c>
      <c r="H51" s="90">
        <f t="shared" si="2"/>
        <v>7.467638602</v>
      </c>
      <c r="J51" s="76"/>
      <c r="K51" s="82">
        <v>10.0</v>
      </c>
      <c r="L51" s="83">
        <v>16.0</v>
      </c>
      <c r="M51" s="83">
        <v>64.0</v>
      </c>
      <c r="N51" s="93">
        <v>6923.71</v>
      </c>
      <c r="O51" s="92">
        <v>2.8610538E7</v>
      </c>
      <c r="P51" s="85">
        <f t="shared" si="3"/>
        <v>28.610538</v>
      </c>
      <c r="Q51" s="91">
        <f t="shared" si="4"/>
        <v>37.28653382</v>
      </c>
    </row>
    <row r="52">
      <c r="B52" s="82">
        <v>10.0</v>
      </c>
      <c r="C52" s="83">
        <v>16.0</v>
      </c>
      <c r="D52" s="83">
        <v>128.0</v>
      </c>
      <c r="E52" s="93">
        <v>3291.16</v>
      </c>
      <c r="F52" s="92">
        <v>1.40682E7</v>
      </c>
      <c r="G52" s="85">
        <f t="shared" si="1"/>
        <v>14.0682</v>
      </c>
      <c r="H52" s="90">
        <f t="shared" si="2"/>
        <v>3.467490663</v>
      </c>
      <c r="J52" s="76"/>
      <c r="K52" s="82">
        <v>10.0</v>
      </c>
      <c r="L52" s="83">
        <v>16.0</v>
      </c>
      <c r="M52" s="83">
        <v>128.0</v>
      </c>
      <c r="N52" s="93">
        <v>8930.81</v>
      </c>
      <c r="O52" s="92">
        <v>3.8259207E7</v>
      </c>
      <c r="P52" s="85">
        <f t="shared" si="3"/>
        <v>38.259207</v>
      </c>
      <c r="Q52" s="91">
        <f t="shared" si="4"/>
        <v>16.13693233</v>
      </c>
    </row>
    <row r="53">
      <c r="B53" s="82">
        <v>10.0</v>
      </c>
      <c r="C53" s="83">
        <v>32.0</v>
      </c>
      <c r="D53" s="83">
        <v>16.0</v>
      </c>
      <c r="E53" s="93">
        <v>7510.0</v>
      </c>
      <c r="F53" s="92">
        <v>1.121215E7</v>
      </c>
      <c r="G53" s="85">
        <f t="shared" si="1"/>
        <v>11.21215</v>
      </c>
      <c r="H53" s="90">
        <f t="shared" si="2"/>
        <v>23.06499946</v>
      </c>
      <c r="J53" s="76"/>
      <c r="K53" s="82">
        <v>10.0</v>
      </c>
      <c r="L53" s="83">
        <v>32.0</v>
      </c>
      <c r="M53" s="83">
        <v>16.0</v>
      </c>
      <c r="N53" s="93">
        <v>20113.1</v>
      </c>
      <c r="O53" s="92">
        <v>2.3069635E7</v>
      </c>
      <c r="P53" s="85">
        <f t="shared" si="3"/>
        <v>23.069635</v>
      </c>
      <c r="Q53" s="91">
        <f t="shared" si="4"/>
        <v>49.43203185</v>
      </c>
    </row>
    <row r="54">
      <c r="B54" s="82">
        <v>10.0</v>
      </c>
      <c r="C54" s="83">
        <v>32.0</v>
      </c>
      <c r="D54" s="83">
        <v>32.0</v>
      </c>
      <c r="E54" s="93">
        <v>5011.72</v>
      </c>
      <c r="F54" s="92">
        <v>1.212898E7</v>
      </c>
      <c r="G54" s="85">
        <f t="shared" si="1"/>
        <v>12.12898</v>
      </c>
      <c r="H54" s="90">
        <f t="shared" si="2"/>
        <v>16.77393873</v>
      </c>
      <c r="J54" s="76"/>
      <c r="K54" s="82">
        <v>10.0</v>
      </c>
      <c r="L54" s="83">
        <v>32.0</v>
      </c>
      <c r="M54" s="83">
        <v>32.0</v>
      </c>
      <c r="N54" s="93">
        <v>10772.9</v>
      </c>
      <c r="O54" s="92">
        <v>2.1780149E7</v>
      </c>
      <c r="P54" s="85">
        <f t="shared" si="3"/>
        <v>21.780149</v>
      </c>
      <c r="Q54" s="91">
        <f t="shared" si="4"/>
        <v>52.25854761</v>
      </c>
    </row>
    <row r="55">
      <c r="B55" s="82">
        <v>10.0</v>
      </c>
      <c r="C55" s="83">
        <v>32.0</v>
      </c>
      <c r="D55" s="83">
        <v>64.0</v>
      </c>
      <c r="E55" s="93">
        <v>4085.07</v>
      </c>
      <c r="F55" s="92">
        <v>1.342003E7</v>
      </c>
      <c r="G55" s="85">
        <f t="shared" si="1"/>
        <v>13.42003</v>
      </c>
      <c r="H55" s="90">
        <f t="shared" si="2"/>
        <v>7.91507291</v>
      </c>
      <c r="J55" s="76"/>
      <c r="K55" s="82">
        <v>10.0</v>
      </c>
      <c r="L55" s="83">
        <v>32.0</v>
      </c>
      <c r="M55" s="83">
        <v>64.0</v>
      </c>
      <c r="N55" s="93">
        <v>9587.29</v>
      </c>
      <c r="O55" s="92">
        <v>2.8829819E7</v>
      </c>
      <c r="P55" s="85">
        <f t="shared" si="3"/>
        <v>28.829819</v>
      </c>
      <c r="Q55" s="91">
        <f t="shared" si="4"/>
        <v>36.80587625</v>
      </c>
    </row>
    <row r="56">
      <c r="B56" s="82">
        <v>10.0</v>
      </c>
      <c r="C56" s="83">
        <v>32.0</v>
      </c>
      <c r="D56" s="83">
        <v>128.0</v>
      </c>
      <c r="E56" s="93">
        <v>3786.31</v>
      </c>
      <c r="F56" s="92">
        <v>1.3999263E7</v>
      </c>
      <c r="G56" s="85">
        <f t="shared" si="1"/>
        <v>13.999263</v>
      </c>
      <c r="H56" s="90">
        <f t="shared" si="2"/>
        <v>3.940519308</v>
      </c>
      <c r="J56" s="76"/>
      <c r="K56" s="82">
        <v>10.0</v>
      </c>
      <c r="L56" s="83">
        <v>32.0</v>
      </c>
      <c r="M56" s="83">
        <v>128.0</v>
      </c>
      <c r="N56" s="93">
        <v>10853.9</v>
      </c>
      <c r="O56" s="92">
        <v>3.8299864E7</v>
      </c>
      <c r="P56" s="85">
        <f t="shared" si="3"/>
        <v>38.299864</v>
      </c>
      <c r="Q56" s="91">
        <f t="shared" si="4"/>
        <v>16.04781337</v>
      </c>
    </row>
    <row r="57">
      <c r="B57" s="82">
        <v>15.0</v>
      </c>
      <c r="C57" s="83">
        <v>4.0</v>
      </c>
      <c r="D57" s="83">
        <v>16.0</v>
      </c>
      <c r="E57" s="93">
        <v>2944.42</v>
      </c>
      <c r="F57" s="92">
        <v>1.2591973E7</v>
      </c>
      <c r="G57" s="85">
        <f t="shared" si="1"/>
        <v>12.591973</v>
      </c>
      <c r="H57" s="90">
        <f t="shared" si="2"/>
        <v>13.59699527</v>
      </c>
      <c r="J57" s="76"/>
      <c r="K57" s="82">
        <v>15.0</v>
      </c>
      <c r="L57" s="83">
        <v>4.0</v>
      </c>
      <c r="M57" s="83">
        <v>16.0</v>
      </c>
      <c r="N57" s="93">
        <v>4799.62</v>
      </c>
      <c r="O57" s="92">
        <v>2.3204126E7</v>
      </c>
      <c r="P57" s="85">
        <f t="shared" si="3"/>
        <v>23.204126</v>
      </c>
      <c r="Q57" s="91">
        <f t="shared" si="4"/>
        <v>49.13723149</v>
      </c>
    </row>
    <row r="58">
      <c r="B58" s="82">
        <v>15.0</v>
      </c>
      <c r="C58" s="83">
        <v>4.0</v>
      </c>
      <c r="D58" s="83">
        <v>32.0</v>
      </c>
      <c r="E58" s="93">
        <v>3074.12</v>
      </c>
      <c r="F58" s="92">
        <v>1.3252908E7</v>
      </c>
      <c r="G58" s="85">
        <f t="shared" si="1"/>
        <v>13.252908</v>
      </c>
      <c r="H58" s="90">
        <f t="shared" si="2"/>
        <v>9.061822745</v>
      </c>
      <c r="J58" s="76"/>
      <c r="K58" s="82">
        <v>15.0</v>
      </c>
      <c r="L58" s="83">
        <v>4.0</v>
      </c>
      <c r="M58" s="83">
        <v>32.0</v>
      </c>
      <c r="N58" s="93">
        <v>4432.06</v>
      </c>
      <c r="O58" s="92">
        <v>2.1978433E7</v>
      </c>
      <c r="P58" s="85">
        <f t="shared" si="3"/>
        <v>21.978433</v>
      </c>
      <c r="Q58" s="91">
        <f t="shared" si="4"/>
        <v>51.82391486</v>
      </c>
    </row>
    <row r="59">
      <c r="B59" s="82">
        <v>15.0</v>
      </c>
      <c r="C59" s="83">
        <v>4.0</v>
      </c>
      <c r="D59" s="83">
        <v>64.0</v>
      </c>
      <c r="E59" s="93">
        <v>3247.07</v>
      </c>
      <c r="F59" s="92">
        <v>1.4387078E7</v>
      </c>
      <c r="G59" s="85">
        <f t="shared" si="1"/>
        <v>14.387078</v>
      </c>
      <c r="H59" s="90">
        <f t="shared" si="2"/>
        <v>1.279428685</v>
      </c>
      <c r="J59" s="76"/>
      <c r="K59" s="82">
        <v>15.0</v>
      </c>
      <c r="L59" s="83">
        <v>4.0</v>
      </c>
      <c r="M59" s="83">
        <v>64.0</v>
      </c>
      <c r="N59" s="93">
        <v>5963.68</v>
      </c>
      <c r="O59" s="92">
        <v>2.8620402E7</v>
      </c>
      <c r="P59" s="85">
        <f t="shared" si="3"/>
        <v>28.620402</v>
      </c>
      <c r="Q59" s="91">
        <f t="shared" si="4"/>
        <v>37.26491222</v>
      </c>
    </row>
    <row r="60">
      <c r="B60" s="82">
        <v>15.0</v>
      </c>
      <c r="C60" s="83">
        <v>4.0</v>
      </c>
      <c r="D60" s="83">
        <v>128.0</v>
      </c>
      <c r="E60" s="93">
        <v>3284.63</v>
      </c>
      <c r="F60" s="92">
        <v>1.4493764E7</v>
      </c>
      <c r="G60" s="85">
        <f t="shared" si="1"/>
        <v>14.493764</v>
      </c>
      <c r="H60" s="90">
        <f t="shared" si="2"/>
        <v>0.5473757364</v>
      </c>
      <c r="J60" s="76"/>
      <c r="K60" s="82">
        <v>15.0</v>
      </c>
      <c r="L60" s="83">
        <v>4.0</v>
      </c>
      <c r="M60" s="83">
        <v>128.0</v>
      </c>
      <c r="N60" s="93">
        <v>8146.06</v>
      </c>
      <c r="O60" s="92">
        <v>3.9259648E7</v>
      </c>
      <c r="P60" s="85">
        <f t="shared" si="3"/>
        <v>39.259648</v>
      </c>
      <c r="Q60" s="91">
        <f t="shared" si="4"/>
        <v>13.94399479</v>
      </c>
    </row>
    <row r="61">
      <c r="B61" s="82">
        <v>15.0</v>
      </c>
      <c r="C61" s="83">
        <v>8.0</v>
      </c>
      <c r="D61" s="83">
        <v>16.0</v>
      </c>
      <c r="E61" s="93">
        <v>2981.44</v>
      </c>
      <c r="F61" s="92">
        <v>1.2216385E7</v>
      </c>
      <c r="G61" s="85">
        <f t="shared" si="1"/>
        <v>12.216385</v>
      </c>
      <c r="H61" s="90">
        <f t="shared" si="2"/>
        <v>16.17418724</v>
      </c>
      <c r="J61" s="76"/>
      <c r="K61" s="82">
        <v>15.0</v>
      </c>
      <c r="L61" s="83">
        <v>8.0</v>
      </c>
      <c r="M61" s="83">
        <v>16.0</v>
      </c>
      <c r="N61" s="93">
        <v>5535.42</v>
      </c>
      <c r="O61" s="92">
        <v>2.3170809E7</v>
      </c>
      <c r="P61" s="85">
        <f t="shared" si="3"/>
        <v>23.170809</v>
      </c>
      <c r="Q61" s="91">
        <f t="shared" si="4"/>
        <v>49.21026139</v>
      </c>
    </row>
    <row r="62">
      <c r="B62" s="82">
        <v>15.0</v>
      </c>
      <c r="C62" s="83">
        <v>8.0</v>
      </c>
      <c r="D62" s="83">
        <v>32.0</v>
      </c>
      <c r="E62" s="93">
        <v>3129.79</v>
      </c>
      <c r="F62" s="92">
        <v>1.2966374E7</v>
      </c>
      <c r="G62" s="85">
        <f t="shared" si="1"/>
        <v>12.966374</v>
      </c>
      <c r="H62" s="90">
        <f t="shared" si="2"/>
        <v>11.02794819</v>
      </c>
      <c r="J62" s="76"/>
      <c r="K62" s="82">
        <v>15.0</v>
      </c>
      <c r="L62" s="83">
        <v>8.0</v>
      </c>
      <c r="M62" s="83">
        <v>32.0</v>
      </c>
      <c r="N62" s="93">
        <v>4843.39</v>
      </c>
      <c r="O62" s="92">
        <v>2.1952247E7</v>
      </c>
      <c r="P62" s="85">
        <f t="shared" si="3"/>
        <v>21.952247</v>
      </c>
      <c r="Q62" s="91">
        <f t="shared" si="4"/>
        <v>51.88131381</v>
      </c>
    </row>
    <row r="63">
      <c r="B63" s="82">
        <v>15.0</v>
      </c>
      <c r="C63" s="83">
        <v>8.0</v>
      </c>
      <c r="D63" s="83">
        <v>64.0</v>
      </c>
      <c r="E63" s="93">
        <v>3315.08</v>
      </c>
      <c r="F63" s="92">
        <v>1.4228694E7</v>
      </c>
      <c r="G63" s="85">
        <f t="shared" si="1"/>
        <v>14.228694</v>
      </c>
      <c r="H63" s="90">
        <f t="shared" si="2"/>
        <v>2.366220525</v>
      </c>
      <c r="J63" s="76"/>
      <c r="K63" s="82">
        <v>15.0</v>
      </c>
      <c r="L63" s="83">
        <v>8.0</v>
      </c>
      <c r="M63" s="83">
        <v>64.0</v>
      </c>
      <c r="N63" s="93">
        <v>6159.95</v>
      </c>
      <c r="O63" s="92">
        <v>2.8932408E7</v>
      </c>
      <c r="P63" s="85">
        <f t="shared" si="3"/>
        <v>28.932408</v>
      </c>
      <c r="Q63" s="91">
        <f t="shared" si="4"/>
        <v>36.58100415</v>
      </c>
    </row>
    <row r="64">
      <c r="B64" s="82">
        <v>15.0</v>
      </c>
      <c r="C64" s="83">
        <v>8.0</v>
      </c>
      <c r="D64" s="83">
        <v>128.0</v>
      </c>
      <c r="E64" s="93">
        <v>3345.0</v>
      </c>
      <c r="F64" s="92">
        <v>1.4368945E7</v>
      </c>
      <c r="G64" s="85">
        <f t="shared" si="1"/>
        <v>14.368945</v>
      </c>
      <c r="H64" s="90">
        <f t="shared" si="2"/>
        <v>1.403852847</v>
      </c>
      <c r="J64" s="76"/>
      <c r="K64" s="82">
        <v>15.0</v>
      </c>
      <c r="L64" s="83">
        <v>8.0</v>
      </c>
      <c r="M64" s="83">
        <v>128.0</v>
      </c>
      <c r="N64" s="93">
        <v>8499.08</v>
      </c>
      <c r="O64" s="92">
        <v>3.9605437E7</v>
      </c>
      <c r="P64" s="85">
        <f t="shared" si="3"/>
        <v>39.605437</v>
      </c>
      <c r="Q64" s="91">
        <f t="shared" si="4"/>
        <v>13.18603537</v>
      </c>
    </row>
    <row r="65">
      <c r="B65" s="82">
        <v>15.0</v>
      </c>
      <c r="C65" s="83">
        <v>16.0</v>
      </c>
      <c r="D65" s="83">
        <v>16.0</v>
      </c>
      <c r="E65" s="93">
        <v>3997.7</v>
      </c>
      <c r="F65" s="92">
        <v>1.1744473E7</v>
      </c>
      <c r="G65" s="85">
        <f t="shared" si="1"/>
        <v>11.744473</v>
      </c>
      <c r="H65" s="90">
        <f t="shared" si="2"/>
        <v>19.41233068</v>
      </c>
      <c r="J65" s="76"/>
      <c r="K65" s="82">
        <v>15.0</v>
      </c>
      <c r="L65" s="83">
        <v>16.0</v>
      </c>
      <c r="M65" s="83">
        <v>16.0</v>
      </c>
      <c r="N65" s="93">
        <v>9059.79</v>
      </c>
      <c r="O65" s="92">
        <v>2.3163028E7</v>
      </c>
      <c r="P65" s="85">
        <f t="shared" si="3"/>
        <v>23.163028</v>
      </c>
      <c r="Q65" s="91">
        <f t="shared" si="4"/>
        <v>49.22731711</v>
      </c>
    </row>
    <row r="66">
      <c r="B66" s="82">
        <v>15.0</v>
      </c>
      <c r="C66" s="83">
        <v>16.0</v>
      </c>
      <c r="D66" s="83">
        <v>32.0</v>
      </c>
      <c r="E66" s="93">
        <v>3461.25</v>
      </c>
      <c r="F66" s="92">
        <v>1.262743E7</v>
      </c>
      <c r="G66" s="85">
        <f t="shared" si="1"/>
        <v>12.62743</v>
      </c>
      <c r="H66" s="90">
        <f t="shared" si="2"/>
        <v>13.3536981</v>
      </c>
      <c r="J66" s="76"/>
      <c r="K66" s="82">
        <v>15.0</v>
      </c>
      <c r="L66" s="83">
        <v>16.0</v>
      </c>
      <c r="M66" s="83">
        <v>32.0</v>
      </c>
      <c r="N66" s="93">
        <v>6037.77</v>
      </c>
      <c r="O66" s="92">
        <v>2.1940748E7</v>
      </c>
      <c r="P66" s="85">
        <f t="shared" si="3"/>
        <v>21.940748</v>
      </c>
      <c r="Q66" s="91">
        <f t="shared" si="4"/>
        <v>51.90651928</v>
      </c>
    </row>
    <row r="67">
      <c r="B67" s="82">
        <v>15.0</v>
      </c>
      <c r="C67" s="83">
        <v>16.0</v>
      </c>
      <c r="D67" s="83">
        <v>64.0</v>
      </c>
      <c r="E67" s="93">
        <v>3442.19</v>
      </c>
      <c r="F67" s="92">
        <v>1.3991154E7</v>
      </c>
      <c r="G67" s="85">
        <f t="shared" si="1"/>
        <v>13.991154</v>
      </c>
      <c r="H67" s="90">
        <f t="shared" si="2"/>
        <v>3.996161261</v>
      </c>
      <c r="J67" s="76"/>
      <c r="K67" s="82">
        <v>15.0</v>
      </c>
      <c r="L67" s="83">
        <v>16.0</v>
      </c>
      <c r="M67" s="83">
        <v>64.0</v>
      </c>
      <c r="N67" s="93">
        <v>7036.12</v>
      </c>
      <c r="O67" s="92">
        <v>2.9092882E7</v>
      </c>
      <c r="P67" s="85">
        <f t="shared" si="3"/>
        <v>29.092882</v>
      </c>
      <c r="Q67" s="91">
        <f t="shared" si="4"/>
        <v>36.22924982</v>
      </c>
    </row>
    <row r="68">
      <c r="B68" s="82">
        <v>15.0</v>
      </c>
      <c r="C68" s="83">
        <v>16.0</v>
      </c>
      <c r="D68" s="83">
        <v>128.0</v>
      </c>
      <c r="E68" s="93">
        <v>3425.49</v>
      </c>
      <c r="F68" s="92">
        <v>1.4297567E7</v>
      </c>
      <c r="G68" s="85">
        <f t="shared" si="1"/>
        <v>14.297567</v>
      </c>
      <c r="H68" s="90">
        <f t="shared" si="2"/>
        <v>1.893631031</v>
      </c>
      <c r="J68" s="76"/>
      <c r="K68" s="82">
        <v>15.0</v>
      </c>
      <c r="L68" s="83">
        <v>16.0</v>
      </c>
      <c r="M68" s="83">
        <v>128.0</v>
      </c>
      <c r="N68" s="93">
        <v>9166.35</v>
      </c>
      <c r="O68" s="92">
        <v>3.9530122E7</v>
      </c>
      <c r="P68" s="85">
        <f t="shared" si="3"/>
        <v>39.530122</v>
      </c>
      <c r="Q68" s="91">
        <f t="shared" si="4"/>
        <v>13.35112366</v>
      </c>
    </row>
    <row r="69">
      <c r="B69" s="82">
        <v>15.0</v>
      </c>
      <c r="C69" s="83">
        <v>32.0</v>
      </c>
      <c r="D69" s="83">
        <v>16.0</v>
      </c>
      <c r="E69" s="93">
        <v>7629.41</v>
      </c>
      <c r="F69" s="92">
        <v>1.1484937E7</v>
      </c>
      <c r="G69" s="85">
        <f t="shared" si="1"/>
        <v>11.484937</v>
      </c>
      <c r="H69" s="90">
        <f t="shared" si="2"/>
        <v>21.19320253</v>
      </c>
      <c r="J69" s="76"/>
      <c r="K69" s="82">
        <v>15.0</v>
      </c>
      <c r="L69" s="83">
        <v>32.0</v>
      </c>
      <c r="M69" s="83">
        <v>16.0</v>
      </c>
      <c r="N69" s="93">
        <v>19359.3</v>
      </c>
      <c r="O69" s="92">
        <v>2.3166077E7</v>
      </c>
      <c r="P69" s="85">
        <f t="shared" si="3"/>
        <v>23.166077</v>
      </c>
      <c r="Q69" s="91">
        <f t="shared" si="4"/>
        <v>49.22063379</v>
      </c>
    </row>
    <row r="70">
      <c r="B70" s="82">
        <v>15.0</v>
      </c>
      <c r="C70" s="83">
        <v>32.0</v>
      </c>
      <c r="D70" s="83">
        <v>32.0</v>
      </c>
      <c r="E70" s="93">
        <v>5145.22</v>
      </c>
      <c r="F70" s="92">
        <v>1.2423387E7</v>
      </c>
      <c r="G70" s="85">
        <f t="shared" si="1"/>
        <v>12.423387</v>
      </c>
      <c r="H70" s="90">
        <f t="shared" si="2"/>
        <v>14.75379071</v>
      </c>
      <c r="J70" s="76"/>
      <c r="K70" s="82">
        <v>15.0</v>
      </c>
      <c r="L70" s="83">
        <v>32.0</v>
      </c>
      <c r="M70" s="83">
        <v>32.0</v>
      </c>
      <c r="N70" s="93">
        <v>11322.7</v>
      </c>
      <c r="O70" s="92">
        <v>2.1941322E7</v>
      </c>
      <c r="P70" s="85">
        <f t="shared" si="3"/>
        <v>21.941322</v>
      </c>
      <c r="Q70" s="91">
        <f t="shared" si="4"/>
        <v>51.90526109</v>
      </c>
    </row>
    <row r="71">
      <c r="B71" s="82">
        <v>15.0</v>
      </c>
      <c r="C71" s="83">
        <v>32.0</v>
      </c>
      <c r="D71" s="83">
        <v>64.0</v>
      </c>
      <c r="E71" s="93">
        <v>4252.18</v>
      </c>
      <c r="F71" s="92">
        <v>1.3923552E7</v>
      </c>
      <c r="G71" s="85">
        <f t="shared" si="1"/>
        <v>13.923552</v>
      </c>
      <c r="H71" s="90">
        <f t="shared" si="2"/>
        <v>4.460029467</v>
      </c>
      <c r="J71" s="76"/>
      <c r="K71" s="82">
        <v>15.0</v>
      </c>
      <c r="L71" s="83">
        <v>32.0</v>
      </c>
      <c r="M71" s="83">
        <v>64.0</v>
      </c>
      <c r="N71" s="93">
        <v>9869.29</v>
      </c>
      <c r="O71" s="92">
        <v>2.9268171E7</v>
      </c>
      <c r="P71" s="85">
        <f t="shared" si="3"/>
        <v>29.268171</v>
      </c>
      <c r="Q71" s="91">
        <f t="shared" si="4"/>
        <v>35.84502143</v>
      </c>
    </row>
    <row r="72">
      <c r="B72" s="95">
        <v>15.0</v>
      </c>
      <c r="C72" s="96">
        <v>32.0</v>
      </c>
      <c r="D72" s="96">
        <v>128.0</v>
      </c>
      <c r="E72" s="97">
        <v>3863.62</v>
      </c>
      <c r="F72" s="98">
        <v>1.4297604E7</v>
      </c>
      <c r="G72" s="99">
        <f t="shared" si="1"/>
        <v>14.297604</v>
      </c>
      <c r="H72" s="100">
        <f t="shared" si="2"/>
        <v>1.893377146</v>
      </c>
      <c r="J72" s="76"/>
      <c r="K72" s="95">
        <v>15.0</v>
      </c>
      <c r="L72" s="96">
        <v>32.0</v>
      </c>
      <c r="M72" s="96">
        <v>128.0</v>
      </c>
      <c r="N72" s="97">
        <v>11670.0</v>
      </c>
      <c r="O72" s="98">
        <v>3.9920024E7</v>
      </c>
      <c r="P72" s="99">
        <f t="shared" si="3"/>
        <v>39.920024</v>
      </c>
      <c r="Q72" s="101">
        <f t="shared" si="4"/>
        <v>12.49646983</v>
      </c>
    </row>
    <row r="73">
      <c r="E73" s="102"/>
      <c r="F73" s="102"/>
      <c r="G73" s="103"/>
      <c r="H73" s="104"/>
      <c r="J73" s="76"/>
      <c r="K73" s="76"/>
      <c r="L73" s="102"/>
      <c r="M73" s="105"/>
      <c r="N73" s="102"/>
      <c r="O73" s="102"/>
      <c r="P73" s="103"/>
      <c r="Q73" s="104"/>
    </row>
    <row r="74">
      <c r="B74" s="73" t="s">
        <v>2</v>
      </c>
      <c r="C74" s="74"/>
      <c r="D74" s="74"/>
      <c r="E74" s="74"/>
      <c r="F74" s="74"/>
      <c r="G74" s="74"/>
      <c r="H74" s="74"/>
      <c r="I74" s="75"/>
      <c r="J74" s="76"/>
      <c r="K74" s="73" t="s">
        <v>1</v>
      </c>
      <c r="L74" s="74"/>
      <c r="M74" s="74"/>
      <c r="N74" s="74"/>
      <c r="O74" s="74"/>
      <c r="P74" s="74"/>
      <c r="Q74" s="75"/>
    </row>
    <row r="75">
      <c r="B75" s="77" t="s">
        <v>15</v>
      </c>
      <c r="C75" s="78" t="s">
        <v>16</v>
      </c>
      <c r="D75" s="78" t="s">
        <v>7</v>
      </c>
      <c r="E75" s="79" t="s">
        <v>8</v>
      </c>
      <c r="F75" s="79" t="s">
        <v>9</v>
      </c>
      <c r="G75" s="79" t="s">
        <v>10</v>
      </c>
      <c r="H75" s="79" t="s">
        <v>11</v>
      </c>
      <c r="I75" s="80" t="s">
        <v>17</v>
      </c>
      <c r="J75" s="76"/>
      <c r="K75" s="77" t="s">
        <v>15</v>
      </c>
      <c r="L75" s="78" t="s">
        <v>16</v>
      </c>
      <c r="M75" s="78" t="s">
        <v>7</v>
      </c>
      <c r="N75" s="79" t="s">
        <v>8</v>
      </c>
      <c r="O75" s="79" t="s">
        <v>9</v>
      </c>
      <c r="P75" s="79" t="s">
        <v>10</v>
      </c>
      <c r="Q75" s="106" t="s">
        <v>11</v>
      </c>
    </row>
    <row r="76">
      <c r="B76" s="82">
        <v>3.0</v>
      </c>
      <c r="C76" s="83">
        <v>4.0</v>
      </c>
      <c r="D76" s="83">
        <v>16.0</v>
      </c>
      <c r="E76" s="83">
        <v>4989.03</v>
      </c>
      <c r="F76" s="84">
        <v>2.1966577E7</v>
      </c>
      <c r="G76" s="85">
        <f t="shared" ref="G76:G139" si="5">F76/10^6</f>
        <v>21.966577</v>
      </c>
      <c r="H76" s="85">
        <f t="shared" ref="H76:H139" si="6">IF((1 - (G76/$C$4)) * 100 &gt; 100, 0, (1 - (G76/$C$4)) * 100)</f>
        <v>42.62833419</v>
      </c>
      <c r="I76" s="107">
        <f>MAX(H76:H139)</f>
        <v>43.10454882</v>
      </c>
      <c r="J76" s="76"/>
      <c r="K76" s="108">
        <v>3.0</v>
      </c>
      <c r="L76" s="109">
        <v>4.0</v>
      </c>
      <c r="M76" s="109">
        <v>16.0</v>
      </c>
      <c r="N76" s="109">
        <v>2470.5</v>
      </c>
      <c r="O76" s="110">
        <v>1.098631E7</v>
      </c>
      <c r="P76" s="111">
        <f t="shared" ref="P76:P91" si="7">O76/10^6</f>
        <v>10.98631</v>
      </c>
      <c r="Q76" s="112">
        <f t="shared" ref="Q76:Q91" si="8">IF((1 - (P76/$B$4)) * 100 &gt; 100, 0, (1 - (P76/$B$4)) * 100)</f>
        <v>24.61465769</v>
      </c>
    </row>
    <row r="77">
      <c r="B77" s="82">
        <v>3.0</v>
      </c>
      <c r="C77" s="83">
        <v>4.0</v>
      </c>
      <c r="D77" s="83">
        <v>32.0</v>
      </c>
      <c r="E77" s="83">
        <v>5529.41</v>
      </c>
      <c r="F77" s="84">
        <v>2.5197019E7</v>
      </c>
      <c r="G77" s="85">
        <f t="shared" si="5"/>
        <v>25.197019</v>
      </c>
      <c r="H77" s="113">
        <f t="shared" si="6"/>
        <v>34.1911599</v>
      </c>
      <c r="J77" s="76"/>
      <c r="K77" s="114">
        <v>3.0</v>
      </c>
      <c r="L77" s="115">
        <v>8.0</v>
      </c>
      <c r="M77" s="115">
        <v>16.0</v>
      </c>
      <c r="N77" s="115">
        <v>2672.99</v>
      </c>
      <c r="O77" s="116">
        <v>1.0820518E7</v>
      </c>
      <c r="P77" s="117">
        <f t="shared" si="7"/>
        <v>10.820518</v>
      </c>
      <c r="Q77" s="118">
        <f t="shared" si="8"/>
        <v>25.7522814</v>
      </c>
    </row>
    <row r="78">
      <c r="B78" s="82">
        <v>3.0</v>
      </c>
      <c r="C78" s="83">
        <v>4.0</v>
      </c>
      <c r="D78" s="83">
        <v>64.0</v>
      </c>
      <c r="E78" s="83">
        <v>6903.79</v>
      </c>
      <c r="F78" s="84">
        <v>3.1129199E7</v>
      </c>
      <c r="G78" s="85">
        <f t="shared" si="5"/>
        <v>31.129199</v>
      </c>
      <c r="H78" s="113">
        <f t="shared" si="6"/>
        <v>18.69766501</v>
      </c>
      <c r="J78" s="76"/>
      <c r="K78" s="119">
        <v>3.0</v>
      </c>
      <c r="L78" s="120">
        <v>16.0</v>
      </c>
      <c r="M78" s="120">
        <v>16.0</v>
      </c>
      <c r="N78" s="120">
        <v>3365.86</v>
      </c>
      <c r="O78" s="121">
        <v>1.0795568E7</v>
      </c>
      <c r="P78" s="122">
        <f t="shared" si="7"/>
        <v>10.795568</v>
      </c>
      <c r="Q78" s="123">
        <f t="shared" si="8"/>
        <v>25.92348213</v>
      </c>
    </row>
    <row r="79">
      <c r="B79" s="82">
        <v>3.0</v>
      </c>
      <c r="C79" s="83">
        <v>4.0</v>
      </c>
      <c r="D79" s="83">
        <v>128.0</v>
      </c>
      <c r="E79" s="83">
        <v>12619.1</v>
      </c>
      <c r="F79" s="84">
        <v>5.672333E7</v>
      </c>
      <c r="G79" s="85">
        <f t="shared" si="5"/>
        <v>56.72333</v>
      </c>
      <c r="H79" s="113">
        <f t="shared" si="6"/>
        <v>-48.14834065</v>
      </c>
      <c r="J79" s="76"/>
      <c r="K79" s="124">
        <v>3.0</v>
      </c>
      <c r="L79" s="125">
        <v>32.0</v>
      </c>
      <c r="M79" s="125">
        <v>16.0</v>
      </c>
      <c r="N79" s="125">
        <v>6043.83</v>
      </c>
      <c r="O79" s="126">
        <v>1.0797688E7</v>
      </c>
      <c r="P79" s="127">
        <f t="shared" si="7"/>
        <v>10.797688</v>
      </c>
      <c r="Q79" s="128">
        <f t="shared" si="8"/>
        <v>25.90893521</v>
      </c>
    </row>
    <row r="80">
      <c r="B80" s="82">
        <v>3.0</v>
      </c>
      <c r="C80" s="83">
        <v>8.0</v>
      </c>
      <c r="D80" s="83">
        <v>16.0</v>
      </c>
      <c r="E80" s="83">
        <v>5383.97</v>
      </c>
      <c r="F80" s="84">
        <v>2.1970562E7</v>
      </c>
      <c r="G80" s="85">
        <f t="shared" si="5"/>
        <v>21.970562</v>
      </c>
      <c r="H80" s="113">
        <f t="shared" si="6"/>
        <v>42.61792629</v>
      </c>
      <c r="J80" s="76"/>
      <c r="K80" s="129">
        <v>5.0</v>
      </c>
      <c r="L80" s="130">
        <v>4.0</v>
      </c>
      <c r="M80" s="130">
        <v>16.0</v>
      </c>
      <c r="N80" s="130">
        <v>2600.69</v>
      </c>
      <c r="O80" s="131">
        <v>1.1435838E7</v>
      </c>
      <c r="P80" s="132">
        <f t="shared" si="7"/>
        <v>11.435838</v>
      </c>
      <c r="Q80" s="133">
        <f t="shared" si="8"/>
        <v>21.53010772</v>
      </c>
    </row>
    <row r="81">
      <c r="B81" s="82">
        <v>3.0</v>
      </c>
      <c r="C81" s="83">
        <v>8.0</v>
      </c>
      <c r="D81" s="83">
        <v>32.0</v>
      </c>
      <c r="E81" s="83">
        <v>5755.05</v>
      </c>
      <c r="F81" s="92">
        <v>2.5376115E7</v>
      </c>
      <c r="G81" s="85">
        <f t="shared" si="5"/>
        <v>25.376115</v>
      </c>
      <c r="H81" s="113">
        <f t="shared" si="6"/>
        <v>33.72340218</v>
      </c>
      <c r="J81" s="76"/>
      <c r="K81" s="129">
        <v>5.0</v>
      </c>
      <c r="L81" s="130">
        <v>8.0</v>
      </c>
      <c r="M81" s="130">
        <v>16.0</v>
      </c>
      <c r="N81" s="130">
        <v>2789.56</v>
      </c>
      <c r="O81" s="131">
        <v>1.1095292E7</v>
      </c>
      <c r="P81" s="132">
        <f t="shared" si="7"/>
        <v>11.095292</v>
      </c>
      <c r="Q81" s="133">
        <f t="shared" si="8"/>
        <v>23.86685016</v>
      </c>
    </row>
    <row r="82">
      <c r="B82" s="82">
        <v>3.0</v>
      </c>
      <c r="C82" s="83">
        <v>8.0</v>
      </c>
      <c r="D82" s="83">
        <v>64.0</v>
      </c>
      <c r="E82" s="93">
        <v>7151.43</v>
      </c>
      <c r="F82" s="92">
        <v>3.1328742E7</v>
      </c>
      <c r="G82" s="85">
        <f t="shared" si="5"/>
        <v>31.328742</v>
      </c>
      <c r="H82" s="113">
        <f t="shared" si="6"/>
        <v>18.17650442</v>
      </c>
      <c r="J82" s="76"/>
      <c r="K82" s="129">
        <v>5.0</v>
      </c>
      <c r="L82" s="130">
        <v>16.0</v>
      </c>
      <c r="M82" s="130">
        <v>16.0</v>
      </c>
      <c r="N82" s="130">
        <v>3565.76</v>
      </c>
      <c r="O82" s="131">
        <v>1.0922767E7</v>
      </c>
      <c r="P82" s="132">
        <f t="shared" si="7"/>
        <v>10.922767</v>
      </c>
      <c r="Q82" s="133">
        <f t="shared" si="8"/>
        <v>25.05067404</v>
      </c>
    </row>
    <row r="83">
      <c r="B83" s="82">
        <v>3.0</v>
      </c>
      <c r="C83" s="83">
        <v>8.0</v>
      </c>
      <c r="D83" s="83">
        <v>128.0</v>
      </c>
      <c r="E83" s="93">
        <v>12829.3</v>
      </c>
      <c r="F83" s="92">
        <v>5.6845599E7</v>
      </c>
      <c r="G83" s="85">
        <f t="shared" si="5"/>
        <v>56.845599</v>
      </c>
      <c r="H83" s="113">
        <f t="shared" si="6"/>
        <v>-48.46767926</v>
      </c>
      <c r="J83" s="76"/>
      <c r="K83" s="129">
        <v>5.0</v>
      </c>
      <c r="L83" s="130">
        <v>32.0</v>
      </c>
      <c r="M83" s="130">
        <v>16.0</v>
      </c>
      <c r="N83" s="130">
        <v>6521.47</v>
      </c>
      <c r="O83" s="131">
        <v>1.0901602E7</v>
      </c>
      <c r="P83" s="132">
        <f t="shared" si="7"/>
        <v>10.901602</v>
      </c>
      <c r="Q83" s="133">
        <f t="shared" si="8"/>
        <v>25.19590304</v>
      </c>
    </row>
    <row r="84">
      <c r="B84" s="82">
        <v>3.0</v>
      </c>
      <c r="C84" s="83">
        <v>16.0</v>
      </c>
      <c r="D84" s="83">
        <v>16.0</v>
      </c>
      <c r="E84" s="93">
        <v>7088.32</v>
      </c>
      <c r="F84" s="92">
        <v>2.1970942E7</v>
      </c>
      <c r="G84" s="85">
        <f t="shared" si="5"/>
        <v>21.970942</v>
      </c>
      <c r="H84" s="113">
        <f t="shared" si="6"/>
        <v>42.61693381</v>
      </c>
      <c r="J84" s="76"/>
      <c r="K84" s="129">
        <v>10.0</v>
      </c>
      <c r="L84" s="130">
        <v>4.0</v>
      </c>
      <c r="M84" s="130">
        <v>16.0</v>
      </c>
      <c r="N84" s="130">
        <v>2737.04</v>
      </c>
      <c r="O84" s="131">
        <v>1.2212959E7</v>
      </c>
      <c r="P84" s="132">
        <f t="shared" si="7"/>
        <v>12.212959</v>
      </c>
      <c r="Q84" s="133">
        <f t="shared" si="8"/>
        <v>16.1976956</v>
      </c>
    </row>
    <row r="85">
      <c r="B85" s="82">
        <v>3.0</v>
      </c>
      <c r="C85" s="83">
        <v>16.0</v>
      </c>
      <c r="D85" s="83">
        <v>32.0</v>
      </c>
      <c r="E85" s="93">
        <v>6712.45</v>
      </c>
      <c r="F85" s="92">
        <v>2.5782912E7</v>
      </c>
      <c r="G85" s="85">
        <f t="shared" si="5"/>
        <v>25.782912</v>
      </c>
      <c r="H85" s="113">
        <f t="shared" si="6"/>
        <v>32.66094163</v>
      </c>
      <c r="J85" s="76"/>
      <c r="K85" s="129">
        <v>10.0</v>
      </c>
      <c r="L85" s="130">
        <v>8.0</v>
      </c>
      <c r="M85" s="130">
        <v>16.0</v>
      </c>
      <c r="N85" s="130">
        <v>2930.74</v>
      </c>
      <c r="O85" s="131">
        <v>1.1757577E7</v>
      </c>
      <c r="P85" s="132">
        <f t="shared" si="7"/>
        <v>11.757577</v>
      </c>
      <c r="Q85" s="133">
        <f t="shared" si="8"/>
        <v>19.32241427</v>
      </c>
    </row>
    <row r="86">
      <c r="B86" s="82">
        <v>3.0</v>
      </c>
      <c r="C86" s="83">
        <v>16.0</v>
      </c>
      <c r="D86" s="83">
        <v>64.0</v>
      </c>
      <c r="E86" s="93">
        <v>7612.28</v>
      </c>
      <c r="F86" s="92">
        <v>3.1407798E7</v>
      </c>
      <c r="G86" s="85">
        <f t="shared" si="5"/>
        <v>31.407798</v>
      </c>
      <c r="H86" s="113">
        <f t="shared" si="6"/>
        <v>17.97002826</v>
      </c>
      <c r="J86" s="76"/>
      <c r="K86" s="129">
        <v>10.0</v>
      </c>
      <c r="L86" s="130">
        <v>16.0</v>
      </c>
      <c r="M86" s="130">
        <v>16.0</v>
      </c>
      <c r="N86" s="130">
        <v>3939.41</v>
      </c>
      <c r="O86" s="131">
        <v>1.1392927E7</v>
      </c>
      <c r="P86" s="132">
        <f t="shared" si="7"/>
        <v>11.392927</v>
      </c>
      <c r="Q86" s="133">
        <f t="shared" si="8"/>
        <v>21.82455239</v>
      </c>
    </row>
    <row r="87">
      <c r="B87" s="82">
        <v>3.0</v>
      </c>
      <c r="C87" s="83">
        <v>16.0</v>
      </c>
      <c r="D87" s="83">
        <v>128.0</v>
      </c>
      <c r="E87" s="93">
        <v>13294.0</v>
      </c>
      <c r="F87" s="92">
        <v>5.7527909E7</v>
      </c>
      <c r="G87" s="85">
        <f t="shared" si="5"/>
        <v>57.527909</v>
      </c>
      <c r="H87" s="113">
        <f t="shared" si="6"/>
        <v>-50.24971664</v>
      </c>
      <c r="J87" s="76"/>
      <c r="K87" s="129">
        <v>10.0</v>
      </c>
      <c r="L87" s="130">
        <v>32.0</v>
      </c>
      <c r="M87" s="130">
        <v>16.0</v>
      </c>
      <c r="N87" s="130">
        <v>7510.0</v>
      </c>
      <c r="O87" s="131">
        <v>1.121215E7</v>
      </c>
      <c r="P87" s="132">
        <f t="shared" si="7"/>
        <v>11.21215</v>
      </c>
      <c r="Q87" s="133">
        <f t="shared" si="8"/>
        <v>23.06499946</v>
      </c>
    </row>
    <row r="88">
      <c r="B88" s="82">
        <v>3.0</v>
      </c>
      <c r="C88" s="83">
        <v>32.0</v>
      </c>
      <c r="D88" s="83">
        <v>16.0</v>
      </c>
      <c r="E88" s="93">
        <v>12562.5</v>
      </c>
      <c r="F88" s="92">
        <v>2.1971031E7</v>
      </c>
      <c r="G88" s="85">
        <f t="shared" si="5"/>
        <v>21.971031</v>
      </c>
      <c r="H88" s="113">
        <f t="shared" si="6"/>
        <v>42.61670137</v>
      </c>
      <c r="J88" s="76"/>
      <c r="K88" s="129">
        <v>15.0</v>
      </c>
      <c r="L88" s="130">
        <v>4.0</v>
      </c>
      <c r="M88" s="130">
        <v>16.0</v>
      </c>
      <c r="N88" s="130">
        <v>2944.42</v>
      </c>
      <c r="O88" s="131">
        <v>1.2591973E7</v>
      </c>
      <c r="P88" s="132">
        <f t="shared" si="7"/>
        <v>12.591973</v>
      </c>
      <c r="Q88" s="133">
        <f t="shared" si="8"/>
        <v>13.59699527</v>
      </c>
    </row>
    <row r="89">
      <c r="B89" s="82">
        <v>3.0</v>
      </c>
      <c r="C89" s="83">
        <v>32.0</v>
      </c>
      <c r="D89" s="83">
        <v>32.0</v>
      </c>
      <c r="E89" s="93">
        <v>9908.81</v>
      </c>
      <c r="F89" s="92">
        <v>2.5732668E7</v>
      </c>
      <c r="G89" s="85">
        <f t="shared" si="5"/>
        <v>25.732668</v>
      </c>
      <c r="H89" s="113">
        <f t="shared" si="6"/>
        <v>32.79216745</v>
      </c>
      <c r="J89" s="76"/>
      <c r="K89" s="129">
        <v>15.0</v>
      </c>
      <c r="L89" s="130">
        <v>8.0</v>
      </c>
      <c r="M89" s="130">
        <v>16.0</v>
      </c>
      <c r="N89" s="130">
        <v>2981.44</v>
      </c>
      <c r="O89" s="131">
        <v>1.2216385E7</v>
      </c>
      <c r="P89" s="132">
        <f t="shared" si="7"/>
        <v>12.216385</v>
      </c>
      <c r="Q89" s="133">
        <f t="shared" si="8"/>
        <v>16.17418724</v>
      </c>
    </row>
    <row r="90">
      <c r="B90" s="82">
        <v>3.0</v>
      </c>
      <c r="C90" s="83">
        <v>32.0</v>
      </c>
      <c r="D90" s="83">
        <v>64.0</v>
      </c>
      <c r="E90" s="93">
        <v>8799.5</v>
      </c>
      <c r="F90" s="92">
        <v>3.1348732E7</v>
      </c>
      <c r="G90" s="85">
        <f t="shared" si="5"/>
        <v>31.348732</v>
      </c>
      <c r="H90" s="113">
        <f t="shared" si="6"/>
        <v>18.12429512</v>
      </c>
      <c r="J90" s="76"/>
      <c r="K90" s="129">
        <v>15.0</v>
      </c>
      <c r="L90" s="130">
        <v>16.0</v>
      </c>
      <c r="M90" s="130">
        <v>16.0</v>
      </c>
      <c r="N90" s="130">
        <v>3997.7</v>
      </c>
      <c r="O90" s="131">
        <v>1.1744473E7</v>
      </c>
      <c r="P90" s="132">
        <f t="shared" si="7"/>
        <v>11.744473</v>
      </c>
      <c r="Q90" s="133">
        <f t="shared" si="8"/>
        <v>19.41233068</v>
      </c>
    </row>
    <row r="91">
      <c r="B91" s="82">
        <v>3.0</v>
      </c>
      <c r="C91" s="83">
        <v>32.0</v>
      </c>
      <c r="D91" s="83">
        <v>128.0</v>
      </c>
      <c r="E91" s="93">
        <v>-1.0</v>
      </c>
      <c r="F91" s="92">
        <v>-1.0</v>
      </c>
      <c r="G91" s="85">
        <f t="shared" si="5"/>
        <v>-0.000001</v>
      </c>
      <c r="H91" s="113">
        <f t="shared" si="6"/>
        <v>0</v>
      </c>
      <c r="J91" s="76"/>
      <c r="K91" s="129">
        <v>15.0</v>
      </c>
      <c r="L91" s="130">
        <v>32.0</v>
      </c>
      <c r="M91" s="130">
        <v>16.0</v>
      </c>
      <c r="N91" s="130">
        <v>7629.41</v>
      </c>
      <c r="O91" s="131">
        <v>1.1484937E7</v>
      </c>
      <c r="P91" s="132">
        <f t="shared" si="7"/>
        <v>11.484937</v>
      </c>
      <c r="Q91" s="133">
        <f t="shared" si="8"/>
        <v>21.19320253</v>
      </c>
    </row>
    <row r="92">
      <c r="B92" s="82">
        <v>5.0</v>
      </c>
      <c r="C92" s="83">
        <v>4.0</v>
      </c>
      <c r="D92" s="83">
        <v>16.0</v>
      </c>
      <c r="E92" s="93">
        <v>4886.09</v>
      </c>
      <c r="F92" s="92">
        <v>2.1784243E7</v>
      </c>
      <c r="G92" s="85">
        <f t="shared" si="5"/>
        <v>21.784243</v>
      </c>
      <c r="H92" s="113">
        <f t="shared" si="6"/>
        <v>43.10454882</v>
      </c>
      <c r="J92" s="76"/>
      <c r="K92" s="134" t="s">
        <v>2</v>
      </c>
      <c r="L92" s="74"/>
      <c r="M92" s="74"/>
      <c r="N92" s="74"/>
      <c r="O92" s="74"/>
      <c r="P92" s="74"/>
      <c r="Q92" s="75"/>
    </row>
    <row r="93">
      <c r="B93" s="82">
        <v>5.0</v>
      </c>
      <c r="C93" s="83">
        <v>4.0</v>
      </c>
      <c r="D93" s="83">
        <v>32.0</v>
      </c>
      <c r="E93" s="93">
        <v>5903.16</v>
      </c>
      <c r="F93" s="92">
        <v>2.6073579E7</v>
      </c>
      <c r="G93" s="85">
        <f t="shared" si="5"/>
        <v>26.073579</v>
      </c>
      <c r="H93" s="113">
        <f t="shared" si="6"/>
        <v>31.90178603</v>
      </c>
      <c r="J93" s="76"/>
      <c r="K93" s="135">
        <v>3.0</v>
      </c>
      <c r="L93" s="136">
        <v>4.0</v>
      </c>
      <c r="M93" s="136">
        <v>16.0</v>
      </c>
      <c r="N93" s="136">
        <v>4989.03</v>
      </c>
      <c r="O93" s="137">
        <v>2.1966577E7</v>
      </c>
      <c r="P93" s="138">
        <f t="shared" ref="P93:P108" si="9">O93/10^6</f>
        <v>21.966577</v>
      </c>
      <c r="Q93" s="138">
        <f t="shared" ref="Q93:Q108" si="10">IF((1 - (P93/$C$4)) * 100 &gt; 100, 0, (1 - (P93/$C$4)) * 100)</f>
        <v>42.62833419</v>
      </c>
    </row>
    <row r="94">
      <c r="B94" s="82">
        <v>5.0</v>
      </c>
      <c r="C94" s="83">
        <v>4.0</v>
      </c>
      <c r="D94" s="83">
        <v>64.0</v>
      </c>
      <c r="E94" s="93">
        <v>7904.54</v>
      </c>
      <c r="F94" s="92">
        <v>3.3761117E7</v>
      </c>
      <c r="G94" s="85">
        <f t="shared" si="5"/>
        <v>33.761117</v>
      </c>
      <c r="H94" s="113">
        <f t="shared" si="6"/>
        <v>11.82369826</v>
      </c>
      <c r="J94" s="76"/>
      <c r="K94" s="139">
        <v>3.0</v>
      </c>
      <c r="L94" s="130">
        <v>8.0</v>
      </c>
      <c r="M94" s="130">
        <v>16.0</v>
      </c>
      <c r="N94" s="130">
        <v>5383.97</v>
      </c>
      <c r="O94" s="140">
        <v>2.1970562E7</v>
      </c>
      <c r="P94" s="132">
        <f t="shared" si="9"/>
        <v>21.970562</v>
      </c>
      <c r="Q94" s="141">
        <f t="shared" si="10"/>
        <v>42.61792629</v>
      </c>
    </row>
    <row r="95">
      <c r="B95" s="82">
        <v>5.0</v>
      </c>
      <c r="C95" s="83">
        <v>4.0</v>
      </c>
      <c r="D95" s="83">
        <v>128.0</v>
      </c>
      <c r="E95" s="93">
        <v>14937.1</v>
      </c>
      <c r="F95" s="92">
        <v>6.5866524E7</v>
      </c>
      <c r="G95" s="85">
        <f t="shared" si="5"/>
        <v>65.866524</v>
      </c>
      <c r="H95" s="113">
        <f t="shared" si="6"/>
        <v>-72.02826835</v>
      </c>
      <c r="I95" s="94"/>
      <c r="J95" s="76"/>
      <c r="K95" s="139">
        <v>3.0</v>
      </c>
      <c r="L95" s="130">
        <v>16.0</v>
      </c>
      <c r="M95" s="130">
        <v>16.0</v>
      </c>
      <c r="N95" s="130">
        <v>7088.32</v>
      </c>
      <c r="O95" s="140">
        <v>2.1970942E7</v>
      </c>
      <c r="P95" s="132">
        <f t="shared" si="9"/>
        <v>21.970942</v>
      </c>
      <c r="Q95" s="141">
        <f t="shared" si="10"/>
        <v>42.61693381</v>
      </c>
    </row>
    <row r="96">
      <c r="B96" s="82">
        <v>5.0</v>
      </c>
      <c r="C96" s="83">
        <v>8.0</v>
      </c>
      <c r="D96" s="83">
        <v>16.0</v>
      </c>
      <c r="E96" s="93">
        <v>5698.42</v>
      </c>
      <c r="F96" s="92">
        <v>2.1792446E7</v>
      </c>
      <c r="G96" s="85">
        <f t="shared" si="5"/>
        <v>21.792446</v>
      </c>
      <c r="H96" s="113">
        <f t="shared" si="6"/>
        <v>43.08312447</v>
      </c>
      <c r="J96" s="76"/>
      <c r="K96" s="139">
        <v>3.0</v>
      </c>
      <c r="L96" s="130">
        <v>32.0</v>
      </c>
      <c r="M96" s="130">
        <v>16.0</v>
      </c>
      <c r="N96" s="130">
        <v>12562.5</v>
      </c>
      <c r="O96" s="140">
        <v>2.1971031E7</v>
      </c>
      <c r="P96" s="132">
        <f t="shared" si="9"/>
        <v>21.971031</v>
      </c>
      <c r="Q96" s="141">
        <f t="shared" si="10"/>
        <v>42.61670137</v>
      </c>
    </row>
    <row r="97">
      <c r="B97" s="82">
        <v>5.0</v>
      </c>
      <c r="C97" s="83">
        <v>8.0</v>
      </c>
      <c r="D97" s="83">
        <v>32.0</v>
      </c>
      <c r="E97" s="93">
        <v>6682.79</v>
      </c>
      <c r="F97" s="92">
        <v>2.6338856E7</v>
      </c>
      <c r="G97" s="85">
        <f t="shared" si="5"/>
        <v>26.338856</v>
      </c>
      <c r="H97" s="113">
        <f t="shared" si="6"/>
        <v>31.20894329</v>
      </c>
      <c r="J97" s="76"/>
      <c r="K97" s="142">
        <v>5.0</v>
      </c>
      <c r="L97" s="125">
        <v>4.0</v>
      </c>
      <c r="M97" s="125">
        <v>16.0</v>
      </c>
      <c r="N97" s="125">
        <v>4886.09</v>
      </c>
      <c r="O97" s="143">
        <v>2.1784243E7</v>
      </c>
      <c r="P97" s="127">
        <f t="shared" si="9"/>
        <v>21.784243</v>
      </c>
      <c r="Q97" s="144">
        <f t="shared" si="10"/>
        <v>43.10454882</v>
      </c>
    </row>
    <row r="98">
      <c r="B98" s="82">
        <v>5.0</v>
      </c>
      <c r="C98" s="83">
        <v>8.0</v>
      </c>
      <c r="D98" s="83">
        <v>64.0</v>
      </c>
      <c r="E98" s="93">
        <v>7929.74</v>
      </c>
      <c r="F98" s="92">
        <v>3.3971805E7</v>
      </c>
      <c r="G98" s="85">
        <f t="shared" si="5"/>
        <v>33.971805</v>
      </c>
      <c r="H98" s="113">
        <f t="shared" si="6"/>
        <v>11.27342948</v>
      </c>
      <c r="J98" s="76"/>
      <c r="K98" s="145">
        <v>5.0</v>
      </c>
      <c r="L98" s="146">
        <v>8.0</v>
      </c>
      <c r="M98" s="146">
        <v>16.0</v>
      </c>
      <c r="N98" s="146">
        <v>5698.42</v>
      </c>
      <c r="O98" s="147">
        <v>2.1792446E7</v>
      </c>
      <c r="P98" s="148">
        <f t="shared" si="9"/>
        <v>21.792446</v>
      </c>
      <c r="Q98" s="149">
        <f t="shared" si="10"/>
        <v>43.08312447</v>
      </c>
    </row>
    <row r="99">
      <c r="B99" s="82">
        <v>5.0</v>
      </c>
      <c r="C99" s="83">
        <v>8.0</v>
      </c>
      <c r="D99" s="83">
        <v>128.0</v>
      </c>
      <c r="E99" s="93">
        <v>14784.3</v>
      </c>
      <c r="F99" s="92">
        <v>6.6042916E7</v>
      </c>
      <c r="G99" s="85">
        <f t="shared" si="5"/>
        <v>66.042916</v>
      </c>
      <c r="H99" s="113">
        <f t="shared" si="6"/>
        <v>-72.48896383</v>
      </c>
      <c r="J99" s="76"/>
      <c r="K99" s="145">
        <v>5.0</v>
      </c>
      <c r="L99" s="146">
        <v>16.0</v>
      </c>
      <c r="M99" s="146">
        <v>16.0</v>
      </c>
      <c r="N99" s="146">
        <v>7647.04</v>
      </c>
      <c r="O99" s="147">
        <v>2.1793671E7</v>
      </c>
      <c r="P99" s="148">
        <f t="shared" si="9"/>
        <v>21.793671</v>
      </c>
      <c r="Q99" s="149">
        <f t="shared" si="10"/>
        <v>43.07992505</v>
      </c>
    </row>
    <row r="100">
      <c r="B100" s="82">
        <v>5.0</v>
      </c>
      <c r="C100" s="83">
        <v>16.0</v>
      </c>
      <c r="D100" s="83">
        <v>16.0</v>
      </c>
      <c r="E100" s="93">
        <v>7647.04</v>
      </c>
      <c r="F100" s="92">
        <v>2.1793671E7</v>
      </c>
      <c r="G100" s="85">
        <f t="shared" si="5"/>
        <v>21.793671</v>
      </c>
      <c r="H100" s="113">
        <f t="shared" si="6"/>
        <v>43.07992505</v>
      </c>
      <c r="J100" s="76"/>
      <c r="K100" s="145">
        <v>5.0</v>
      </c>
      <c r="L100" s="146">
        <v>32.0</v>
      </c>
      <c r="M100" s="146">
        <v>16.0</v>
      </c>
      <c r="N100" s="146">
        <v>14378.1</v>
      </c>
      <c r="O100" s="147">
        <v>2.1794328E7</v>
      </c>
      <c r="P100" s="148">
        <f t="shared" si="9"/>
        <v>21.794328</v>
      </c>
      <c r="Q100" s="149">
        <f t="shared" si="10"/>
        <v>43.07820911</v>
      </c>
    </row>
    <row r="101">
      <c r="B101" s="82">
        <v>5.0</v>
      </c>
      <c r="C101" s="83">
        <v>16.0</v>
      </c>
      <c r="D101" s="83">
        <v>32.0</v>
      </c>
      <c r="E101" s="93">
        <v>7280.34</v>
      </c>
      <c r="F101" s="92">
        <v>2.6679537E7</v>
      </c>
      <c r="G101" s="85">
        <f t="shared" si="5"/>
        <v>26.679537</v>
      </c>
      <c r="H101" s="113">
        <f t="shared" si="6"/>
        <v>30.31916258</v>
      </c>
      <c r="J101" s="76"/>
      <c r="K101" s="139">
        <v>10.0</v>
      </c>
      <c r="L101" s="130">
        <v>4.0</v>
      </c>
      <c r="M101" s="130">
        <v>16.0</v>
      </c>
      <c r="N101" s="130">
        <v>5143.58</v>
      </c>
      <c r="O101" s="140">
        <v>2.205018E7</v>
      </c>
      <c r="P101" s="132">
        <f t="shared" si="9"/>
        <v>22.05018</v>
      </c>
      <c r="Q101" s="141">
        <f t="shared" si="10"/>
        <v>42.40998231</v>
      </c>
    </row>
    <row r="102">
      <c r="B102" s="82">
        <v>5.0</v>
      </c>
      <c r="C102" s="83">
        <v>16.0</v>
      </c>
      <c r="D102" s="83">
        <v>64.0</v>
      </c>
      <c r="E102" s="93">
        <v>8616.23</v>
      </c>
      <c r="F102" s="92">
        <v>3.4470261E7</v>
      </c>
      <c r="G102" s="85">
        <f t="shared" si="5"/>
        <v>34.470261</v>
      </c>
      <c r="H102" s="113">
        <f t="shared" si="6"/>
        <v>9.97157662</v>
      </c>
      <c r="J102" s="76"/>
      <c r="K102" s="139">
        <v>10.0</v>
      </c>
      <c r="L102" s="130">
        <v>8.0</v>
      </c>
      <c r="M102" s="130">
        <v>16.0</v>
      </c>
      <c r="N102" s="130">
        <v>5989.15</v>
      </c>
      <c r="O102" s="140">
        <v>2.2059943E7</v>
      </c>
      <c r="P102" s="132">
        <f t="shared" si="9"/>
        <v>22.059943</v>
      </c>
      <c r="Q102" s="141">
        <f t="shared" si="10"/>
        <v>42.38448359</v>
      </c>
    </row>
    <row r="103">
      <c r="B103" s="82">
        <v>5.0</v>
      </c>
      <c r="C103" s="83">
        <v>16.0</v>
      </c>
      <c r="D103" s="83">
        <v>128.0</v>
      </c>
      <c r="E103" s="93">
        <v>16216.2</v>
      </c>
      <c r="F103" s="92">
        <v>6.7424027E7</v>
      </c>
      <c r="G103" s="85">
        <f t="shared" si="5"/>
        <v>67.424027</v>
      </c>
      <c r="H103" s="113">
        <f t="shared" si="6"/>
        <v>-76.0961093</v>
      </c>
      <c r="J103" s="76"/>
      <c r="K103" s="139">
        <v>10.0</v>
      </c>
      <c r="L103" s="130">
        <v>16.0</v>
      </c>
      <c r="M103" s="130">
        <v>16.0</v>
      </c>
      <c r="N103" s="130">
        <v>7985.81</v>
      </c>
      <c r="O103" s="140">
        <v>2.2064021E7</v>
      </c>
      <c r="P103" s="132">
        <f t="shared" si="9"/>
        <v>22.064021</v>
      </c>
      <c r="Q103" s="141">
        <f t="shared" si="10"/>
        <v>42.37383279</v>
      </c>
    </row>
    <row r="104">
      <c r="B104" s="82">
        <v>5.0</v>
      </c>
      <c r="C104" s="83">
        <v>32.0</v>
      </c>
      <c r="D104" s="83">
        <v>16.0</v>
      </c>
      <c r="E104" s="93">
        <v>14378.1</v>
      </c>
      <c r="F104" s="92">
        <v>2.1794328E7</v>
      </c>
      <c r="G104" s="85">
        <f t="shared" si="5"/>
        <v>21.794328</v>
      </c>
      <c r="H104" s="113">
        <f t="shared" si="6"/>
        <v>43.07820911</v>
      </c>
      <c r="J104" s="76"/>
      <c r="K104" s="139">
        <v>10.0</v>
      </c>
      <c r="L104" s="130">
        <v>32.0</v>
      </c>
      <c r="M104" s="130">
        <v>16.0</v>
      </c>
      <c r="N104" s="130">
        <v>15243.9</v>
      </c>
      <c r="O104" s="140">
        <v>2.2065087E7</v>
      </c>
      <c r="P104" s="132">
        <f t="shared" si="9"/>
        <v>22.065087</v>
      </c>
      <c r="Q104" s="141">
        <f t="shared" si="10"/>
        <v>42.37104865</v>
      </c>
    </row>
    <row r="105">
      <c r="B105" s="82">
        <v>5.0</v>
      </c>
      <c r="C105" s="83">
        <v>32.0</v>
      </c>
      <c r="D105" s="83">
        <v>32.0</v>
      </c>
      <c r="E105" s="93">
        <v>11030.0</v>
      </c>
      <c r="F105" s="92">
        <v>2.6371674E7</v>
      </c>
      <c r="G105" s="85">
        <f t="shared" si="5"/>
        <v>26.371674</v>
      </c>
      <c r="H105" s="113">
        <f t="shared" si="6"/>
        <v>31.12323019</v>
      </c>
      <c r="J105" s="76"/>
      <c r="K105" s="139">
        <v>15.0</v>
      </c>
      <c r="L105" s="130">
        <v>4.0</v>
      </c>
      <c r="M105" s="130">
        <v>16.0</v>
      </c>
      <c r="N105" s="130">
        <v>5009.93</v>
      </c>
      <c r="O105" s="140">
        <v>2.2390325E7</v>
      </c>
      <c r="P105" s="132">
        <f t="shared" si="9"/>
        <v>22.390325</v>
      </c>
      <c r="Q105" s="141">
        <f t="shared" si="10"/>
        <v>41.52160151</v>
      </c>
    </row>
    <row r="106">
      <c r="B106" s="82">
        <v>5.0</v>
      </c>
      <c r="C106" s="83">
        <v>32.0</v>
      </c>
      <c r="D106" s="83">
        <v>64.0</v>
      </c>
      <c r="E106" s="93">
        <v>10222.7</v>
      </c>
      <c r="F106" s="92">
        <v>3.4720737E7</v>
      </c>
      <c r="G106" s="85">
        <f t="shared" si="5"/>
        <v>34.720737</v>
      </c>
      <c r="H106" s="113">
        <f t="shared" si="6"/>
        <v>9.317390701</v>
      </c>
      <c r="J106" s="76"/>
      <c r="K106" s="139">
        <v>15.0</v>
      </c>
      <c r="L106" s="130">
        <v>8.0</v>
      </c>
      <c r="M106" s="130">
        <v>16.0</v>
      </c>
      <c r="N106" s="130">
        <v>5801.87</v>
      </c>
      <c r="O106" s="140">
        <v>2.2393895E7</v>
      </c>
      <c r="P106" s="132">
        <f t="shared" si="9"/>
        <v>22.393895</v>
      </c>
      <c r="Q106" s="141">
        <f t="shared" si="10"/>
        <v>41.51227749</v>
      </c>
    </row>
    <row r="107">
      <c r="B107" s="82">
        <v>5.0</v>
      </c>
      <c r="C107" s="83">
        <v>32.0</v>
      </c>
      <c r="D107" s="83">
        <v>128.0</v>
      </c>
      <c r="E107" s="93">
        <v>-1.0</v>
      </c>
      <c r="F107" s="92">
        <v>-1.0</v>
      </c>
      <c r="G107" s="85">
        <f t="shared" si="5"/>
        <v>-0.000001</v>
      </c>
      <c r="H107" s="113">
        <f t="shared" si="6"/>
        <v>0</v>
      </c>
      <c r="J107" s="76"/>
      <c r="K107" s="139">
        <v>15.0</v>
      </c>
      <c r="L107" s="130">
        <v>16.0</v>
      </c>
      <c r="M107" s="130">
        <v>16.0</v>
      </c>
      <c r="N107" s="130">
        <v>8582.1</v>
      </c>
      <c r="O107" s="140">
        <v>2.2398509E7</v>
      </c>
      <c r="P107" s="132">
        <f t="shared" si="9"/>
        <v>22.398509</v>
      </c>
      <c r="Q107" s="141">
        <f t="shared" si="10"/>
        <v>41.50022678</v>
      </c>
    </row>
    <row r="108">
      <c r="B108" s="82">
        <v>10.0</v>
      </c>
      <c r="C108" s="83">
        <v>4.0</v>
      </c>
      <c r="D108" s="83">
        <v>16.0</v>
      </c>
      <c r="E108" s="93">
        <v>5143.58</v>
      </c>
      <c r="F108" s="92">
        <v>2.205018E7</v>
      </c>
      <c r="G108" s="85">
        <f t="shared" si="5"/>
        <v>22.05018</v>
      </c>
      <c r="H108" s="113">
        <f t="shared" si="6"/>
        <v>42.40998231</v>
      </c>
      <c r="J108" s="76"/>
      <c r="K108" s="139">
        <v>15.0</v>
      </c>
      <c r="L108" s="130">
        <v>32.0</v>
      </c>
      <c r="M108" s="130">
        <v>16.0</v>
      </c>
      <c r="N108" s="130">
        <v>15688.2</v>
      </c>
      <c r="O108" s="140">
        <v>2.2401157E7</v>
      </c>
      <c r="P108" s="132">
        <f t="shared" si="9"/>
        <v>22.401157</v>
      </c>
      <c r="Q108" s="141">
        <f t="shared" si="10"/>
        <v>41.49331081</v>
      </c>
      <c r="R108" s="76"/>
    </row>
    <row r="109">
      <c r="B109" s="82">
        <v>10.0</v>
      </c>
      <c r="C109" s="83">
        <v>4.0</v>
      </c>
      <c r="D109" s="83">
        <v>32.0</v>
      </c>
      <c r="E109" s="93">
        <v>6212.09</v>
      </c>
      <c r="F109" s="92">
        <v>2.695886E7</v>
      </c>
      <c r="G109" s="85">
        <f t="shared" si="5"/>
        <v>26.95886</v>
      </c>
      <c r="H109" s="113">
        <f t="shared" si="6"/>
        <v>29.58963491</v>
      </c>
      <c r="J109" s="76"/>
      <c r="K109" s="150" t="s">
        <v>14</v>
      </c>
      <c r="L109" s="15"/>
      <c r="M109" s="15"/>
      <c r="N109" s="15"/>
      <c r="O109" s="15"/>
      <c r="P109" s="15"/>
      <c r="Q109" s="16"/>
    </row>
    <row r="110">
      <c r="B110" s="82">
        <v>10.0</v>
      </c>
      <c r="C110" s="83">
        <v>4.0</v>
      </c>
      <c r="D110" s="83">
        <v>64.0</v>
      </c>
      <c r="E110" s="93">
        <v>8121.59</v>
      </c>
      <c r="F110" s="92">
        <v>3.4720928E7</v>
      </c>
      <c r="G110" s="85">
        <f t="shared" si="5"/>
        <v>34.720928</v>
      </c>
      <c r="H110" s="113">
        <f t="shared" si="6"/>
        <v>9.316891853</v>
      </c>
      <c r="J110" s="76"/>
      <c r="K110" s="151">
        <v>3.0</v>
      </c>
      <c r="L110" s="120">
        <v>4.0</v>
      </c>
      <c r="M110" s="120">
        <v>32.0</v>
      </c>
      <c r="N110" s="120">
        <v>4437.99</v>
      </c>
      <c r="O110" s="152">
        <v>2.2160228E7</v>
      </c>
      <c r="P110" s="122">
        <f t="shared" ref="P110:P125" si="11">O110/10^6</f>
        <v>22.160228</v>
      </c>
      <c r="Q110" s="153">
        <f t="shared" ref="Q110:Q125" si="12">IF((1 - (P110/$D$4)) * 100 &gt; 100, 0, (1 - (P110/$D$4)) * 100)</f>
        <v>51.42542551</v>
      </c>
    </row>
    <row r="111">
      <c r="B111" s="82">
        <v>10.0</v>
      </c>
      <c r="C111" s="83">
        <v>4.0</v>
      </c>
      <c r="D111" s="83">
        <v>128.0</v>
      </c>
      <c r="E111" s="93">
        <v>16628.2</v>
      </c>
      <c r="F111" s="92">
        <v>7.0636726E7</v>
      </c>
      <c r="G111" s="85">
        <f t="shared" si="5"/>
        <v>70.636726</v>
      </c>
      <c r="H111" s="113">
        <f t="shared" si="6"/>
        <v>-84.48694295</v>
      </c>
      <c r="J111" s="76"/>
      <c r="K111" s="129">
        <v>3.0</v>
      </c>
      <c r="L111" s="130">
        <v>8.0</v>
      </c>
      <c r="M111" s="130">
        <v>32.0</v>
      </c>
      <c r="N111" s="130">
        <v>4792.92</v>
      </c>
      <c r="O111" s="131">
        <v>2.2160651E7</v>
      </c>
      <c r="P111" s="132">
        <f t="shared" si="11"/>
        <v>22.160651</v>
      </c>
      <c r="Q111" s="154">
        <f t="shared" si="12"/>
        <v>51.42449831</v>
      </c>
    </row>
    <row r="112">
      <c r="B112" s="82">
        <v>10.0</v>
      </c>
      <c r="C112" s="83">
        <v>8.0</v>
      </c>
      <c r="D112" s="83">
        <v>16.0</v>
      </c>
      <c r="E112" s="93">
        <v>5989.15</v>
      </c>
      <c r="F112" s="92">
        <v>2.2059943E7</v>
      </c>
      <c r="G112" s="85">
        <f t="shared" si="5"/>
        <v>22.059943</v>
      </c>
      <c r="H112" s="113">
        <f t="shared" si="6"/>
        <v>42.38448359</v>
      </c>
      <c r="J112" s="76"/>
      <c r="K112" s="129">
        <v>3.0</v>
      </c>
      <c r="L112" s="130">
        <v>16.0</v>
      </c>
      <c r="M112" s="130">
        <v>32.0</v>
      </c>
      <c r="N112" s="130">
        <v>5766.8</v>
      </c>
      <c r="O112" s="131">
        <v>2.2160651E7</v>
      </c>
      <c r="P112" s="132">
        <f t="shared" si="11"/>
        <v>22.160651</v>
      </c>
      <c r="Q112" s="154">
        <f t="shared" si="12"/>
        <v>51.42449831</v>
      </c>
    </row>
    <row r="113">
      <c r="B113" s="82">
        <v>10.0</v>
      </c>
      <c r="C113" s="83">
        <v>8.0</v>
      </c>
      <c r="D113" s="83">
        <v>32.0</v>
      </c>
      <c r="E113" s="93">
        <v>6466.5</v>
      </c>
      <c r="F113" s="92">
        <v>2.7143567E7</v>
      </c>
      <c r="G113" s="85">
        <f t="shared" si="5"/>
        <v>27.143567</v>
      </c>
      <c r="H113" s="113">
        <f t="shared" si="6"/>
        <v>29.10722254</v>
      </c>
      <c r="J113" s="76"/>
      <c r="K113" s="129">
        <v>3.0</v>
      </c>
      <c r="L113" s="130">
        <v>32.0</v>
      </c>
      <c r="M113" s="130">
        <v>32.0</v>
      </c>
      <c r="N113" s="130">
        <v>9632.69</v>
      </c>
      <c r="O113" s="131">
        <v>2.2160651E7</v>
      </c>
      <c r="P113" s="132">
        <f t="shared" si="11"/>
        <v>22.160651</v>
      </c>
      <c r="Q113" s="154">
        <f t="shared" si="12"/>
        <v>51.42449831</v>
      </c>
    </row>
    <row r="114">
      <c r="B114" s="82">
        <v>10.0</v>
      </c>
      <c r="C114" s="83">
        <v>8.0</v>
      </c>
      <c r="D114" s="83">
        <v>64.0</v>
      </c>
      <c r="E114" s="93">
        <v>8382.75</v>
      </c>
      <c r="F114" s="92">
        <v>3.4957181E7</v>
      </c>
      <c r="G114" s="85">
        <f t="shared" si="5"/>
        <v>34.957181</v>
      </c>
      <c r="H114" s="113">
        <f t="shared" si="6"/>
        <v>8.699853151</v>
      </c>
      <c r="J114" s="76"/>
      <c r="K114" s="129">
        <v>5.0</v>
      </c>
      <c r="L114" s="130">
        <v>4.0</v>
      </c>
      <c r="M114" s="130">
        <v>32.0</v>
      </c>
      <c r="N114" s="130">
        <v>4522.7</v>
      </c>
      <c r="O114" s="131">
        <v>2.1846541E7</v>
      </c>
      <c r="P114" s="132">
        <f t="shared" si="11"/>
        <v>21.846541</v>
      </c>
      <c r="Q114" s="154">
        <f t="shared" si="12"/>
        <v>52.11301828</v>
      </c>
    </row>
    <row r="115">
      <c r="B115" s="82">
        <v>10.0</v>
      </c>
      <c r="C115" s="83">
        <v>8.0</v>
      </c>
      <c r="D115" s="83">
        <v>128.0</v>
      </c>
      <c r="E115" s="93">
        <v>16305.6</v>
      </c>
      <c r="F115" s="92">
        <v>7.077772E7</v>
      </c>
      <c r="G115" s="85">
        <f t="shared" si="5"/>
        <v>70.77772</v>
      </c>
      <c r="H115" s="113">
        <f t="shared" si="6"/>
        <v>-84.85518697</v>
      </c>
      <c r="J115" s="76"/>
      <c r="K115" s="129">
        <v>5.0</v>
      </c>
      <c r="L115" s="130">
        <v>8.0</v>
      </c>
      <c r="M115" s="130">
        <v>32.0</v>
      </c>
      <c r="N115" s="130">
        <v>4775.1</v>
      </c>
      <c r="O115" s="131">
        <v>2.1845583E7</v>
      </c>
      <c r="P115" s="132">
        <f t="shared" si="11"/>
        <v>21.845583</v>
      </c>
      <c r="Q115" s="154">
        <f t="shared" si="12"/>
        <v>52.11511819</v>
      </c>
    </row>
    <row r="116">
      <c r="B116" s="82">
        <v>10.0</v>
      </c>
      <c r="C116" s="83">
        <v>16.0</v>
      </c>
      <c r="D116" s="83">
        <v>16.0</v>
      </c>
      <c r="E116" s="93">
        <v>7985.81</v>
      </c>
      <c r="F116" s="92">
        <v>2.2064021E7</v>
      </c>
      <c r="G116" s="85">
        <f t="shared" si="5"/>
        <v>22.064021</v>
      </c>
      <c r="H116" s="113">
        <f t="shared" si="6"/>
        <v>42.37383279</v>
      </c>
      <c r="J116" s="76"/>
      <c r="K116" s="129">
        <v>5.0</v>
      </c>
      <c r="L116" s="130">
        <v>16.0</v>
      </c>
      <c r="M116" s="130">
        <v>32.0</v>
      </c>
      <c r="N116" s="130">
        <v>5802.64</v>
      </c>
      <c r="O116" s="131">
        <v>2.1845621E7</v>
      </c>
      <c r="P116" s="132">
        <f t="shared" si="11"/>
        <v>21.845621</v>
      </c>
      <c r="Q116" s="154">
        <f t="shared" si="12"/>
        <v>52.11503489</v>
      </c>
    </row>
    <row r="117">
      <c r="B117" s="82">
        <v>10.0</v>
      </c>
      <c r="C117" s="83">
        <v>16.0</v>
      </c>
      <c r="D117" s="83">
        <v>32.0</v>
      </c>
      <c r="E117" s="93">
        <v>7884.61</v>
      </c>
      <c r="F117" s="92">
        <v>2.7680773E7</v>
      </c>
      <c r="G117" s="85">
        <f t="shared" si="5"/>
        <v>27.680773</v>
      </c>
      <c r="H117" s="113">
        <f t="shared" si="6"/>
        <v>27.70416356</v>
      </c>
      <c r="J117" s="76"/>
      <c r="K117" s="129">
        <v>5.0</v>
      </c>
      <c r="L117" s="130">
        <v>32.0</v>
      </c>
      <c r="M117" s="130">
        <v>32.0</v>
      </c>
      <c r="N117" s="130">
        <v>10032.5</v>
      </c>
      <c r="O117" s="131">
        <v>2.1845621E7</v>
      </c>
      <c r="P117" s="132">
        <f t="shared" si="11"/>
        <v>21.845621</v>
      </c>
      <c r="Q117" s="154">
        <f t="shared" si="12"/>
        <v>52.11503489</v>
      </c>
    </row>
    <row r="118">
      <c r="B118" s="82">
        <v>10.0</v>
      </c>
      <c r="C118" s="83">
        <v>16.0</v>
      </c>
      <c r="D118" s="83">
        <v>64.0</v>
      </c>
      <c r="E118" s="93">
        <v>8860.15</v>
      </c>
      <c r="F118" s="92">
        <v>3.5528397E7</v>
      </c>
      <c r="G118" s="85">
        <f t="shared" si="5"/>
        <v>35.528397</v>
      </c>
      <c r="H118" s="113">
        <f t="shared" si="6"/>
        <v>7.207967844</v>
      </c>
      <c r="J118" s="76"/>
      <c r="K118" s="129">
        <v>10.0</v>
      </c>
      <c r="L118" s="130">
        <v>4.0</v>
      </c>
      <c r="M118" s="130">
        <v>32.0</v>
      </c>
      <c r="N118" s="130">
        <v>4468.27</v>
      </c>
      <c r="O118" s="131">
        <v>2.179616E7</v>
      </c>
      <c r="P118" s="132">
        <f t="shared" si="11"/>
        <v>21.79616</v>
      </c>
      <c r="Q118" s="154">
        <f t="shared" si="12"/>
        <v>52.22345197</v>
      </c>
    </row>
    <row r="119">
      <c r="B119" s="82">
        <v>10.0</v>
      </c>
      <c r="C119" s="83">
        <v>16.0</v>
      </c>
      <c r="D119" s="83">
        <v>128.0</v>
      </c>
      <c r="E119" s="93">
        <v>17320.8</v>
      </c>
      <c r="F119" s="92">
        <v>7.1844435E7</v>
      </c>
      <c r="G119" s="85">
        <f t="shared" si="5"/>
        <v>71.844435</v>
      </c>
      <c r="H119" s="113">
        <f t="shared" si="6"/>
        <v>-87.64120213</v>
      </c>
      <c r="J119" s="76"/>
      <c r="K119" s="124">
        <v>10.0</v>
      </c>
      <c r="L119" s="125">
        <v>8.0</v>
      </c>
      <c r="M119" s="125">
        <v>32.0</v>
      </c>
      <c r="N119" s="125">
        <v>4728.14</v>
      </c>
      <c r="O119" s="126">
        <v>2.1779676E7</v>
      </c>
      <c r="P119" s="127">
        <f t="shared" si="11"/>
        <v>21.779676</v>
      </c>
      <c r="Q119" s="155">
        <f t="shared" si="12"/>
        <v>52.25958441</v>
      </c>
    </row>
    <row r="120">
      <c r="B120" s="82">
        <v>10.0</v>
      </c>
      <c r="C120" s="83">
        <v>32.0</v>
      </c>
      <c r="D120" s="83">
        <v>16.0</v>
      </c>
      <c r="E120" s="93">
        <v>15243.9</v>
      </c>
      <c r="F120" s="92">
        <v>2.2065087E7</v>
      </c>
      <c r="G120" s="85">
        <f t="shared" si="5"/>
        <v>22.065087</v>
      </c>
      <c r="H120" s="113">
        <f t="shared" si="6"/>
        <v>42.37104865</v>
      </c>
      <c r="J120" s="76"/>
      <c r="K120" s="156">
        <v>10.0</v>
      </c>
      <c r="L120" s="146">
        <v>16.0</v>
      </c>
      <c r="M120" s="146">
        <v>32.0</v>
      </c>
      <c r="N120" s="146">
        <v>6088.26</v>
      </c>
      <c r="O120" s="157">
        <v>2.1779957E7</v>
      </c>
      <c r="P120" s="148">
        <f t="shared" si="11"/>
        <v>21.779957</v>
      </c>
      <c r="Q120" s="158">
        <f t="shared" si="12"/>
        <v>52.25896847</v>
      </c>
    </row>
    <row r="121">
      <c r="B121" s="82">
        <v>10.0</v>
      </c>
      <c r="C121" s="83">
        <v>32.0</v>
      </c>
      <c r="D121" s="83">
        <v>32.0</v>
      </c>
      <c r="E121" s="93">
        <v>12150.3</v>
      </c>
      <c r="F121" s="92">
        <v>2.783631E7</v>
      </c>
      <c r="G121" s="85">
        <f t="shared" si="5"/>
        <v>27.83631</v>
      </c>
      <c r="H121" s="113">
        <f t="shared" si="6"/>
        <v>27.29793656</v>
      </c>
      <c r="J121" s="76"/>
      <c r="K121" s="156">
        <v>10.0</v>
      </c>
      <c r="L121" s="146">
        <v>32.0</v>
      </c>
      <c r="M121" s="146">
        <v>32.0</v>
      </c>
      <c r="N121" s="146">
        <v>10772.9</v>
      </c>
      <c r="O121" s="157">
        <v>2.1780149E7</v>
      </c>
      <c r="P121" s="148">
        <f t="shared" si="11"/>
        <v>21.780149</v>
      </c>
      <c r="Q121" s="158">
        <f t="shared" si="12"/>
        <v>52.25854761</v>
      </c>
    </row>
    <row r="122">
      <c r="B122" s="82">
        <v>10.0</v>
      </c>
      <c r="C122" s="83">
        <v>32.0</v>
      </c>
      <c r="D122" s="83">
        <v>64.0</v>
      </c>
      <c r="E122" s="93">
        <v>10790.2</v>
      </c>
      <c r="F122" s="92">
        <v>3.5486679E7</v>
      </c>
      <c r="G122" s="85">
        <f t="shared" si="5"/>
        <v>35.486679</v>
      </c>
      <c r="H122" s="113">
        <f t="shared" si="6"/>
        <v>7.316925701</v>
      </c>
      <c r="J122" s="76"/>
      <c r="K122" s="129">
        <v>15.0</v>
      </c>
      <c r="L122" s="130">
        <v>4.0</v>
      </c>
      <c r="M122" s="130">
        <v>32.0</v>
      </c>
      <c r="N122" s="130">
        <v>4432.06</v>
      </c>
      <c r="O122" s="131">
        <v>2.1978433E7</v>
      </c>
      <c r="P122" s="132">
        <f t="shared" si="11"/>
        <v>21.978433</v>
      </c>
      <c r="Q122" s="154">
        <f t="shared" si="12"/>
        <v>51.82391486</v>
      </c>
    </row>
    <row r="123">
      <c r="B123" s="82">
        <v>10.0</v>
      </c>
      <c r="C123" s="83">
        <v>32.0</v>
      </c>
      <c r="D123" s="83">
        <v>128.0</v>
      </c>
      <c r="E123" s="93">
        <v>-1.0</v>
      </c>
      <c r="F123" s="92">
        <v>-1.0</v>
      </c>
      <c r="G123" s="85">
        <f t="shared" si="5"/>
        <v>-0.000001</v>
      </c>
      <c r="H123" s="113">
        <f t="shared" si="6"/>
        <v>0</v>
      </c>
      <c r="J123" s="76"/>
      <c r="K123" s="129">
        <v>15.0</v>
      </c>
      <c r="L123" s="130">
        <v>8.0</v>
      </c>
      <c r="M123" s="130">
        <v>32.0</v>
      </c>
      <c r="N123" s="130">
        <v>4843.39</v>
      </c>
      <c r="O123" s="131">
        <v>2.1952247E7</v>
      </c>
      <c r="P123" s="132">
        <f t="shared" si="11"/>
        <v>21.952247</v>
      </c>
      <c r="Q123" s="154">
        <f t="shared" si="12"/>
        <v>51.88131381</v>
      </c>
    </row>
    <row r="124">
      <c r="B124" s="82">
        <v>15.0</v>
      </c>
      <c r="C124" s="83">
        <v>4.0</v>
      </c>
      <c r="D124" s="83">
        <v>16.0</v>
      </c>
      <c r="E124" s="93">
        <v>5009.93</v>
      </c>
      <c r="F124" s="92">
        <v>2.2390325E7</v>
      </c>
      <c r="G124" s="85">
        <f t="shared" si="5"/>
        <v>22.390325</v>
      </c>
      <c r="H124" s="113">
        <f t="shared" si="6"/>
        <v>41.52160151</v>
      </c>
      <c r="J124" s="76"/>
      <c r="K124" s="129">
        <v>15.0</v>
      </c>
      <c r="L124" s="130">
        <v>16.0</v>
      </c>
      <c r="M124" s="130">
        <v>32.0</v>
      </c>
      <c r="N124" s="130">
        <v>6037.77</v>
      </c>
      <c r="O124" s="131">
        <v>2.1940748E7</v>
      </c>
      <c r="P124" s="132">
        <f t="shared" si="11"/>
        <v>21.940748</v>
      </c>
      <c r="Q124" s="154">
        <f t="shared" si="12"/>
        <v>51.90651928</v>
      </c>
    </row>
    <row r="125">
      <c r="B125" s="82">
        <v>15.0</v>
      </c>
      <c r="C125" s="83">
        <v>4.0</v>
      </c>
      <c r="D125" s="83">
        <v>32.0</v>
      </c>
      <c r="E125" s="93">
        <v>6360.81</v>
      </c>
      <c r="F125" s="92">
        <v>2.7522007E7</v>
      </c>
      <c r="G125" s="85">
        <f t="shared" si="5"/>
        <v>27.522007</v>
      </c>
      <c r="H125" s="113">
        <f t="shared" si="6"/>
        <v>28.11882398</v>
      </c>
      <c r="J125" s="76"/>
      <c r="K125" s="159">
        <v>15.0</v>
      </c>
      <c r="L125" s="160">
        <v>32.0</v>
      </c>
      <c r="M125" s="160">
        <v>32.0</v>
      </c>
      <c r="N125" s="160">
        <v>11322.7</v>
      </c>
      <c r="O125" s="161">
        <v>2.1941322E7</v>
      </c>
      <c r="P125" s="162">
        <f t="shared" si="11"/>
        <v>21.941322</v>
      </c>
      <c r="Q125" s="163">
        <f t="shared" si="12"/>
        <v>51.90526109</v>
      </c>
    </row>
    <row r="126">
      <c r="B126" s="82">
        <v>15.0</v>
      </c>
      <c r="C126" s="83">
        <v>4.0</v>
      </c>
      <c r="D126" s="83">
        <v>64.0</v>
      </c>
      <c r="E126" s="93">
        <v>8624.84</v>
      </c>
      <c r="F126" s="92">
        <v>3.6882943E7</v>
      </c>
      <c r="G126" s="85">
        <f t="shared" si="5"/>
        <v>36.882943</v>
      </c>
      <c r="H126" s="113">
        <f t="shared" si="6"/>
        <v>3.670204067</v>
      </c>
      <c r="J126" s="76"/>
      <c r="K126" s="164"/>
      <c r="L126" s="165"/>
      <c r="M126" s="165"/>
      <c r="N126" s="164"/>
      <c r="O126" s="164"/>
      <c r="P126" s="45"/>
      <c r="Q126" s="46"/>
    </row>
    <row r="127">
      <c r="B127" s="82">
        <v>15.0</v>
      </c>
      <c r="C127" s="83">
        <v>4.0</v>
      </c>
      <c r="D127" s="83">
        <v>128.0</v>
      </c>
      <c r="E127" s="93">
        <v>17342.0</v>
      </c>
      <c r="F127" s="92">
        <v>7.492602E7</v>
      </c>
      <c r="G127" s="85">
        <f t="shared" si="5"/>
        <v>74.92602</v>
      </c>
      <c r="H127" s="113">
        <f t="shared" si="6"/>
        <v>-95.68959605</v>
      </c>
      <c r="J127" s="76"/>
      <c r="K127" s="164"/>
      <c r="L127" s="165"/>
      <c r="M127" s="165"/>
      <c r="N127" s="164"/>
      <c r="O127" s="164"/>
      <c r="P127" s="45"/>
      <c r="Q127" s="46"/>
    </row>
    <row r="128">
      <c r="B128" s="82">
        <v>15.0</v>
      </c>
      <c r="C128" s="83">
        <v>8.0</v>
      </c>
      <c r="D128" s="83">
        <v>16.0</v>
      </c>
      <c r="E128" s="93">
        <v>5801.87</v>
      </c>
      <c r="F128" s="92">
        <v>2.2393895E7</v>
      </c>
      <c r="G128" s="85">
        <f t="shared" si="5"/>
        <v>22.393895</v>
      </c>
      <c r="H128" s="113">
        <f t="shared" si="6"/>
        <v>41.51227749</v>
      </c>
      <c r="J128" s="76"/>
      <c r="K128" s="164"/>
      <c r="L128" s="165"/>
      <c r="M128" s="165"/>
      <c r="N128" s="164"/>
      <c r="O128" s="164"/>
      <c r="P128" s="45"/>
      <c r="Q128" s="46"/>
    </row>
    <row r="129">
      <c r="B129" s="82">
        <v>15.0</v>
      </c>
      <c r="C129" s="83">
        <v>8.0</v>
      </c>
      <c r="D129" s="83">
        <v>32.0</v>
      </c>
      <c r="E129" s="93">
        <v>6559.8</v>
      </c>
      <c r="F129" s="92">
        <v>2.7712938E7</v>
      </c>
      <c r="G129" s="85">
        <f t="shared" si="5"/>
        <v>27.712938</v>
      </c>
      <c r="H129" s="113">
        <f t="shared" si="6"/>
        <v>27.62015596</v>
      </c>
      <c r="J129" s="76"/>
      <c r="K129" s="164"/>
      <c r="L129" s="165"/>
      <c r="M129" s="165"/>
      <c r="N129" s="164"/>
      <c r="O129" s="164"/>
      <c r="P129" s="45"/>
      <c r="Q129" s="46"/>
    </row>
    <row r="130">
      <c r="B130" s="82">
        <v>15.0</v>
      </c>
      <c r="C130" s="83">
        <v>8.0</v>
      </c>
      <c r="D130" s="83">
        <v>64.0</v>
      </c>
      <c r="E130" s="93">
        <v>8773.18</v>
      </c>
      <c r="F130" s="92">
        <v>3.7080737E7</v>
      </c>
      <c r="G130" s="85">
        <f t="shared" si="5"/>
        <v>37.080737</v>
      </c>
      <c r="H130" s="113">
        <f t="shared" si="6"/>
        <v>3.15361146</v>
      </c>
      <c r="J130" s="76"/>
      <c r="K130" s="164"/>
      <c r="L130" s="165"/>
      <c r="M130" s="165"/>
      <c r="N130" s="164"/>
      <c r="O130" s="164"/>
      <c r="P130" s="45"/>
      <c r="Q130" s="46"/>
    </row>
    <row r="131">
      <c r="B131" s="82">
        <v>15.0</v>
      </c>
      <c r="C131" s="83">
        <v>8.0</v>
      </c>
      <c r="D131" s="83">
        <v>128.0</v>
      </c>
      <c r="E131" s="93">
        <v>17531.5</v>
      </c>
      <c r="F131" s="92">
        <v>7.5369401E7</v>
      </c>
      <c r="G131" s="85">
        <f t="shared" si="5"/>
        <v>75.369401</v>
      </c>
      <c r="H131" s="113">
        <f t="shared" si="6"/>
        <v>-96.84760563</v>
      </c>
      <c r="K131" s="164"/>
      <c r="L131" s="165"/>
      <c r="M131" s="165"/>
      <c r="N131" s="164"/>
      <c r="O131" s="164"/>
      <c r="P131" s="45"/>
      <c r="Q131" s="46"/>
    </row>
    <row r="132">
      <c r="B132" s="82">
        <v>15.0</v>
      </c>
      <c r="C132" s="83">
        <v>16.0</v>
      </c>
      <c r="D132" s="83">
        <v>16.0</v>
      </c>
      <c r="E132" s="93">
        <v>8582.1</v>
      </c>
      <c r="F132" s="92">
        <v>2.2398509E7</v>
      </c>
      <c r="G132" s="85">
        <f t="shared" si="5"/>
        <v>22.398509</v>
      </c>
      <c r="H132" s="113">
        <f t="shared" si="6"/>
        <v>41.50022678</v>
      </c>
      <c r="K132" s="44"/>
      <c r="L132" s="165"/>
      <c r="M132" s="165"/>
      <c r="N132" s="44"/>
      <c r="O132" s="44"/>
      <c r="P132" s="45"/>
      <c r="Q132" s="46"/>
    </row>
    <row r="133">
      <c r="B133" s="82">
        <v>15.0</v>
      </c>
      <c r="C133" s="83">
        <v>16.0</v>
      </c>
      <c r="D133" s="83">
        <v>32.0</v>
      </c>
      <c r="E133" s="93">
        <v>7881.16</v>
      </c>
      <c r="F133" s="92">
        <v>2.7974019E7</v>
      </c>
      <c r="G133" s="85">
        <f t="shared" si="5"/>
        <v>27.974019</v>
      </c>
      <c r="H133" s="113">
        <f t="shared" si="6"/>
        <v>26.93827221</v>
      </c>
      <c r="K133" s="44"/>
      <c r="L133" s="165"/>
      <c r="M133" s="165"/>
      <c r="N133" s="44"/>
      <c r="O133" s="44"/>
      <c r="P133" s="45"/>
      <c r="Q133" s="46"/>
    </row>
    <row r="134">
      <c r="B134" s="82">
        <v>15.0</v>
      </c>
      <c r="C134" s="83">
        <v>16.0</v>
      </c>
      <c r="D134" s="83">
        <v>64.0</v>
      </c>
      <c r="E134" s="93">
        <v>9422.67</v>
      </c>
      <c r="F134" s="92">
        <v>3.7741463E7</v>
      </c>
      <c r="G134" s="85">
        <f t="shared" si="5"/>
        <v>37.741463</v>
      </c>
      <c r="H134" s="113">
        <f t="shared" si="6"/>
        <v>1.427946544</v>
      </c>
      <c r="K134" s="44"/>
      <c r="L134" s="165"/>
      <c r="M134" s="165"/>
      <c r="N134" s="44"/>
      <c r="O134" s="44"/>
      <c r="P134" s="45"/>
      <c r="Q134" s="46"/>
    </row>
    <row r="135">
      <c r="B135" s="82">
        <v>15.0</v>
      </c>
      <c r="C135" s="83">
        <v>16.0</v>
      </c>
      <c r="D135" s="83">
        <v>128.0</v>
      </c>
      <c r="E135" s="93">
        <v>18338.6</v>
      </c>
      <c r="F135" s="92">
        <v>7.7160915E7</v>
      </c>
      <c r="G135" s="85">
        <f t="shared" si="5"/>
        <v>77.160915</v>
      </c>
      <c r="H135" s="113">
        <f t="shared" si="6"/>
        <v>-101.5266297</v>
      </c>
      <c r="K135" s="44"/>
      <c r="L135" s="165"/>
      <c r="M135" s="165"/>
      <c r="N135" s="44"/>
      <c r="O135" s="44"/>
      <c r="P135" s="45"/>
      <c r="Q135" s="46"/>
    </row>
    <row r="136">
      <c r="B136" s="82">
        <v>15.0</v>
      </c>
      <c r="C136" s="83">
        <v>32.0</v>
      </c>
      <c r="D136" s="83">
        <v>16.0</v>
      </c>
      <c r="E136" s="93">
        <v>15688.2</v>
      </c>
      <c r="F136" s="92">
        <v>2.2401157E7</v>
      </c>
      <c r="G136" s="85">
        <f t="shared" si="5"/>
        <v>22.401157</v>
      </c>
      <c r="H136" s="113">
        <f t="shared" si="6"/>
        <v>41.49331081</v>
      </c>
      <c r="K136" s="44"/>
      <c r="L136" s="165"/>
      <c r="M136" s="165"/>
      <c r="N136" s="44"/>
      <c r="O136" s="44"/>
      <c r="P136" s="45"/>
      <c r="Q136" s="46"/>
    </row>
    <row r="137">
      <c r="B137" s="82">
        <v>15.0</v>
      </c>
      <c r="C137" s="83">
        <v>32.0</v>
      </c>
      <c r="D137" s="83">
        <v>32.0</v>
      </c>
      <c r="E137" s="93">
        <v>12264.8</v>
      </c>
      <c r="F137" s="92">
        <v>2.8105039E7</v>
      </c>
      <c r="G137" s="85">
        <f t="shared" si="5"/>
        <v>28.105039</v>
      </c>
      <c r="H137" s="113">
        <f t="shared" si="6"/>
        <v>26.59607799</v>
      </c>
      <c r="K137" s="44"/>
      <c r="L137" s="165"/>
      <c r="M137" s="165"/>
      <c r="N137" s="44"/>
      <c r="O137" s="44"/>
      <c r="P137" s="45"/>
      <c r="Q137" s="46"/>
    </row>
    <row r="138">
      <c r="B138" s="82">
        <v>15.0</v>
      </c>
      <c r="C138" s="83">
        <v>32.0</v>
      </c>
      <c r="D138" s="83">
        <v>64.0</v>
      </c>
      <c r="E138" s="93">
        <v>11533.3</v>
      </c>
      <c r="F138" s="92">
        <v>3.8002267E7</v>
      </c>
      <c r="G138" s="85">
        <f t="shared" si="5"/>
        <v>38.002267</v>
      </c>
      <c r="H138" s="113">
        <f t="shared" si="6"/>
        <v>0.7467862551</v>
      </c>
      <c r="K138" s="44"/>
      <c r="L138" s="165"/>
      <c r="M138" s="165"/>
      <c r="N138" s="44"/>
      <c r="O138" s="44"/>
      <c r="P138" s="45"/>
      <c r="Q138" s="46"/>
    </row>
    <row r="139">
      <c r="B139" s="95">
        <v>15.0</v>
      </c>
      <c r="C139" s="96">
        <v>32.0</v>
      </c>
      <c r="D139" s="96">
        <v>128.0</v>
      </c>
      <c r="E139" s="97">
        <v>-1.0</v>
      </c>
      <c r="F139" s="98">
        <v>-1.0</v>
      </c>
      <c r="G139" s="99">
        <f t="shared" si="5"/>
        <v>-0.000001</v>
      </c>
      <c r="H139" s="166">
        <f t="shared" si="6"/>
        <v>0</v>
      </c>
      <c r="K139" s="44"/>
      <c r="L139" s="165"/>
      <c r="M139" s="165"/>
      <c r="N139" s="44"/>
      <c r="O139" s="44"/>
      <c r="P139" s="45"/>
      <c r="Q139" s="46"/>
    </row>
    <row r="140">
      <c r="K140" s="44"/>
      <c r="L140" s="165"/>
      <c r="M140" s="165"/>
      <c r="N140" s="44"/>
      <c r="O140" s="44"/>
      <c r="P140" s="45"/>
      <c r="Q140" s="46"/>
    </row>
    <row r="141">
      <c r="K141" s="44"/>
      <c r="L141" s="165"/>
      <c r="M141" s="165"/>
      <c r="N141" s="44"/>
      <c r="O141" s="44"/>
      <c r="P141" s="45"/>
      <c r="Q141" s="46"/>
    </row>
  </sheetData>
  <mergeCells count="7">
    <mergeCell ref="B2:D2"/>
    <mergeCell ref="B7:I7"/>
    <mergeCell ref="K7:R7"/>
    <mergeCell ref="B74:I74"/>
    <mergeCell ref="K74:Q74"/>
    <mergeCell ref="K92:Q92"/>
    <mergeCell ref="K109:Q109"/>
  </mergeCells>
  <conditionalFormatting sqref="H1:H6 H8:H73 H75:H994 Q75 I9 I76">
    <cfRule type="cellIs" dxfId="0" priority="1" operator="lessThan">
      <formula>20</formula>
    </cfRule>
  </conditionalFormatting>
  <conditionalFormatting sqref="H1:H6 H8:H73 H75:H994 Q75 I9 I76">
    <cfRule type="cellIs" dxfId="1" priority="2" operator="greaterThan">
      <formula>30</formula>
    </cfRule>
  </conditionalFormatting>
  <conditionalFormatting sqref="H1:H6 H8:H73 H75:H994 Q75 I9 I76">
    <cfRule type="cellIs" dxfId="2" priority="3" operator="between">
      <formula>20</formula>
      <formula>30</formula>
    </cfRule>
  </conditionalFormatting>
  <conditionalFormatting sqref="Q1:Q6 Q8:Q73 R9">
    <cfRule type="cellIs" dxfId="0" priority="4" operator="lessThan">
      <formula>20</formula>
    </cfRule>
  </conditionalFormatting>
  <conditionalFormatting sqref="Q1:Q6 Q8:Q73 R9">
    <cfRule type="cellIs" dxfId="2" priority="5" operator="between">
      <formula>20</formula>
      <formula>30</formula>
    </cfRule>
  </conditionalFormatting>
  <conditionalFormatting sqref="Q1:Q6 Q8:Q73 R9">
    <cfRule type="cellIs" dxfId="1" priority="6" operator="greaterThan">
      <formula>90</formula>
    </cfRule>
  </conditionalFormatting>
  <conditionalFormatting sqref="Q1:Q6 Q8:Q73 R9">
    <cfRule type="cellIs" dxfId="1" priority="7" operator="between">
      <formula>30</formula>
      <formula>90</formula>
    </cfRule>
  </conditionalFormatting>
  <conditionalFormatting sqref="I9">
    <cfRule type="notContainsBlanks" dxfId="1" priority="8">
      <formula>LEN(TRIM(I9))&gt;0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4.75"/>
    <col customWidth="1" min="3" max="3" width="17.0"/>
    <col customWidth="1" min="4" max="4" width="13.88"/>
  </cols>
  <sheetData>
    <row r="2">
      <c r="B2" s="72" t="s">
        <v>0</v>
      </c>
      <c r="C2" s="15"/>
      <c r="D2" s="16"/>
      <c r="E2" s="4"/>
    </row>
    <row r="3">
      <c r="B3" s="6" t="s">
        <v>1</v>
      </c>
      <c r="C3" s="7" t="s">
        <v>2</v>
      </c>
      <c r="D3" s="8" t="s">
        <v>3</v>
      </c>
    </row>
    <row r="4">
      <c r="B4" s="10">
        <f>14573536/10^6</f>
        <v>14.573536</v>
      </c>
      <c r="C4" s="11">
        <f>38288198/10^6</f>
        <v>38.288198</v>
      </c>
      <c r="D4" s="12">
        <f>45621044/10^6</f>
        <v>45.621044</v>
      </c>
    </row>
    <row r="7">
      <c r="B7" s="73" t="s">
        <v>1</v>
      </c>
      <c r="C7" s="74"/>
      <c r="D7" s="74"/>
      <c r="E7" s="75"/>
      <c r="F7" s="73" t="s">
        <v>14</v>
      </c>
      <c r="G7" s="74"/>
      <c r="H7" s="74"/>
      <c r="I7" s="75"/>
      <c r="J7" s="73" t="s">
        <v>2</v>
      </c>
      <c r="K7" s="74"/>
      <c r="L7" s="74"/>
      <c r="M7" s="75"/>
      <c r="O7" s="73" t="s">
        <v>1</v>
      </c>
      <c r="P7" s="74"/>
      <c r="Q7" s="74"/>
      <c r="R7" s="75"/>
    </row>
    <row r="8">
      <c r="B8" s="77" t="s">
        <v>15</v>
      </c>
      <c r="C8" s="78" t="s">
        <v>16</v>
      </c>
      <c r="D8" s="78" t="s">
        <v>7</v>
      </c>
      <c r="E8" s="79" t="s">
        <v>8</v>
      </c>
      <c r="F8" s="77" t="s">
        <v>15</v>
      </c>
      <c r="G8" s="78" t="s">
        <v>16</v>
      </c>
      <c r="H8" s="78" t="s">
        <v>7</v>
      </c>
      <c r="I8" s="167" t="s">
        <v>8</v>
      </c>
      <c r="J8" s="77" t="s">
        <v>15</v>
      </c>
      <c r="K8" s="78" t="s">
        <v>16</v>
      </c>
      <c r="L8" s="78" t="s">
        <v>7</v>
      </c>
      <c r="M8" s="106" t="s">
        <v>8</v>
      </c>
      <c r="O8" s="77" t="s">
        <v>15</v>
      </c>
      <c r="P8" s="78" t="s">
        <v>16</v>
      </c>
      <c r="Q8" s="78" t="s">
        <v>7</v>
      </c>
      <c r="R8" s="106" t="s">
        <v>8</v>
      </c>
    </row>
    <row r="9">
      <c r="B9" s="82">
        <v>3.0</v>
      </c>
      <c r="C9" s="83">
        <v>4.0</v>
      </c>
      <c r="D9" s="83">
        <v>16.0</v>
      </c>
      <c r="E9" s="83">
        <v>2686.66</v>
      </c>
      <c r="F9" s="82">
        <v>3.0</v>
      </c>
      <c r="G9" s="83">
        <v>4.0</v>
      </c>
      <c r="H9" s="83">
        <v>16.0</v>
      </c>
      <c r="I9" s="168">
        <v>5419.21</v>
      </c>
      <c r="J9" s="82">
        <v>3.0</v>
      </c>
      <c r="K9" s="83">
        <v>4.0</v>
      </c>
      <c r="L9" s="83">
        <v>16.0</v>
      </c>
      <c r="M9" s="169">
        <v>5503.35</v>
      </c>
      <c r="O9" s="108">
        <v>3.0</v>
      </c>
      <c r="P9" s="109">
        <v>4.0</v>
      </c>
      <c r="Q9" s="109">
        <v>16.0</v>
      </c>
      <c r="R9" s="170">
        <v>2686.66</v>
      </c>
      <c r="S9" s="171"/>
      <c r="T9" s="172"/>
      <c r="U9" s="173"/>
      <c r="V9" s="173"/>
      <c r="W9" s="171"/>
    </row>
    <row r="10">
      <c r="B10" s="82">
        <v>3.0</v>
      </c>
      <c r="C10" s="83">
        <v>4.0</v>
      </c>
      <c r="D10" s="83">
        <v>32.0</v>
      </c>
      <c r="E10" s="83">
        <v>2680.86</v>
      </c>
      <c r="F10" s="82">
        <v>3.0</v>
      </c>
      <c r="G10" s="83">
        <v>4.0</v>
      </c>
      <c r="H10" s="83">
        <v>32.0</v>
      </c>
      <c r="I10" s="174">
        <v>5978.04</v>
      </c>
      <c r="J10" s="82">
        <v>3.0</v>
      </c>
      <c r="K10" s="83">
        <v>4.0</v>
      </c>
      <c r="L10" s="83">
        <v>32.0</v>
      </c>
      <c r="M10" s="175">
        <v>5101.58</v>
      </c>
      <c r="O10" s="114">
        <v>3.0</v>
      </c>
      <c r="P10" s="115">
        <v>8.0</v>
      </c>
      <c r="Q10" s="115">
        <v>16.0</v>
      </c>
      <c r="R10" s="176">
        <v>2516.26</v>
      </c>
      <c r="S10" s="171"/>
      <c r="T10" s="172"/>
      <c r="U10" s="173"/>
      <c r="V10" s="173"/>
      <c r="W10" s="171"/>
    </row>
    <row r="11">
      <c r="B11" s="82">
        <v>3.0</v>
      </c>
      <c r="C11" s="83">
        <v>4.0</v>
      </c>
      <c r="D11" s="83">
        <v>64.0</v>
      </c>
      <c r="E11" s="83">
        <v>2875.92</v>
      </c>
      <c r="F11" s="82">
        <v>3.0</v>
      </c>
      <c r="G11" s="83">
        <v>4.0</v>
      </c>
      <c r="H11" s="83">
        <v>64.0</v>
      </c>
      <c r="I11" s="174">
        <v>7595.3</v>
      </c>
      <c r="J11" s="82">
        <v>3.0</v>
      </c>
      <c r="K11" s="83">
        <v>4.0</v>
      </c>
      <c r="L11" s="83">
        <v>64.0</v>
      </c>
      <c r="M11" s="175">
        <v>6249.88</v>
      </c>
      <c r="O11" s="119">
        <v>3.0</v>
      </c>
      <c r="P11" s="120">
        <v>16.0</v>
      </c>
      <c r="Q11" s="120">
        <v>16.0</v>
      </c>
      <c r="R11" s="176">
        <v>2596.24</v>
      </c>
      <c r="S11" s="171"/>
      <c r="T11" s="172"/>
      <c r="U11" s="173"/>
      <c r="V11" s="173"/>
      <c r="W11" s="171"/>
    </row>
    <row r="12">
      <c r="B12" s="82">
        <v>3.0</v>
      </c>
      <c r="C12" s="83">
        <v>4.0</v>
      </c>
      <c r="D12" s="83">
        <v>128.0</v>
      </c>
      <c r="E12" s="83">
        <v>2965.61</v>
      </c>
      <c r="F12" s="82">
        <v>3.0</v>
      </c>
      <c r="G12" s="83">
        <v>4.0</v>
      </c>
      <c r="H12" s="83">
        <v>128.0</v>
      </c>
      <c r="I12" s="174">
        <v>12397.9</v>
      </c>
      <c r="J12" s="82">
        <v>3.0</v>
      </c>
      <c r="K12" s="83">
        <v>4.0</v>
      </c>
      <c r="L12" s="83">
        <v>128.0</v>
      </c>
      <c r="M12" s="175">
        <v>7587.05</v>
      </c>
      <c r="O12" s="124">
        <v>3.0</v>
      </c>
      <c r="P12" s="125">
        <v>32.0</v>
      </c>
      <c r="Q12" s="125">
        <v>16.0</v>
      </c>
      <c r="R12" s="177">
        <v>2606.38</v>
      </c>
      <c r="S12" s="171"/>
      <c r="T12" s="172"/>
      <c r="U12" s="173"/>
      <c r="V12" s="173"/>
      <c r="W12" s="171"/>
    </row>
    <row r="13">
      <c r="B13" s="82">
        <v>3.0</v>
      </c>
      <c r="C13" s="83">
        <v>8.0</v>
      </c>
      <c r="D13" s="83">
        <v>16.0</v>
      </c>
      <c r="E13" s="83">
        <v>2516.26</v>
      </c>
      <c r="F13" s="82">
        <v>3.0</v>
      </c>
      <c r="G13" s="83">
        <v>8.0</v>
      </c>
      <c r="H13" s="83">
        <v>16.0</v>
      </c>
      <c r="I13" s="174">
        <v>5459.98</v>
      </c>
      <c r="J13" s="82">
        <v>3.0</v>
      </c>
      <c r="K13" s="83">
        <v>8.0</v>
      </c>
      <c r="L13" s="83">
        <v>16.0</v>
      </c>
      <c r="M13" s="175">
        <v>5516.09</v>
      </c>
      <c r="O13" s="129">
        <v>5.0</v>
      </c>
      <c r="P13" s="130">
        <v>4.0</v>
      </c>
      <c r="Q13" s="130">
        <v>16.0</v>
      </c>
      <c r="R13" s="176">
        <v>2730.47</v>
      </c>
      <c r="S13" s="171"/>
      <c r="T13" s="172"/>
      <c r="U13" s="173"/>
      <c r="V13" s="173"/>
      <c r="W13" s="171"/>
    </row>
    <row r="14">
      <c r="B14" s="82">
        <v>3.0</v>
      </c>
      <c r="C14" s="83">
        <v>8.0</v>
      </c>
      <c r="D14" s="83">
        <v>32.0</v>
      </c>
      <c r="E14" s="83">
        <v>2668.51</v>
      </c>
      <c r="F14" s="82">
        <v>3.0</v>
      </c>
      <c r="G14" s="83">
        <v>8.0</v>
      </c>
      <c r="H14" s="83">
        <v>32.0</v>
      </c>
      <c r="I14" s="174">
        <v>6014.51</v>
      </c>
      <c r="J14" s="82">
        <v>3.0</v>
      </c>
      <c r="K14" s="83">
        <v>8.0</v>
      </c>
      <c r="L14" s="83">
        <v>32.0</v>
      </c>
      <c r="M14" s="175">
        <v>5291.55</v>
      </c>
      <c r="O14" s="129">
        <v>5.0</v>
      </c>
      <c r="P14" s="130">
        <v>8.0</v>
      </c>
      <c r="Q14" s="130">
        <v>16.0</v>
      </c>
      <c r="R14" s="176">
        <v>2574.62</v>
      </c>
      <c r="S14" s="171"/>
      <c r="T14" s="172"/>
      <c r="U14" s="173"/>
      <c r="V14" s="173"/>
      <c r="W14" s="171"/>
    </row>
    <row r="15">
      <c r="B15" s="82">
        <v>3.0</v>
      </c>
      <c r="C15" s="83">
        <v>8.0</v>
      </c>
      <c r="D15" s="83">
        <v>64.0</v>
      </c>
      <c r="E15" s="93">
        <v>2892.14</v>
      </c>
      <c r="F15" s="82">
        <v>3.0</v>
      </c>
      <c r="G15" s="83">
        <v>8.0</v>
      </c>
      <c r="H15" s="83">
        <v>64.0</v>
      </c>
      <c r="I15" s="174">
        <v>7209.29</v>
      </c>
      <c r="J15" s="82">
        <v>3.0</v>
      </c>
      <c r="K15" s="83">
        <v>8.0</v>
      </c>
      <c r="L15" s="83">
        <v>64.0</v>
      </c>
      <c r="M15" s="175">
        <v>6521.75</v>
      </c>
      <c r="O15" s="129">
        <v>5.0</v>
      </c>
      <c r="P15" s="130">
        <v>16.0</v>
      </c>
      <c r="Q15" s="130">
        <v>16.0</v>
      </c>
      <c r="R15" s="176">
        <v>2576.67</v>
      </c>
      <c r="S15" s="171"/>
      <c r="T15" s="172"/>
      <c r="U15" s="173"/>
      <c r="V15" s="173"/>
      <c r="W15" s="171"/>
    </row>
    <row r="16">
      <c r="B16" s="82">
        <v>3.0</v>
      </c>
      <c r="C16" s="83">
        <v>8.0</v>
      </c>
      <c r="D16" s="83">
        <v>128.0</v>
      </c>
      <c r="E16" s="93">
        <v>2850.2</v>
      </c>
      <c r="F16" s="82">
        <v>3.0</v>
      </c>
      <c r="G16" s="83">
        <v>8.0</v>
      </c>
      <c r="H16" s="83">
        <v>128.0</v>
      </c>
      <c r="I16" s="174">
        <v>12947.7</v>
      </c>
      <c r="J16" s="82">
        <v>3.0</v>
      </c>
      <c r="K16" s="83">
        <v>8.0</v>
      </c>
      <c r="L16" s="83">
        <v>128.0</v>
      </c>
      <c r="M16" s="175">
        <v>7653.09</v>
      </c>
      <c r="O16" s="129">
        <v>5.0</v>
      </c>
      <c r="P16" s="130">
        <v>32.0</v>
      </c>
      <c r="Q16" s="130">
        <v>16.0</v>
      </c>
      <c r="R16" s="176">
        <v>2550.75</v>
      </c>
      <c r="S16" s="171"/>
      <c r="T16" s="172"/>
      <c r="U16" s="173"/>
      <c r="V16" s="173"/>
      <c r="W16" s="171"/>
    </row>
    <row r="17">
      <c r="B17" s="82">
        <v>3.0</v>
      </c>
      <c r="C17" s="83">
        <v>16.0</v>
      </c>
      <c r="D17" s="83">
        <v>16.0</v>
      </c>
      <c r="E17" s="93">
        <v>2596.24</v>
      </c>
      <c r="F17" s="82">
        <v>3.0</v>
      </c>
      <c r="G17" s="83">
        <v>16.0</v>
      </c>
      <c r="H17" s="83">
        <v>16.0</v>
      </c>
      <c r="I17" s="174">
        <v>5450.95</v>
      </c>
      <c r="J17" s="82">
        <v>3.0</v>
      </c>
      <c r="K17" s="83">
        <v>16.0</v>
      </c>
      <c r="L17" s="83">
        <v>16.0</v>
      </c>
      <c r="M17" s="175">
        <v>5821.23</v>
      </c>
      <c r="O17" s="129">
        <v>10.0</v>
      </c>
      <c r="P17" s="130">
        <v>4.0</v>
      </c>
      <c r="Q17" s="130">
        <v>16.0</v>
      </c>
      <c r="R17" s="176">
        <v>2795.99</v>
      </c>
      <c r="S17" s="171"/>
      <c r="T17" s="172"/>
      <c r="U17" s="173"/>
      <c r="V17" s="173"/>
      <c r="W17" s="171"/>
    </row>
    <row r="18">
      <c r="B18" s="82">
        <v>3.0</v>
      </c>
      <c r="C18" s="83">
        <v>16.0</v>
      </c>
      <c r="D18" s="83">
        <v>32.0</v>
      </c>
      <c r="E18" s="93">
        <v>2654.52</v>
      </c>
      <c r="F18" s="82">
        <v>3.0</v>
      </c>
      <c r="G18" s="83">
        <v>16.0</v>
      </c>
      <c r="H18" s="83">
        <v>32.0</v>
      </c>
      <c r="I18" s="174">
        <v>6059.3</v>
      </c>
      <c r="J18" s="82">
        <v>3.0</v>
      </c>
      <c r="K18" s="83">
        <v>16.0</v>
      </c>
      <c r="L18" s="83">
        <v>32.0</v>
      </c>
      <c r="M18" s="175">
        <v>5471.28</v>
      </c>
      <c r="O18" s="129">
        <v>10.0</v>
      </c>
      <c r="P18" s="130">
        <v>8.0</v>
      </c>
      <c r="Q18" s="130">
        <v>16.0</v>
      </c>
      <c r="R18" s="176">
        <v>2823.14</v>
      </c>
      <c r="S18" s="171"/>
      <c r="T18" s="172"/>
      <c r="U18" s="173"/>
      <c r="V18" s="173"/>
      <c r="W18" s="171"/>
    </row>
    <row r="19">
      <c r="B19" s="82">
        <v>3.0</v>
      </c>
      <c r="C19" s="83">
        <v>16.0</v>
      </c>
      <c r="D19" s="83">
        <v>64.0</v>
      </c>
      <c r="E19" s="93">
        <v>3019.5</v>
      </c>
      <c r="F19" s="82">
        <v>3.0</v>
      </c>
      <c r="G19" s="83">
        <v>16.0</v>
      </c>
      <c r="H19" s="83">
        <v>64.0</v>
      </c>
      <c r="I19" s="174">
        <v>7301.2</v>
      </c>
      <c r="J19" s="82">
        <v>3.0</v>
      </c>
      <c r="K19" s="83">
        <v>16.0</v>
      </c>
      <c r="L19" s="83">
        <v>64.0</v>
      </c>
      <c r="M19" s="175">
        <v>6501.94</v>
      </c>
      <c r="O19" s="129">
        <v>10.0</v>
      </c>
      <c r="P19" s="130">
        <v>16.0</v>
      </c>
      <c r="Q19" s="130">
        <v>16.0</v>
      </c>
      <c r="R19" s="176">
        <v>2748.09</v>
      </c>
      <c r="S19" s="171"/>
      <c r="T19" s="172"/>
      <c r="U19" s="173"/>
      <c r="V19" s="173"/>
      <c r="W19" s="171"/>
    </row>
    <row r="20">
      <c r="B20" s="82">
        <v>3.0</v>
      </c>
      <c r="C20" s="83">
        <v>16.0</v>
      </c>
      <c r="D20" s="83">
        <v>128.0</v>
      </c>
      <c r="E20" s="93">
        <v>2960.32</v>
      </c>
      <c r="F20" s="82">
        <v>3.0</v>
      </c>
      <c r="G20" s="83">
        <v>16.0</v>
      </c>
      <c r="H20" s="83">
        <v>128.0</v>
      </c>
      <c r="I20" s="174">
        <v>13062.5</v>
      </c>
      <c r="J20" s="82">
        <v>3.0</v>
      </c>
      <c r="K20" s="83">
        <v>16.0</v>
      </c>
      <c r="L20" s="83">
        <v>128.0</v>
      </c>
      <c r="M20" s="175">
        <v>7904.65</v>
      </c>
      <c r="O20" s="129">
        <v>10.0</v>
      </c>
      <c r="P20" s="130">
        <v>32.0</v>
      </c>
      <c r="Q20" s="130">
        <v>16.0</v>
      </c>
      <c r="R20" s="176">
        <v>2688.67</v>
      </c>
      <c r="S20" s="171"/>
      <c r="T20" s="172"/>
      <c r="U20" s="173"/>
      <c r="V20" s="173"/>
      <c r="W20" s="171"/>
    </row>
    <row r="21">
      <c r="B21" s="82">
        <v>3.0</v>
      </c>
      <c r="C21" s="83">
        <v>32.0</v>
      </c>
      <c r="D21" s="83">
        <v>16.0</v>
      </c>
      <c r="E21" s="93">
        <v>2606.38</v>
      </c>
      <c r="F21" s="82">
        <v>3.0</v>
      </c>
      <c r="G21" s="83">
        <v>32.0</v>
      </c>
      <c r="H21" s="83">
        <v>16.0</v>
      </c>
      <c r="I21" s="174">
        <v>5208.72</v>
      </c>
      <c r="J21" s="82">
        <v>3.0</v>
      </c>
      <c r="K21" s="83">
        <v>32.0</v>
      </c>
      <c r="L21" s="83">
        <v>16.0</v>
      </c>
      <c r="M21" s="175">
        <v>5535.21</v>
      </c>
      <c r="O21" s="129">
        <v>15.0</v>
      </c>
      <c r="P21" s="130">
        <v>4.0</v>
      </c>
      <c r="Q21" s="130">
        <v>16.0</v>
      </c>
      <c r="R21" s="176">
        <v>3012.73</v>
      </c>
      <c r="S21" s="171"/>
      <c r="T21" s="172"/>
      <c r="U21" s="173"/>
      <c r="V21" s="173"/>
      <c r="W21" s="171"/>
    </row>
    <row r="22">
      <c r="B22" s="82">
        <v>3.0</v>
      </c>
      <c r="C22" s="83">
        <v>32.0</v>
      </c>
      <c r="D22" s="83">
        <v>32.0</v>
      </c>
      <c r="E22" s="93">
        <v>2676.19</v>
      </c>
      <c r="F22" s="82">
        <v>3.0</v>
      </c>
      <c r="G22" s="83">
        <v>32.0</v>
      </c>
      <c r="H22" s="83">
        <v>32.0</v>
      </c>
      <c r="I22" s="174">
        <v>6073.97</v>
      </c>
      <c r="J22" s="82">
        <v>3.0</v>
      </c>
      <c r="K22" s="83">
        <v>32.0</v>
      </c>
      <c r="L22" s="83">
        <v>32.0</v>
      </c>
      <c r="M22" s="175">
        <v>5289.1</v>
      </c>
      <c r="O22" s="129">
        <v>15.0</v>
      </c>
      <c r="P22" s="130">
        <v>8.0</v>
      </c>
      <c r="Q22" s="130">
        <v>16.0</v>
      </c>
      <c r="R22" s="176">
        <v>2804.63</v>
      </c>
      <c r="S22" s="171"/>
      <c r="T22" s="172"/>
      <c r="U22" s="173"/>
      <c r="V22" s="173"/>
      <c r="W22" s="171"/>
    </row>
    <row r="23">
      <c r="B23" s="82">
        <v>3.0</v>
      </c>
      <c r="C23" s="83">
        <v>32.0</v>
      </c>
      <c r="D23" s="83">
        <v>64.0</v>
      </c>
      <c r="E23" s="93">
        <v>2779.6</v>
      </c>
      <c r="F23" s="82">
        <v>3.0</v>
      </c>
      <c r="G23" s="83">
        <v>32.0</v>
      </c>
      <c r="H23" s="83">
        <v>64.0</v>
      </c>
      <c r="I23" s="174">
        <v>7160.47</v>
      </c>
      <c r="J23" s="82">
        <v>3.0</v>
      </c>
      <c r="K23" s="83">
        <v>32.0</v>
      </c>
      <c r="L23" s="83">
        <v>64.0</v>
      </c>
      <c r="M23" s="175">
        <v>6279.93</v>
      </c>
      <c r="O23" s="129">
        <v>15.0</v>
      </c>
      <c r="P23" s="130">
        <v>16.0</v>
      </c>
      <c r="Q23" s="130">
        <v>16.0</v>
      </c>
      <c r="R23" s="176">
        <v>2706.13</v>
      </c>
      <c r="S23" s="171"/>
      <c r="T23" s="172"/>
      <c r="U23" s="173"/>
      <c r="V23" s="173"/>
      <c r="W23" s="171"/>
    </row>
    <row r="24">
      <c r="B24" s="82">
        <v>3.0</v>
      </c>
      <c r="C24" s="83">
        <v>32.0</v>
      </c>
      <c r="D24" s="83">
        <v>128.0</v>
      </c>
      <c r="E24" s="93">
        <v>2982.66</v>
      </c>
      <c r="F24" s="82">
        <v>3.0</v>
      </c>
      <c r="G24" s="83">
        <v>32.0</v>
      </c>
      <c r="H24" s="83">
        <v>128.0</v>
      </c>
      <c r="I24" s="174">
        <v>-1.0</v>
      </c>
      <c r="J24" s="82">
        <v>3.0</v>
      </c>
      <c r="K24" s="83">
        <v>32.0</v>
      </c>
      <c r="L24" s="83">
        <v>128.0</v>
      </c>
      <c r="M24" s="175">
        <v>7703.94</v>
      </c>
      <c r="O24" s="129">
        <v>15.0</v>
      </c>
      <c r="P24" s="130">
        <v>32.0</v>
      </c>
      <c r="Q24" s="130">
        <v>16.0</v>
      </c>
      <c r="R24" s="178">
        <v>2640.17</v>
      </c>
      <c r="S24" s="171"/>
      <c r="T24" s="172"/>
      <c r="U24" s="173"/>
      <c r="V24" s="173"/>
      <c r="W24" s="171"/>
    </row>
    <row r="25">
      <c r="B25" s="82">
        <v>5.0</v>
      </c>
      <c r="C25" s="83">
        <v>4.0</v>
      </c>
      <c r="D25" s="83">
        <v>16.0</v>
      </c>
      <c r="E25" s="93">
        <v>2730.47</v>
      </c>
      <c r="F25" s="82">
        <v>5.0</v>
      </c>
      <c r="G25" s="83">
        <v>4.0</v>
      </c>
      <c r="H25" s="83">
        <v>16.0</v>
      </c>
      <c r="I25" s="174">
        <v>5389.19</v>
      </c>
      <c r="J25" s="82">
        <v>5.0</v>
      </c>
      <c r="K25" s="83">
        <v>4.0</v>
      </c>
      <c r="L25" s="83">
        <v>16.0</v>
      </c>
      <c r="M25" s="175">
        <v>5635.76</v>
      </c>
      <c r="O25" s="134" t="s">
        <v>2</v>
      </c>
      <c r="P25" s="74"/>
      <c r="Q25" s="74"/>
      <c r="R25" s="75"/>
    </row>
    <row r="26">
      <c r="B26" s="82">
        <v>5.0</v>
      </c>
      <c r="C26" s="83">
        <v>4.0</v>
      </c>
      <c r="D26" s="83">
        <v>32.0</v>
      </c>
      <c r="E26" s="93">
        <v>2803.28</v>
      </c>
      <c r="F26" s="82">
        <v>5.0</v>
      </c>
      <c r="G26" s="83">
        <v>4.0</v>
      </c>
      <c r="H26" s="83">
        <v>32.0</v>
      </c>
      <c r="I26" s="174">
        <v>6310.66</v>
      </c>
      <c r="J26" s="82">
        <v>5.0</v>
      </c>
      <c r="K26" s="83">
        <v>4.0</v>
      </c>
      <c r="L26" s="83">
        <v>32.0</v>
      </c>
      <c r="M26" s="175">
        <v>5233.41</v>
      </c>
      <c r="O26" s="135">
        <v>3.0</v>
      </c>
      <c r="P26" s="136">
        <v>4.0</v>
      </c>
      <c r="Q26" s="136">
        <v>16.0</v>
      </c>
      <c r="R26" s="170">
        <v>5419.21</v>
      </c>
    </row>
    <row r="27">
      <c r="B27" s="82">
        <v>5.0</v>
      </c>
      <c r="C27" s="83">
        <v>4.0</v>
      </c>
      <c r="D27" s="83">
        <v>64.0</v>
      </c>
      <c r="E27" s="93">
        <v>3053.92</v>
      </c>
      <c r="F27" s="82">
        <v>5.0</v>
      </c>
      <c r="G27" s="83">
        <v>4.0</v>
      </c>
      <c r="H27" s="83">
        <v>64.0</v>
      </c>
      <c r="I27" s="174">
        <v>7989.93</v>
      </c>
      <c r="J27" s="82">
        <v>5.0</v>
      </c>
      <c r="K27" s="83">
        <v>4.0</v>
      </c>
      <c r="L27" s="83">
        <v>64.0</v>
      </c>
      <c r="M27" s="175">
        <v>6894.43</v>
      </c>
      <c r="O27" s="139">
        <v>3.0</v>
      </c>
      <c r="P27" s="130">
        <v>8.0</v>
      </c>
      <c r="Q27" s="130">
        <v>16.0</v>
      </c>
      <c r="R27" s="176">
        <v>5459.98</v>
      </c>
    </row>
    <row r="28">
      <c r="A28" s="94"/>
      <c r="B28" s="82">
        <v>5.0</v>
      </c>
      <c r="C28" s="83">
        <v>4.0</v>
      </c>
      <c r="D28" s="83">
        <v>128.0</v>
      </c>
      <c r="E28" s="93">
        <v>3006.3</v>
      </c>
      <c r="F28" s="82">
        <v>5.0</v>
      </c>
      <c r="G28" s="83">
        <v>4.0</v>
      </c>
      <c r="H28" s="83">
        <v>128.0</v>
      </c>
      <c r="I28" s="174">
        <v>14825.8</v>
      </c>
      <c r="J28" s="82">
        <v>5.0</v>
      </c>
      <c r="K28" s="83">
        <v>4.0</v>
      </c>
      <c r="L28" s="83">
        <v>128.0</v>
      </c>
      <c r="M28" s="175">
        <v>8279.48</v>
      </c>
      <c r="N28" s="94"/>
      <c r="O28" s="139">
        <v>3.0</v>
      </c>
      <c r="P28" s="130">
        <v>16.0</v>
      </c>
      <c r="Q28" s="130">
        <v>16.0</v>
      </c>
      <c r="R28" s="176">
        <v>5450.95</v>
      </c>
      <c r="S28" s="94"/>
      <c r="T28" s="94"/>
      <c r="U28" s="94"/>
      <c r="V28" s="94"/>
      <c r="W28" s="94"/>
    </row>
    <row r="29">
      <c r="B29" s="82">
        <v>5.0</v>
      </c>
      <c r="C29" s="83">
        <v>8.0</v>
      </c>
      <c r="D29" s="83">
        <v>16.0</v>
      </c>
      <c r="E29" s="93">
        <v>2574.62</v>
      </c>
      <c r="F29" s="82">
        <v>5.0</v>
      </c>
      <c r="G29" s="83">
        <v>8.0</v>
      </c>
      <c r="H29" s="83">
        <v>16.0</v>
      </c>
      <c r="I29" s="174">
        <v>5256.58</v>
      </c>
      <c r="J29" s="82">
        <v>5.0</v>
      </c>
      <c r="K29" s="83">
        <v>8.0</v>
      </c>
      <c r="L29" s="83">
        <v>16.0</v>
      </c>
      <c r="M29" s="175">
        <v>5445.55</v>
      </c>
      <c r="O29" s="139">
        <v>3.0</v>
      </c>
      <c r="P29" s="130">
        <v>32.0</v>
      </c>
      <c r="Q29" s="130">
        <v>16.0</v>
      </c>
      <c r="R29" s="176">
        <v>5208.72</v>
      </c>
    </row>
    <row r="30">
      <c r="B30" s="82">
        <v>5.0</v>
      </c>
      <c r="C30" s="83">
        <v>8.0</v>
      </c>
      <c r="D30" s="83">
        <v>32.0</v>
      </c>
      <c r="E30" s="93">
        <v>2786.82</v>
      </c>
      <c r="F30" s="82">
        <v>5.0</v>
      </c>
      <c r="G30" s="83">
        <v>8.0</v>
      </c>
      <c r="H30" s="83">
        <v>32.0</v>
      </c>
      <c r="I30" s="174">
        <v>6343.73</v>
      </c>
      <c r="J30" s="82">
        <v>5.0</v>
      </c>
      <c r="K30" s="83">
        <v>8.0</v>
      </c>
      <c r="L30" s="83">
        <v>32.0</v>
      </c>
      <c r="M30" s="175">
        <v>5051.62</v>
      </c>
      <c r="O30" s="142">
        <v>5.0</v>
      </c>
      <c r="P30" s="125">
        <v>4.0</v>
      </c>
      <c r="Q30" s="125">
        <v>16.0</v>
      </c>
      <c r="R30" s="177">
        <v>5389.19</v>
      </c>
    </row>
    <row r="31">
      <c r="B31" s="82">
        <v>5.0</v>
      </c>
      <c r="C31" s="83">
        <v>8.0</v>
      </c>
      <c r="D31" s="83">
        <v>64.0</v>
      </c>
      <c r="E31" s="93">
        <v>3042.39</v>
      </c>
      <c r="F31" s="82">
        <v>5.0</v>
      </c>
      <c r="G31" s="83">
        <v>8.0</v>
      </c>
      <c r="H31" s="83">
        <v>64.0</v>
      </c>
      <c r="I31" s="174">
        <v>7889.66</v>
      </c>
      <c r="J31" s="82">
        <v>5.0</v>
      </c>
      <c r="K31" s="83">
        <v>8.0</v>
      </c>
      <c r="L31" s="83">
        <v>64.0</v>
      </c>
      <c r="M31" s="175">
        <v>6648.91</v>
      </c>
      <c r="O31" s="139">
        <v>5.0</v>
      </c>
      <c r="P31" s="130">
        <v>8.0</v>
      </c>
      <c r="Q31" s="130">
        <v>16.0</v>
      </c>
      <c r="R31" s="176">
        <v>5256.58</v>
      </c>
    </row>
    <row r="32">
      <c r="B32" s="82">
        <v>5.0</v>
      </c>
      <c r="C32" s="83">
        <v>8.0</v>
      </c>
      <c r="D32" s="83">
        <v>128.0</v>
      </c>
      <c r="E32" s="93">
        <v>3089.83</v>
      </c>
      <c r="F32" s="82">
        <v>5.0</v>
      </c>
      <c r="G32" s="83">
        <v>8.0</v>
      </c>
      <c r="H32" s="83">
        <v>128.0</v>
      </c>
      <c r="I32" s="174">
        <v>14646.2</v>
      </c>
      <c r="J32" s="82">
        <v>5.0</v>
      </c>
      <c r="K32" s="83">
        <v>8.0</v>
      </c>
      <c r="L32" s="83">
        <v>128.0</v>
      </c>
      <c r="M32" s="175">
        <v>8708.75</v>
      </c>
      <c r="O32" s="139">
        <v>5.0</v>
      </c>
      <c r="P32" s="130">
        <v>16.0</v>
      </c>
      <c r="Q32" s="130">
        <v>16.0</v>
      </c>
      <c r="R32" s="176">
        <v>5421.44</v>
      </c>
    </row>
    <row r="33">
      <c r="B33" s="82">
        <v>5.0</v>
      </c>
      <c r="C33" s="83">
        <v>16.0</v>
      </c>
      <c r="D33" s="83">
        <v>16.0</v>
      </c>
      <c r="E33" s="93">
        <v>2576.67</v>
      </c>
      <c r="F33" s="82">
        <v>5.0</v>
      </c>
      <c r="G33" s="83">
        <v>16.0</v>
      </c>
      <c r="H33" s="83">
        <v>16.0</v>
      </c>
      <c r="I33" s="174">
        <v>5421.44</v>
      </c>
      <c r="J33" s="82">
        <v>5.0</v>
      </c>
      <c r="K33" s="83">
        <v>16.0</v>
      </c>
      <c r="L33" s="83">
        <v>16.0</v>
      </c>
      <c r="M33" s="175">
        <v>5602.02</v>
      </c>
      <c r="O33" s="139">
        <v>5.0</v>
      </c>
      <c r="P33" s="130">
        <v>32.0</v>
      </c>
      <c r="Q33" s="130">
        <v>16.0</v>
      </c>
      <c r="R33" s="176">
        <v>5344.67</v>
      </c>
    </row>
    <row r="34">
      <c r="B34" s="82">
        <v>5.0</v>
      </c>
      <c r="C34" s="83">
        <v>16.0</v>
      </c>
      <c r="D34" s="83">
        <v>32.0</v>
      </c>
      <c r="E34" s="93">
        <v>2658.16</v>
      </c>
      <c r="F34" s="82">
        <v>5.0</v>
      </c>
      <c r="G34" s="83">
        <v>16.0</v>
      </c>
      <c r="H34" s="83">
        <v>32.0</v>
      </c>
      <c r="I34" s="174">
        <v>6489.55</v>
      </c>
      <c r="J34" s="82">
        <v>5.0</v>
      </c>
      <c r="K34" s="83">
        <v>16.0</v>
      </c>
      <c r="L34" s="83">
        <v>32.0</v>
      </c>
      <c r="M34" s="175">
        <v>5103.42</v>
      </c>
      <c r="O34" s="139">
        <v>10.0</v>
      </c>
      <c r="P34" s="130">
        <v>4.0</v>
      </c>
      <c r="Q34" s="130">
        <v>16.0</v>
      </c>
      <c r="R34" s="176">
        <v>5255.6</v>
      </c>
    </row>
    <row r="35">
      <c r="B35" s="82">
        <v>5.0</v>
      </c>
      <c r="C35" s="83">
        <v>16.0</v>
      </c>
      <c r="D35" s="83">
        <v>64.0</v>
      </c>
      <c r="E35" s="93">
        <v>3044.51</v>
      </c>
      <c r="F35" s="82">
        <v>5.0</v>
      </c>
      <c r="G35" s="83">
        <v>16.0</v>
      </c>
      <c r="H35" s="83">
        <v>64.0</v>
      </c>
      <c r="I35" s="174">
        <v>8088.72</v>
      </c>
      <c r="J35" s="82">
        <v>5.0</v>
      </c>
      <c r="K35" s="83">
        <v>16.0</v>
      </c>
      <c r="L35" s="83">
        <v>64.0</v>
      </c>
      <c r="M35" s="175">
        <v>6600.44</v>
      </c>
      <c r="O35" s="139">
        <v>10.0</v>
      </c>
      <c r="P35" s="130">
        <v>8.0</v>
      </c>
      <c r="Q35" s="130">
        <v>16.0</v>
      </c>
      <c r="R35" s="176">
        <v>5200.78</v>
      </c>
    </row>
    <row r="36">
      <c r="B36" s="82">
        <v>5.0</v>
      </c>
      <c r="C36" s="83">
        <v>16.0</v>
      </c>
      <c r="D36" s="83">
        <v>128.0</v>
      </c>
      <c r="E36" s="93">
        <v>3125.83</v>
      </c>
      <c r="F36" s="82">
        <v>5.0</v>
      </c>
      <c r="G36" s="83">
        <v>16.0</v>
      </c>
      <c r="H36" s="83">
        <v>128.0</v>
      </c>
      <c r="I36" s="174">
        <v>14962.1</v>
      </c>
      <c r="J36" s="82">
        <v>5.0</v>
      </c>
      <c r="K36" s="83">
        <v>16.0</v>
      </c>
      <c r="L36" s="83">
        <v>128.0</v>
      </c>
      <c r="M36" s="175">
        <v>8199.85</v>
      </c>
      <c r="O36" s="139">
        <v>10.0</v>
      </c>
      <c r="P36" s="130">
        <v>16.0</v>
      </c>
      <c r="Q36" s="130">
        <v>16.0</v>
      </c>
      <c r="R36" s="176">
        <v>5618.77</v>
      </c>
    </row>
    <row r="37">
      <c r="B37" s="82">
        <v>5.0</v>
      </c>
      <c r="C37" s="83">
        <v>32.0</v>
      </c>
      <c r="D37" s="83">
        <v>16.0</v>
      </c>
      <c r="E37" s="93">
        <v>2550.75</v>
      </c>
      <c r="F37" s="82">
        <v>5.0</v>
      </c>
      <c r="G37" s="83">
        <v>32.0</v>
      </c>
      <c r="H37" s="83">
        <v>16.0</v>
      </c>
      <c r="I37" s="174">
        <v>5344.67</v>
      </c>
      <c r="J37" s="82">
        <v>5.0</v>
      </c>
      <c r="K37" s="83">
        <v>32.0</v>
      </c>
      <c r="L37" s="83">
        <v>16.0</v>
      </c>
      <c r="M37" s="175">
        <v>5482.09</v>
      </c>
      <c r="O37" s="139">
        <v>10.0</v>
      </c>
      <c r="P37" s="130">
        <v>32.0</v>
      </c>
      <c r="Q37" s="130">
        <v>16.0</v>
      </c>
      <c r="R37" s="176">
        <v>5224.33</v>
      </c>
    </row>
    <row r="38">
      <c r="B38" s="82">
        <v>5.0</v>
      </c>
      <c r="C38" s="83">
        <v>32.0</v>
      </c>
      <c r="D38" s="83">
        <v>32.0</v>
      </c>
      <c r="E38" s="93">
        <v>2788.99</v>
      </c>
      <c r="F38" s="82">
        <v>5.0</v>
      </c>
      <c r="G38" s="83">
        <v>32.0</v>
      </c>
      <c r="H38" s="83">
        <v>32.0</v>
      </c>
      <c r="I38" s="174">
        <v>6471.68</v>
      </c>
      <c r="J38" s="82">
        <v>5.0</v>
      </c>
      <c r="K38" s="83">
        <v>32.0</v>
      </c>
      <c r="L38" s="83">
        <v>32.0</v>
      </c>
      <c r="M38" s="175">
        <v>5128.39</v>
      </c>
      <c r="O38" s="139">
        <v>15.0</v>
      </c>
      <c r="P38" s="130">
        <v>4.0</v>
      </c>
      <c r="Q38" s="130">
        <v>16.0</v>
      </c>
      <c r="R38" s="176">
        <v>5357.07</v>
      </c>
    </row>
    <row r="39">
      <c r="B39" s="82">
        <v>5.0</v>
      </c>
      <c r="C39" s="83">
        <v>32.0</v>
      </c>
      <c r="D39" s="83">
        <v>64.0</v>
      </c>
      <c r="E39" s="93">
        <v>3192.92</v>
      </c>
      <c r="F39" s="82">
        <v>5.0</v>
      </c>
      <c r="G39" s="83">
        <v>32.0</v>
      </c>
      <c r="H39" s="83">
        <v>64.0</v>
      </c>
      <c r="I39" s="174">
        <v>8097.51</v>
      </c>
      <c r="J39" s="82">
        <v>5.0</v>
      </c>
      <c r="K39" s="83">
        <v>32.0</v>
      </c>
      <c r="L39" s="83">
        <v>64.0</v>
      </c>
      <c r="M39" s="175">
        <v>6542.9</v>
      </c>
      <c r="O39" s="139">
        <v>15.0</v>
      </c>
      <c r="P39" s="130">
        <v>8.0</v>
      </c>
      <c r="Q39" s="130">
        <v>16.0</v>
      </c>
      <c r="R39" s="176">
        <v>5285.87</v>
      </c>
    </row>
    <row r="40">
      <c r="B40" s="82">
        <v>5.0</v>
      </c>
      <c r="C40" s="83">
        <v>32.0</v>
      </c>
      <c r="D40" s="83">
        <v>128.0</v>
      </c>
      <c r="E40" s="93">
        <v>3169.26</v>
      </c>
      <c r="F40" s="82">
        <v>5.0</v>
      </c>
      <c r="G40" s="83">
        <v>32.0</v>
      </c>
      <c r="H40" s="83">
        <v>128.0</v>
      </c>
      <c r="I40" s="174">
        <v>-1.0</v>
      </c>
      <c r="J40" s="82">
        <v>5.0</v>
      </c>
      <c r="K40" s="83">
        <v>32.0</v>
      </c>
      <c r="L40" s="83">
        <v>128.0</v>
      </c>
      <c r="M40" s="175">
        <v>8247.11</v>
      </c>
      <c r="O40" s="139">
        <v>15.0</v>
      </c>
      <c r="P40" s="130">
        <v>16.0</v>
      </c>
      <c r="Q40" s="130">
        <v>16.0</v>
      </c>
      <c r="R40" s="176">
        <v>5290.76</v>
      </c>
    </row>
    <row r="41">
      <c r="B41" s="82">
        <v>10.0</v>
      </c>
      <c r="C41" s="83">
        <v>4.0</v>
      </c>
      <c r="D41" s="83">
        <v>16.0</v>
      </c>
      <c r="E41" s="93">
        <v>2795.99</v>
      </c>
      <c r="F41" s="82">
        <v>10.0</v>
      </c>
      <c r="G41" s="83">
        <v>4.0</v>
      </c>
      <c r="H41" s="83">
        <v>16.0</v>
      </c>
      <c r="I41" s="174">
        <v>5255.6</v>
      </c>
      <c r="J41" s="82">
        <v>10.0</v>
      </c>
      <c r="K41" s="83">
        <v>4.0</v>
      </c>
      <c r="L41" s="83">
        <v>16.0</v>
      </c>
      <c r="M41" s="175">
        <v>5516.21</v>
      </c>
      <c r="O41" s="139">
        <v>15.0</v>
      </c>
      <c r="P41" s="130">
        <v>32.0</v>
      </c>
      <c r="Q41" s="130">
        <v>16.0</v>
      </c>
      <c r="R41" s="176">
        <v>5283.22</v>
      </c>
    </row>
    <row r="42">
      <c r="B42" s="82">
        <v>10.0</v>
      </c>
      <c r="C42" s="83">
        <v>4.0</v>
      </c>
      <c r="D42" s="83">
        <v>32.0</v>
      </c>
      <c r="E42" s="93">
        <v>2975.0</v>
      </c>
      <c r="F42" s="82">
        <v>10.0</v>
      </c>
      <c r="G42" s="83">
        <v>4.0</v>
      </c>
      <c r="H42" s="83">
        <v>32.0</v>
      </c>
      <c r="I42" s="174">
        <v>6275.76</v>
      </c>
      <c r="J42" s="82">
        <v>10.0</v>
      </c>
      <c r="K42" s="83">
        <v>4.0</v>
      </c>
      <c r="L42" s="83">
        <v>32.0</v>
      </c>
      <c r="M42" s="175">
        <v>5096.17</v>
      </c>
      <c r="O42" s="150" t="s">
        <v>14</v>
      </c>
      <c r="P42" s="15"/>
      <c r="Q42" s="15"/>
      <c r="R42" s="16"/>
    </row>
    <row r="43">
      <c r="B43" s="82">
        <v>10.0</v>
      </c>
      <c r="C43" s="83">
        <v>4.0</v>
      </c>
      <c r="D43" s="83">
        <v>64.0</v>
      </c>
      <c r="E43" s="93">
        <v>3121.5</v>
      </c>
      <c r="F43" s="82">
        <v>10.0</v>
      </c>
      <c r="G43" s="83">
        <v>4.0</v>
      </c>
      <c r="H43" s="83">
        <v>64.0</v>
      </c>
      <c r="I43" s="174">
        <v>8480.36</v>
      </c>
      <c r="J43" s="82">
        <v>10.0</v>
      </c>
      <c r="K43" s="83">
        <v>4.0</v>
      </c>
      <c r="L43" s="83">
        <v>64.0</v>
      </c>
      <c r="M43" s="175">
        <v>6602.08</v>
      </c>
      <c r="O43" s="151">
        <v>3.0</v>
      </c>
      <c r="P43" s="120">
        <v>4.0</v>
      </c>
      <c r="Q43" s="120">
        <v>32.0</v>
      </c>
      <c r="R43" s="170">
        <v>5101.58</v>
      </c>
    </row>
    <row r="44">
      <c r="B44" s="82">
        <v>10.0</v>
      </c>
      <c r="C44" s="83">
        <v>4.0</v>
      </c>
      <c r="D44" s="83">
        <v>128.0</v>
      </c>
      <c r="E44" s="93">
        <v>3302.3</v>
      </c>
      <c r="F44" s="82">
        <v>10.0</v>
      </c>
      <c r="G44" s="83">
        <v>4.0</v>
      </c>
      <c r="H44" s="83">
        <v>128.0</v>
      </c>
      <c r="I44" s="174">
        <v>14977.1</v>
      </c>
      <c r="J44" s="82">
        <v>10.0</v>
      </c>
      <c r="K44" s="83">
        <v>4.0</v>
      </c>
      <c r="L44" s="83">
        <v>128.0</v>
      </c>
      <c r="M44" s="175">
        <v>8483.43</v>
      </c>
      <c r="O44" s="129">
        <v>3.0</v>
      </c>
      <c r="P44" s="130">
        <v>8.0</v>
      </c>
      <c r="Q44" s="130">
        <v>32.0</v>
      </c>
      <c r="R44" s="176">
        <v>5291.55</v>
      </c>
    </row>
    <row r="45">
      <c r="B45" s="82">
        <v>10.0</v>
      </c>
      <c r="C45" s="83">
        <v>8.0</v>
      </c>
      <c r="D45" s="83">
        <v>16.0</v>
      </c>
      <c r="E45" s="93">
        <v>2823.14</v>
      </c>
      <c r="F45" s="82">
        <v>10.0</v>
      </c>
      <c r="G45" s="83">
        <v>8.0</v>
      </c>
      <c r="H45" s="83">
        <v>16.0</v>
      </c>
      <c r="I45" s="174">
        <v>5200.78</v>
      </c>
      <c r="J45" s="82">
        <v>10.0</v>
      </c>
      <c r="K45" s="83">
        <v>8.0</v>
      </c>
      <c r="L45" s="83">
        <v>16.0</v>
      </c>
      <c r="M45" s="175">
        <v>5507.76</v>
      </c>
      <c r="O45" s="129">
        <v>3.0</v>
      </c>
      <c r="P45" s="130">
        <v>16.0</v>
      </c>
      <c r="Q45" s="130">
        <v>32.0</v>
      </c>
      <c r="R45" s="176">
        <v>5471.28</v>
      </c>
    </row>
    <row r="46">
      <c r="B46" s="82">
        <v>10.0</v>
      </c>
      <c r="C46" s="83">
        <v>8.0</v>
      </c>
      <c r="D46" s="83">
        <v>32.0</v>
      </c>
      <c r="E46" s="93">
        <v>2991.97</v>
      </c>
      <c r="F46" s="82">
        <v>10.0</v>
      </c>
      <c r="G46" s="83">
        <v>8.0</v>
      </c>
      <c r="H46" s="83">
        <v>32.0</v>
      </c>
      <c r="I46" s="174">
        <v>6307.01</v>
      </c>
      <c r="J46" s="82">
        <v>10.0</v>
      </c>
      <c r="K46" s="83">
        <v>8.0</v>
      </c>
      <c r="L46" s="83">
        <v>32.0</v>
      </c>
      <c r="M46" s="175">
        <v>5049.78</v>
      </c>
      <c r="O46" s="129">
        <v>3.0</v>
      </c>
      <c r="P46" s="130">
        <v>32.0</v>
      </c>
      <c r="Q46" s="130">
        <v>32.0</v>
      </c>
      <c r="R46" s="176">
        <v>5289.1</v>
      </c>
    </row>
    <row r="47">
      <c r="B47" s="82">
        <v>10.0</v>
      </c>
      <c r="C47" s="83">
        <v>8.0</v>
      </c>
      <c r="D47" s="83">
        <v>64.0</v>
      </c>
      <c r="E47" s="93">
        <v>3070.86</v>
      </c>
      <c r="F47" s="82">
        <v>10.0</v>
      </c>
      <c r="G47" s="83">
        <v>8.0</v>
      </c>
      <c r="H47" s="83">
        <v>64.0</v>
      </c>
      <c r="I47" s="174">
        <v>7871.7</v>
      </c>
      <c r="J47" s="82">
        <v>10.0</v>
      </c>
      <c r="K47" s="83">
        <v>8.0</v>
      </c>
      <c r="L47" s="83">
        <v>64.0</v>
      </c>
      <c r="M47" s="175">
        <v>6611.84</v>
      </c>
      <c r="O47" s="129">
        <v>5.0</v>
      </c>
      <c r="P47" s="130">
        <v>4.0</v>
      </c>
      <c r="Q47" s="130">
        <v>32.0</v>
      </c>
      <c r="R47" s="176">
        <v>5233.41</v>
      </c>
    </row>
    <row r="48">
      <c r="B48" s="82">
        <v>10.0</v>
      </c>
      <c r="C48" s="83">
        <v>8.0</v>
      </c>
      <c r="D48" s="83">
        <v>128.0</v>
      </c>
      <c r="E48" s="93">
        <v>3169.09</v>
      </c>
      <c r="F48" s="82">
        <v>10.0</v>
      </c>
      <c r="G48" s="83">
        <v>8.0</v>
      </c>
      <c r="H48" s="83">
        <v>128.0</v>
      </c>
      <c r="I48" s="174">
        <v>15084.9</v>
      </c>
      <c r="J48" s="82">
        <v>10.0</v>
      </c>
      <c r="K48" s="83">
        <v>8.0</v>
      </c>
      <c r="L48" s="83">
        <v>128.0</v>
      </c>
      <c r="M48" s="175">
        <v>8772.11</v>
      </c>
      <c r="O48" s="129">
        <v>5.0</v>
      </c>
      <c r="P48" s="130">
        <v>8.0</v>
      </c>
      <c r="Q48" s="130">
        <v>32.0</v>
      </c>
      <c r="R48" s="176">
        <v>5051.62</v>
      </c>
    </row>
    <row r="49">
      <c r="B49" s="82">
        <v>10.0</v>
      </c>
      <c r="C49" s="83">
        <v>16.0</v>
      </c>
      <c r="D49" s="83">
        <v>16.0</v>
      </c>
      <c r="E49" s="93">
        <v>2748.09</v>
      </c>
      <c r="F49" s="82">
        <v>10.0</v>
      </c>
      <c r="G49" s="83">
        <v>16.0</v>
      </c>
      <c r="H49" s="83">
        <v>16.0</v>
      </c>
      <c r="I49" s="174">
        <v>5618.77</v>
      </c>
      <c r="J49" s="82">
        <v>10.0</v>
      </c>
      <c r="K49" s="83">
        <v>16.0</v>
      </c>
      <c r="L49" s="83">
        <v>16.0</v>
      </c>
      <c r="M49" s="175">
        <v>5540.96</v>
      </c>
      <c r="O49" s="129">
        <v>5.0</v>
      </c>
      <c r="P49" s="130">
        <v>16.0</v>
      </c>
      <c r="Q49" s="130">
        <v>32.0</v>
      </c>
      <c r="R49" s="176">
        <v>5103.42</v>
      </c>
    </row>
    <row r="50">
      <c r="B50" s="82">
        <v>10.0</v>
      </c>
      <c r="C50" s="83">
        <v>16.0</v>
      </c>
      <c r="D50" s="83">
        <v>32.0</v>
      </c>
      <c r="E50" s="93">
        <v>2845.1</v>
      </c>
      <c r="F50" s="82">
        <v>10.0</v>
      </c>
      <c r="G50" s="83">
        <v>16.0</v>
      </c>
      <c r="H50" s="83">
        <v>32.0</v>
      </c>
      <c r="I50" s="174">
        <v>6691.88</v>
      </c>
      <c r="J50" s="82">
        <v>10.0</v>
      </c>
      <c r="K50" s="83">
        <v>16.0</v>
      </c>
      <c r="L50" s="83">
        <v>32.0</v>
      </c>
      <c r="M50" s="175">
        <v>5133.31</v>
      </c>
      <c r="O50" s="129">
        <v>5.0</v>
      </c>
      <c r="P50" s="130">
        <v>32.0</v>
      </c>
      <c r="Q50" s="130">
        <v>32.0</v>
      </c>
      <c r="R50" s="176">
        <v>5128.39</v>
      </c>
    </row>
    <row r="51">
      <c r="B51" s="82">
        <v>10.0</v>
      </c>
      <c r="C51" s="83">
        <v>16.0</v>
      </c>
      <c r="D51" s="83">
        <v>64.0</v>
      </c>
      <c r="E51" s="93">
        <v>3042.6</v>
      </c>
      <c r="F51" s="82">
        <v>10.0</v>
      </c>
      <c r="G51" s="83">
        <v>16.0</v>
      </c>
      <c r="H51" s="83">
        <v>64.0</v>
      </c>
      <c r="I51" s="174">
        <v>7949.34</v>
      </c>
      <c r="J51" s="82">
        <v>10.0</v>
      </c>
      <c r="K51" s="83">
        <v>16.0</v>
      </c>
      <c r="L51" s="83">
        <v>64.0</v>
      </c>
      <c r="M51" s="175">
        <v>6709.84</v>
      </c>
      <c r="O51" s="129">
        <v>10.0</v>
      </c>
      <c r="P51" s="130">
        <v>4.0</v>
      </c>
      <c r="Q51" s="130">
        <v>32.0</v>
      </c>
      <c r="R51" s="176">
        <v>5096.17</v>
      </c>
    </row>
    <row r="52">
      <c r="B52" s="82">
        <v>10.0</v>
      </c>
      <c r="C52" s="83">
        <v>16.0</v>
      </c>
      <c r="D52" s="83">
        <v>128.0</v>
      </c>
      <c r="E52" s="93">
        <v>3265.34</v>
      </c>
      <c r="F52" s="82">
        <v>10.0</v>
      </c>
      <c r="G52" s="83">
        <v>16.0</v>
      </c>
      <c r="H52" s="83">
        <v>128.0</v>
      </c>
      <c r="I52" s="174">
        <v>15821.6</v>
      </c>
      <c r="J52" s="82">
        <v>10.0</v>
      </c>
      <c r="K52" s="83">
        <v>16.0</v>
      </c>
      <c r="L52" s="83">
        <v>128.0</v>
      </c>
      <c r="M52" s="175">
        <v>8387.49</v>
      </c>
      <c r="O52" s="124">
        <v>10.0</v>
      </c>
      <c r="P52" s="125">
        <v>8.0</v>
      </c>
      <c r="Q52" s="125">
        <v>32.0</v>
      </c>
      <c r="R52" s="177">
        <v>5049.78</v>
      </c>
    </row>
    <row r="53">
      <c r="B53" s="82">
        <v>10.0</v>
      </c>
      <c r="C53" s="83">
        <v>32.0</v>
      </c>
      <c r="D53" s="83">
        <v>16.0</v>
      </c>
      <c r="E53" s="93">
        <v>2688.67</v>
      </c>
      <c r="F53" s="82">
        <v>10.0</v>
      </c>
      <c r="G53" s="83">
        <v>32.0</v>
      </c>
      <c r="H53" s="83">
        <v>16.0</v>
      </c>
      <c r="I53" s="174">
        <v>5224.33</v>
      </c>
      <c r="J53" s="82">
        <v>10.0</v>
      </c>
      <c r="K53" s="83">
        <v>32.0</v>
      </c>
      <c r="L53" s="83">
        <v>16.0</v>
      </c>
      <c r="M53" s="175">
        <v>5458.08</v>
      </c>
      <c r="O53" s="129">
        <v>10.0</v>
      </c>
      <c r="P53" s="130">
        <v>16.0</v>
      </c>
      <c r="Q53" s="130">
        <v>32.0</v>
      </c>
      <c r="R53" s="176">
        <v>5133.31</v>
      </c>
    </row>
    <row r="54">
      <c r="B54" s="82">
        <v>10.0</v>
      </c>
      <c r="C54" s="83">
        <v>32.0</v>
      </c>
      <c r="D54" s="83">
        <v>32.0</v>
      </c>
      <c r="E54" s="93">
        <v>2916.34</v>
      </c>
      <c r="F54" s="82">
        <v>10.0</v>
      </c>
      <c r="G54" s="83">
        <v>32.0</v>
      </c>
      <c r="H54" s="83">
        <v>32.0</v>
      </c>
      <c r="I54" s="174">
        <v>6681.09</v>
      </c>
      <c r="J54" s="82">
        <v>10.0</v>
      </c>
      <c r="K54" s="83">
        <v>32.0</v>
      </c>
      <c r="L54" s="83">
        <v>32.0</v>
      </c>
      <c r="M54" s="175">
        <v>5167.12</v>
      </c>
      <c r="O54" s="129">
        <v>10.0</v>
      </c>
      <c r="P54" s="130">
        <v>32.0</v>
      </c>
      <c r="Q54" s="130">
        <v>32.0</v>
      </c>
      <c r="R54" s="176">
        <v>5167.12</v>
      </c>
    </row>
    <row r="55">
      <c r="B55" s="82">
        <v>10.0</v>
      </c>
      <c r="C55" s="83">
        <v>32.0</v>
      </c>
      <c r="D55" s="83">
        <v>64.0</v>
      </c>
      <c r="E55" s="93">
        <v>3169.14</v>
      </c>
      <c r="F55" s="82">
        <v>10.0</v>
      </c>
      <c r="G55" s="83">
        <v>32.0</v>
      </c>
      <c r="H55" s="83">
        <v>64.0</v>
      </c>
      <c r="I55" s="174">
        <v>8209.72</v>
      </c>
      <c r="J55" s="82">
        <v>10.0</v>
      </c>
      <c r="K55" s="83">
        <v>32.0</v>
      </c>
      <c r="L55" s="83">
        <v>64.0</v>
      </c>
      <c r="M55" s="175">
        <v>6837.47</v>
      </c>
      <c r="O55" s="129">
        <v>15.0</v>
      </c>
      <c r="P55" s="130">
        <v>4.0</v>
      </c>
      <c r="Q55" s="130">
        <v>32.0</v>
      </c>
      <c r="R55" s="176">
        <v>5193.08</v>
      </c>
    </row>
    <row r="56">
      <c r="B56" s="82">
        <v>10.0</v>
      </c>
      <c r="C56" s="83">
        <v>32.0</v>
      </c>
      <c r="D56" s="83">
        <v>128.0</v>
      </c>
      <c r="E56" s="93">
        <v>3268.1</v>
      </c>
      <c r="F56" s="82">
        <v>10.0</v>
      </c>
      <c r="G56" s="83">
        <v>32.0</v>
      </c>
      <c r="H56" s="83">
        <v>128.0</v>
      </c>
      <c r="I56" s="174">
        <v>-1.0</v>
      </c>
      <c r="J56" s="82">
        <v>10.0</v>
      </c>
      <c r="K56" s="83">
        <v>32.0</v>
      </c>
      <c r="L56" s="83">
        <v>128.0</v>
      </c>
      <c r="M56" s="175">
        <v>8507.98</v>
      </c>
      <c r="O56" s="129">
        <v>15.0</v>
      </c>
      <c r="P56" s="130">
        <v>8.0</v>
      </c>
      <c r="Q56" s="130">
        <v>32.0</v>
      </c>
      <c r="R56" s="176">
        <v>5068.78</v>
      </c>
    </row>
    <row r="57">
      <c r="B57" s="82">
        <v>15.0</v>
      </c>
      <c r="C57" s="83">
        <v>4.0</v>
      </c>
      <c r="D57" s="83">
        <v>16.0</v>
      </c>
      <c r="E57" s="93">
        <v>3012.73</v>
      </c>
      <c r="F57" s="82">
        <v>15.0</v>
      </c>
      <c r="G57" s="83">
        <v>4.0</v>
      </c>
      <c r="H57" s="83">
        <v>16.0</v>
      </c>
      <c r="I57" s="174">
        <v>5357.07</v>
      </c>
      <c r="J57" s="82">
        <v>15.0</v>
      </c>
      <c r="K57" s="83">
        <v>4.0</v>
      </c>
      <c r="L57" s="83">
        <v>16.0</v>
      </c>
      <c r="M57" s="175">
        <v>5595.16</v>
      </c>
      <c r="O57" s="129">
        <v>15.0</v>
      </c>
      <c r="P57" s="130">
        <v>16.0</v>
      </c>
      <c r="Q57" s="130">
        <v>32.0</v>
      </c>
      <c r="R57" s="176">
        <v>5091.77</v>
      </c>
    </row>
    <row r="58">
      <c r="B58" s="82">
        <v>15.0</v>
      </c>
      <c r="C58" s="83">
        <v>4.0</v>
      </c>
      <c r="D58" s="83">
        <v>32.0</v>
      </c>
      <c r="E58" s="93">
        <v>3317.88</v>
      </c>
      <c r="F58" s="82">
        <v>15.0</v>
      </c>
      <c r="G58" s="83">
        <v>4.0</v>
      </c>
      <c r="H58" s="83">
        <v>32.0</v>
      </c>
      <c r="I58" s="174">
        <v>6749.45</v>
      </c>
      <c r="J58" s="82">
        <v>15.0</v>
      </c>
      <c r="K58" s="83">
        <v>4.0</v>
      </c>
      <c r="L58" s="83">
        <v>32.0</v>
      </c>
      <c r="M58" s="175">
        <v>5193.08</v>
      </c>
      <c r="O58" s="159">
        <v>15.0</v>
      </c>
      <c r="P58" s="160">
        <v>32.0</v>
      </c>
      <c r="Q58" s="160">
        <v>32.0</v>
      </c>
      <c r="R58" s="178">
        <v>5238.73</v>
      </c>
    </row>
    <row r="59">
      <c r="B59" s="82">
        <v>15.0</v>
      </c>
      <c r="C59" s="83">
        <v>4.0</v>
      </c>
      <c r="D59" s="83">
        <v>64.0</v>
      </c>
      <c r="E59" s="93">
        <v>3365.5</v>
      </c>
      <c r="F59" s="82">
        <v>15.0</v>
      </c>
      <c r="G59" s="83">
        <v>4.0</v>
      </c>
      <c r="H59" s="83">
        <v>64.0</v>
      </c>
      <c r="I59" s="174">
        <v>8185.12</v>
      </c>
      <c r="J59" s="82">
        <v>15.0</v>
      </c>
      <c r="K59" s="83">
        <v>4.0</v>
      </c>
      <c r="L59" s="83">
        <v>64.0</v>
      </c>
      <c r="M59" s="175">
        <v>6734.97</v>
      </c>
    </row>
    <row r="60">
      <c r="B60" s="82">
        <v>15.0</v>
      </c>
      <c r="C60" s="83">
        <v>4.0</v>
      </c>
      <c r="D60" s="83">
        <v>128.0</v>
      </c>
      <c r="E60" s="93">
        <v>3239.72</v>
      </c>
      <c r="F60" s="82">
        <v>15.0</v>
      </c>
      <c r="G60" s="83">
        <v>4.0</v>
      </c>
      <c r="H60" s="83">
        <v>128.0</v>
      </c>
      <c r="I60" s="174">
        <v>15808.2</v>
      </c>
      <c r="J60" s="82">
        <v>15.0</v>
      </c>
      <c r="K60" s="83">
        <v>4.0</v>
      </c>
      <c r="L60" s="83">
        <v>128.0</v>
      </c>
      <c r="M60" s="175">
        <v>8797.38</v>
      </c>
    </row>
    <row r="61">
      <c r="B61" s="82">
        <v>15.0</v>
      </c>
      <c r="C61" s="83">
        <v>8.0</v>
      </c>
      <c r="D61" s="83">
        <v>16.0</v>
      </c>
      <c r="E61" s="93">
        <v>2804.63</v>
      </c>
      <c r="F61" s="82">
        <v>15.0</v>
      </c>
      <c r="G61" s="83">
        <v>8.0</v>
      </c>
      <c r="H61" s="83">
        <v>16.0</v>
      </c>
      <c r="I61" s="174">
        <v>5285.87</v>
      </c>
      <c r="J61" s="82">
        <v>15.0</v>
      </c>
      <c r="K61" s="83">
        <v>8.0</v>
      </c>
      <c r="L61" s="83">
        <v>16.0</v>
      </c>
      <c r="M61" s="175">
        <v>5649.78</v>
      </c>
    </row>
    <row r="62">
      <c r="B62" s="82">
        <v>15.0</v>
      </c>
      <c r="C62" s="83">
        <v>8.0</v>
      </c>
      <c r="D62" s="83">
        <v>32.0</v>
      </c>
      <c r="E62" s="93">
        <v>2979.28</v>
      </c>
      <c r="F62" s="82">
        <v>15.0</v>
      </c>
      <c r="G62" s="83">
        <v>8.0</v>
      </c>
      <c r="H62" s="83">
        <v>32.0</v>
      </c>
      <c r="I62" s="174">
        <v>6449.35</v>
      </c>
      <c r="J62" s="82">
        <v>15.0</v>
      </c>
      <c r="K62" s="83">
        <v>8.0</v>
      </c>
      <c r="L62" s="83">
        <v>32.0</v>
      </c>
      <c r="M62" s="175">
        <v>5068.78</v>
      </c>
    </row>
    <row r="63">
      <c r="B63" s="82">
        <v>15.0</v>
      </c>
      <c r="C63" s="83">
        <v>8.0</v>
      </c>
      <c r="D63" s="83">
        <v>64.0</v>
      </c>
      <c r="E63" s="93">
        <v>3297.39</v>
      </c>
      <c r="F63" s="82">
        <v>15.0</v>
      </c>
      <c r="G63" s="83">
        <v>8.0</v>
      </c>
      <c r="H63" s="83">
        <v>64.0</v>
      </c>
      <c r="I63" s="174">
        <v>8266.24</v>
      </c>
      <c r="J63" s="82">
        <v>15.0</v>
      </c>
      <c r="K63" s="83">
        <v>8.0</v>
      </c>
      <c r="L63" s="83">
        <v>64.0</v>
      </c>
      <c r="M63" s="175">
        <v>6813.61</v>
      </c>
    </row>
    <row r="64">
      <c r="B64" s="82">
        <v>15.0</v>
      </c>
      <c r="C64" s="83">
        <v>8.0</v>
      </c>
      <c r="D64" s="83">
        <v>128.0</v>
      </c>
      <c r="E64" s="93">
        <v>3325.82</v>
      </c>
      <c r="F64" s="82">
        <v>15.0</v>
      </c>
      <c r="G64" s="83">
        <v>8.0</v>
      </c>
      <c r="H64" s="83">
        <v>128.0</v>
      </c>
      <c r="I64" s="174">
        <v>16269.9</v>
      </c>
      <c r="J64" s="82">
        <v>15.0</v>
      </c>
      <c r="K64" s="83">
        <v>8.0</v>
      </c>
      <c r="L64" s="83">
        <v>128.0</v>
      </c>
      <c r="M64" s="175">
        <v>8614.86</v>
      </c>
    </row>
    <row r="65">
      <c r="B65" s="82">
        <v>15.0</v>
      </c>
      <c r="C65" s="83">
        <v>16.0</v>
      </c>
      <c r="D65" s="83">
        <v>16.0</v>
      </c>
      <c r="E65" s="93">
        <v>2706.13</v>
      </c>
      <c r="F65" s="82">
        <v>15.0</v>
      </c>
      <c r="G65" s="83">
        <v>16.0</v>
      </c>
      <c r="H65" s="83">
        <v>16.0</v>
      </c>
      <c r="I65" s="174">
        <v>5290.76</v>
      </c>
      <c r="J65" s="82">
        <v>15.0</v>
      </c>
      <c r="K65" s="83">
        <v>16.0</v>
      </c>
      <c r="L65" s="83">
        <v>16.0</v>
      </c>
      <c r="M65" s="175">
        <v>5459.66</v>
      </c>
    </row>
    <row r="66">
      <c r="B66" s="82">
        <v>15.0</v>
      </c>
      <c r="C66" s="83">
        <v>16.0</v>
      </c>
      <c r="D66" s="83">
        <v>32.0</v>
      </c>
      <c r="E66" s="93">
        <v>3011.19</v>
      </c>
      <c r="F66" s="82">
        <v>15.0</v>
      </c>
      <c r="G66" s="83">
        <v>16.0</v>
      </c>
      <c r="H66" s="83">
        <v>32.0</v>
      </c>
      <c r="I66" s="174">
        <v>6682.07</v>
      </c>
      <c r="J66" s="82">
        <v>15.0</v>
      </c>
      <c r="K66" s="83">
        <v>16.0</v>
      </c>
      <c r="L66" s="83">
        <v>32.0</v>
      </c>
      <c r="M66" s="175">
        <v>5091.77</v>
      </c>
    </row>
    <row r="67">
      <c r="B67" s="82">
        <v>15.0</v>
      </c>
      <c r="C67" s="83">
        <v>16.0</v>
      </c>
      <c r="D67" s="83">
        <v>64.0</v>
      </c>
      <c r="E67" s="93">
        <v>3284.42</v>
      </c>
      <c r="F67" s="82">
        <v>15.0</v>
      </c>
      <c r="G67" s="83">
        <v>16.0</v>
      </c>
      <c r="H67" s="83">
        <v>64.0</v>
      </c>
      <c r="I67" s="174">
        <v>8383.61</v>
      </c>
      <c r="J67" s="82">
        <v>15.0</v>
      </c>
      <c r="K67" s="83">
        <v>16.0</v>
      </c>
      <c r="L67" s="83">
        <v>64.0</v>
      </c>
      <c r="M67" s="175">
        <v>6782.26</v>
      </c>
    </row>
    <row r="68">
      <c r="B68" s="82">
        <v>15.0</v>
      </c>
      <c r="C68" s="83">
        <v>16.0</v>
      </c>
      <c r="D68" s="83">
        <v>128.0</v>
      </c>
      <c r="E68" s="93">
        <v>3322.17</v>
      </c>
      <c r="F68" s="82">
        <v>15.0</v>
      </c>
      <c r="G68" s="83">
        <v>16.0</v>
      </c>
      <c r="H68" s="83">
        <v>128.0</v>
      </c>
      <c r="I68" s="174">
        <v>16841.2</v>
      </c>
      <c r="J68" s="82">
        <v>15.0</v>
      </c>
      <c r="K68" s="83">
        <v>16.0</v>
      </c>
      <c r="L68" s="83">
        <v>128.0</v>
      </c>
      <c r="M68" s="175">
        <v>8836.94</v>
      </c>
    </row>
    <row r="69">
      <c r="B69" s="82">
        <v>15.0</v>
      </c>
      <c r="C69" s="83">
        <v>32.0</v>
      </c>
      <c r="D69" s="83">
        <v>16.0</v>
      </c>
      <c r="E69" s="93">
        <v>2640.17</v>
      </c>
      <c r="F69" s="82">
        <v>15.0</v>
      </c>
      <c r="G69" s="83">
        <v>32.0</v>
      </c>
      <c r="H69" s="83">
        <v>16.0</v>
      </c>
      <c r="I69" s="174">
        <v>5283.22</v>
      </c>
      <c r="J69" s="82">
        <v>15.0</v>
      </c>
      <c r="K69" s="83">
        <v>32.0</v>
      </c>
      <c r="L69" s="83">
        <v>16.0</v>
      </c>
      <c r="M69" s="175">
        <v>5658.99</v>
      </c>
    </row>
    <row r="70">
      <c r="B70" s="82">
        <v>15.0</v>
      </c>
      <c r="C70" s="83">
        <v>32.0</v>
      </c>
      <c r="D70" s="83">
        <v>32.0</v>
      </c>
      <c r="E70" s="93">
        <v>2920.83</v>
      </c>
      <c r="F70" s="82">
        <v>15.0</v>
      </c>
      <c r="G70" s="83">
        <v>32.0</v>
      </c>
      <c r="H70" s="83">
        <v>32.0</v>
      </c>
      <c r="I70" s="174">
        <v>6537.38</v>
      </c>
      <c r="J70" s="82">
        <v>15.0</v>
      </c>
      <c r="K70" s="83">
        <v>32.0</v>
      </c>
      <c r="L70" s="83">
        <v>32.0</v>
      </c>
      <c r="M70" s="175">
        <v>5238.73</v>
      </c>
    </row>
    <row r="71">
      <c r="B71" s="82">
        <v>15.0</v>
      </c>
      <c r="C71" s="83">
        <v>32.0</v>
      </c>
      <c r="D71" s="83">
        <v>64.0</v>
      </c>
      <c r="E71" s="93">
        <v>3246.08</v>
      </c>
      <c r="F71" s="82">
        <v>15.0</v>
      </c>
      <c r="G71" s="83">
        <v>32.0</v>
      </c>
      <c r="H71" s="83">
        <v>64.0</v>
      </c>
      <c r="I71" s="174">
        <v>9073.97</v>
      </c>
      <c r="J71" s="82">
        <v>15.0</v>
      </c>
      <c r="K71" s="83">
        <v>32.0</v>
      </c>
      <c r="L71" s="83">
        <v>64.0</v>
      </c>
      <c r="M71" s="175">
        <v>6963.73</v>
      </c>
    </row>
    <row r="72">
      <c r="B72" s="95">
        <v>15.0</v>
      </c>
      <c r="C72" s="96">
        <v>32.0</v>
      </c>
      <c r="D72" s="96">
        <v>128.0</v>
      </c>
      <c r="E72" s="97">
        <v>3207.18</v>
      </c>
      <c r="F72" s="95">
        <v>15.0</v>
      </c>
      <c r="G72" s="96">
        <v>32.0</v>
      </c>
      <c r="H72" s="96">
        <v>128.0</v>
      </c>
      <c r="I72" s="179">
        <v>-1.0</v>
      </c>
      <c r="J72" s="95">
        <v>15.0</v>
      </c>
      <c r="K72" s="96">
        <v>32.0</v>
      </c>
      <c r="L72" s="96">
        <v>128.0</v>
      </c>
      <c r="M72" s="180">
        <v>8973.78</v>
      </c>
    </row>
    <row r="73">
      <c r="F73" s="76"/>
      <c r="G73" s="102"/>
      <c r="H73" s="105"/>
    </row>
    <row r="126">
      <c r="F126" s="164"/>
      <c r="G126" s="165"/>
      <c r="H126" s="165"/>
    </row>
    <row r="127">
      <c r="F127" s="164"/>
      <c r="G127" s="165"/>
      <c r="H127" s="165"/>
    </row>
    <row r="128">
      <c r="F128" s="164"/>
      <c r="G128" s="165"/>
      <c r="H128" s="165"/>
    </row>
    <row r="129">
      <c r="F129" s="164"/>
      <c r="G129" s="165"/>
      <c r="H129" s="165"/>
    </row>
    <row r="130">
      <c r="F130" s="164"/>
      <c r="G130" s="165"/>
      <c r="H130" s="165"/>
    </row>
    <row r="131">
      <c r="F131" s="164"/>
      <c r="G131" s="165"/>
      <c r="H131" s="165"/>
    </row>
    <row r="132">
      <c r="F132" s="44"/>
      <c r="G132" s="165"/>
      <c r="H132" s="165"/>
    </row>
    <row r="133">
      <c r="F133" s="44"/>
      <c r="G133" s="165"/>
      <c r="H133" s="165"/>
    </row>
    <row r="134">
      <c r="F134" s="44"/>
      <c r="G134" s="165"/>
      <c r="H134" s="165"/>
    </row>
    <row r="135">
      <c r="F135" s="44"/>
      <c r="G135" s="165"/>
      <c r="H135" s="165"/>
    </row>
    <row r="136">
      <c r="F136" s="44"/>
      <c r="G136" s="165"/>
      <c r="H136" s="165"/>
    </row>
    <row r="137">
      <c r="F137" s="44"/>
      <c r="G137" s="165"/>
      <c r="H137" s="165"/>
      <c r="I137" s="44"/>
    </row>
    <row r="138">
      <c r="F138" s="44"/>
      <c r="G138" s="165"/>
      <c r="H138" s="165"/>
      <c r="I138" s="44"/>
    </row>
    <row r="139">
      <c r="F139" s="44"/>
      <c r="G139" s="165"/>
      <c r="H139" s="165"/>
      <c r="I139" s="44"/>
    </row>
    <row r="140">
      <c r="F140" s="44"/>
      <c r="G140" s="165"/>
      <c r="H140" s="165"/>
      <c r="I140" s="44"/>
    </row>
    <row r="141">
      <c r="F141" s="44"/>
      <c r="G141" s="165"/>
      <c r="H141" s="165"/>
      <c r="I141" s="44"/>
    </row>
  </sheetData>
  <mergeCells count="7">
    <mergeCell ref="B2:D2"/>
    <mergeCell ref="B7:E7"/>
    <mergeCell ref="F7:I7"/>
    <mergeCell ref="J7:M7"/>
    <mergeCell ref="O7:R7"/>
    <mergeCell ref="O25:R25"/>
    <mergeCell ref="O42:R42"/>
  </mergeCells>
  <drawing r:id="rId1"/>
</worksheet>
</file>