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la10" sheetId="1" r:id="rId4"/>
    <sheet state="visible" name="incOrderRow-CUDA" sheetId="2" r:id="rId5"/>
    <sheet state="visible" name="incOrderColumn-CUDA" sheetId="3" r:id="rId6"/>
  </sheets>
  <definedNames/>
  <calcPr/>
</workbook>
</file>

<file path=xl/sharedStrings.xml><?xml version="1.0" encoding="utf-8"?>
<sst xmlns="http://schemas.openxmlformats.org/spreadsheetml/2006/main" count="287" uniqueCount="74">
  <si>
    <t>cryptCuda.cu</t>
  </si>
  <si>
    <t>Number of bits</t>
  </si>
  <si>
    <t>Blocks of Threads (BT)</t>
  </si>
  <si>
    <t>NT/BT</t>
  </si>
  <si>
    <t>Time GPU (seconds)</t>
  </si>
  <si>
    <t>Expected time GPU (seconds)</t>
  </si>
  <si>
    <t>Time CPU (seconds)</t>
  </si>
  <si>
    <t>cryptCudaStride.cu</t>
  </si>
  <si>
    <t>All Tests</t>
  </si>
  <si>
    <t>ROW</t>
  </si>
  <si>
    <t>Grid</t>
  </si>
  <si>
    <t>Block</t>
  </si>
  <si>
    <t>1st Run (s)</t>
  </si>
  <si>
    <t>2nd Run (s)</t>
  </si>
  <si>
    <t>3rd Run (s)</t>
  </si>
  <si>
    <t>4th Run (s)</t>
  </si>
  <si>
    <t>5th Run (s)</t>
  </si>
  <si>
    <t>6th Run (s)</t>
  </si>
  <si>
    <t>7th Run (s)</t>
  </si>
  <si>
    <t>8th Run (s)</t>
  </si>
  <si>
    <t>Average (s)</t>
  </si>
  <si>
    <t>Expected (s)</t>
  </si>
  <si>
    <t>Standard deviation (s)</t>
  </si>
  <si>
    <t>Standard deviation / Average</t>
  </si>
  <si>
    <t>X</t>
  </si>
  <si>
    <t>Y</t>
  </si>
  <si>
    <t>STDEV</t>
  </si>
  <si>
    <t>Quoc Std/Avg</t>
  </si>
  <si>
    <t>Var.</t>
  </si>
  <si>
    <t>Sqrt(Var)</t>
  </si>
  <si>
    <t>Quoc %</t>
  </si>
  <si>
    <t>Y variation of the adjacent Xs to the best NT/BT</t>
  </si>
  <si>
    <t>Block Y variation for the best NT/BT</t>
  </si>
  <si>
    <t>Grid Y variation for the best NT/BT and XY block combination</t>
  </si>
  <si>
    <t>Finding the best NT/BT</t>
  </si>
  <si>
    <t>And comparing it to the expected value</t>
  </si>
  <si>
    <t>&lt;&lt;&lt;Grid(x,y,z),Block(x,y,z)&gt;&gt;&gt;</t>
  </si>
  <si>
    <t>(1024,1,1)-(1,1,1)</t>
  </si>
  <si>
    <t>Standard deviation / Average (%)</t>
  </si>
  <si>
    <t>(512,1,1)-(2,1,1)</t>
  </si>
  <si>
    <t>(256,1,1)-(4,1,1)</t>
  </si>
  <si>
    <t>(128,1,1)-(8,1,1)</t>
  </si>
  <si>
    <t>(64,1,1)-(16,1,1)</t>
  </si>
  <si>
    <t>(32,1,1)-(32,1,1)</t>
  </si>
  <si>
    <t>(16,1,1)-(64,1,1)</t>
  </si>
  <si>
    <t>(8,1,1)-(128,1,1)</t>
  </si>
  <si>
    <t>(4,1,1)-(256,1,1)</t>
  </si>
  <si>
    <t>(2,1,1)-(512,1,1)</t>
  </si>
  <si>
    <t>(1,1,1)-(1024,1,1)</t>
  </si>
  <si>
    <t>Grid Y variation for the best NT/BT</t>
  </si>
  <si>
    <t>Expected(s)</t>
  </si>
  <si>
    <t>Std. deviation / Average</t>
  </si>
  <si>
    <t>GPU     X=128      (2^7)</t>
  </si>
  <si>
    <t>GPU       X=256        (2^8)</t>
  </si>
  <si>
    <t>GPU        X=64       (2^6)</t>
  </si>
  <si>
    <t>Y variation of the best NT/BT and XY Block combination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</si>
  <si>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</si>
  <si>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</si>
  <si>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</si>
  <si>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</si>
  <si>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</si>
  <si>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</si>
  <si>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</si>
  <si>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</si>
  <si>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Aver (s)</t>
  </si>
  <si>
    <t>StDev (s)</t>
  </si>
  <si>
    <t>stdDev / Aver</t>
  </si>
  <si>
    <t>5 runs</t>
  </si>
  <si>
    <t>CPU Times</t>
  </si>
  <si>
    <t>CPU - ROW</t>
  </si>
  <si>
    <t>Final Average</t>
  </si>
  <si>
    <t>COLUMN</t>
  </si>
  <si>
    <t>COLUMN / CPU</t>
  </si>
  <si>
    <t>CPU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</si>
</sst>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0.0000E+00"/>
    <numFmt numFmtId="165" formatCode="0.000E+00"/>
    <numFmt numFmtId="166" formatCode="0.00000E+00"/>
    <numFmt numFmtId="167" formatCode="#,##0.000"/>
    <numFmt numFmtId="168" formatCode="0E+00"/>
    <numFmt numFmtId="169" formatCode="#,##0.0000"/>
    <numFmt numFmtId="170" formatCode="0.000000"/>
    <numFmt numFmtId="171" formatCode="0.0%"/>
    <numFmt numFmtId="172" formatCode="0.0E+00"/>
    <numFmt numFmtId="173" formatCode="0.0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</font>
    <font/>
    <font>
      <color theme="1"/>
      <name val="Arial"/>
    </font>
    <font>
      <sz val="10.0"/>
      <color theme="1"/>
      <name val="Times New Roman"/>
    </font>
    <font>
      <b/>
      <sz val="12.0"/>
      <color theme="1"/>
      <name val="Times New Roman"/>
    </font>
    <font>
      <b/>
      <sz val="10.0"/>
      <color theme="1"/>
      <name val="Times New Roman"/>
    </font>
    <font>
      <color theme="1"/>
      <name val="Times New Roman"/>
    </font>
    <font>
      <sz val="10.0"/>
      <color rgb="FF000000"/>
      <name val="Times New Roman"/>
    </font>
    <font>
      <sz val="9.0"/>
      <color theme="1"/>
      <name val="Times New Roman"/>
    </font>
    <font>
      <b/>
      <color theme="1"/>
      <name val="Times New Roman"/>
    </font>
    <font>
      <b/>
      <sz val="10.0"/>
      <color theme="1"/>
      <name val="Lato"/>
    </font>
    <font>
      <sz val="10.0"/>
      <color theme="1"/>
      <name val="Lato"/>
    </font>
    <font>
      <b/>
      <sz val="9.0"/>
      <color theme="1"/>
      <name val="Times New Roman"/>
    </font>
    <font>
      <b/>
      <sz val="10.0"/>
      <color rgb="FFFFFFFF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81D41A"/>
        <bgColor rgb="FF81D41A"/>
      </patternFill>
    </fill>
    <fill>
      <patternFill patternType="solid">
        <fgColor rgb="FFA4C2F4"/>
        <bgColor rgb="FFA4C2F4"/>
      </patternFill>
    </fill>
    <fill>
      <patternFill patternType="solid">
        <fgColor rgb="FF8E86AE"/>
        <bgColor rgb="FF8E86AE"/>
      </patternFill>
    </fill>
  </fills>
  <borders count="3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2" fontId="1" numFmtId="0" xfId="0" applyAlignment="1" applyFill="1" applyFont="1">
      <alignment horizontal="center" vertical="center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164" xfId="0" applyAlignment="1" applyBorder="1" applyFont="1" applyNumberFormat="1">
      <alignment horizontal="center" readingOrder="0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7" fillId="0" fontId="1" numFmtId="165" xfId="0" applyAlignment="1" applyBorder="1" applyFont="1" applyNumberForma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readingOrder="0"/>
    </xf>
    <xf borderId="9" fillId="3" fontId="4" numFmtId="11" xfId="0" applyAlignment="1" applyBorder="1" applyFill="1" applyFont="1" applyNumberFormat="1">
      <alignment horizontal="center" vertical="bottom"/>
    </xf>
    <xf borderId="9" fillId="2" fontId="4" numFmtId="11" xfId="0" applyAlignment="1" applyBorder="1" applyFont="1" applyNumberFormat="1">
      <alignment horizontal="center" vertical="bottom"/>
    </xf>
    <xf borderId="10" fillId="3" fontId="4" numFmtId="11" xfId="0" applyAlignment="1" applyBorder="1" applyFont="1" applyNumberFormat="1">
      <alignment horizontal="center" vertical="bottom"/>
    </xf>
    <xf borderId="11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readingOrder="0"/>
    </xf>
    <xf borderId="12" fillId="3" fontId="4" numFmtId="11" xfId="0" applyAlignment="1" applyBorder="1" applyFont="1" applyNumberFormat="1">
      <alignment horizontal="center" vertical="bottom"/>
    </xf>
    <xf borderId="13" fillId="2" fontId="4" numFmtId="11" xfId="0" applyAlignment="1" applyBorder="1" applyFont="1" applyNumberFormat="1">
      <alignment horizontal="center" readingOrder="0" vertical="bottom"/>
    </xf>
    <xf borderId="14" fillId="3" fontId="4" numFmtId="11" xfId="0" applyAlignment="1" applyBorder="1" applyFont="1" applyNumberFormat="1">
      <alignment horizontal="center" vertical="bottom"/>
    </xf>
    <xf borderId="15" fillId="0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vertical="center"/>
    </xf>
    <xf borderId="16" fillId="3" fontId="4" numFmtId="11" xfId="0" applyAlignment="1" applyBorder="1" applyFont="1" applyNumberFormat="1">
      <alignment horizontal="center" readingOrder="0" vertical="center"/>
    </xf>
    <xf borderId="17" fillId="2" fontId="4" numFmtId="11" xfId="0" applyAlignment="1" applyBorder="1" applyFont="1" applyNumberFormat="1">
      <alignment horizontal="center" readingOrder="0" vertical="center"/>
    </xf>
    <xf borderId="18" fillId="3" fontId="4" numFmtId="11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9" fillId="0" fontId="1" numFmtId="11" xfId="0" applyAlignment="1" applyBorder="1" applyFont="1" applyNumberFormat="1">
      <alignment horizontal="center" readingOrder="0" vertical="center"/>
    </xf>
    <xf borderId="9" fillId="2" fontId="1" numFmtId="11" xfId="0" applyAlignment="1" applyBorder="1" applyFont="1" applyNumberFormat="1">
      <alignment horizontal="center" readingOrder="0" vertical="center"/>
    </xf>
    <xf borderId="10" fillId="0" fontId="1" numFmtId="11" xfId="0" applyAlignment="1" applyBorder="1" applyFont="1" applyNumberFormat="1">
      <alignment horizontal="center" readingOrder="0" vertical="center"/>
    </xf>
    <xf borderId="12" fillId="0" fontId="1" numFmtId="11" xfId="0" applyAlignment="1" applyBorder="1" applyFont="1" applyNumberFormat="1">
      <alignment horizontal="center" readingOrder="0" vertical="center"/>
    </xf>
    <xf borderId="14" fillId="0" fontId="1" numFmtId="11" xfId="0" applyAlignment="1" applyBorder="1" applyFont="1" applyNumberFormat="1">
      <alignment horizontal="center" readingOrder="0" vertical="center"/>
    </xf>
    <xf borderId="16" fillId="0" fontId="1" numFmtId="0" xfId="0" applyAlignment="1" applyBorder="1" applyFont="1">
      <alignment horizontal="center" readingOrder="0"/>
    </xf>
    <xf borderId="16" fillId="0" fontId="1" numFmtId="11" xfId="0" applyAlignment="1" applyBorder="1" applyFont="1" applyNumberFormat="1">
      <alignment horizontal="center" readingOrder="0" vertical="center"/>
    </xf>
    <xf borderId="17" fillId="2" fontId="4" numFmtId="11" xfId="0" applyAlignment="1" applyBorder="1" applyFont="1" applyNumberFormat="1">
      <alignment horizontal="center" readingOrder="0" vertical="bottom"/>
    </xf>
    <xf borderId="18" fillId="0" fontId="1" numFmtId="11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horizontal="left"/>
    </xf>
    <xf borderId="0" fillId="0" fontId="5" numFmtId="11" xfId="0" applyAlignment="1" applyFont="1" applyNumberFormat="1">
      <alignment horizontal="left"/>
    </xf>
    <xf borderId="19" fillId="0" fontId="6" numFmtId="0" xfId="0" applyAlignment="1" applyBorder="1" applyFont="1">
      <alignment horizontal="center" readingOrder="0" vertical="center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13" fillId="0" fontId="7" numFmtId="0" xfId="0" applyAlignment="1" applyBorder="1" applyFont="1">
      <alignment horizontal="center" readingOrder="0" vertical="center"/>
    </xf>
    <xf borderId="25" fillId="0" fontId="3" numFmtId="0" xfId="0" applyBorder="1" applyFont="1"/>
    <xf borderId="26" fillId="0" fontId="7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19" fillId="0" fontId="7" numFmtId="0" xfId="0" applyAlignment="1" applyBorder="1" applyFont="1">
      <alignment horizontal="center" readingOrder="0" vertical="center"/>
    </xf>
    <xf borderId="27" fillId="0" fontId="7" numFmtId="0" xfId="0" applyAlignment="1" applyBorder="1" applyFont="1">
      <alignment horizontal="center" readingOrder="0" vertical="center"/>
    </xf>
    <xf borderId="27" fillId="0" fontId="7" numFmtId="11" xfId="0" applyAlignment="1" applyBorder="1" applyFont="1" applyNumberFormat="1">
      <alignment horizontal="center" readingOrder="0" shrinkToFit="0" vertical="center" wrapText="1"/>
    </xf>
    <xf borderId="19" fillId="0" fontId="7" numFmtId="0" xfId="0" applyAlignment="1" applyBorder="1" applyFont="1">
      <alignment horizontal="center" readingOrder="0" shrinkToFit="0" vertical="center" wrapText="1"/>
    </xf>
    <xf borderId="0" fillId="0" fontId="8" numFmtId="0" xfId="0" applyFont="1"/>
    <xf borderId="28" fillId="0" fontId="3" numFmtId="0" xfId="0" applyBorder="1" applyFont="1"/>
    <xf borderId="26" fillId="0" fontId="3" numFmtId="0" xfId="0" applyBorder="1" applyFont="1"/>
    <xf borderId="29" fillId="0" fontId="3" numFmtId="0" xfId="0" applyBorder="1" applyFont="1"/>
    <xf borderId="0" fillId="0" fontId="8" numFmtId="0" xfId="0" applyAlignment="1" applyFont="1">
      <alignment readingOrder="0"/>
    </xf>
    <xf borderId="0" fillId="2" fontId="9" numFmtId="0" xfId="0" applyAlignment="1" applyFont="1">
      <alignment horizontal="center" readingOrder="0" shrinkToFit="0" vertical="center" wrapText="1"/>
    </xf>
    <xf borderId="9" fillId="0" fontId="3" numFmtId="0" xfId="0" applyBorder="1" applyFont="1"/>
    <xf borderId="0" fillId="0" fontId="8" numFmtId="166" xfId="0" applyAlignment="1" applyFont="1" applyNumberFormat="1">
      <alignment readingOrder="0"/>
    </xf>
    <xf borderId="0" fillId="0" fontId="5" numFmtId="9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8" numFmtId="11" xfId="0" applyAlignment="1" applyFont="1" applyNumberFormat="1">
      <alignment readingOrder="0"/>
    </xf>
    <xf borderId="0" fillId="0" fontId="8" numFmtId="11" xfId="0" applyFont="1" applyNumberFormat="1"/>
    <xf borderId="13" fillId="0" fontId="5" numFmtId="0" xfId="0" applyAlignment="1" applyBorder="1" applyFont="1">
      <alignment horizontal="center" readingOrder="0"/>
    </xf>
    <xf borderId="30" fillId="0" fontId="3" numFmtId="0" xfId="0" applyBorder="1" applyFont="1"/>
    <xf borderId="12" fillId="0" fontId="5" numFmtId="3" xfId="0" applyAlignment="1" applyBorder="1" applyFont="1" applyNumberFormat="1">
      <alignment horizontal="center" readingOrder="0"/>
    </xf>
    <xf borderId="13" fillId="0" fontId="5" numFmtId="165" xfId="0" applyAlignment="1" applyBorder="1" applyFont="1" applyNumberFormat="1">
      <alignment horizontal="center" readingOrder="0"/>
    </xf>
    <xf borderId="12" fillId="0" fontId="5" numFmtId="165" xfId="0" applyAlignment="1" applyBorder="1" applyFont="1" applyNumberFormat="1">
      <alignment horizontal="center" readingOrder="0"/>
    </xf>
    <xf borderId="13" fillId="0" fontId="5" numFmtId="11" xfId="0" applyAlignment="1" applyBorder="1" applyFont="1" applyNumberFormat="1">
      <alignment horizontal="center" readingOrder="0"/>
    </xf>
    <xf borderId="13" fillId="0" fontId="5" numFmtId="10" xfId="0" applyAlignment="1" applyBorder="1" applyFont="1" applyNumberFormat="1">
      <alignment horizontal="center" readingOrder="0"/>
    </xf>
    <xf borderId="0" fillId="0" fontId="8" numFmtId="166" xfId="0" applyFont="1" applyNumberFormat="1"/>
    <xf borderId="0" fillId="0" fontId="8" numFmtId="11" xfId="0" applyAlignment="1" applyFont="1" applyNumberFormat="1">
      <alignment horizontal="left"/>
    </xf>
    <xf borderId="0" fillId="0" fontId="8" numFmtId="10" xfId="0" applyFont="1" applyNumberFormat="1"/>
    <xf borderId="0" fillId="0" fontId="8" numFmtId="9" xfId="0" applyAlignment="1" applyFont="1" applyNumberFormat="1">
      <alignment readingOrder="0"/>
    </xf>
    <xf borderId="0" fillId="0" fontId="8" numFmtId="167" xfId="0" applyAlignment="1" applyFont="1" applyNumberFormat="1">
      <alignment readingOrder="0"/>
    </xf>
    <xf borderId="0" fillId="0" fontId="8" numFmtId="168" xfId="0" applyFont="1" applyNumberFormat="1"/>
    <xf borderId="27" fillId="0" fontId="10" numFmtId="0" xfId="0" applyAlignment="1" applyBorder="1" applyFont="1">
      <alignment horizontal="center" readingOrder="0" shrinkToFit="0" vertical="center" wrapText="1"/>
    </xf>
    <xf borderId="13" fillId="2" fontId="5" numFmtId="0" xfId="0" applyAlignment="1" applyBorder="1" applyFont="1">
      <alignment horizontal="center" readingOrder="0"/>
    </xf>
    <xf borderId="13" fillId="2" fontId="5" numFmtId="165" xfId="0" applyAlignment="1" applyBorder="1" applyFont="1" applyNumberFormat="1">
      <alignment horizontal="center" readingOrder="0"/>
    </xf>
    <xf borderId="13" fillId="4" fontId="5" numFmtId="0" xfId="0" applyAlignment="1" applyBorder="1" applyFill="1" applyFont="1">
      <alignment horizontal="center" readingOrder="0"/>
    </xf>
    <xf borderId="12" fillId="4" fontId="5" numFmtId="3" xfId="0" applyAlignment="1" applyBorder="1" applyFont="1" applyNumberFormat="1">
      <alignment horizontal="center" readingOrder="0"/>
    </xf>
    <xf borderId="13" fillId="4" fontId="5" numFmtId="165" xfId="0" applyAlignment="1" applyBorder="1" applyFont="1" applyNumberFormat="1">
      <alignment horizontal="center" readingOrder="0"/>
    </xf>
    <xf borderId="13" fillId="5" fontId="5" numFmtId="0" xfId="0" applyAlignment="1" applyBorder="1" applyFill="1" applyFont="1">
      <alignment horizontal="center" readingOrder="0"/>
    </xf>
    <xf borderId="0" fillId="0" fontId="8" numFmtId="10" xfId="0" applyAlignment="1" applyFont="1" applyNumberFormat="1">
      <alignment readingOrder="0"/>
    </xf>
    <xf borderId="0" fillId="0" fontId="8" numFmtId="169" xfId="0" applyAlignment="1" applyFont="1" applyNumberFormat="1">
      <alignment readingOrder="0"/>
    </xf>
    <xf borderId="0" fillId="0" fontId="8" numFmtId="170" xfId="0" applyAlignment="1" applyFont="1" applyNumberFormat="1">
      <alignment readingOrder="0"/>
    </xf>
    <xf borderId="0" fillId="0" fontId="8" numFmtId="165" xfId="0" applyAlignment="1" applyFont="1" applyNumberFormat="1">
      <alignment readingOrder="0"/>
    </xf>
    <xf borderId="27" fillId="0" fontId="5" numFmtId="0" xfId="0" applyAlignment="1" applyBorder="1" applyFont="1">
      <alignment horizontal="center" readingOrder="0" shrinkToFit="0" vertical="center" wrapText="1"/>
    </xf>
    <xf borderId="25" fillId="5" fontId="5" numFmtId="0" xfId="0" applyAlignment="1" applyBorder="1" applyFont="1">
      <alignment horizontal="center" readingOrder="0"/>
    </xf>
    <xf borderId="25" fillId="0" fontId="5" numFmtId="0" xfId="0" applyAlignment="1" applyBorder="1" applyFont="1">
      <alignment horizontal="center" readingOrder="0"/>
    </xf>
    <xf borderId="19" fillId="0" fontId="5" numFmtId="11" xfId="0" applyAlignment="1" applyBorder="1" applyFont="1" applyNumberFormat="1">
      <alignment horizontal="center" readingOrder="0"/>
    </xf>
    <xf borderId="19" fillId="0" fontId="5" numFmtId="10" xfId="0" applyAlignment="1" applyBorder="1" applyFont="1" applyNumberFormat="1">
      <alignment horizontal="center" readingOrder="0"/>
    </xf>
    <xf borderId="0" fillId="0" fontId="5" numFmtId="11" xfId="0" applyAlignment="1" applyFont="1" applyNumberFormat="1">
      <alignment horizontal="left" readingOrder="0"/>
    </xf>
    <xf borderId="20" fillId="0" fontId="5" numFmtId="0" xfId="0" applyAlignment="1" applyBorder="1" applyFont="1">
      <alignment horizontal="left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right"/>
    </xf>
    <xf borderId="0" fillId="0" fontId="5" numFmtId="4" xfId="0" applyAlignment="1" applyFont="1" applyNumberFormat="1">
      <alignment horizontal="left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19" fillId="6" fontId="7" numFmtId="0" xfId="0" applyAlignment="1" applyBorder="1" applyFill="1" applyFont="1">
      <alignment horizontal="center" readingOrder="0" vertical="center"/>
    </xf>
    <xf borderId="20" fillId="6" fontId="3" numFmtId="0" xfId="0" applyBorder="1" applyFont="1"/>
    <xf borderId="21" fillId="6" fontId="3" numFmtId="0" xfId="0" applyBorder="1" applyFont="1"/>
    <xf borderId="27" fillId="6" fontId="7" numFmtId="0" xfId="0" applyAlignment="1" applyBorder="1" applyFont="1">
      <alignment horizontal="center" readingOrder="0" vertical="center"/>
    </xf>
    <xf borderId="27" fillId="6" fontId="7" numFmtId="0" xfId="0" applyAlignment="1" applyBorder="1" applyFont="1">
      <alignment horizontal="center" readingOrder="0" shrinkToFit="0" vertical="center" wrapText="1"/>
    </xf>
    <xf borderId="19" fillId="6" fontId="7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11" xfId="0" applyAlignment="1" applyFont="1" applyNumberFormat="1">
      <alignment horizontal="center" vertical="center"/>
    </xf>
    <xf borderId="22" fillId="2" fontId="3" numFmtId="0" xfId="0" applyBorder="1" applyFont="1"/>
    <xf borderId="23" fillId="2" fontId="3" numFmtId="0" xfId="0" applyBorder="1" applyFont="1"/>
    <xf borderId="24" fillId="2" fontId="3" numFmtId="0" xfId="0" applyBorder="1" applyFont="1"/>
    <xf borderId="28" fillId="2" fontId="3" numFmtId="0" xfId="0" applyBorder="1" applyFont="1"/>
    <xf borderId="26" fillId="2" fontId="3" numFmtId="0" xfId="0" applyBorder="1" applyFont="1"/>
    <xf borderId="29" fillId="2" fontId="3" numFmtId="0" xfId="0" applyBorder="1" applyFont="1"/>
    <xf borderId="13" fillId="7" fontId="7" numFmtId="0" xfId="0" applyAlignment="1" applyBorder="1" applyFill="1" applyFont="1">
      <alignment horizontal="center" readingOrder="0" vertical="center"/>
    </xf>
    <xf borderId="30" fillId="7" fontId="3" numFmtId="0" xfId="0" applyBorder="1" applyFont="1"/>
    <xf borderId="9" fillId="7" fontId="3" numFmtId="0" xfId="0" applyBorder="1" applyFont="1"/>
    <xf borderId="22" fillId="7" fontId="3" numFmtId="0" xfId="0" applyBorder="1" applyFont="1"/>
    <xf borderId="24" fillId="7" fontId="3" numFmtId="0" xfId="0" applyBorder="1" applyFont="1"/>
    <xf borderId="13" fillId="2" fontId="5" numFmtId="0" xfId="0" applyAlignment="1" applyBorder="1" applyFont="1">
      <alignment horizontal="center" readingOrder="0" vertical="center"/>
    </xf>
    <xf borderId="30" fillId="2" fontId="3" numFmtId="0" xfId="0" applyBorder="1" applyFont="1"/>
    <xf borderId="12" fillId="2" fontId="5" numFmtId="0" xfId="0" applyAlignment="1" applyBorder="1" applyFont="1">
      <alignment horizontal="center" readingOrder="0" vertical="center"/>
    </xf>
    <xf borderId="25" fillId="2" fontId="5" numFmtId="165" xfId="0" applyAlignment="1" applyBorder="1" applyFont="1" applyNumberFormat="1">
      <alignment horizontal="center" vertical="center"/>
    </xf>
    <xf borderId="12" fillId="2" fontId="5" numFmtId="165" xfId="0" applyAlignment="1" applyBorder="1" applyFont="1" applyNumberFormat="1">
      <alignment horizontal="center" vertical="center"/>
    </xf>
    <xf borderId="25" fillId="2" fontId="5" numFmtId="11" xfId="0" applyAlignment="1" applyBorder="1" applyFont="1" applyNumberFormat="1">
      <alignment horizontal="center" vertical="center"/>
    </xf>
    <xf borderId="25" fillId="2" fontId="5" numFmtId="171" xfId="0" applyAlignment="1" applyBorder="1" applyFont="1" applyNumberFormat="1">
      <alignment horizontal="center" vertical="center"/>
    </xf>
    <xf borderId="0" fillId="0" fontId="5" numFmtId="4" xfId="0" applyAlignment="1" applyFont="1" applyNumberFormat="1">
      <alignment horizontal="center" vertical="center"/>
    </xf>
    <xf borderId="0" fillId="0" fontId="5" numFmtId="11" xfId="0" applyAlignment="1" applyFont="1" applyNumberFormat="1">
      <alignment horizontal="center" vertical="center"/>
    </xf>
    <xf borderId="13" fillId="7" fontId="5" numFmtId="0" xfId="0" applyAlignment="1" applyBorder="1" applyFont="1">
      <alignment horizontal="center" readingOrder="0" vertical="center"/>
    </xf>
    <xf borderId="12" fillId="7" fontId="5" numFmtId="0" xfId="0" applyAlignment="1" applyBorder="1" applyFont="1">
      <alignment horizontal="center" readingOrder="0" vertical="center"/>
    </xf>
    <xf borderId="25" fillId="7" fontId="5" numFmtId="165" xfId="0" applyAlignment="1" applyBorder="1" applyFont="1" applyNumberFormat="1">
      <alignment horizontal="center" vertical="center"/>
    </xf>
    <xf borderId="12" fillId="7" fontId="5" numFmtId="165" xfId="0" applyAlignment="1" applyBorder="1" applyFont="1" applyNumberFormat="1">
      <alignment horizontal="center" vertical="center"/>
    </xf>
    <xf borderId="25" fillId="7" fontId="5" numFmtId="11" xfId="0" applyAlignment="1" applyBorder="1" applyFont="1" applyNumberFormat="1">
      <alignment horizontal="center" vertical="center"/>
    </xf>
    <xf borderId="25" fillId="7" fontId="5" numFmtId="171" xfId="0" applyAlignment="1" applyBorder="1" applyFont="1" applyNumberFormat="1">
      <alignment horizontal="center" vertical="center"/>
    </xf>
    <xf borderId="23" fillId="0" fontId="7" numFmtId="0" xfId="0" applyAlignment="1" applyBorder="1" applyFont="1">
      <alignment horizontal="center" readingOrder="0" vertical="center"/>
    </xf>
    <xf borderId="23" fillId="0" fontId="5" numFmtId="0" xfId="0" applyAlignment="1" applyBorder="1" applyFont="1">
      <alignment horizontal="left"/>
    </xf>
    <xf borderId="13" fillId="0" fontId="11" numFmtId="0" xfId="0" applyAlignment="1" applyBorder="1" applyFont="1">
      <alignment horizontal="center"/>
    </xf>
    <xf borderId="25" fillId="0" fontId="11" numFmtId="0" xfId="0" applyAlignment="1" applyBorder="1" applyFont="1">
      <alignment horizontal="center"/>
    </xf>
    <xf borderId="21" fillId="0" fontId="11" numFmtId="0" xfId="0" applyAlignment="1" applyBorder="1" applyFont="1">
      <alignment horizontal="center"/>
    </xf>
    <xf borderId="20" fillId="0" fontId="11" numFmtId="0" xfId="0" applyAlignment="1" applyBorder="1" applyFont="1">
      <alignment horizontal="center"/>
    </xf>
    <xf borderId="21" fillId="0" fontId="11" numFmtId="11" xfId="0" applyAlignment="1" applyBorder="1" applyFont="1" applyNumberFormat="1">
      <alignment horizontal="center"/>
    </xf>
    <xf borderId="0" fillId="0" fontId="11" numFmtId="0" xfId="0" applyAlignment="1" applyFont="1">
      <alignment horizontal="center" shrinkToFit="0" wrapText="1"/>
    </xf>
    <xf borderId="20" fillId="0" fontId="11" numFmtId="0" xfId="0" applyAlignment="1" applyBorder="1" applyFont="1">
      <alignment horizontal="center" shrinkToFit="0" wrapText="1"/>
    </xf>
    <xf borderId="22" fillId="2" fontId="11" numFmtId="0" xfId="0" applyAlignment="1" applyBorder="1" applyFont="1">
      <alignment horizontal="center"/>
    </xf>
    <xf borderId="23" fillId="2" fontId="11" numFmtId="0" xfId="0" applyAlignment="1" applyBorder="1" applyFont="1">
      <alignment horizontal="center"/>
    </xf>
    <xf borderId="27" fillId="8" fontId="7" numFmtId="0" xfId="0" applyAlignment="1" applyBorder="1" applyFill="1" applyFont="1">
      <alignment horizontal="center" readingOrder="0" shrinkToFit="0" vertical="center" wrapText="1"/>
    </xf>
    <xf borderId="12" fillId="2" fontId="5" numFmtId="11" xfId="0" applyAlignment="1" applyBorder="1" applyFont="1" applyNumberFormat="1">
      <alignment horizontal="center" readingOrder="0"/>
    </xf>
    <xf borderId="13" fillId="2" fontId="5" numFmtId="172" xfId="0" applyAlignment="1" applyBorder="1" applyFont="1" applyNumberFormat="1">
      <alignment horizontal="center" readingOrder="0"/>
    </xf>
    <xf borderId="13" fillId="2" fontId="5" numFmtId="171" xfId="0" applyAlignment="1" applyBorder="1" applyFont="1" applyNumberFormat="1">
      <alignment horizontal="center" readingOrder="0"/>
    </xf>
    <xf borderId="26" fillId="2" fontId="5" numFmtId="171" xfId="0" applyAlignment="1" applyBorder="1" applyFont="1" applyNumberFormat="1">
      <alignment horizontal="center" readingOrder="0"/>
    </xf>
    <xf borderId="0" fillId="2" fontId="5" numFmtId="171" xfId="0" applyAlignment="1" applyFont="1" applyNumberFormat="1">
      <alignment horizontal="center" readingOrder="0"/>
    </xf>
    <xf borderId="12" fillId="0" fontId="5" numFmtId="11" xfId="0" applyAlignment="1" applyBorder="1" applyFont="1" applyNumberFormat="1">
      <alignment horizontal="center" readingOrder="0"/>
    </xf>
    <xf borderId="13" fillId="0" fontId="5" numFmtId="172" xfId="0" applyAlignment="1" applyBorder="1" applyFont="1" applyNumberFormat="1">
      <alignment horizontal="center" readingOrder="0"/>
    </xf>
    <xf borderId="13" fillId="0" fontId="5" numFmtId="171" xfId="0" applyAlignment="1" applyBorder="1" applyFont="1" applyNumberFormat="1">
      <alignment horizontal="center" readingOrder="0"/>
    </xf>
    <xf borderId="26" fillId="0" fontId="5" numFmtId="171" xfId="0" applyAlignment="1" applyBorder="1" applyFont="1" applyNumberFormat="1">
      <alignment horizontal="center" readingOrder="0"/>
    </xf>
    <xf borderId="0" fillId="0" fontId="5" numFmtId="171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 shrinkToFit="0" vertical="center" wrapText="1"/>
    </xf>
    <xf borderId="20" fillId="0" fontId="7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/>
    </xf>
    <xf borderId="13" fillId="2" fontId="7" numFmtId="0" xfId="0" applyAlignment="1" applyBorder="1" applyFont="1">
      <alignment horizontal="center" readingOrder="0" vertical="center"/>
    </xf>
    <xf borderId="27" fillId="8" fontId="7" numFmtId="0" xfId="0" applyAlignment="1" applyBorder="1" applyFont="1">
      <alignment horizontal="center" readingOrder="0" shrinkToFit="0" vertical="center" wrapText="1"/>
    </xf>
    <xf borderId="12" fillId="5" fontId="5" numFmtId="3" xfId="0" applyAlignment="1" applyBorder="1" applyFont="1" applyNumberFormat="1">
      <alignment horizontal="center" readingOrder="0"/>
    </xf>
    <xf borderId="13" fillId="5" fontId="5" numFmtId="165" xfId="0" applyAlignment="1" applyBorder="1" applyFont="1" applyNumberFormat="1">
      <alignment horizontal="center" readingOrder="0"/>
    </xf>
    <xf borderId="0" fillId="0" fontId="5" numFmtId="165" xfId="0" applyAlignment="1" applyFont="1" applyNumberFormat="1">
      <alignment horizontal="left"/>
    </xf>
    <xf borderId="25" fillId="2" fontId="5" numFmtId="0" xfId="0" applyAlignment="1" applyBorder="1" applyFont="1">
      <alignment horizontal="center" readingOrder="0"/>
    </xf>
    <xf borderId="0" fillId="0" fontId="11" numFmtId="0" xfId="0" applyAlignment="1" applyFont="1">
      <alignment horizontal="center"/>
    </xf>
    <xf borderId="13" fillId="6" fontId="12" numFmtId="0" xfId="0" applyAlignment="1" applyBorder="1" applyFont="1">
      <alignment horizontal="center"/>
    </xf>
    <xf borderId="25" fillId="6" fontId="3" numFmtId="0" xfId="0" applyBorder="1" applyFont="1"/>
    <xf borderId="30" fillId="6" fontId="3" numFmtId="0" xfId="0" applyBorder="1" applyFont="1"/>
    <xf borderId="25" fillId="6" fontId="12" numFmtId="0" xfId="0" applyAlignment="1" applyBorder="1" applyFont="1">
      <alignment horizontal="center"/>
    </xf>
    <xf borderId="20" fillId="6" fontId="12" numFmtId="0" xfId="0" applyAlignment="1" applyBorder="1" applyFont="1">
      <alignment horizontal="center" readingOrder="0" vertical="center"/>
    </xf>
    <xf borderId="20" fillId="6" fontId="12" numFmtId="0" xfId="0" applyAlignment="1" applyBorder="1" applyFont="1">
      <alignment horizontal="center" readingOrder="0" shrinkToFit="0" vertical="center" wrapText="1"/>
    </xf>
    <xf borderId="22" fillId="6" fontId="12" numFmtId="0" xfId="0" applyAlignment="1" applyBorder="1" applyFont="1">
      <alignment horizontal="center"/>
    </xf>
    <xf borderId="23" fillId="6" fontId="12" numFmtId="0" xfId="0" applyAlignment="1" applyBorder="1" applyFont="1">
      <alignment horizontal="center"/>
    </xf>
    <xf borderId="13" fillId="7" fontId="13" numFmtId="0" xfId="0" applyAlignment="1" applyBorder="1" applyFont="1">
      <alignment horizontal="center" readingOrder="0"/>
    </xf>
    <xf borderId="25" fillId="7" fontId="13" numFmtId="165" xfId="0" applyAlignment="1" applyBorder="1" applyFont="1" applyNumberFormat="1">
      <alignment horizontal="center" readingOrder="0"/>
    </xf>
    <xf borderId="13" fillId="7" fontId="13" numFmtId="165" xfId="0" applyAlignment="1" applyBorder="1" applyFont="1" applyNumberFormat="1">
      <alignment horizontal="center" readingOrder="0"/>
    </xf>
    <xf borderId="25" fillId="7" fontId="13" numFmtId="11" xfId="0" applyAlignment="1" applyBorder="1" applyFont="1" applyNumberFormat="1">
      <alignment horizontal="center" readingOrder="0"/>
    </xf>
    <xf borderId="13" fillId="7" fontId="13" numFmtId="10" xfId="0" applyAlignment="1" applyBorder="1" applyFont="1" applyNumberFormat="1">
      <alignment horizontal="center" readingOrder="0"/>
    </xf>
    <xf borderId="13" fillId="2" fontId="13" numFmtId="0" xfId="0" applyAlignment="1" applyBorder="1" applyFont="1">
      <alignment horizontal="center" readingOrder="0"/>
    </xf>
    <xf borderId="25" fillId="2" fontId="13" numFmtId="165" xfId="0" applyAlignment="1" applyBorder="1" applyFont="1" applyNumberFormat="1">
      <alignment horizontal="center" readingOrder="0"/>
    </xf>
    <xf borderId="13" fillId="2" fontId="13" numFmtId="165" xfId="0" applyAlignment="1" applyBorder="1" applyFont="1" applyNumberFormat="1">
      <alignment horizontal="center" readingOrder="0"/>
    </xf>
    <xf borderId="25" fillId="2" fontId="13" numFmtId="11" xfId="0" applyAlignment="1" applyBorder="1" applyFont="1" applyNumberFormat="1">
      <alignment horizontal="center" readingOrder="0"/>
    </xf>
    <xf borderId="13" fillId="2" fontId="13" numFmtId="10" xfId="0" applyAlignment="1" applyBorder="1" applyFont="1" applyNumberFormat="1">
      <alignment horizontal="center" readingOrder="0"/>
    </xf>
    <xf borderId="25" fillId="2" fontId="13" numFmtId="0" xfId="0" applyAlignment="1" applyBorder="1" applyFont="1">
      <alignment horizontal="center" readingOrder="0"/>
    </xf>
    <xf borderId="23" fillId="0" fontId="5" numFmtId="165" xfId="0" applyAlignment="1" applyBorder="1" applyFont="1" applyNumberFormat="1">
      <alignment horizontal="center" readingOrder="0"/>
    </xf>
    <xf borderId="19" fillId="0" fontId="5" numFmtId="0" xfId="0" applyAlignment="1" applyBorder="1" applyFont="1">
      <alignment horizontal="center" readingOrder="0" vertical="center"/>
    </xf>
    <xf borderId="19" fillId="0" fontId="5" numFmtId="11" xfId="0" applyAlignment="1" applyBorder="1" applyFont="1" applyNumberFormat="1">
      <alignment horizontal="center" vertical="center"/>
    </xf>
    <xf borderId="19" fillId="0" fontId="5" numFmtId="172" xfId="0" applyAlignment="1" applyBorder="1" applyFont="1" applyNumberFormat="1">
      <alignment horizontal="center" vertical="center"/>
    </xf>
    <xf borderId="19" fillId="0" fontId="5" numFmtId="171" xfId="0" applyAlignment="1" applyBorder="1" applyFont="1" applyNumberFormat="1">
      <alignment horizontal="center" vertical="center"/>
    </xf>
    <xf borderId="0" fillId="0" fontId="5" numFmtId="0" xfId="0" applyFont="1"/>
    <xf borderId="0" fillId="0" fontId="5" numFmtId="11" xfId="0" applyFont="1" applyNumberFormat="1"/>
    <xf borderId="13" fillId="9" fontId="5" numFmtId="165" xfId="0" applyAlignment="1" applyBorder="1" applyFill="1" applyFont="1" applyNumberFormat="1">
      <alignment horizontal="center" readingOrder="0"/>
    </xf>
    <xf borderId="13" fillId="5" fontId="5" numFmtId="0" xfId="0" applyAlignment="1" applyBorder="1" applyFont="1">
      <alignment horizontal="center" readingOrder="0" vertical="center"/>
    </xf>
    <xf borderId="12" fillId="5" fontId="5" numFmtId="0" xfId="0" applyAlignment="1" applyBorder="1" applyFont="1">
      <alignment horizontal="center" readingOrder="0" vertical="center"/>
    </xf>
    <xf borderId="13" fillId="2" fontId="5" numFmtId="165" xfId="0" applyAlignment="1" applyBorder="1" applyFont="1" applyNumberFormat="1">
      <alignment horizontal="center" readingOrder="0" vertical="center"/>
    </xf>
    <xf borderId="13" fillId="0" fontId="5" numFmtId="165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27" fillId="0" fontId="7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center" readingOrder="0" vertical="center"/>
    </xf>
    <xf borderId="12" fillId="0" fontId="5" numFmtId="0" xfId="0" applyAlignment="1" applyBorder="1" applyFont="1">
      <alignment horizontal="center" readingOrder="0" vertical="center"/>
    </xf>
    <xf borderId="13" fillId="0" fontId="5" numFmtId="165" xfId="0" applyAlignment="1" applyBorder="1" applyFont="1" applyNumberFormat="1">
      <alignment horizontal="center"/>
    </xf>
    <xf borderId="25" fillId="0" fontId="5" numFmtId="11" xfId="0" applyAlignment="1" applyBorder="1" applyFont="1" applyNumberFormat="1">
      <alignment horizontal="center"/>
    </xf>
    <xf borderId="25" fillId="0" fontId="5" numFmtId="171" xfId="0" applyAlignment="1" applyBorder="1" applyFont="1" applyNumberFormat="1">
      <alignment horizontal="center"/>
    </xf>
    <xf borderId="12" fillId="0" fontId="5" numFmtId="165" xfId="0" applyAlignment="1" applyBorder="1" applyFont="1" applyNumberFormat="1">
      <alignment horizontal="center"/>
    </xf>
    <xf borderId="13" fillId="7" fontId="13" numFmtId="11" xfId="0" applyAlignment="1" applyBorder="1" applyFont="1" applyNumberFormat="1">
      <alignment horizontal="center" readingOrder="0"/>
    </xf>
    <xf borderId="0" fillId="0" fontId="5" numFmtId="173" xfId="0" applyAlignment="1" applyFont="1" applyNumberFormat="1">
      <alignment horizontal="left"/>
    </xf>
    <xf borderId="13" fillId="2" fontId="13" numFmtId="11" xfId="0" applyAlignment="1" applyBorder="1" applyFont="1" applyNumberFormat="1">
      <alignment horizontal="center" readingOrder="0"/>
    </xf>
    <xf borderId="0" fillId="0" fontId="5" numFmtId="1" xfId="0" applyAlignment="1" applyFont="1" applyNumberFormat="1">
      <alignment horizontal="left"/>
    </xf>
    <xf borderId="13" fillId="7" fontId="13" numFmtId="0" xfId="0" applyAlignment="1" applyBorder="1" applyFont="1">
      <alignment horizontal="center" readingOrder="0" vertical="center"/>
    </xf>
    <xf borderId="13" fillId="7" fontId="13" numFmtId="165" xfId="0" applyAlignment="1" applyBorder="1" applyFont="1" applyNumberFormat="1">
      <alignment horizontal="center" readingOrder="0" vertical="center"/>
    </xf>
    <xf borderId="13" fillId="2" fontId="13" numFmtId="0" xfId="0" applyAlignment="1" applyBorder="1" applyFont="1">
      <alignment horizontal="center" readingOrder="0" vertical="center"/>
    </xf>
    <xf borderId="13" fillId="2" fontId="13" numFmtId="165" xfId="0" applyAlignment="1" applyBorder="1" applyFont="1" applyNumberFormat="1">
      <alignment horizontal="center" readingOrder="0" vertical="center"/>
    </xf>
    <xf borderId="27" fillId="0" fontId="14" numFmtId="0" xfId="0" applyAlignment="1" applyBorder="1" applyFont="1">
      <alignment horizontal="center" readingOrder="0" vertical="center"/>
    </xf>
    <xf borderId="26" fillId="10" fontId="15" numFmtId="0" xfId="0" applyAlignment="1" applyBorder="1" applyFill="1" applyFont="1">
      <alignment horizontal="center" readingOrder="0"/>
    </xf>
    <xf borderId="22" fillId="10" fontId="15" numFmtId="0" xfId="0" applyAlignment="1" applyBorder="1" applyFont="1">
      <alignment horizontal="center" readingOrder="0"/>
    </xf>
    <xf borderId="0" fillId="0" fontId="5" numFmtId="165" xfId="0" applyAlignment="1" applyFont="1" applyNumberFormat="1">
      <alignment horizontal="center" vertical="center"/>
    </xf>
    <xf borderId="0" fillId="0" fontId="5" numFmtId="172" xfId="0" applyAlignment="1" applyFont="1" applyNumberFormat="1">
      <alignment horizontal="center" vertical="center"/>
    </xf>
    <xf borderId="0" fillId="0" fontId="5" numFmtId="171" xfId="0" applyAlignment="1" applyFont="1" applyNumberForma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Aula10-style">
      <tableStyleElement dxfId="1" type="headerRow"/>
      <tableStyleElement dxfId="2" type="firstRowStripe"/>
      <tableStyleElement dxfId="3" type="secondRowStripe"/>
    </tableStyle>
    <tableStyle count="3" pivot="0" name="Aula10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200">
                <a:solidFill>
                  <a:srgbClr val="757575"/>
                </a:solidFill>
                <a:latin typeface="+mn-lt"/>
              </a:defRPr>
            </a:pPr>
            <a:r>
              <a:rPr b="0" sz="2200">
                <a:solidFill>
                  <a:srgbClr val="757575"/>
                </a:solidFill>
                <a:latin typeface="+mn-lt"/>
              </a:rPr>
              <a:t>Average time to run incOrderRow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Experimental Results</c:v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3"/>
            <c:marker>
              <c:symbol val="circle"/>
              <c:size val="8"/>
              <c:spPr>
                <a:solidFill>
                  <a:schemeClr val="accent3"/>
                </a:solidFill>
                <a:ln cmpd="sng">
                  <a:solidFill>
                    <a:schemeClr val="accent3"/>
                  </a:solidFill>
                </a:ln>
              </c:spPr>
            </c:marker>
          </c:dPt>
          <c:dPt>
            <c:idx val="7"/>
            <c:marker>
              <c:symbol val="none"/>
            </c:marker>
          </c:dPt>
          <c:dLbls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EEB1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'incOrderRow-CUDA'!$AI$46:$AI$56</c:f>
            </c:strRef>
          </c:cat>
          <c:val>
            <c:numRef>
              <c:f>'incOrderRow-CUDA'!$K$50:$K$60</c:f>
              <c:numCache/>
            </c:numRef>
          </c:val>
          <c:smooth val="0"/>
        </c:ser>
        <c:ser>
          <c:idx val="1"/>
          <c:order val="1"/>
          <c:tx>
            <c:v>Expected Values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0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'incOrderRow-CUDA'!$AI$46:$AI$56</c:f>
            </c:strRef>
          </c:cat>
          <c:val>
            <c:numRef>
              <c:f>'incOrderRow-CUDA'!$M$50:$M$60</c:f>
              <c:numCache/>
            </c:numRef>
          </c:val>
          <c:smooth val="0"/>
        </c:ser>
        <c:axId val="1180967936"/>
        <c:axId val="1080456077"/>
      </c:lineChart>
      <c:catAx>
        <c:axId val="11809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Grid and Block configuration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456077"/>
      </c:catAx>
      <c:valAx>
        <c:axId val="1080456077"/>
        <c:scaling>
          <c:orientation val="minMax"/>
          <c:max val="1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Time to run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967936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238125</xdr:colOff>
      <xdr:row>38</xdr:row>
      <xdr:rowOff>76200</xdr:rowOff>
    </xdr:from>
    <xdr:ext cx="8143875" cy="5076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6:G15" displayName="Table_1" id="1">
  <tableColumns count="3">
    <tableColumn name="Column1" id="1"/>
    <tableColumn name="Column2" id="2"/>
    <tableColumn name="Column3" id="3"/>
  </tableColumns>
  <tableStyleInfo name="Aula10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F22:F31" displayName="Table_2" id="2">
  <tableColumns count="1">
    <tableColumn name="Column1" id="1"/>
  </tableColumns>
  <tableStyleInfo name="Aula10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ryptcudastride.cu/" TargetMode="External"/><Relationship Id="rId2" Type="http://schemas.openxmlformats.org/officeDocument/2006/relationships/hyperlink" Target="http://cryptcudastride.cu/" TargetMode="External"/><Relationship Id="rId3" Type="http://schemas.openxmlformats.org/officeDocument/2006/relationships/drawing" Target="../drawings/drawing1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12.13"/>
    <col customWidth="1" min="3" max="3" width="11.88"/>
    <col customWidth="1" min="4" max="4" width="7.38"/>
    <col customWidth="1" min="5" max="5" width="11.88"/>
    <col customWidth="1" min="6" max="7" width="12.25"/>
    <col customWidth="1" min="8" max="8" width="3.5"/>
  </cols>
  <sheetData>
    <row r="1">
      <c r="A1" s="1"/>
      <c r="B1" s="1"/>
      <c r="C1" s="2"/>
      <c r="D1" s="3"/>
      <c r="E1" s="1"/>
      <c r="F1" s="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5"/>
      <c r="C2" s="5"/>
      <c r="D2" s="5"/>
      <c r="E2" s="5"/>
      <c r="F2" s="6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5"/>
      <c r="B3" s="5"/>
      <c r="C3" s="5"/>
      <c r="D3" s="5"/>
      <c r="E3" s="5"/>
      <c r="F3" s="6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5"/>
      <c r="B4" s="7" t="s">
        <v>0</v>
      </c>
      <c r="C4" s="8"/>
      <c r="D4" s="8"/>
      <c r="E4" s="8"/>
      <c r="F4" s="8"/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35.25" customHeight="1">
      <c r="A5" s="10"/>
      <c r="B5" s="11" t="s">
        <v>1</v>
      </c>
      <c r="C5" s="12" t="s">
        <v>2</v>
      </c>
      <c r="D5" s="12" t="s">
        <v>3</v>
      </c>
      <c r="E5" s="13" t="s">
        <v>4</v>
      </c>
      <c r="F5" s="14" t="s">
        <v>5</v>
      </c>
      <c r="G5" s="15" t="s">
        <v>6</v>
      </c>
      <c r="H5" s="5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5"/>
      <c r="B6" s="16">
        <v>21.0</v>
      </c>
      <c r="C6" s="17">
        <f t="shared" ref="C6:C16" si="1">2^B6</f>
        <v>2097152</v>
      </c>
      <c r="D6" s="18">
        <v>1.0</v>
      </c>
      <c r="E6" s="19">
        <v>0.05252</v>
      </c>
      <c r="F6" s="20">
        <v>0.05252</v>
      </c>
      <c r="G6" s="21">
        <v>0.2278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5"/>
      <c r="B7" s="22">
        <v>20.0</v>
      </c>
      <c r="C7" s="23">
        <f t="shared" si="1"/>
        <v>1048576</v>
      </c>
      <c r="D7" s="24">
        <v>2.0</v>
      </c>
      <c r="E7" s="25">
        <v>0.0395</v>
      </c>
      <c r="F7" s="26">
        <f t="shared" ref="F7:F10" si="2">F6/2</f>
        <v>0.02626</v>
      </c>
      <c r="G7" s="27">
        <v>0.2382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5"/>
      <c r="B8" s="22">
        <v>19.0</v>
      </c>
      <c r="C8" s="23">
        <f t="shared" si="1"/>
        <v>524288</v>
      </c>
      <c r="D8" s="24">
        <v>4.0</v>
      </c>
      <c r="E8" s="25">
        <v>0.03329</v>
      </c>
      <c r="F8" s="26">
        <f t="shared" si="2"/>
        <v>0.01313</v>
      </c>
      <c r="G8" s="27">
        <v>0.2259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5"/>
      <c r="B9" s="22">
        <v>18.0</v>
      </c>
      <c r="C9" s="23">
        <f t="shared" si="1"/>
        <v>262144</v>
      </c>
      <c r="D9" s="24">
        <v>8.0</v>
      </c>
      <c r="E9" s="25">
        <v>0.0369</v>
      </c>
      <c r="F9" s="26">
        <f t="shared" si="2"/>
        <v>0.006565</v>
      </c>
      <c r="G9" s="27">
        <v>0.2372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5"/>
      <c r="B10" s="22">
        <v>17.0</v>
      </c>
      <c r="C10" s="23">
        <f t="shared" si="1"/>
        <v>131072</v>
      </c>
      <c r="D10" s="24">
        <v>16.0</v>
      </c>
      <c r="E10" s="25">
        <v>0.03871</v>
      </c>
      <c r="F10" s="26">
        <f t="shared" si="2"/>
        <v>0.0032825</v>
      </c>
      <c r="G10" s="27">
        <v>0.2285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5"/>
      <c r="B11" s="22">
        <v>16.0</v>
      </c>
      <c r="C11" s="23">
        <f t="shared" si="1"/>
        <v>65536</v>
      </c>
      <c r="D11" s="24">
        <v>32.0</v>
      </c>
      <c r="E11" s="25">
        <v>0.1478</v>
      </c>
      <c r="F11" s="26">
        <f t="shared" ref="F11:F16" si="3">$F$10/2</f>
        <v>0.00164125</v>
      </c>
      <c r="G11" s="27">
        <v>0.2384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5"/>
      <c r="B12" s="22">
        <v>15.0</v>
      </c>
      <c r="C12" s="23">
        <f t="shared" si="1"/>
        <v>32768</v>
      </c>
      <c r="D12" s="24">
        <v>64.0</v>
      </c>
      <c r="E12" s="25">
        <v>0.2424</v>
      </c>
      <c r="F12" s="26">
        <f t="shared" si="3"/>
        <v>0.00164125</v>
      </c>
      <c r="G12" s="27">
        <v>0.2262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5"/>
      <c r="B13" s="22">
        <v>14.0</v>
      </c>
      <c r="C13" s="23">
        <f t="shared" si="1"/>
        <v>16384</v>
      </c>
      <c r="D13" s="24">
        <v>128.0</v>
      </c>
      <c r="E13" s="25">
        <v>0.2592</v>
      </c>
      <c r="F13" s="26">
        <f t="shared" si="3"/>
        <v>0.00164125</v>
      </c>
      <c r="G13" s="27">
        <v>0.2381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5"/>
      <c r="B14" s="22">
        <v>13.0</v>
      </c>
      <c r="C14" s="23">
        <f t="shared" si="1"/>
        <v>8192</v>
      </c>
      <c r="D14" s="24">
        <v>256.0</v>
      </c>
      <c r="E14" s="25">
        <v>0.2592</v>
      </c>
      <c r="F14" s="26">
        <f t="shared" si="3"/>
        <v>0.00164125</v>
      </c>
      <c r="G14" s="27">
        <v>0.2367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22">
        <v>12.0</v>
      </c>
      <c r="C15" s="23">
        <f t="shared" si="1"/>
        <v>4096</v>
      </c>
      <c r="D15" s="24">
        <v>512.0</v>
      </c>
      <c r="E15" s="25">
        <v>0.2597</v>
      </c>
      <c r="F15" s="26">
        <f t="shared" si="3"/>
        <v>0.00164125</v>
      </c>
      <c r="G15" s="27">
        <v>0.237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5.75" customHeight="1">
      <c r="A16" s="1"/>
      <c r="B16" s="28">
        <v>11.0</v>
      </c>
      <c r="C16" s="29">
        <f t="shared" si="1"/>
        <v>2048</v>
      </c>
      <c r="D16" s="30">
        <v>1024.0</v>
      </c>
      <c r="E16" s="31">
        <v>0.269</v>
      </c>
      <c r="F16" s="32">
        <f t="shared" si="3"/>
        <v>0.00164125</v>
      </c>
      <c r="G16" s="33">
        <v>0.238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5"/>
      <c r="B17" s="1"/>
      <c r="C17" s="2"/>
      <c r="D17" s="3"/>
      <c r="E17" s="1"/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5"/>
      <c r="B18" s="34"/>
      <c r="C18" s="5"/>
      <c r="D18" s="5"/>
      <c r="E18" s="5"/>
      <c r="F18" s="35"/>
      <c r="G18" s="3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5"/>
      <c r="B19" s="5"/>
      <c r="C19" s="5"/>
      <c r="D19" s="5"/>
      <c r="E19" s="5"/>
      <c r="F19" s="6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5"/>
      <c r="B20" s="7" t="s">
        <v>7</v>
      </c>
      <c r="C20" s="8"/>
      <c r="D20" s="8"/>
      <c r="E20" s="8"/>
      <c r="F20" s="8"/>
      <c r="G20" s="9"/>
      <c r="H20" s="3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33.0" customHeight="1">
      <c r="A21" s="10"/>
      <c r="B21" s="11" t="s">
        <v>1</v>
      </c>
      <c r="C21" s="12" t="s">
        <v>2</v>
      </c>
      <c r="D21" s="12" t="s">
        <v>3</v>
      </c>
      <c r="E21" s="13" t="s">
        <v>4</v>
      </c>
      <c r="F21" s="14" t="s">
        <v>5</v>
      </c>
      <c r="G21" s="15" t="s">
        <v>6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5"/>
      <c r="B22" s="16">
        <v>21.0</v>
      </c>
      <c r="C22" s="17">
        <f t="shared" ref="C22:C32" si="4">2^B22</f>
        <v>2097152</v>
      </c>
      <c r="D22" s="18">
        <v>1.0</v>
      </c>
      <c r="E22" s="37">
        <v>0.1885</v>
      </c>
      <c r="F22" s="38">
        <v>0.1885</v>
      </c>
      <c r="G22" s="39">
        <v>0.247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5"/>
      <c r="B23" s="22">
        <v>20.0</v>
      </c>
      <c r="C23" s="23">
        <f t="shared" si="4"/>
        <v>1048576</v>
      </c>
      <c r="D23" s="24">
        <v>2.0</v>
      </c>
      <c r="E23" s="40">
        <v>0.1279</v>
      </c>
      <c r="F23" s="26">
        <f t="shared" ref="F23:F26" si="5">F22/2</f>
        <v>0.09425</v>
      </c>
      <c r="G23" s="41">
        <v>9.22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5"/>
      <c r="B24" s="22">
        <v>19.0</v>
      </c>
      <c r="C24" s="23">
        <f t="shared" si="4"/>
        <v>524288</v>
      </c>
      <c r="D24" s="24">
        <v>4.0</v>
      </c>
      <c r="E24" s="40">
        <v>0.07787</v>
      </c>
      <c r="F24" s="26">
        <f t="shared" si="5"/>
        <v>0.047125</v>
      </c>
      <c r="G24" s="41">
        <v>0.133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5"/>
      <c r="B25" s="22">
        <v>18.0</v>
      </c>
      <c r="C25" s="23">
        <f t="shared" si="4"/>
        <v>262144</v>
      </c>
      <c r="D25" s="24">
        <v>8.0</v>
      </c>
      <c r="E25" s="40">
        <v>0.04663</v>
      </c>
      <c r="F25" s="26">
        <f t="shared" si="5"/>
        <v>0.0235625</v>
      </c>
      <c r="G25" s="41">
        <v>0.258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5"/>
      <c r="B26" s="22">
        <v>17.0</v>
      </c>
      <c r="C26" s="23">
        <f t="shared" si="4"/>
        <v>131072</v>
      </c>
      <c r="D26" s="24">
        <v>16.0</v>
      </c>
      <c r="E26" s="40">
        <v>0.02756</v>
      </c>
      <c r="F26" s="26">
        <f t="shared" si="5"/>
        <v>0.01178125</v>
      </c>
      <c r="G26" s="41">
        <v>0.162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5"/>
      <c r="B27" s="22">
        <v>16.0</v>
      </c>
      <c r="C27" s="23">
        <f t="shared" si="4"/>
        <v>65536</v>
      </c>
      <c r="D27" s="24">
        <v>32.0</v>
      </c>
      <c r="E27" s="40">
        <v>0.01168</v>
      </c>
      <c r="F27" s="26">
        <f t="shared" ref="F27:F32" si="6">$F$26/2</f>
        <v>0.005890625</v>
      </c>
      <c r="G27" s="41">
        <v>0.185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22">
        <v>15.0</v>
      </c>
      <c r="C28" s="23">
        <f t="shared" si="4"/>
        <v>32768</v>
      </c>
      <c r="D28" s="24">
        <v>64.0</v>
      </c>
      <c r="E28" s="40">
        <v>0.009764</v>
      </c>
      <c r="F28" s="26">
        <f t="shared" si="6"/>
        <v>0.005890625</v>
      </c>
      <c r="G28" s="41">
        <v>0.255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22">
        <v>14.0</v>
      </c>
      <c r="C29" s="23">
        <f t="shared" si="4"/>
        <v>16384</v>
      </c>
      <c r="D29" s="24">
        <v>128.0</v>
      </c>
      <c r="E29" s="40">
        <v>0.00909</v>
      </c>
      <c r="F29" s="26">
        <f t="shared" si="6"/>
        <v>0.005890625</v>
      </c>
      <c r="G29" s="41">
        <v>0.254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22">
        <v>13.0</v>
      </c>
      <c r="C30" s="23">
        <f t="shared" si="4"/>
        <v>8192</v>
      </c>
      <c r="D30" s="24">
        <v>256.0</v>
      </c>
      <c r="E30" s="40">
        <v>0.009066</v>
      </c>
      <c r="F30" s="26">
        <f t="shared" si="6"/>
        <v>0.005890625</v>
      </c>
      <c r="G30" s="41">
        <v>0.249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22">
        <v>12.0</v>
      </c>
      <c r="C31" s="23">
        <f t="shared" si="4"/>
        <v>4096</v>
      </c>
      <c r="D31" s="24">
        <v>512.0</v>
      </c>
      <c r="E31" s="40">
        <v>0.009041</v>
      </c>
      <c r="F31" s="26">
        <f t="shared" si="6"/>
        <v>0.005890625</v>
      </c>
      <c r="G31" s="41">
        <v>0.256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28">
        <v>11.0</v>
      </c>
      <c r="C32" s="29">
        <f t="shared" si="4"/>
        <v>2048</v>
      </c>
      <c r="D32" s="42">
        <v>1024.0</v>
      </c>
      <c r="E32" s="43">
        <v>0.009019</v>
      </c>
      <c r="F32" s="44">
        <f t="shared" si="6"/>
        <v>0.005890625</v>
      </c>
      <c r="G32" s="45">
        <v>0.245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2"/>
      <c r="D33" s="3"/>
      <c r="E33" s="1"/>
      <c r="F33" s="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2"/>
      <c r="D34" s="3"/>
      <c r="E34" s="1"/>
      <c r="F34" s="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2"/>
      <c r="D35" s="3"/>
      <c r="E35" s="1"/>
      <c r="F35" s="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2"/>
      <c r="D36" s="3"/>
      <c r="E36" s="1"/>
      <c r="F36" s="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2"/>
      <c r="D37" s="3"/>
      <c r="E37" s="1"/>
      <c r="F37" s="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2"/>
      <c r="D38" s="3"/>
      <c r="E38" s="1"/>
      <c r="F38" s="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2"/>
      <c r="D39" s="3"/>
      <c r="E39" s="1"/>
      <c r="F39" s="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2"/>
      <c r="D40" s="3"/>
      <c r="E40" s="1"/>
      <c r="F40" s="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2"/>
      <c r="D41" s="3"/>
      <c r="E41" s="1"/>
      <c r="F41" s="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2"/>
      <c r="D42" s="3"/>
      <c r="E42" s="1"/>
      <c r="F42" s="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2"/>
      <c r="D43" s="3"/>
      <c r="E43" s="1"/>
      <c r="F43" s="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2"/>
      <c r="D44" s="3"/>
      <c r="E44" s="1"/>
      <c r="F44" s="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2"/>
      <c r="D45" s="3"/>
      <c r="E45" s="1"/>
      <c r="F45" s="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2"/>
      <c r="D46" s="3"/>
      <c r="E46" s="1"/>
      <c r="F46" s="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2"/>
      <c r="D47" s="3"/>
      <c r="E47" s="1"/>
      <c r="F47" s="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2"/>
      <c r="D48" s="3"/>
      <c r="E48" s="1"/>
      <c r="F48" s="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2"/>
      <c r="D49" s="3"/>
      <c r="E49" s="1"/>
      <c r="F49" s="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2"/>
      <c r="D50" s="3"/>
      <c r="E50" s="1"/>
      <c r="F50" s="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2"/>
      <c r="D51" s="3"/>
      <c r="E51" s="1"/>
      <c r="F51" s="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2"/>
      <c r="D52" s="3"/>
      <c r="E52" s="1"/>
      <c r="F52" s="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2"/>
      <c r="D53" s="3"/>
      <c r="E53" s="1"/>
      <c r="F53" s="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2"/>
      <c r="D54" s="3"/>
      <c r="E54" s="1"/>
      <c r="F54" s="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2"/>
      <c r="D55" s="3"/>
      <c r="E55" s="1"/>
      <c r="F55" s="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2"/>
      <c r="D56" s="3"/>
      <c r="E56" s="1"/>
      <c r="F56" s="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2"/>
      <c r="D57" s="3"/>
      <c r="E57" s="1"/>
      <c r="F57" s="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2"/>
      <c r="D58" s="3"/>
      <c r="E58" s="1"/>
      <c r="F58" s="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2"/>
      <c r="D59" s="3"/>
      <c r="E59" s="1"/>
      <c r="F59" s="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2"/>
      <c r="D60" s="3"/>
      <c r="E60" s="1"/>
      <c r="F60" s="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2"/>
      <c r="D61" s="3"/>
      <c r="E61" s="1"/>
      <c r="F61" s="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2"/>
      <c r="D62" s="3"/>
      <c r="E62" s="1"/>
      <c r="F62" s="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2"/>
      <c r="D63" s="3"/>
      <c r="E63" s="1"/>
      <c r="F63" s="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2"/>
      <c r="D64" s="3"/>
      <c r="E64" s="1"/>
      <c r="F64" s="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2"/>
      <c r="D65" s="3"/>
      <c r="E65" s="1"/>
      <c r="F65" s="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2"/>
      <c r="D66" s="3"/>
      <c r="E66" s="1"/>
      <c r="F66" s="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2"/>
      <c r="D67" s="3"/>
      <c r="E67" s="1"/>
      <c r="F67" s="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2"/>
      <c r="D68" s="3"/>
      <c r="E68" s="1"/>
      <c r="F68" s="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2"/>
      <c r="D69" s="3"/>
      <c r="E69" s="1"/>
      <c r="F69" s="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2"/>
      <c r="D70" s="3"/>
      <c r="E70" s="1"/>
      <c r="F70" s="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2"/>
      <c r="D71" s="3"/>
      <c r="E71" s="1"/>
      <c r="F71" s="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2"/>
      <c r="D72" s="3"/>
      <c r="E72" s="1"/>
      <c r="F72" s="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2"/>
      <c r="D73" s="3"/>
      <c r="E73" s="1"/>
      <c r="F73" s="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2"/>
      <c r="D74" s="3"/>
      <c r="E74" s="1"/>
      <c r="F74" s="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2"/>
      <c r="D75" s="3"/>
      <c r="E75" s="1"/>
      <c r="F75" s="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2"/>
      <c r="D76" s="3"/>
      <c r="E76" s="1"/>
      <c r="F76" s="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2"/>
      <c r="D77" s="3"/>
      <c r="E77" s="1"/>
      <c r="F77" s="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2"/>
      <c r="D78" s="3"/>
      <c r="E78" s="1"/>
      <c r="F78" s="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2"/>
      <c r="D79" s="3"/>
      <c r="E79" s="1"/>
      <c r="F79" s="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2"/>
      <c r="D80" s="3"/>
      <c r="E80" s="1"/>
      <c r="F80" s="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2"/>
      <c r="D81" s="3"/>
      <c r="E81" s="1"/>
      <c r="F81" s="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2"/>
      <c r="D82" s="3"/>
      <c r="E82" s="1"/>
      <c r="F82" s="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2"/>
      <c r="D83" s="3"/>
      <c r="E83" s="1"/>
      <c r="F83" s="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2"/>
      <c r="D84" s="3"/>
      <c r="E84" s="1"/>
      <c r="F84" s="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2"/>
      <c r="D85" s="3"/>
      <c r="E85" s="1"/>
      <c r="F85" s="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2"/>
      <c r="D86" s="3"/>
      <c r="E86" s="1"/>
      <c r="F86" s="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2"/>
      <c r="D87" s="3"/>
      <c r="E87" s="1"/>
      <c r="F87" s="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2"/>
      <c r="D88" s="3"/>
      <c r="E88" s="1"/>
      <c r="F88" s="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2"/>
      <c r="D89" s="3"/>
      <c r="E89" s="1"/>
      <c r="F89" s="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2"/>
      <c r="D90" s="3"/>
      <c r="E90" s="1"/>
      <c r="F90" s="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2"/>
      <c r="D91" s="3"/>
      <c r="E91" s="1"/>
      <c r="F91" s="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2"/>
      <c r="D92" s="3"/>
      <c r="E92" s="1"/>
      <c r="F92" s="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2"/>
      <c r="D93" s="3"/>
      <c r="E93" s="1"/>
      <c r="F93" s="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2"/>
      <c r="D94" s="3"/>
      <c r="E94" s="1"/>
      <c r="F94" s="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2"/>
      <c r="D95" s="3"/>
      <c r="E95" s="1"/>
      <c r="F95" s="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2"/>
      <c r="D96" s="3"/>
      <c r="E96" s="1"/>
      <c r="F96" s="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2"/>
      <c r="D97" s="3"/>
      <c r="E97" s="1"/>
      <c r="F97" s="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2"/>
      <c r="D98" s="3"/>
      <c r="E98" s="1"/>
      <c r="F98" s="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2"/>
      <c r="D99" s="3"/>
      <c r="E99" s="1"/>
      <c r="F99" s="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2"/>
      <c r="D100" s="3"/>
      <c r="E100" s="1"/>
      <c r="F100" s="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2"/>
      <c r="D101" s="3"/>
      <c r="E101" s="1"/>
      <c r="F101" s="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2"/>
      <c r="D102" s="3"/>
      <c r="E102" s="1"/>
      <c r="F102" s="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2"/>
      <c r="D103" s="3"/>
      <c r="E103" s="1"/>
      <c r="F103" s="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2"/>
      <c r="D104" s="3"/>
      <c r="E104" s="1"/>
      <c r="F104" s="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2"/>
      <c r="D105" s="3"/>
      <c r="E105" s="1"/>
      <c r="F105" s="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2"/>
      <c r="D106" s="3"/>
      <c r="E106" s="1"/>
      <c r="F106" s="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2"/>
      <c r="D107" s="3"/>
      <c r="E107" s="1"/>
      <c r="F107" s="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2"/>
      <c r="D108" s="3"/>
      <c r="E108" s="1"/>
      <c r="F108" s="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2"/>
      <c r="D109" s="3"/>
      <c r="E109" s="1"/>
      <c r="F109" s="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2"/>
      <c r="D110" s="3"/>
      <c r="E110" s="1"/>
      <c r="F110" s="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2"/>
      <c r="D111" s="3"/>
      <c r="E111" s="1"/>
      <c r="F111" s="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2"/>
      <c r="D112" s="3"/>
      <c r="E112" s="1"/>
      <c r="F112" s="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2"/>
      <c r="D113" s="3"/>
      <c r="E113" s="1"/>
      <c r="F113" s="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2"/>
      <c r="D114" s="3"/>
      <c r="E114" s="1"/>
      <c r="F114" s="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2"/>
      <c r="D115" s="3"/>
      <c r="E115" s="1"/>
      <c r="F115" s="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2"/>
      <c r="D116" s="3"/>
      <c r="E116" s="1"/>
      <c r="F116" s="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2"/>
      <c r="D117" s="3"/>
      <c r="E117" s="1"/>
      <c r="F117" s="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2"/>
      <c r="D118" s="3"/>
      <c r="E118" s="1"/>
      <c r="F118" s="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2"/>
      <c r="D119" s="3"/>
      <c r="E119" s="1"/>
      <c r="F119" s="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2"/>
      <c r="D120" s="3"/>
      <c r="E120" s="1"/>
      <c r="F120" s="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2"/>
      <c r="D121" s="3"/>
      <c r="E121" s="1"/>
      <c r="F121" s="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2"/>
      <c r="D122" s="3"/>
      <c r="E122" s="1"/>
      <c r="F122" s="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2"/>
      <c r="D123" s="3"/>
      <c r="E123" s="1"/>
      <c r="F123" s="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2"/>
      <c r="D124" s="3"/>
      <c r="E124" s="1"/>
      <c r="F124" s="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2"/>
      <c r="D125" s="3"/>
      <c r="E125" s="1"/>
      <c r="F125" s="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2"/>
      <c r="D126" s="3"/>
      <c r="E126" s="1"/>
      <c r="F126" s="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2"/>
      <c r="D127" s="3"/>
      <c r="E127" s="1"/>
      <c r="F127" s="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2"/>
      <c r="D128" s="3"/>
      <c r="E128" s="1"/>
      <c r="F128" s="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2"/>
      <c r="D129" s="3"/>
      <c r="E129" s="1"/>
      <c r="F129" s="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2"/>
      <c r="D130" s="3"/>
      <c r="E130" s="1"/>
      <c r="F130" s="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2"/>
      <c r="D131" s="3"/>
      <c r="E131" s="1"/>
      <c r="F131" s="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2"/>
      <c r="D132" s="3"/>
      <c r="E132" s="1"/>
      <c r="F132" s="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2"/>
      <c r="D133" s="3"/>
      <c r="E133" s="1"/>
      <c r="F133" s="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2"/>
      <c r="D134" s="3"/>
      <c r="E134" s="1"/>
      <c r="F134" s="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2"/>
      <c r="D135" s="3"/>
      <c r="E135" s="1"/>
      <c r="F135" s="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2"/>
      <c r="D136" s="3"/>
      <c r="E136" s="1"/>
      <c r="F136" s="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2"/>
      <c r="D137" s="3"/>
      <c r="E137" s="1"/>
      <c r="F137" s="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2"/>
      <c r="D138" s="3"/>
      <c r="E138" s="1"/>
      <c r="F138" s="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2"/>
      <c r="D139" s="3"/>
      <c r="E139" s="1"/>
      <c r="F139" s="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2"/>
      <c r="D140" s="3"/>
      <c r="E140" s="1"/>
      <c r="F140" s="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2"/>
      <c r="D141" s="3"/>
      <c r="E141" s="1"/>
      <c r="F141" s="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2"/>
      <c r="D142" s="3"/>
      <c r="E142" s="1"/>
      <c r="F142" s="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2"/>
      <c r="D143" s="3"/>
      <c r="E143" s="1"/>
      <c r="F143" s="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2"/>
      <c r="D144" s="3"/>
      <c r="E144" s="1"/>
      <c r="F144" s="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2"/>
      <c r="D145" s="3"/>
      <c r="E145" s="1"/>
      <c r="F145" s="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2"/>
      <c r="D146" s="3"/>
      <c r="E146" s="1"/>
      <c r="F146" s="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2"/>
      <c r="D147" s="3"/>
      <c r="E147" s="1"/>
      <c r="F147" s="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2"/>
      <c r="D148" s="3"/>
      <c r="E148" s="1"/>
      <c r="F148" s="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2"/>
      <c r="D149" s="3"/>
      <c r="E149" s="1"/>
      <c r="F149" s="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2"/>
      <c r="D150" s="3"/>
      <c r="E150" s="1"/>
      <c r="F150" s="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2"/>
      <c r="D151" s="3"/>
      <c r="E151" s="1"/>
      <c r="F151" s="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2"/>
      <c r="D152" s="3"/>
      <c r="E152" s="1"/>
      <c r="F152" s="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2"/>
      <c r="D153" s="3"/>
      <c r="E153" s="1"/>
      <c r="F153" s="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2"/>
      <c r="D154" s="3"/>
      <c r="E154" s="1"/>
      <c r="F154" s="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2"/>
      <c r="D155" s="3"/>
      <c r="E155" s="1"/>
      <c r="F155" s="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2"/>
      <c r="D156" s="3"/>
      <c r="E156" s="1"/>
      <c r="F156" s="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2"/>
      <c r="D157" s="3"/>
      <c r="E157" s="1"/>
      <c r="F157" s="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2"/>
      <c r="D158" s="3"/>
      <c r="E158" s="1"/>
      <c r="F158" s="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2"/>
      <c r="D159" s="3"/>
      <c r="E159" s="1"/>
      <c r="F159" s="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2"/>
      <c r="D160" s="3"/>
      <c r="E160" s="1"/>
      <c r="F160" s="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2"/>
      <c r="D161" s="3"/>
      <c r="E161" s="1"/>
      <c r="F161" s="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2"/>
      <c r="D162" s="3"/>
      <c r="E162" s="1"/>
      <c r="F162" s="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2"/>
      <c r="D163" s="3"/>
      <c r="E163" s="1"/>
      <c r="F163" s="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2"/>
      <c r="D164" s="3"/>
      <c r="E164" s="1"/>
      <c r="F164" s="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2"/>
      <c r="D165" s="3"/>
      <c r="E165" s="1"/>
      <c r="F165" s="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2"/>
      <c r="D166" s="3"/>
      <c r="E166" s="1"/>
      <c r="F166" s="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2"/>
      <c r="D167" s="3"/>
      <c r="E167" s="1"/>
      <c r="F167" s="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2"/>
      <c r="D168" s="3"/>
      <c r="E168" s="1"/>
      <c r="F168" s="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2"/>
      <c r="D169" s="3"/>
      <c r="E169" s="1"/>
      <c r="F169" s="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2"/>
      <c r="D170" s="3"/>
      <c r="E170" s="1"/>
      <c r="F170" s="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2"/>
      <c r="D171" s="3"/>
      <c r="E171" s="1"/>
      <c r="F171" s="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2"/>
      <c r="D172" s="3"/>
      <c r="E172" s="1"/>
      <c r="F172" s="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2"/>
      <c r="D173" s="3"/>
      <c r="E173" s="1"/>
      <c r="F173" s="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2"/>
      <c r="D174" s="3"/>
      <c r="E174" s="1"/>
      <c r="F174" s="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2"/>
      <c r="D175" s="3"/>
      <c r="E175" s="1"/>
      <c r="F175" s="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2"/>
      <c r="D176" s="3"/>
      <c r="E176" s="1"/>
      <c r="F176" s="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2"/>
      <c r="D177" s="3"/>
      <c r="E177" s="1"/>
      <c r="F177" s="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2"/>
      <c r="D178" s="3"/>
      <c r="E178" s="1"/>
      <c r="F178" s="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2"/>
      <c r="D179" s="3"/>
      <c r="E179" s="1"/>
      <c r="F179" s="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2"/>
      <c r="D180" s="3"/>
      <c r="E180" s="1"/>
      <c r="F180" s="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2"/>
      <c r="D181" s="3"/>
      <c r="E181" s="1"/>
      <c r="F181" s="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2"/>
      <c r="D182" s="3"/>
      <c r="E182" s="1"/>
      <c r="F182" s="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2"/>
      <c r="D183" s="3"/>
      <c r="E183" s="1"/>
      <c r="F183" s="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2"/>
      <c r="D184" s="3"/>
      <c r="E184" s="1"/>
      <c r="F184" s="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2"/>
      <c r="D185" s="3"/>
      <c r="E185" s="1"/>
      <c r="F185" s="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2"/>
      <c r="D186" s="3"/>
      <c r="E186" s="1"/>
      <c r="F186" s="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2"/>
      <c r="D187" s="3"/>
      <c r="E187" s="1"/>
      <c r="F187" s="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2"/>
      <c r="D188" s="3"/>
      <c r="E188" s="1"/>
      <c r="F188" s="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2"/>
      <c r="D189" s="3"/>
      <c r="E189" s="1"/>
      <c r="F189" s="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2"/>
      <c r="D190" s="3"/>
      <c r="E190" s="1"/>
      <c r="F190" s="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2"/>
      <c r="D191" s="3"/>
      <c r="E191" s="1"/>
      <c r="F191" s="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2"/>
      <c r="D192" s="3"/>
      <c r="E192" s="1"/>
      <c r="F192" s="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2"/>
      <c r="D193" s="3"/>
      <c r="E193" s="1"/>
      <c r="F193" s="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2"/>
      <c r="D194" s="3"/>
      <c r="E194" s="1"/>
      <c r="F194" s="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2"/>
      <c r="D195" s="3"/>
      <c r="E195" s="1"/>
      <c r="F195" s="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2"/>
      <c r="D196" s="3"/>
      <c r="E196" s="1"/>
      <c r="F196" s="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2"/>
      <c r="D197" s="3"/>
      <c r="E197" s="1"/>
      <c r="F197" s="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2"/>
      <c r="D198" s="3"/>
      <c r="E198" s="1"/>
      <c r="F198" s="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2"/>
      <c r="D199" s="3"/>
      <c r="E199" s="1"/>
      <c r="F199" s="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2"/>
      <c r="D200" s="3"/>
      <c r="E200" s="1"/>
      <c r="F200" s="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2"/>
      <c r="D201" s="3"/>
      <c r="E201" s="1"/>
      <c r="F201" s="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2"/>
      <c r="D202" s="3"/>
      <c r="E202" s="1"/>
      <c r="F202" s="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2"/>
      <c r="D203" s="3"/>
      <c r="E203" s="1"/>
      <c r="F203" s="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2"/>
      <c r="D204" s="3"/>
      <c r="E204" s="1"/>
      <c r="F204" s="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2"/>
      <c r="D205" s="3"/>
      <c r="E205" s="1"/>
      <c r="F205" s="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2"/>
      <c r="D206" s="3"/>
      <c r="E206" s="1"/>
      <c r="F206" s="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2"/>
      <c r="D207" s="3"/>
      <c r="E207" s="1"/>
      <c r="F207" s="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2"/>
      <c r="D208" s="3"/>
      <c r="E208" s="1"/>
      <c r="F208" s="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2"/>
      <c r="D209" s="3"/>
      <c r="E209" s="1"/>
      <c r="F209" s="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2"/>
      <c r="D210" s="3"/>
      <c r="E210" s="1"/>
      <c r="F210" s="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2"/>
      <c r="D211" s="3"/>
      <c r="E211" s="1"/>
      <c r="F211" s="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2"/>
      <c r="D212" s="3"/>
      <c r="E212" s="1"/>
      <c r="F212" s="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2"/>
      <c r="D213" s="3"/>
      <c r="E213" s="1"/>
      <c r="F213" s="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2"/>
      <c r="D214" s="3"/>
      <c r="E214" s="1"/>
      <c r="F214" s="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2"/>
      <c r="D215" s="3"/>
      <c r="E215" s="1"/>
      <c r="F215" s="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2"/>
      <c r="D216" s="3"/>
      <c r="E216" s="1"/>
      <c r="F216" s="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2"/>
      <c r="D217" s="3"/>
      <c r="E217" s="1"/>
      <c r="F217" s="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2"/>
      <c r="D218" s="3"/>
      <c r="E218" s="1"/>
      <c r="F218" s="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2"/>
      <c r="D219" s="3"/>
      <c r="E219" s="1"/>
      <c r="F219" s="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2"/>
      <c r="D220" s="3"/>
      <c r="E220" s="1"/>
      <c r="F220" s="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2"/>
      <c r="D221" s="3"/>
      <c r="E221" s="1"/>
      <c r="F221" s="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2"/>
      <c r="D222" s="3"/>
      <c r="E222" s="1"/>
      <c r="F222" s="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2"/>
      <c r="D223" s="3"/>
      <c r="E223" s="1"/>
      <c r="F223" s="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2"/>
      <c r="D224" s="3"/>
      <c r="E224" s="1"/>
      <c r="F224" s="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2"/>
      <c r="D225" s="3"/>
      <c r="E225" s="1"/>
      <c r="F225" s="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2"/>
      <c r="D226" s="3"/>
      <c r="E226" s="1"/>
      <c r="F226" s="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2"/>
      <c r="D227" s="3"/>
      <c r="E227" s="1"/>
      <c r="F227" s="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2"/>
      <c r="D228" s="3"/>
      <c r="E228" s="1"/>
      <c r="F228" s="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2"/>
      <c r="D229" s="3"/>
      <c r="E229" s="1"/>
      <c r="F229" s="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2"/>
      <c r="D230" s="3"/>
      <c r="E230" s="1"/>
      <c r="F230" s="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2"/>
      <c r="D231" s="3"/>
      <c r="E231" s="1"/>
      <c r="F231" s="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2"/>
      <c r="D232" s="3"/>
      <c r="E232" s="1"/>
      <c r="F232" s="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2"/>
      <c r="D233" s="3"/>
      <c r="E233" s="1"/>
      <c r="F233" s="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2"/>
      <c r="D234" s="3"/>
      <c r="E234" s="1"/>
      <c r="F234" s="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2"/>
      <c r="D235" s="3"/>
      <c r="E235" s="1"/>
      <c r="F235" s="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2"/>
      <c r="D236" s="3"/>
      <c r="E236" s="1"/>
      <c r="F236" s="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2"/>
      <c r="D237" s="3"/>
      <c r="E237" s="1"/>
      <c r="F237" s="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2"/>
      <c r="D238" s="3"/>
      <c r="E238" s="1"/>
      <c r="F238" s="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2"/>
      <c r="D239" s="3"/>
      <c r="E239" s="1"/>
      <c r="F239" s="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2"/>
      <c r="D240" s="3"/>
      <c r="E240" s="1"/>
      <c r="F240" s="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2"/>
      <c r="D241" s="3"/>
      <c r="E241" s="1"/>
      <c r="F241" s="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2"/>
      <c r="D242" s="3"/>
      <c r="E242" s="1"/>
      <c r="F242" s="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2"/>
      <c r="D243" s="3"/>
      <c r="E243" s="1"/>
      <c r="F243" s="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2"/>
      <c r="D244" s="3"/>
      <c r="E244" s="1"/>
      <c r="F244" s="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2"/>
      <c r="D245" s="3"/>
      <c r="E245" s="1"/>
      <c r="F245" s="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2"/>
      <c r="D246" s="3"/>
      <c r="E246" s="1"/>
      <c r="F246" s="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2"/>
      <c r="D247" s="3"/>
      <c r="E247" s="1"/>
      <c r="F247" s="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2"/>
      <c r="D248" s="3"/>
      <c r="E248" s="1"/>
      <c r="F248" s="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2"/>
      <c r="D249" s="3"/>
      <c r="E249" s="1"/>
      <c r="F249" s="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2"/>
      <c r="D250" s="3"/>
      <c r="E250" s="1"/>
      <c r="F250" s="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2"/>
      <c r="D251" s="3"/>
      <c r="E251" s="1"/>
      <c r="F251" s="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2"/>
      <c r="D252" s="3"/>
      <c r="E252" s="1"/>
      <c r="F252" s="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2"/>
      <c r="D253" s="3"/>
      <c r="E253" s="1"/>
      <c r="F253" s="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2"/>
      <c r="D254" s="3"/>
      <c r="E254" s="1"/>
      <c r="F254" s="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2"/>
      <c r="D255" s="3"/>
      <c r="E255" s="1"/>
      <c r="F255" s="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2"/>
      <c r="D256" s="3"/>
      <c r="E256" s="1"/>
      <c r="F256" s="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2"/>
      <c r="D257" s="3"/>
      <c r="E257" s="1"/>
      <c r="F257" s="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2"/>
      <c r="D258" s="3"/>
      <c r="E258" s="1"/>
      <c r="F258" s="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2"/>
      <c r="D259" s="3"/>
      <c r="E259" s="1"/>
      <c r="F259" s="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2"/>
      <c r="D260" s="3"/>
      <c r="E260" s="1"/>
      <c r="F260" s="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2"/>
      <c r="D261" s="3"/>
      <c r="E261" s="1"/>
      <c r="F261" s="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2"/>
      <c r="D262" s="3"/>
      <c r="E262" s="1"/>
      <c r="F262" s="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2"/>
      <c r="D263" s="3"/>
      <c r="E263" s="1"/>
      <c r="F263" s="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2"/>
      <c r="D264" s="3"/>
      <c r="E264" s="1"/>
      <c r="F264" s="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2"/>
      <c r="D265" s="3"/>
      <c r="E265" s="1"/>
      <c r="F265" s="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2"/>
      <c r="D266" s="3"/>
      <c r="E266" s="1"/>
      <c r="F266" s="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2"/>
      <c r="D267" s="3"/>
      <c r="E267" s="1"/>
      <c r="F267" s="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2"/>
      <c r="D268" s="3"/>
      <c r="E268" s="1"/>
      <c r="F268" s="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2"/>
      <c r="D269" s="3"/>
      <c r="E269" s="1"/>
      <c r="F269" s="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2"/>
      <c r="D270" s="3"/>
      <c r="E270" s="1"/>
      <c r="F270" s="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2"/>
      <c r="D271" s="3"/>
      <c r="E271" s="1"/>
      <c r="F271" s="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2"/>
      <c r="D272" s="3"/>
      <c r="E272" s="1"/>
      <c r="F272" s="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2"/>
      <c r="D273" s="3"/>
      <c r="E273" s="1"/>
      <c r="F273" s="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2"/>
      <c r="D274" s="3"/>
      <c r="E274" s="1"/>
      <c r="F274" s="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2"/>
      <c r="D275" s="3"/>
      <c r="E275" s="1"/>
      <c r="F275" s="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2"/>
      <c r="D276" s="3"/>
      <c r="E276" s="1"/>
      <c r="F276" s="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2"/>
      <c r="D277" s="3"/>
      <c r="E277" s="1"/>
      <c r="F277" s="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2"/>
      <c r="D278" s="3"/>
      <c r="E278" s="1"/>
      <c r="F278" s="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2"/>
      <c r="D279" s="3"/>
      <c r="E279" s="1"/>
      <c r="F279" s="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2"/>
      <c r="D280" s="3"/>
      <c r="E280" s="1"/>
      <c r="F280" s="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2"/>
      <c r="D281" s="3"/>
      <c r="E281" s="1"/>
      <c r="F281" s="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2"/>
      <c r="D282" s="3"/>
      <c r="E282" s="1"/>
      <c r="F282" s="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2"/>
      <c r="D283" s="3"/>
      <c r="E283" s="1"/>
      <c r="F283" s="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2"/>
      <c r="D284" s="3"/>
      <c r="E284" s="1"/>
      <c r="F284" s="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2"/>
      <c r="D285" s="3"/>
      <c r="E285" s="1"/>
      <c r="F285" s="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2"/>
      <c r="D286" s="3"/>
      <c r="E286" s="1"/>
      <c r="F286" s="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2"/>
      <c r="D287" s="3"/>
      <c r="E287" s="1"/>
      <c r="F287" s="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2"/>
      <c r="D288" s="3"/>
      <c r="E288" s="1"/>
      <c r="F288" s="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2"/>
      <c r="D289" s="3"/>
      <c r="E289" s="1"/>
      <c r="F289" s="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2"/>
      <c r="D290" s="3"/>
      <c r="E290" s="1"/>
      <c r="F290" s="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2"/>
      <c r="D291" s="3"/>
      <c r="E291" s="1"/>
      <c r="F291" s="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2"/>
      <c r="D292" s="3"/>
      <c r="E292" s="1"/>
      <c r="F292" s="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2"/>
      <c r="D293" s="3"/>
      <c r="E293" s="1"/>
      <c r="F293" s="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2"/>
      <c r="D294" s="3"/>
      <c r="E294" s="1"/>
      <c r="F294" s="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2"/>
      <c r="D295" s="3"/>
      <c r="E295" s="1"/>
      <c r="F295" s="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2"/>
      <c r="D296" s="3"/>
      <c r="E296" s="1"/>
      <c r="F296" s="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2"/>
      <c r="D297" s="3"/>
      <c r="E297" s="1"/>
      <c r="F297" s="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2"/>
      <c r="D298" s="3"/>
      <c r="E298" s="1"/>
      <c r="F298" s="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2"/>
      <c r="D299" s="3"/>
      <c r="E299" s="1"/>
      <c r="F299" s="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2"/>
      <c r="D300" s="3"/>
      <c r="E300" s="1"/>
      <c r="F300" s="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2"/>
      <c r="D301" s="3"/>
      <c r="E301" s="1"/>
      <c r="F301" s="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2"/>
      <c r="D302" s="3"/>
      <c r="E302" s="1"/>
      <c r="F302" s="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2"/>
      <c r="D303" s="3"/>
      <c r="E303" s="1"/>
      <c r="F303" s="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2"/>
      <c r="D304" s="3"/>
      <c r="E304" s="1"/>
      <c r="F304" s="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2"/>
      <c r="D305" s="3"/>
      <c r="E305" s="1"/>
      <c r="F305" s="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2"/>
      <c r="D306" s="3"/>
      <c r="E306" s="1"/>
      <c r="F306" s="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2"/>
      <c r="D307" s="3"/>
      <c r="E307" s="1"/>
      <c r="F307" s="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2"/>
      <c r="D308" s="3"/>
      <c r="E308" s="1"/>
      <c r="F308" s="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2"/>
      <c r="D309" s="3"/>
      <c r="E309" s="1"/>
      <c r="F309" s="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2"/>
      <c r="D310" s="3"/>
      <c r="E310" s="1"/>
      <c r="F310" s="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2"/>
      <c r="D311" s="3"/>
      <c r="E311" s="1"/>
      <c r="F311" s="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2"/>
      <c r="D312" s="3"/>
      <c r="E312" s="1"/>
      <c r="F312" s="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2"/>
      <c r="D313" s="3"/>
      <c r="E313" s="1"/>
      <c r="F313" s="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2"/>
      <c r="D314" s="3"/>
      <c r="E314" s="1"/>
      <c r="F314" s="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2"/>
      <c r="D315" s="3"/>
      <c r="E315" s="1"/>
      <c r="F315" s="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2"/>
      <c r="D316" s="3"/>
      <c r="E316" s="1"/>
      <c r="F316" s="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2"/>
      <c r="D317" s="3"/>
      <c r="E317" s="1"/>
      <c r="F317" s="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2"/>
      <c r="D318" s="3"/>
      <c r="E318" s="1"/>
      <c r="F318" s="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2"/>
      <c r="D319" s="3"/>
      <c r="E319" s="1"/>
      <c r="F319" s="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2"/>
      <c r="D320" s="3"/>
      <c r="E320" s="1"/>
      <c r="F320" s="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2"/>
      <c r="D321" s="3"/>
      <c r="E321" s="1"/>
      <c r="F321" s="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2"/>
      <c r="D322" s="3"/>
      <c r="E322" s="1"/>
      <c r="F322" s="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2"/>
      <c r="D323" s="3"/>
      <c r="E323" s="1"/>
      <c r="F323" s="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2"/>
      <c r="D324" s="3"/>
      <c r="E324" s="1"/>
      <c r="F324" s="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2"/>
      <c r="D325" s="3"/>
      <c r="E325" s="1"/>
      <c r="F325" s="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2"/>
      <c r="D326" s="3"/>
      <c r="E326" s="1"/>
      <c r="F326" s="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2"/>
      <c r="D327" s="3"/>
      <c r="E327" s="1"/>
      <c r="F327" s="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2"/>
      <c r="D328" s="3"/>
      <c r="E328" s="1"/>
      <c r="F328" s="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2"/>
      <c r="D329" s="3"/>
      <c r="E329" s="1"/>
      <c r="F329" s="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2"/>
      <c r="D330" s="3"/>
      <c r="E330" s="1"/>
      <c r="F330" s="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2"/>
      <c r="D331" s="3"/>
      <c r="E331" s="1"/>
      <c r="F331" s="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2"/>
      <c r="D332" s="3"/>
      <c r="E332" s="1"/>
      <c r="F332" s="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2"/>
      <c r="D333" s="3"/>
      <c r="E333" s="1"/>
      <c r="F333" s="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2"/>
      <c r="D334" s="3"/>
      <c r="E334" s="1"/>
      <c r="F334" s="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2"/>
      <c r="D335" s="3"/>
      <c r="E335" s="1"/>
      <c r="F335" s="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2"/>
      <c r="D336" s="3"/>
      <c r="E336" s="1"/>
      <c r="F336" s="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2"/>
      <c r="D337" s="3"/>
      <c r="E337" s="1"/>
      <c r="F337" s="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2"/>
      <c r="D338" s="3"/>
      <c r="E338" s="1"/>
      <c r="F338" s="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2"/>
      <c r="D339" s="3"/>
      <c r="E339" s="1"/>
      <c r="F339" s="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2"/>
      <c r="D340" s="3"/>
      <c r="E340" s="1"/>
      <c r="F340" s="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2"/>
      <c r="D341" s="3"/>
      <c r="E341" s="1"/>
      <c r="F341" s="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2"/>
      <c r="D342" s="3"/>
      <c r="E342" s="1"/>
      <c r="F342" s="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2"/>
      <c r="D343" s="3"/>
      <c r="E343" s="1"/>
      <c r="F343" s="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2"/>
      <c r="D344" s="3"/>
      <c r="E344" s="1"/>
      <c r="F344" s="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2"/>
      <c r="D345" s="3"/>
      <c r="E345" s="1"/>
      <c r="F345" s="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2"/>
      <c r="D346" s="3"/>
      <c r="E346" s="1"/>
      <c r="F346" s="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2"/>
      <c r="D347" s="3"/>
      <c r="E347" s="1"/>
      <c r="F347" s="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2"/>
      <c r="D348" s="3"/>
      <c r="E348" s="1"/>
      <c r="F348" s="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2"/>
      <c r="D349" s="3"/>
      <c r="E349" s="1"/>
      <c r="F349" s="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2"/>
      <c r="D350" s="3"/>
      <c r="E350" s="1"/>
      <c r="F350" s="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2"/>
      <c r="D351" s="3"/>
      <c r="E351" s="1"/>
      <c r="F351" s="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2"/>
      <c r="D352" s="3"/>
      <c r="E352" s="1"/>
      <c r="F352" s="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2"/>
      <c r="D353" s="3"/>
      <c r="E353" s="1"/>
      <c r="F353" s="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2"/>
      <c r="D354" s="3"/>
      <c r="E354" s="1"/>
      <c r="F354" s="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2"/>
      <c r="D355" s="3"/>
      <c r="E355" s="1"/>
      <c r="F355" s="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2"/>
      <c r="D356" s="3"/>
      <c r="E356" s="1"/>
      <c r="F356" s="4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2"/>
      <c r="D357" s="3"/>
      <c r="E357" s="1"/>
      <c r="F357" s="4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2"/>
      <c r="D358" s="3"/>
      <c r="E358" s="1"/>
      <c r="F358" s="4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2"/>
      <c r="D359" s="3"/>
      <c r="E359" s="1"/>
      <c r="F359" s="4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2"/>
      <c r="D360" s="3"/>
      <c r="E360" s="1"/>
      <c r="F360" s="4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2"/>
      <c r="D361" s="3"/>
      <c r="E361" s="1"/>
      <c r="F361" s="4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2"/>
      <c r="D362" s="3"/>
      <c r="E362" s="1"/>
      <c r="F362" s="4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2"/>
      <c r="D363" s="3"/>
      <c r="E363" s="1"/>
      <c r="F363" s="4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2"/>
      <c r="D364" s="3"/>
      <c r="E364" s="1"/>
      <c r="F364" s="4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2"/>
      <c r="D365" s="3"/>
      <c r="E365" s="1"/>
      <c r="F365" s="4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2"/>
      <c r="D366" s="3"/>
      <c r="E366" s="1"/>
      <c r="F366" s="4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2"/>
      <c r="D367" s="3"/>
      <c r="E367" s="1"/>
      <c r="F367" s="4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2"/>
      <c r="D368" s="3"/>
      <c r="E368" s="1"/>
      <c r="F368" s="4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2"/>
      <c r="D369" s="3"/>
      <c r="E369" s="1"/>
      <c r="F369" s="4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2"/>
      <c r="D370" s="3"/>
      <c r="E370" s="1"/>
      <c r="F370" s="4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2"/>
      <c r="D371" s="3"/>
      <c r="E371" s="1"/>
      <c r="F371" s="4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2"/>
      <c r="D372" s="3"/>
      <c r="E372" s="1"/>
      <c r="F372" s="4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2"/>
      <c r="D373" s="3"/>
      <c r="E373" s="1"/>
      <c r="F373" s="4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2"/>
      <c r="D374" s="3"/>
      <c r="E374" s="1"/>
      <c r="F374" s="4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2"/>
      <c r="D375" s="3"/>
      <c r="E375" s="1"/>
      <c r="F375" s="4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2"/>
      <c r="D376" s="3"/>
      <c r="E376" s="1"/>
      <c r="F376" s="4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2"/>
      <c r="D377" s="3"/>
      <c r="E377" s="1"/>
      <c r="F377" s="4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2"/>
      <c r="D378" s="3"/>
      <c r="E378" s="1"/>
      <c r="F378" s="4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2"/>
      <c r="D379" s="3"/>
      <c r="E379" s="1"/>
      <c r="F379" s="4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2"/>
      <c r="D380" s="3"/>
      <c r="E380" s="1"/>
      <c r="F380" s="4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2"/>
      <c r="D381" s="3"/>
      <c r="E381" s="1"/>
      <c r="F381" s="4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2"/>
      <c r="D382" s="3"/>
      <c r="E382" s="1"/>
      <c r="F382" s="4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2"/>
      <c r="D383" s="3"/>
      <c r="E383" s="1"/>
      <c r="F383" s="4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2"/>
      <c r="D384" s="3"/>
      <c r="E384" s="1"/>
      <c r="F384" s="4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2"/>
      <c r="D385" s="3"/>
      <c r="E385" s="1"/>
      <c r="F385" s="4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2"/>
      <c r="D386" s="3"/>
      <c r="E386" s="1"/>
      <c r="F386" s="4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2"/>
      <c r="D387" s="3"/>
      <c r="E387" s="1"/>
      <c r="F387" s="4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2"/>
      <c r="D388" s="3"/>
      <c r="E388" s="1"/>
      <c r="F388" s="4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2"/>
      <c r="D389" s="3"/>
      <c r="E389" s="1"/>
      <c r="F389" s="4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2"/>
      <c r="D390" s="3"/>
      <c r="E390" s="1"/>
      <c r="F390" s="4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2"/>
      <c r="D391" s="3"/>
      <c r="E391" s="1"/>
      <c r="F391" s="4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2"/>
      <c r="D392" s="3"/>
      <c r="E392" s="1"/>
      <c r="F392" s="4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2"/>
      <c r="D393" s="3"/>
      <c r="E393" s="1"/>
      <c r="F393" s="4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2"/>
      <c r="D394" s="3"/>
      <c r="E394" s="1"/>
      <c r="F394" s="4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2"/>
      <c r="D395" s="3"/>
      <c r="E395" s="1"/>
      <c r="F395" s="4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2"/>
      <c r="D396" s="3"/>
      <c r="E396" s="1"/>
      <c r="F396" s="4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2"/>
      <c r="D397" s="3"/>
      <c r="E397" s="1"/>
      <c r="F397" s="4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2"/>
      <c r="D398" s="3"/>
      <c r="E398" s="1"/>
      <c r="F398" s="4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2"/>
      <c r="D399" s="3"/>
      <c r="E399" s="1"/>
      <c r="F399" s="4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2"/>
      <c r="D400" s="3"/>
      <c r="E400" s="1"/>
      <c r="F400" s="4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2"/>
      <c r="D401" s="3"/>
      <c r="E401" s="1"/>
      <c r="F401" s="4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2"/>
      <c r="D402" s="3"/>
      <c r="E402" s="1"/>
      <c r="F402" s="4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2"/>
      <c r="D403" s="3"/>
      <c r="E403" s="1"/>
      <c r="F403" s="4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2"/>
      <c r="D404" s="3"/>
      <c r="E404" s="1"/>
      <c r="F404" s="4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2"/>
      <c r="D405" s="3"/>
      <c r="E405" s="1"/>
      <c r="F405" s="4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2"/>
      <c r="D406" s="3"/>
      <c r="E406" s="1"/>
      <c r="F406" s="4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2"/>
      <c r="D407" s="3"/>
      <c r="E407" s="1"/>
      <c r="F407" s="4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2"/>
      <c r="D408" s="3"/>
      <c r="E408" s="1"/>
      <c r="F408" s="4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2"/>
      <c r="D409" s="3"/>
      <c r="E409" s="1"/>
      <c r="F409" s="4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2"/>
      <c r="D410" s="3"/>
      <c r="E410" s="1"/>
      <c r="F410" s="4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2"/>
      <c r="D411" s="3"/>
      <c r="E411" s="1"/>
      <c r="F411" s="4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2"/>
      <c r="D412" s="3"/>
      <c r="E412" s="1"/>
      <c r="F412" s="4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2"/>
      <c r="D413" s="3"/>
      <c r="E413" s="1"/>
      <c r="F413" s="4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2"/>
      <c r="D414" s="3"/>
      <c r="E414" s="1"/>
      <c r="F414" s="4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2"/>
      <c r="D415" s="3"/>
      <c r="E415" s="1"/>
      <c r="F415" s="4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2"/>
      <c r="D416" s="3"/>
      <c r="E416" s="1"/>
      <c r="F416" s="4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2"/>
      <c r="D417" s="3"/>
      <c r="E417" s="1"/>
      <c r="F417" s="4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2"/>
      <c r="D418" s="3"/>
      <c r="E418" s="1"/>
      <c r="F418" s="4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2"/>
      <c r="D419" s="3"/>
      <c r="E419" s="1"/>
      <c r="F419" s="4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2"/>
      <c r="D420" s="3"/>
      <c r="E420" s="1"/>
      <c r="F420" s="4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2"/>
      <c r="D421" s="3"/>
      <c r="E421" s="1"/>
      <c r="F421" s="4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2"/>
      <c r="D422" s="3"/>
      <c r="E422" s="1"/>
      <c r="F422" s="4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2"/>
      <c r="D423" s="3"/>
      <c r="E423" s="1"/>
      <c r="F423" s="4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2"/>
      <c r="D424" s="3"/>
      <c r="E424" s="1"/>
      <c r="F424" s="4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2"/>
      <c r="D425" s="3"/>
      <c r="E425" s="1"/>
      <c r="F425" s="4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2"/>
      <c r="D426" s="3"/>
      <c r="E426" s="1"/>
      <c r="F426" s="4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2"/>
      <c r="D427" s="3"/>
      <c r="E427" s="1"/>
      <c r="F427" s="4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2"/>
      <c r="D428" s="3"/>
      <c r="E428" s="1"/>
      <c r="F428" s="4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2"/>
      <c r="D429" s="3"/>
      <c r="E429" s="1"/>
      <c r="F429" s="4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2"/>
      <c r="D430" s="3"/>
      <c r="E430" s="1"/>
      <c r="F430" s="4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2"/>
      <c r="D431" s="3"/>
      <c r="E431" s="1"/>
      <c r="F431" s="4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2"/>
      <c r="D432" s="3"/>
      <c r="E432" s="1"/>
      <c r="F432" s="4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2"/>
      <c r="D433" s="3"/>
      <c r="E433" s="1"/>
      <c r="F433" s="4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2"/>
      <c r="D434" s="3"/>
      <c r="E434" s="1"/>
      <c r="F434" s="4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2"/>
      <c r="D435" s="3"/>
      <c r="E435" s="1"/>
      <c r="F435" s="4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2"/>
      <c r="D436" s="3"/>
      <c r="E436" s="1"/>
      <c r="F436" s="4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2"/>
      <c r="D437" s="3"/>
      <c r="E437" s="1"/>
      <c r="F437" s="4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2"/>
      <c r="D438" s="3"/>
      <c r="E438" s="1"/>
      <c r="F438" s="4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2"/>
      <c r="D439" s="3"/>
      <c r="E439" s="1"/>
      <c r="F439" s="4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2"/>
      <c r="D440" s="3"/>
      <c r="E440" s="1"/>
      <c r="F440" s="4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2"/>
      <c r="D441" s="3"/>
      <c r="E441" s="1"/>
      <c r="F441" s="4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2"/>
      <c r="D442" s="3"/>
      <c r="E442" s="1"/>
      <c r="F442" s="4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2"/>
      <c r="D443" s="3"/>
      <c r="E443" s="1"/>
      <c r="F443" s="4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2"/>
      <c r="D444" s="3"/>
      <c r="E444" s="1"/>
      <c r="F444" s="4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2"/>
      <c r="D445" s="3"/>
      <c r="E445" s="1"/>
      <c r="F445" s="4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2"/>
      <c r="D446" s="3"/>
      <c r="E446" s="1"/>
      <c r="F446" s="4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2"/>
      <c r="D447" s="3"/>
      <c r="E447" s="1"/>
      <c r="F447" s="4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2"/>
      <c r="D448" s="3"/>
      <c r="E448" s="1"/>
      <c r="F448" s="4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2"/>
      <c r="D449" s="3"/>
      <c r="E449" s="1"/>
      <c r="F449" s="4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2"/>
      <c r="D450" s="3"/>
      <c r="E450" s="1"/>
      <c r="F450" s="4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2"/>
      <c r="D451" s="3"/>
      <c r="E451" s="1"/>
      <c r="F451" s="4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2"/>
      <c r="D452" s="3"/>
      <c r="E452" s="1"/>
      <c r="F452" s="4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2"/>
      <c r="D453" s="3"/>
      <c r="E453" s="1"/>
      <c r="F453" s="4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2"/>
      <c r="D454" s="3"/>
      <c r="E454" s="1"/>
      <c r="F454" s="4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2"/>
      <c r="D455" s="3"/>
      <c r="E455" s="1"/>
      <c r="F455" s="4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2"/>
      <c r="D456" s="3"/>
      <c r="E456" s="1"/>
      <c r="F456" s="4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2"/>
      <c r="D457" s="3"/>
      <c r="E457" s="1"/>
      <c r="F457" s="4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2"/>
      <c r="D458" s="3"/>
      <c r="E458" s="1"/>
      <c r="F458" s="4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2"/>
      <c r="D459" s="3"/>
      <c r="E459" s="1"/>
      <c r="F459" s="4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2"/>
      <c r="D460" s="3"/>
      <c r="E460" s="1"/>
      <c r="F460" s="4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2"/>
      <c r="D461" s="3"/>
      <c r="E461" s="1"/>
      <c r="F461" s="4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2"/>
      <c r="D462" s="3"/>
      <c r="E462" s="1"/>
      <c r="F462" s="4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2"/>
      <c r="D463" s="3"/>
      <c r="E463" s="1"/>
      <c r="F463" s="4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2"/>
      <c r="D464" s="3"/>
      <c r="E464" s="1"/>
      <c r="F464" s="4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2"/>
      <c r="D465" s="3"/>
      <c r="E465" s="1"/>
      <c r="F465" s="4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2"/>
      <c r="D466" s="3"/>
      <c r="E466" s="1"/>
      <c r="F466" s="4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2"/>
      <c r="D467" s="3"/>
      <c r="E467" s="1"/>
      <c r="F467" s="4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2"/>
      <c r="D468" s="3"/>
      <c r="E468" s="1"/>
      <c r="F468" s="4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2"/>
      <c r="D469" s="3"/>
      <c r="E469" s="1"/>
      <c r="F469" s="4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2"/>
      <c r="D470" s="3"/>
      <c r="E470" s="1"/>
      <c r="F470" s="4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2"/>
      <c r="D471" s="3"/>
      <c r="E471" s="1"/>
      <c r="F471" s="4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2"/>
      <c r="D472" s="3"/>
      <c r="E472" s="1"/>
      <c r="F472" s="4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2"/>
      <c r="D473" s="3"/>
      <c r="E473" s="1"/>
      <c r="F473" s="4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2"/>
      <c r="D474" s="3"/>
      <c r="E474" s="1"/>
      <c r="F474" s="4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2"/>
      <c r="D475" s="3"/>
      <c r="E475" s="1"/>
      <c r="F475" s="4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2"/>
      <c r="D476" s="3"/>
      <c r="E476" s="1"/>
      <c r="F476" s="4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2"/>
      <c r="D477" s="3"/>
      <c r="E477" s="1"/>
      <c r="F477" s="4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2"/>
      <c r="D478" s="3"/>
      <c r="E478" s="1"/>
      <c r="F478" s="4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2"/>
      <c r="D479" s="3"/>
      <c r="E479" s="1"/>
      <c r="F479" s="4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2"/>
      <c r="D480" s="3"/>
      <c r="E480" s="1"/>
      <c r="F480" s="4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2"/>
      <c r="D481" s="3"/>
      <c r="E481" s="1"/>
      <c r="F481" s="4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2"/>
      <c r="D482" s="3"/>
      <c r="E482" s="1"/>
      <c r="F482" s="4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2"/>
      <c r="D483" s="3"/>
      <c r="E483" s="1"/>
      <c r="F483" s="4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2"/>
      <c r="D484" s="3"/>
      <c r="E484" s="1"/>
      <c r="F484" s="4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2"/>
      <c r="D485" s="3"/>
      <c r="E485" s="1"/>
      <c r="F485" s="4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2"/>
      <c r="D486" s="3"/>
      <c r="E486" s="1"/>
      <c r="F486" s="4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2"/>
      <c r="D487" s="3"/>
      <c r="E487" s="1"/>
      <c r="F487" s="4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2"/>
      <c r="D488" s="3"/>
      <c r="E488" s="1"/>
      <c r="F488" s="4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2"/>
      <c r="D489" s="3"/>
      <c r="E489" s="1"/>
      <c r="F489" s="4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2"/>
      <c r="D490" s="3"/>
      <c r="E490" s="1"/>
      <c r="F490" s="4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2"/>
      <c r="D491" s="3"/>
      <c r="E491" s="1"/>
      <c r="F491" s="4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2"/>
      <c r="D492" s="3"/>
      <c r="E492" s="1"/>
      <c r="F492" s="4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2"/>
      <c r="D493" s="3"/>
      <c r="E493" s="1"/>
      <c r="F493" s="4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2"/>
      <c r="D494" s="3"/>
      <c r="E494" s="1"/>
      <c r="F494" s="4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2"/>
      <c r="D495" s="3"/>
      <c r="E495" s="1"/>
      <c r="F495" s="4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2"/>
      <c r="D496" s="3"/>
      <c r="E496" s="1"/>
      <c r="F496" s="4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2"/>
      <c r="D497" s="3"/>
      <c r="E497" s="1"/>
      <c r="F497" s="4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2"/>
      <c r="D498" s="3"/>
      <c r="E498" s="1"/>
      <c r="F498" s="4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2"/>
      <c r="D499" s="3"/>
      <c r="E499" s="1"/>
      <c r="F499" s="4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2"/>
      <c r="D500" s="3"/>
      <c r="E500" s="1"/>
      <c r="F500" s="4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2"/>
      <c r="D501" s="3"/>
      <c r="E501" s="1"/>
      <c r="F501" s="4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2"/>
      <c r="D502" s="3"/>
      <c r="E502" s="1"/>
      <c r="F502" s="4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2"/>
      <c r="D503" s="3"/>
      <c r="E503" s="1"/>
      <c r="F503" s="4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2"/>
      <c r="D504" s="3"/>
      <c r="E504" s="1"/>
      <c r="F504" s="4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2"/>
      <c r="D505" s="3"/>
      <c r="E505" s="1"/>
      <c r="F505" s="4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2"/>
      <c r="D506" s="3"/>
      <c r="E506" s="1"/>
      <c r="F506" s="4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2"/>
      <c r="D507" s="3"/>
      <c r="E507" s="1"/>
      <c r="F507" s="4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2"/>
      <c r="D508" s="3"/>
      <c r="E508" s="1"/>
      <c r="F508" s="4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2"/>
      <c r="D509" s="3"/>
      <c r="E509" s="1"/>
      <c r="F509" s="4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2"/>
      <c r="D510" s="3"/>
      <c r="E510" s="1"/>
      <c r="F510" s="4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2"/>
      <c r="D511" s="3"/>
      <c r="E511" s="1"/>
      <c r="F511" s="4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2"/>
      <c r="D512" s="3"/>
      <c r="E512" s="1"/>
      <c r="F512" s="4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2"/>
      <c r="D513" s="3"/>
      <c r="E513" s="1"/>
      <c r="F513" s="4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2"/>
      <c r="D514" s="3"/>
      <c r="E514" s="1"/>
      <c r="F514" s="4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2"/>
      <c r="D515" s="3"/>
      <c r="E515" s="1"/>
      <c r="F515" s="4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2"/>
      <c r="D516" s="3"/>
      <c r="E516" s="1"/>
      <c r="F516" s="4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2"/>
      <c r="D517" s="3"/>
      <c r="E517" s="1"/>
      <c r="F517" s="4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2"/>
      <c r="D518" s="3"/>
      <c r="E518" s="1"/>
      <c r="F518" s="4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2"/>
      <c r="D519" s="3"/>
      <c r="E519" s="1"/>
      <c r="F519" s="4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2"/>
      <c r="D520" s="3"/>
      <c r="E520" s="1"/>
      <c r="F520" s="4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2"/>
      <c r="D521" s="3"/>
      <c r="E521" s="1"/>
      <c r="F521" s="4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2"/>
      <c r="D522" s="3"/>
      <c r="E522" s="1"/>
      <c r="F522" s="4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2"/>
      <c r="D523" s="3"/>
      <c r="E523" s="1"/>
      <c r="F523" s="4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2"/>
      <c r="D524" s="3"/>
      <c r="E524" s="1"/>
      <c r="F524" s="4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2"/>
      <c r="D525" s="3"/>
      <c r="E525" s="1"/>
      <c r="F525" s="4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2"/>
      <c r="D526" s="3"/>
      <c r="E526" s="1"/>
      <c r="F526" s="4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2"/>
      <c r="D527" s="3"/>
      <c r="E527" s="1"/>
      <c r="F527" s="4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2"/>
      <c r="D528" s="3"/>
      <c r="E528" s="1"/>
      <c r="F528" s="4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2"/>
      <c r="D529" s="3"/>
      <c r="E529" s="1"/>
      <c r="F529" s="4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2"/>
      <c r="D530" s="3"/>
      <c r="E530" s="1"/>
      <c r="F530" s="4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2"/>
      <c r="D531" s="3"/>
      <c r="E531" s="1"/>
      <c r="F531" s="4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2"/>
      <c r="D532" s="3"/>
      <c r="E532" s="1"/>
      <c r="F532" s="4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2"/>
      <c r="D533" s="3"/>
      <c r="E533" s="1"/>
      <c r="F533" s="4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2"/>
      <c r="D534" s="3"/>
      <c r="E534" s="1"/>
      <c r="F534" s="4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2"/>
      <c r="D535" s="3"/>
      <c r="E535" s="1"/>
      <c r="F535" s="4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2"/>
      <c r="D536" s="3"/>
      <c r="E536" s="1"/>
      <c r="F536" s="4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2"/>
      <c r="D537" s="3"/>
      <c r="E537" s="1"/>
      <c r="F537" s="4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2"/>
      <c r="D538" s="3"/>
      <c r="E538" s="1"/>
      <c r="F538" s="4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2"/>
      <c r="D539" s="3"/>
      <c r="E539" s="1"/>
      <c r="F539" s="4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2"/>
      <c r="D540" s="3"/>
      <c r="E540" s="1"/>
      <c r="F540" s="4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2"/>
      <c r="D541" s="3"/>
      <c r="E541" s="1"/>
      <c r="F541" s="4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2"/>
      <c r="D542" s="3"/>
      <c r="E542" s="1"/>
      <c r="F542" s="4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2"/>
      <c r="D543" s="3"/>
      <c r="E543" s="1"/>
      <c r="F543" s="4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2"/>
      <c r="D544" s="3"/>
      <c r="E544" s="1"/>
      <c r="F544" s="4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2"/>
      <c r="D545" s="3"/>
      <c r="E545" s="1"/>
      <c r="F545" s="4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2"/>
      <c r="D546" s="3"/>
      <c r="E546" s="1"/>
      <c r="F546" s="4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2"/>
      <c r="D547" s="3"/>
      <c r="E547" s="1"/>
      <c r="F547" s="4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2"/>
      <c r="D548" s="3"/>
      <c r="E548" s="1"/>
      <c r="F548" s="4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2"/>
      <c r="D549" s="3"/>
      <c r="E549" s="1"/>
      <c r="F549" s="4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2"/>
      <c r="D550" s="3"/>
      <c r="E550" s="1"/>
      <c r="F550" s="4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2"/>
      <c r="D551" s="3"/>
      <c r="E551" s="1"/>
      <c r="F551" s="4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2"/>
      <c r="D552" s="3"/>
      <c r="E552" s="1"/>
      <c r="F552" s="4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2"/>
      <c r="D553" s="3"/>
      <c r="E553" s="1"/>
      <c r="F553" s="4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2"/>
      <c r="D554" s="3"/>
      <c r="E554" s="1"/>
      <c r="F554" s="4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2"/>
      <c r="D555" s="3"/>
      <c r="E555" s="1"/>
      <c r="F555" s="4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2"/>
      <c r="D556" s="3"/>
      <c r="E556" s="1"/>
      <c r="F556" s="4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2"/>
      <c r="D557" s="3"/>
      <c r="E557" s="1"/>
      <c r="F557" s="4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2"/>
      <c r="D558" s="3"/>
      <c r="E558" s="1"/>
      <c r="F558" s="4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2"/>
      <c r="D559" s="3"/>
      <c r="E559" s="1"/>
      <c r="F559" s="4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2"/>
      <c r="D560" s="3"/>
      <c r="E560" s="1"/>
      <c r="F560" s="4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2"/>
      <c r="D561" s="3"/>
      <c r="E561" s="1"/>
      <c r="F561" s="4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2"/>
      <c r="D562" s="3"/>
      <c r="E562" s="1"/>
      <c r="F562" s="4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2"/>
      <c r="D563" s="3"/>
      <c r="E563" s="1"/>
      <c r="F563" s="4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2"/>
      <c r="D564" s="3"/>
      <c r="E564" s="1"/>
      <c r="F564" s="4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2"/>
      <c r="D565" s="3"/>
      <c r="E565" s="1"/>
      <c r="F565" s="4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2"/>
      <c r="D566" s="3"/>
      <c r="E566" s="1"/>
      <c r="F566" s="4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2"/>
      <c r="D567" s="3"/>
      <c r="E567" s="1"/>
      <c r="F567" s="4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2"/>
      <c r="D568" s="3"/>
      <c r="E568" s="1"/>
      <c r="F568" s="4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2"/>
      <c r="D569" s="3"/>
      <c r="E569" s="1"/>
      <c r="F569" s="4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2"/>
      <c r="D570" s="3"/>
      <c r="E570" s="1"/>
      <c r="F570" s="4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2"/>
      <c r="D571" s="3"/>
      <c r="E571" s="1"/>
      <c r="F571" s="4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2"/>
      <c r="D572" s="3"/>
      <c r="E572" s="1"/>
      <c r="F572" s="4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2"/>
      <c r="D573" s="3"/>
      <c r="E573" s="1"/>
      <c r="F573" s="4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2"/>
      <c r="D574" s="3"/>
      <c r="E574" s="1"/>
      <c r="F574" s="4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2"/>
      <c r="D575" s="3"/>
      <c r="E575" s="1"/>
      <c r="F575" s="4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2"/>
      <c r="D576" s="3"/>
      <c r="E576" s="1"/>
      <c r="F576" s="4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2"/>
      <c r="D577" s="3"/>
      <c r="E577" s="1"/>
      <c r="F577" s="4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2"/>
      <c r="D578" s="3"/>
      <c r="E578" s="1"/>
      <c r="F578" s="4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2"/>
      <c r="D579" s="3"/>
      <c r="E579" s="1"/>
      <c r="F579" s="4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2"/>
      <c r="D580" s="3"/>
      <c r="E580" s="1"/>
      <c r="F580" s="4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2"/>
      <c r="D581" s="3"/>
      <c r="E581" s="1"/>
      <c r="F581" s="4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2"/>
      <c r="D582" s="3"/>
      <c r="E582" s="1"/>
      <c r="F582" s="4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2"/>
      <c r="D583" s="3"/>
      <c r="E583" s="1"/>
      <c r="F583" s="4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2"/>
      <c r="D584" s="3"/>
      <c r="E584" s="1"/>
      <c r="F584" s="4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2"/>
      <c r="D585" s="3"/>
      <c r="E585" s="1"/>
      <c r="F585" s="4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2"/>
      <c r="D586" s="3"/>
      <c r="E586" s="1"/>
      <c r="F586" s="4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2"/>
      <c r="D587" s="3"/>
      <c r="E587" s="1"/>
      <c r="F587" s="4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2"/>
      <c r="D588" s="3"/>
      <c r="E588" s="1"/>
      <c r="F588" s="4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2"/>
      <c r="D589" s="3"/>
      <c r="E589" s="1"/>
      <c r="F589" s="4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2"/>
      <c r="D590" s="3"/>
      <c r="E590" s="1"/>
      <c r="F590" s="4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2"/>
      <c r="D591" s="3"/>
      <c r="E591" s="1"/>
      <c r="F591" s="4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2"/>
      <c r="D592" s="3"/>
      <c r="E592" s="1"/>
      <c r="F592" s="4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2"/>
      <c r="D593" s="3"/>
      <c r="E593" s="1"/>
      <c r="F593" s="4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2"/>
      <c r="D594" s="3"/>
      <c r="E594" s="1"/>
      <c r="F594" s="4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2"/>
      <c r="D595" s="3"/>
      <c r="E595" s="1"/>
      <c r="F595" s="4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2"/>
      <c r="D596" s="3"/>
      <c r="E596" s="1"/>
      <c r="F596" s="4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2"/>
      <c r="D597" s="3"/>
      <c r="E597" s="1"/>
      <c r="F597" s="4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2"/>
      <c r="D598" s="3"/>
      <c r="E598" s="1"/>
      <c r="F598" s="4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2"/>
      <c r="D599" s="3"/>
      <c r="E599" s="1"/>
      <c r="F599" s="4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2"/>
      <c r="D600" s="3"/>
      <c r="E600" s="1"/>
      <c r="F600" s="4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2"/>
      <c r="D601" s="3"/>
      <c r="E601" s="1"/>
      <c r="F601" s="4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2"/>
      <c r="D602" s="3"/>
      <c r="E602" s="1"/>
      <c r="F602" s="4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2"/>
      <c r="D603" s="3"/>
      <c r="E603" s="1"/>
      <c r="F603" s="4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2"/>
      <c r="D604" s="3"/>
      <c r="E604" s="1"/>
      <c r="F604" s="4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2"/>
      <c r="D605" s="3"/>
      <c r="E605" s="1"/>
      <c r="F605" s="4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2"/>
      <c r="D606" s="3"/>
      <c r="E606" s="1"/>
      <c r="F606" s="4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2"/>
      <c r="D607" s="3"/>
      <c r="E607" s="1"/>
      <c r="F607" s="4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2"/>
      <c r="D608" s="3"/>
      <c r="E608" s="1"/>
      <c r="F608" s="4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2"/>
      <c r="D609" s="3"/>
      <c r="E609" s="1"/>
      <c r="F609" s="4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2"/>
      <c r="D610" s="3"/>
      <c r="E610" s="1"/>
      <c r="F610" s="4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2"/>
      <c r="D611" s="3"/>
      <c r="E611" s="1"/>
      <c r="F611" s="4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2"/>
      <c r="D612" s="3"/>
      <c r="E612" s="1"/>
      <c r="F612" s="4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2"/>
      <c r="D613" s="3"/>
      <c r="E613" s="1"/>
      <c r="F613" s="4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2"/>
      <c r="D614" s="3"/>
      <c r="E614" s="1"/>
      <c r="F614" s="4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2"/>
      <c r="D615" s="3"/>
      <c r="E615" s="1"/>
      <c r="F615" s="4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2"/>
      <c r="D616" s="3"/>
      <c r="E616" s="1"/>
      <c r="F616" s="4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2"/>
      <c r="D617" s="3"/>
      <c r="E617" s="1"/>
      <c r="F617" s="4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2"/>
      <c r="D618" s="3"/>
      <c r="E618" s="1"/>
      <c r="F618" s="4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2"/>
      <c r="D619" s="3"/>
      <c r="E619" s="1"/>
      <c r="F619" s="4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2"/>
      <c r="D620" s="3"/>
      <c r="E620" s="1"/>
      <c r="F620" s="4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2"/>
      <c r="D621" s="3"/>
      <c r="E621" s="1"/>
      <c r="F621" s="4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2"/>
      <c r="D622" s="3"/>
      <c r="E622" s="1"/>
      <c r="F622" s="4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2"/>
      <c r="D623" s="3"/>
      <c r="E623" s="1"/>
      <c r="F623" s="4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2"/>
      <c r="D624" s="3"/>
      <c r="E624" s="1"/>
      <c r="F624" s="4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2"/>
      <c r="D625" s="3"/>
      <c r="E625" s="1"/>
      <c r="F625" s="4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2"/>
      <c r="D626" s="3"/>
      <c r="E626" s="1"/>
      <c r="F626" s="4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2"/>
      <c r="D627" s="3"/>
      <c r="E627" s="1"/>
      <c r="F627" s="4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2"/>
      <c r="D628" s="3"/>
      <c r="E628" s="1"/>
      <c r="F628" s="4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2"/>
      <c r="D629" s="3"/>
      <c r="E629" s="1"/>
      <c r="F629" s="4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2"/>
      <c r="D630" s="3"/>
      <c r="E630" s="1"/>
      <c r="F630" s="4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2"/>
      <c r="D631" s="3"/>
      <c r="E631" s="1"/>
      <c r="F631" s="4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2"/>
      <c r="D632" s="3"/>
      <c r="E632" s="1"/>
      <c r="F632" s="4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2"/>
      <c r="D633" s="3"/>
      <c r="E633" s="1"/>
      <c r="F633" s="4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2"/>
      <c r="D634" s="3"/>
      <c r="E634" s="1"/>
      <c r="F634" s="4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2"/>
      <c r="D635" s="3"/>
      <c r="E635" s="1"/>
      <c r="F635" s="4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2"/>
      <c r="D636" s="3"/>
      <c r="E636" s="1"/>
      <c r="F636" s="4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2"/>
      <c r="D637" s="3"/>
      <c r="E637" s="1"/>
      <c r="F637" s="4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2"/>
      <c r="D638" s="3"/>
      <c r="E638" s="1"/>
      <c r="F638" s="4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2"/>
      <c r="D639" s="3"/>
      <c r="E639" s="1"/>
      <c r="F639" s="4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2"/>
      <c r="D640" s="3"/>
      <c r="E640" s="1"/>
      <c r="F640" s="4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2"/>
      <c r="D641" s="3"/>
      <c r="E641" s="1"/>
      <c r="F641" s="4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2"/>
      <c r="D642" s="3"/>
      <c r="E642" s="1"/>
      <c r="F642" s="4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2"/>
      <c r="D643" s="3"/>
      <c r="E643" s="1"/>
      <c r="F643" s="4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2"/>
      <c r="D644" s="3"/>
      <c r="E644" s="1"/>
      <c r="F644" s="4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2"/>
      <c r="D645" s="3"/>
      <c r="E645" s="1"/>
      <c r="F645" s="4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2"/>
      <c r="D646" s="3"/>
      <c r="E646" s="1"/>
      <c r="F646" s="4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2"/>
      <c r="D647" s="3"/>
      <c r="E647" s="1"/>
      <c r="F647" s="4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2"/>
      <c r="D648" s="3"/>
      <c r="E648" s="1"/>
      <c r="F648" s="4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2"/>
      <c r="D649" s="3"/>
      <c r="E649" s="1"/>
      <c r="F649" s="4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2"/>
      <c r="D650" s="3"/>
      <c r="E650" s="1"/>
      <c r="F650" s="4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2"/>
      <c r="D651" s="3"/>
      <c r="E651" s="1"/>
      <c r="F651" s="4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2"/>
      <c r="D652" s="3"/>
      <c r="E652" s="1"/>
      <c r="F652" s="4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2"/>
      <c r="D653" s="3"/>
      <c r="E653" s="1"/>
      <c r="F653" s="4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2"/>
      <c r="D654" s="3"/>
      <c r="E654" s="1"/>
      <c r="F654" s="4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2"/>
      <c r="D655" s="3"/>
      <c r="E655" s="1"/>
      <c r="F655" s="4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2"/>
      <c r="D656" s="3"/>
      <c r="E656" s="1"/>
      <c r="F656" s="4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2"/>
      <c r="D657" s="3"/>
      <c r="E657" s="1"/>
      <c r="F657" s="4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2"/>
      <c r="D658" s="3"/>
      <c r="E658" s="1"/>
      <c r="F658" s="4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2"/>
      <c r="D659" s="3"/>
      <c r="E659" s="1"/>
      <c r="F659" s="4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2"/>
      <c r="D660" s="3"/>
      <c r="E660" s="1"/>
      <c r="F660" s="4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2"/>
      <c r="D661" s="3"/>
      <c r="E661" s="1"/>
      <c r="F661" s="4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2"/>
      <c r="D662" s="3"/>
      <c r="E662" s="1"/>
      <c r="F662" s="4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2"/>
      <c r="D663" s="3"/>
      <c r="E663" s="1"/>
      <c r="F663" s="4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2"/>
      <c r="D664" s="3"/>
      <c r="E664" s="1"/>
      <c r="F664" s="4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2"/>
      <c r="D665" s="3"/>
      <c r="E665" s="1"/>
      <c r="F665" s="4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2"/>
      <c r="D666" s="3"/>
      <c r="E666" s="1"/>
      <c r="F666" s="4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2"/>
      <c r="D667" s="3"/>
      <c r="E667" s="1"/>
      <c r="F667" s="4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2"/>
      <c r="D668" s="3"/>
      <c r="E668" s="1"/>
      <c r="F668" s="4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2"/>
      <c r="D669" s="3"/>
      <c r="E669" s="1"/>
      <c r="F669" s="4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2"/>
      <c r="D670" s="3"/>
      <c r="E670" s="1"/>
      <c r="F670" s="4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2"/>
      <c r="D671" s="3"/>
      <c r="E671" s="1"/>
      <c r="F671" s="4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2"/>
      <c r="D672" s="3"/>
      <c r="E672" s="1"/>
      <c r="F672" s="4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2"/>
      <c r="D673" s="3"/>
      <c r="E673" s="1"/>
      <c r="F673" s="4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2"/>
      <c r="D674" s="3"/>
      <c r="E674" s="1"/>
      <c r="F674" s="4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2"/>
      <c r="D675" s="3"/>
      <c r="E675" s="1"/>
      <c r="F675" s="4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2"/>
      <c r="D676" s="3"/>
      <c r="E676" s="1"/>
      <c r="F676" s="4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2"/>
      <c r="D677" s="3"/>
      <c r="E677" s="1"/>
      <c r="F677" s="4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2"/>
      <c r="D678" s="3"/>
      <c r="E678" s="1"/>
      <c r="F678" s="4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2"/>
      <c r="D679" s="3"/>
      <c r="E679" s="1"/>
      <c r="F679" s="4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2"/>
      <c r="D680" s="3"/>
      <c r="E680" s="1"/>
      <c r="F680" s="4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2"/>
      <c r="D681" s="3"/>
      <c r="E681" s="1"/>
      <c r="F681" s="4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2"/>
      <c r="D682" s="3"/>
      <c r="E682" s="1"/>
      <c r="F682" s="4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2"/>
      <c r="D683" s="3"/>
      <c r="E683" s="1"/>
      <c r="F683" s="4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2"/>
      <c r="D684" s="3"/>
      <c r="E684" s="1"/>
      <c r="F684" s="4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2"/>
      <c r="D685" s="3"/>
      <c r="E685" s="1"/>
      <c r="F685" s="4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2"/>
      <c r="D686" s="3"/>
      <c r="E686" s="1"/>
      <c r="F686" s="4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2"/>
      <c r="D687" s="3"/>
      <c r="E687" s="1"/>
      <c r="F687" s="4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2"/>
      <c r="D688" s="3"/>
      <c r="E688" s="1"/>
      <c r="F688" s="4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2"/>
      <c r="D689" s="3"/>
      <c r="E689" s="1"/>
      <c r="F689" s="4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2"/>
      <c r="D690" s="3"/>
      <c r="E690" s="1"/>
      <c r="F690" s="4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2"/>
      <c r="D691" s="3"/>
      <c r="E691" s="1"/>
      <c r="F691" s="4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2"/>
      <c r="D692" s="3"/>
      <c r="E692" s="1"/>
      <c r="F692" s="4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2"/>
      <c r="D693" s="3"/>
      <c r="E693" s="1"/>
      <c r="F693" s="4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2"/>
      <c r="D694" s="3"/>
      <c r="E694" s="1"/>
      <c r="F694" s="4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2"/>
      <c r="D695" s="3"/>
      <c r="E695" s="1"/>
      <c r="F695" s="4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2"/>
      <c r="D696" s="3"/>
      <c r="E696" s="1"/>
      <c r="F696" s="4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2"/>
      <c r="D697" s="3"/>
      <c r="E697" s="1"/>
      <c r="F697" s="4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2"/>
      <c r="D698" s="3"/>
      <c r="E698" s="1"/>
      <c r="F698" s="4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2"/>
      <c r="D699" s="3"/>
      <c r="E699" s="1"/>
      <c r="F699" s="4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2"/>
      <c r="D700" s="3"/>
      <c r="E700" s="1"/>
      <c r="F700" s="4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2"/>
      <c r="D701" s="3"/>
      <c r="E701" s="1"/>
      <c r="F701" s="4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2"/>
      <c r="D702" s="3"/>
      <c r="E702" s="1"/>
      <c r="F702" s="4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2"/>
      <c r="D703" s="3"/>
      <c r="E703" s="1"/>
      <c r="F703" s="4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2"/>
      <c r="D704" s="3"/>
      <c r="E704" s="1"/>
      <c r="F704" s="4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2"/>
      <c r="D705" s="3"/>
      <c r="E705" s="1"/>
      <c r="F705" s="4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2"/>
      <c r="D706" s="3"/>
      <c r="E706" s="1"/>
      <c r="F706" s="4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2"/>
      <c r="D707" s="3"/>
      <c r="E707" s="1"/>
      <c r="F707" s="4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2"/>
      <c r="D708" s="3"/>
      <c r="E708" s="1"/>
      <c r="F708" s="4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2"/>
      <c r="D709" s="3"/>
      <c r="E709" s="1"/>
      <c r="F709" s="4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2"/>
      <c r="D710" s="3"/>
      <c r="E710" s="1"/>
      <c r="F710" s="4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2"/>
      <c r="D711" s="3"/>
      <c r="E711" s="1"/>
      <c r="F711" s="4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2"/>
      <c r="D712" s="3"/>
      <c r="E712" s="1"/>
      <c r="F712" s="4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2"/>
      <c r="D713" s="3"/>
      <c r="E713" s="1"/>
      <c r="F713" s="4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2"/>
      <c r="D714" s="3"/>
      <c r="E714" s="1"/>
      <c r="F714" s="4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2"/>
      <c r="D715" s="3"/>
      <c r="E715" s="1"/>
      <c r="F715" s="4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2"/>
      <c r="D716" s="3"/>
      <c r="E716" s="1"/>
      <c r="F716" s="4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2"/>
      <c r="D717" s="3"/>
      <c r="E717" s="1"/>
      <c r="F717" s="4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2"/>
      <c r="D718" s="3"/>
      <c r="E718" s="1"/>
      <c r="F718" s="4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2"/>
      <c r="D719" s="3"/>
      <c r="E719" s="1"/>
      <c r="F719" s="4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2"/>
      <c r="D720" s="3"/>
      <c r="E720" s="1"/>
      <c r="F720" s="4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2"/>
      <c r="D721" s="3"/>
      <c r="E721" s="1"/>
      <c r="F721" s="4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2"/>
      <c r="D722" s="3"/>
      <c r="E722" s="1"/>
      <c r="F722" s="4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2"/>
      <c r="D723" s="3"/>
      <c r="E723" s="1"/>
      <c r="F723" s="4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2"/>
      <c r="D724" s="3"/>
      <c r="E724" s="1"/>
      <c r="F724" s="4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2"/>
      <c r="D725" s="3"/>
      <c r="E725" s="1"/>
      <c r="F725" s="4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2"/>
      <c r="D726" s="3"/>
      <c r="E726" s="1"/>
      <c r="F726" s="4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2"/>
      <c r="D727" s="3"/>
      <c r="E727" s="1"/>
      <c r="F727" s="4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2"/>
      <c r="D728" s="3"/>
      <c r="E728" s="1"/>
      <c r="F728" s="4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2"/>
      <c r="D729" s="3"/>
      <c r="E729" s="1"/>
      <c r="F729" s="4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2"/>
      <c r="D730" s="3"/>
      <c r="E730" s="1"/>
      <c r="F730" s="4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2"/>
      <c r="D731" s="3"/>
      <c r="E731" s="1"/>
      <c r="F731" s="4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2"/>
      <c r="D732" s="3"/>
      <c r="E732" s="1"/>
      <c r="F732" s="4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2"/>
      <c r="D733" s="3"/>
      <c r="E733" s="1"/>
      <c r="F733" s="4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2"/>
      <c r="D734" s="3"/>
      <c r="E734" s="1"/>
      <c r="F734" s="4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2"/>
      <c r="D735" s="3"/>
      <c r="E735" s="1"/>
      <c r="F735" s="4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2"/>
      <c r="D736" s="3"/>
      <c r="E736" s="1"/>
      <c r="F736" s="4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2"/>
      <c r="D737" s="3"/>
      <c r="E737" s="1"/>
      <c r="F737" s="4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2"/>
      <c r="D738" s="3"/>
      <c r="E738" s="1"/>
      <c r="F738" s="4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2"/>
      <c r="D739" s="3"/>
      <c r="E739" s="1"/>
      <c r="F739" s="4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2"/>
      <c r="D740" s="3"/>
      <c r="E740" s="1"/>
      <c r="F740" s="4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2"/>
      <c r="D741" s="3"/>
      <c r="E741" s="1"/>
      <c r="F741" s="4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2"/>
      <c r="D742" s="3"/>
      <c r="E742" s="1"/>
      <c r="F742" s="4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2"/>
      <c r="D743" s="3"/>
      <c r="E743" s="1"/>
      <c r="F743" s="4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2"/>
      <c r="D744" s="3"/>
      <c r="E744" s="1"/>
      <c r="F744" s="4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2"/>
      <c r="D745" s="3"/>
      <c r="E745" s="1"/>
      <c r="F745" s="4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2"/>
      <c r="D746" s="3"/>
      <c r="E746" s="1"/>
      <c r="F746" s="4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2"/>
      <c r="D747" s="3"/>
      <c r="E747" s="1"/>
      <c r="F747" s="4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2"/>
      <c r="D748" s="3"/>
      <c r="E748" s="1"/>
      <c r="F748" s="4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2"/>
      <c r="D749" s="3"/>
      <c r="E749" s="1"/>
      <c r="F749" s="4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2"/>
      <c r="D750" s="3"/>
      <c r="E750" s="1"/>
      <c r="F750" s="4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2"/>
      <c r="D751" s="3"/>
      <c r="E751" s="1"/>
      <c r="F751" s="4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2"/>
      <c r="D752" s="3"/>
      <c r="E752" s="1"/>
      <c r="F752" s="4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2"/>
      <c r="D753" s="3"/>
      <c r="E753" s="1"/>
      <c r="F753" s="4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2"/>
      <c r="D754" s="3"/>
      <c r="E754" s="1"/>
      <c r="F754" s="4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2"/>
      <c r="D755" s="3"/>
      <c r="E755" s="1"/>
      <c r="F755" s="4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2"/>
      <c r="D756" s="3"/>
      <c r="E756" s="1"/>
      <c r="F756" s="4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2"/>
      <c r="D757" s="3"/>
      <c r="E757" s="1"/>
      <c r="F757" s="4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2"/>
      <c r="D758" s="3"/>
      <c r="E758" s="1"/>
      <c r="F758" s="4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2"/>
      <c r="D759" s="3"/>
      <c r="E759" s="1"/>
      <c r="F759" s="4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2"/>
      <c r="D760" s="3"/>
      <c r="E760" s="1"/>
      <c r="F760" s="4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2"/>
      <c r="D761" s="3"/>
      <c r="E761" s="1"/>
      <c r="F761" s="4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2"/>
      <c r="D762" s="3"/>
      <c r="E762" s="1"/>
      <c r="F762" s="4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2"/>
      <c r="D763" s="3"/>
      <c r="E763" s="1"/>
      <c r="F763" s="4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2"/>
      <c r="D764" s="3"/>
      <c r="E764" s="1"/>
      <c r="F764" s="4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2"/>
      <c r="D765" s="3"/>
      <c r="E765" s="1"/>
      <c r="F765" s="4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2"/>
      <c r="D766" s="3"/>
      <c r="E766" s="1"/>
      <c r="F766" s="4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2"/>
      <c r="D767" s="3"/>
      <c r="E767" s="1"/>
      <c r="F767" s="4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2"/>
      <c r="D768" s="3"/>
      <c r="E768" s="1"/>
      <c r="F768" s="4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2"/>
      <c r="D769" s="3"/>
      <c r="E769" s="1"/>
      <c r="F769" s="4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2"/>
      <c r="D770" s="3"/>
      <c r="E770" s="1"/>
      <c r="F770" s="4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2"/>
      <c r="D771" s="3"/>
      <c r="E771" s="1"/>
      <c r="F771" s="4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2"/>
      <c r="D772" s="3"/>
      <c r="E772" s="1"/>
      <c r="F772" s="4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2"/>
      <c r="D773" s="3"/>
      <c r="E773" s="1"/>
      <c r="F773" s="4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2"/>
      <c r="D774" s="3"/>
      <c r="E774" s="1"/>
      <c r="F774" s="4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2"/>
      <c r="D775" s="3"/>
      <c r="E775" s="1"/>
      <c r="F775" s="4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2"/>
      <c r="D776" s="3"/>
      <c r="E776" s="1"/>
      <c r="F776" s="4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2"/>
      <c r="D777" s="3"/>
      <c r="E777" s="1"/>
      <c r="F777" s="4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2"/>
      <c r="D778" s="3"/>
      <c r="E778" s="1"/>
      <c r="F778" s="4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2"/>
      <c r="D779" s="3"/>
      <c r="E779" s="1"/>
      <c r="F779" s="4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2"/>
      <c r="D780" s="3"/>
      <c r="E780" s="1"/>
      <c r="F780" s="4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2"/>
      <c r="D781" s="3"/>
      <c r="E781" s="1"/>
      <c r="F781" s="4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2"/>
      <c r="D782" s="3"/>
      <c r="E782" s="1"/>
      <c r="F782" s="4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2"/>
      <c r="D783" s="3"/>
      <c r="E783" s="1"/>
      <c r="F783" s="4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2"/>
      <c r="D784" s="3"/>
      <c r="E784" s="1"/>
      <c r="F784" s="4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2"/>
      <c r="D785" s="3"/>
      <c r="E785" s="1"/>
      <c r="F785" s="4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2"/>
      <c r="D786" s="3"/>
      <c r="E786" s="1"/>
      <c r="F786" s="4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2"/>
      <c r="D787" s="3"/>
      <c r="E787" s="1"/>
      <c r="F787" s="4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2"/>
      <c r="D788" s="3"/>
      <c r="E788" s="1"/>
      <c r="F788" s="4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2"/>
      <c r="D789" s="3"/>
      <c r="E789" s="1"/>
      <c r="F789" s="4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2"/>
      <c r="D790" s="3"/>
      <c r="E790" s="1"/>
      <c r="F790" s="4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2"/>
      <c r="D791" s="3"/>
      <c r="E791" s="1"/>
      <c r="F791" s="4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2"/>
      <c r="D792" s="3"/>
      <c r="E792" s="1"/>
      <c r="F792" s="4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2"/>
      <c r="D793" s="3"/>
      <c r="E793" s="1"/>
      <c r="F793" s="4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2"/>
      <c r="D794" s="3"/>
      <c r="E794" s="1"/>
      <c r="F794" s="4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2"/>
      <c r="D795" s="3"/>
      <c r="E795" s="1"/>
      <c r="F795" s="4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2"/>
      <c r="D796" s="3"/>
      <c r="E796" s="1"/>
      <c r="F796" s="4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2"/>
      <c r="D797" s="3"/>
      <c r="E797" s="1"/>
      <c r="F797" s="4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2"/>
      <c r="D798" s="3"/>
      <c r="E798" s="1"/>
      <c r="F798" s="4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2"/>
      <c r="D799" s="3"/>
      <c r="E799" s="1"/>
      <c r="F799" s="4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2"/>
      <c r="D800" s="3"/>
      <c r="E800" s="1"/>
      <c r="F800" s="4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2"/>
      <c r="D801" s="3"/>
      <c r="E801" s="1"/>
      <c r="F801" s="4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2"/>
      <c r="D802" s="3"/>
      <c r="E802" s="1"/>
      <c r="F802" s="4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2"/>
      <c r="D803" s="3"/>
      <c r="E803" s="1"/>
      <c r="F803" s="4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2"/>
      <c r="D804" s="3"/>
      <c r="E804" s="1"/>
      <c r="F804" s="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2"/>
      <c r="D805" s="3"/>
      <c r="E805" s="1"/>
      <c r="F805" s="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2"/>
      <c r="D806" s="3"/>
      <c r="E806" s="1"/>
      <c r="F806" s="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2"/>
      <c r="D807" s="3"/>
      <c r="E807" s="1"/>
      <c r="F807" s="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2"/>
      <c r="D808" s="3"/>
      <c r="E808" s="1"/>
      <c r="F808" s="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2"/>
      <c r="D809" s="3"/>
      <c r="E809" s="1"/>
      <c r="F809" s="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2"/>
      <c r="D810" s="3"/>
      <c r="E810" s="1"/>
      <c r="F810" s="4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2"/>
      <c r="D811" s="3"/>
      <c r="E811" s="1"/>
      <c r="F811" s="4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2"/>
      <c r="D812" s="3"/>
      <c r="E812" s="1"/>
      <c r="F812" s="4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2"/>
      <c r="D813" s="3"/>
      <c r="E813" s="1"/>
      <c r="F813" s="4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2"/>
      <c r="D814" s="3"/>
      <c r="E814" s="1"/>
      <c r="F814" s="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2"/>
      <c r="D815" s="3"/>
      <c r="E815" s="1"/>
      <c r="F815" s="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2"/>
      <c r="D816" s="3"/>
      <c r="E816" s="1"/>
      <c r="F816" s="4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2"/>
      <c r="D817" s="3"/>
      <c r="E817" s="1"/>
      <c r="F817" s="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2"/>
      <c r="D818" s="3"/>
      <c r="E818" s="1"/>
      <c r="F818" s="4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2"/>
      <c r="D819" s="3"/>
      <c r="E819" s="1"/>
      <c r="F819" s="4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2"/>
      <c r="D820" s="3"/>
      <c r="E820" s="1"/>
      <c r="F820" s="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2"/>
      <c r="D821" s="3"/>
      <c r="E821" s="1"/>
      <c r="F821" s="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2"/>
      <c r="D822" s="3"/>
      <c r="E822" s="1"/>
      <c r="F822" s="4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2"/>
      <c r="D823" s="3"/>
      <c r="E823" s="1"/>
      <c r="F823" s="4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2"/>
      <c r="D824" s="3"/>
      <c r="E824" s="1"/>
      <c r="F824" s="4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2"/>
      <c r="D825" s="3"/>
      <c r="E825" s="1"/>
      <c r="F825" s="4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2"/>
      <c r="D826" s="3"/>
      <c r="E826" s="1"/>
      <c r="F826" s="4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2"/>
      <c r="D827" s="3"/>
      <c r="E827" s="1"/>
      <c r="F827" s="4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2"/>
      <c r="D828" s="3"/>
      <c r="E828" s="1"/>
      <c r="F828" s="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2"/>
      <c r="D829" s="3"/>
      <c r="E829" s="1"/>
      <c r="F829" s="4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2"/>
      <c r="D830" s="3"/>
      <c r="E830" s="1"/>
      <c r="F830" s="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2"/>
      <c r="D831" s="3"/>
      <c r="E831" s="1"/>
      <c r="F831" s="4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2"/>
      <c r="D832" s="3"/>
      <c r="E832" s="1"/>
      <c r="F832" s="4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2"/>
      <c r="D833" s="3"/>
      <c r="E833" s="1"/>
      <c r="F833" s="4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2"/>
      <c r="D834" s="3"/>
      <c r="E834" s="1"/>
      <c r="F834" s="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2"/>
      <c r="D835" s="3"/>
      <c r="E835" s="1"/>
      <c r="F835" s="4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2"/>
      <c r="D836" s="3"/>
      <c r="E836" s="1"/>
      <c r="F836" s="4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2"/>
      <c r="D837" s="3"/>
      <c r="E837" s="1"/>
      <c r="F837" s="4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2"/>
      <c r="D838" s="3"/>
      <c r="E838" s="1"/>
      <c r="F838" s="4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2"/>
      <c r="D839" s="3"/>
      <c r="E839" s="1"/>
      <c r="F839" s="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2"/>
      <c r="D840" s="3"/>
      <c r="E840" s="1"/>
      <c r="F840" s="4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2"/>
      <c r="D841" s="3"/>
      <c r="E841" s="1"/>
      <c r="F841" s="4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2"/>
      <c r="D842" s="3"/>
      <c r="E842" s="1"/>
      <c r="F842" s="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2"/>
      <c r="D843" s="3"/>
      <c r="E843" s="1"/>
      <c r="F843" s="4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2"/>
      <c r="D844" s="3"/>
      <c r="E844" s="1"/>
      <c r="F844" s="4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2"/>
      <c r="D845" s="3"/>
      <c r="E845" s="1"/>
      <c r="F845" s="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2"/>
      <c r="D846" s="3"/>
      <c r="E846" s="1"/>
      <c r="F846" s="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2"/>
      <c r="D847" s="3"/>
      <c r="E847" s="1"/>
      <c r="F847" s="4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2"/>
      <c r="D848" s="3"/>
      <c r="E848" s="1"/>
      <c r="F848" s="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2"/>
      <c r="D849" s="3"/>
      <c r="E849" s="1"/>
      <c r="F849" s="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2"/>
      <c r="D850" s="3"/>
      <c r="E850" s="1"/>
      <c r="F850" s="4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2"/>
      <c r="D851" s="3"/>
      <c r="E851" s="1"/>
      <c r="F851" s="4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2"/>
      <c r="D852" s="3"/>
      <c r="E852" s="1"/>
      <c r="F852" s="4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2"/>
      <c r="D853" s="3"/>
      <c r="E853" s="1"/>
      <c r="F853" s="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2"/>
      <c r="D854" s="3"/>
      <c r="E854" s="1"/>
      <c r="F854" s="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2"/>
      <c r="D855" s="3"/>
      <c r="E855" s="1"/>
      <c r="F855" s="4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2"/>
      <c r="D856" s="3"/>
      <c r="E856" s="1"/>
      <c r="F856" s="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2"/>
      <c r="D857" s="3"/>
      <c r="E857" s="1"/>
      <c r="F857" s="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2"/>
      <c r="D858" s="3"/>
      <c r="E858" s="1"/>
      <c r="F858" s="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2"/>
      <c r="D859" s="3"/>
      <c r="E859" s="1"/>
      <c r="F859" s="4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2"/>
      <c r="D860" s="3"/>
      <c r="E860" s="1"/>
      <c r="F860" s="4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2"/>
      <c r="D861" s="3"/>
      <c r="E861" s="1"/>
      <c r="F861" s="4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2"/>
      <c r="D862" s="3"/>
      <c r="E862" s="1"/>
      <c r="F862" s="4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2"/>
      <c r="D863" s="3"/>
      <c r="E863" s="1"/>
      <c r="F863" s="4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2"/>
      <c r="D864" s="3"/>
      <c r="E864" s="1"/>
      <c r="F864" s="4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2"/>
      <c r="D865" s="3"/>
      <c r="E865" s="1"/>
      <c r="F865" s="4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2"/>
      <c r="D866" s="3"/>
      <c r="E866" s="1"/>
      <c r="F866" s="4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2"/>
      <c r="D867" s="3"/>
      <c r="E867" s="1"/>
      <c r="F867" s="4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2"/>
      <c r="D868" s="3"/>
      <c r="E868" s="1"/>
      <c r="F868" s="4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2"/>
      <c r="D869" s="3"/>
      <c r="E869" s="1"/>
      <c r="F869" s="4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2"/>
      <c r="D870" s="3"/>
      <c r="E870" s="1"/>
      <c r="F870" s="4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2"/>
      <c r="D871" s="3"/>
      <c r="E871" s="1"/>
      <c r="F871" s="4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2"/>
      <c r="D872" s="3"/>
      <c r="E872" s="1"/>
      <c r="F872" s="4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2"/>
      <c r="D873" s="3"/>
      <c r="E873" s="1"/>
      <c r="F873" s="4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2"/>
      <c r="D874" s="3"/>
      <c r="E874" s="1"/>
      <c r="F874" s="4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2"/>
      <c r="D875" s="3"/>
      <c r="E875" s="1"/>
      <c r="F875" s="4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2"/>
      <c r="D876" s="3"/>
      <c r="E876" s="1"/>
      <c r="F876" s="4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2"/>
      <c r="D877" s="3"/>
      <c r="E877" s="1"/>
      <c r="F877" s="4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2"/>
      <c r="D878" s="3"/>
      <c r="E878" s="1"/>
      <c r="F878" s="4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2"/>
      <c r="D879" s="3"/>
      <c r="E879" s="1"/>
      <c r="F879" s="4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2"/>
      <c r="D880" s="3"/>
      <c r="E880" s="1"/>
      <c r="F880" s="4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2"/>
      <c r="D881" s="3"/>
      <c r="E881" s="1"/>
      <c r="F881" s="4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2"/>
      <c r="D882" s="3"/>
      <c r="E882" s="1"/>
      <c r="F882" s="4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2"/>
      <c r="D883" s="3"/>
      <c r="E883" s="1"/>
      <c r="F883" s="4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2"/>
      <c r="D884" s="3"/>
      <c r="E884" s="1"/>
      <c r="F884" s="4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2"/>
      <c r="D885" s="3"/>
      <c r="E885" s="1"/>
      <c r="F885" s="4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2"/>
      <c r="D886" s="3"/>
      <c r="E886" s="1"/>
      <c r="F886" s="4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2"/>
      <c r="D887" s="3"/>
      <c r="E887" s="1"/>
      <c r="F887" s="4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2"/>
      <c r="D888" s="3"/>
      <c r="E888" s="1"/>
      <c r="F888" s="4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2"/>
      <c r="D889" s="3"/>
      <c r="E889" s="1"/>
      <c r="F889" s="4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2"/>
      <c r="D890" s="3"/>
      <c r="E890" s="1"/>
      <c r="F890" s="4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2"/>
      <c r="D891" s="3"/>
      <c r="E891" s="1"/>
      <c r="F891" s="4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2"/>
      <c r="D892" s="3"/>
      <c r="E892" s="1"/>
      <c r="F892" s="4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2"/>
      <c r="D893" s="3"/>
      <c r="E893" s="1"/>
      <c r="F893" s="4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2"/>
      <c r="D894" s="3"/>
      <c r="E894" s="1"/>
      <c r="F894" s="4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2"/>
      <c r="D895" s="3"/>
      <c r="E895" s="1"/>
      <c r="F895" s="4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2"/>
      <c r="D896" s="3"/>
      <c r="E896" s="1"/>
      <c r="F896" s="4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2"/>
      <c r="D897" s="3"/>
      <c r="E897" s="1"/>
      <c r="F897" s="4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2"/>
      <c r="D898" s="3"/>
      <c r="E898" s="1"/>
      <c r="F898" s="4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2"/>
      <c r="D899" s="3"/>
      <c r="E899" s="1"/>
      <c r="F899" s="4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2"/>
      <c r="D900" s="3"/>
      <c r="E900" s="1"/>
      <c r="F900" s="4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2"/>
      <c r="D901" s="3"/>
      <c r="E901" s="1"/>
      <c r="F901" s="4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2"/>
      <c r="D902" s="3"/>
      <c r="E902" s="1"/>
      <c r="F902" s="4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2"/>
      <c r="D903" s="3"/>
      <c r="E903" s="1"/>
      <c r="F903" s="4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2"/>
      <c r="D904" s="3"/>
      <c r="E904" s="1"/>
      <c r="F904" s="4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2"/>
      <c r="D905" s="3"/>
      <c r="E905" s="1"/>
      <c r="F905" s="4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2"/>
      <c r="D906" s="3"/>
      <c r="E906" s="1"/>
      <c r="F906" s="4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2"/>
      <c r="D907" s="3"/>
      <c r="E907" s="1"/>
      <c r="F907" s="4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2"/>
      <c r="D908" s="3"/>
      <c r="E908" s="1"/>
      <c r="F908" s="4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2"/>
      <c r="D909" s="3"/>
      <c r="E909" s="1"/>
      <c r="F909" s="4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2"/>
      <c r="D910" s="3"/>
      <c r="E910" s="1"/>
      <c r="F910" s="4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2"/>
      <c r="D911" s="3"/>
      <c r="E911" s="1"/>
      <c r="F911" s="4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2"/>
      <c r="D912" s="3"/>
      <c r="E912" s="1"/>
      <c r="F912" s="4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2"/>
      <c r="D913" s="3"/>
      <c r="E913" s="1"/>
      <c r="F913" s="4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2"/>
      <c r="D914" s="3"/>
      <c r="E914" s="1"/>
      <c r="F914" s="4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2"/>
      <c r="D915" s="3"/>
      <c r="E915" s="1"/>
      <c r="F915" s="4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2"/>
      <c r="D916" s="3"/>
      <c r="E916" s="1"/>
      <c r="F916" s="4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2"/>
      <c r="D917" s="3"/>
      <c r="E917" s="1"/>
      <c r="F917" s="4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2"/>
      <c r="D918" s="3"/>
      <c r="E918" s="1"/>
      <c r="F918" s="4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2"/>
      <c r="D919" s="3"/>
      <c r="E919" s="1"/>
      <c r="F919" s="4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2"/>
      <c r="D920" s="3"/>
      <c r="E920" s="1"/>
      <c r="F920" s="4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2"/>
      <c r="D921" s="3"/>
      <c r="E921" s="1"/>
      <c r="F921" s="4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2"/>
      <c r="D922" s="3"/>
      <c r="E922" s="1"/>
      <c r="F922" s="4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2"/>
      <c r="D923" s="3"/>
      <c r="E923" s="1"/>
      <c r="F923" s="4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2"/>
      <c r="D924" s="3"/>
      <c r="E924" s="1"/>
      <c r="F924" s="4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2"/>
      <c r="D925" s="3"/>
      <c r="E925" s="1"/>
      <c r="F925" s="4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2"/>
      <c r="D926" s="3"/>
      <c r="E926" s="1"/>
      <c r="F926" s="4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2"/>
      <c r="D927" s="3"/>
      <c r="E927" s="1"/>
      <c r="F927" s="4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2"/>
      <c r="D928" s="3"/>
      <c r="E928" s="1"/>
      <c r="F928" s="4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2"/>
      <c r="D929" s="3"/>
      <c r="E929" s="1"/>
      <c r="F929" s="4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2"/>
      <c r="D930" s="3"/>
      <c r="E930" s="1"/>
      <c r="F930" s="4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2"/>
      <c r="D931" s="3"/>
      <c r="E931" s="1"/>
      <c r="F931" s="4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2"/>
      <c r="D932" s="3"/>
      <c r="E932" s="1"/>
      <c r="F932" s="4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2"/>
      <c r="D933" s="3"/>
      <c r="E933" s="1"/>
      <c r="F933" s="4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2"/>
      <c r="D934" s="3"/>
      <c r="E934" s="1"/>
      <c r="F934" s="4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2"/>
      <c r="D935" s="3"/>
      <c r="E935" s="1"/>
      <c r="F935" s="4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2"/>
      <c r="D936" s="3"/>
      <c r="E936" s="1"/>
      <c r="F936" s="4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2"/>
      <c r="D937" s="3"/>
      <c r="E937" s="1"/>
      <c r="F937" s="4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2"/>
      <c r="D938" s="3"/>
      <c r="E938" s="1"/>
      <c r="F938" s="4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2"/>
      <c r="D939" s="3"/>
      <c r="E939" s="1"/>
      <c r="F939" s="4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2"/>
      <c r="D940" s="3"/>
      <c r="E940" s="1"/>
      <c r="F940" s="4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2"/>
      <c r="D941" s="3"/>
      <c r="E941" s="1"/>
      <c r="F941" s="4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2"/>
      <c r="D942" s="3"/>
      <c r="E942" s="1"/>
      <c r="F942" s="4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2"/>
      <c r="D943" s="3"/>
      <c r="E943" s="1"/>
      <c r="F943" s="4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2"/>
      <c r="D944" s="3"/>
      <c r="E944" s="1"/>
      <c r="F944" s="4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2"/>
      <c r="D945" s="3"/>
      <c r="E945" s="1"/>
      <c r="F945" s="4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2"/>
      <c r="D946" s="3"/>
      <c r="E946" s="1"/>
      <c r="F946" s="4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2"/>
      <c r="D947" s="3"/>
      <c r="E947" s="1"/>
      <c r="F947" s="4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2"/>
      <c r="D948" s="3"/>
      <c r="E948" s="1"/>
      <c r="F948" s="4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2"/>
      <c r="D949" s="3"/>
      <c r="E949" s="1"/>
      <c r="F949" s="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2"/>
      <c r="D950" s="3"/>
      <c r="E950" s="1"/>
      <c r="F950" s="4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2"/>
      <c r="D951" s="3"/>
      <c r="E951" s="1"/>
      <c r="F951" s="4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2"/>
      <c r="D952" s="3"/>
      <c r="E952" s="1"/>
      <c r="F952" s="4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2"/>
      <c r="D953" s="3"/>
      <c r="E953" s="1"/>
      <c r="F953" s="4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2"/>
      <c r="D954" s="3"/>
      <c r="E954" s="1"/>
      <c r="F954" s="4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2"/>
      <c r="D955" s="3"/>
      <c r="E955" s="1"/>
      <c r="F955" s="4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2"/>
      <c r="D956" s="3"/>
      <c r="E956" s="1"/>
      <c r="F956" s="4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2"/>
      <c r="D957" s="3"/>
      <c r="E957" s="1"/>
      <c r="F957" s="4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2"/>
      <c r="D958" s="3"/>
      <c r="E958" s="1"/>
      <c r="F958" s="4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2"/>
      <c r="D959" s="3"/>
      <c r="E959" s="1"/>
      <c r="F959" s="4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2"/>
      <c r="D960" s="3"/>
      <c r="E960" s="1"/>
      <c r="F960" s="4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2"/>
      <c r="D961" s="3"/>
      <c r="E961" s="1"/>
      <c r="F961" s="4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2"/>
      <c r="D962" s="3"/>
      <c r="E962" s="1"/>
      <c r="F962" s="4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2"/>
      <c r="D963" s="3"/>
      <c r="E963" s="1"/>
      <c r="F963" s="4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2"/>
      <c r="D964" s="3"/>
      <c r="E964" s="1"/>
      <c r="F964" s="4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2"/>
      <c r="D965" s="3"/>
      <c r="E965" s="1"/>
      <c r="F965" s="4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2"/>
      <c r="D966" s="3"/>
      <c r="E966" s="1"/>
      <c r="F966" s="4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2"/>
      <c r="D967" s="3"/>
      <c r="E967" s="1"/>
      <c r="F967" s="4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2"/>
      <c r="D968" s="3"/>
      <c r="E968" s="1"/>
      <c r="F968" s="4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2"/>
      <c r="D969" s="3"/>
      <c r="E969" s="1"/>
      <c r="F969" s="4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2"/>
      <c r="D970" s="3"/>
      <c r="E970" s="1"/>
      <c r="F970" s="4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2"/>
      <c r="D971" s="3"/>
      <c r="E971" s="1"/>
      <c r="F971" s="4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2"/>
      <c r="D972" s="3"/>
      <c r="E972" s="1"/>
      <c r="F972" s="4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2"/>
      <c r="D973" s="3"/>
      <c r="E973" s="1"/>
      <c r="F973" s="4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2"/>
      <c r="D974" s="3"/>
      <c r="E974" s="1"/>
      <c r="F974" s="4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2"/>
      <c r="D975" s="3"/>
      <c r="E975" s="1"/>
      <c r="F975" s="4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2"/>
      <c r="D976" s="3"/>
      <c r="E976" s="1"/>
      <c r="F976" s="4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2"/>
      <c r="D977" s="3"/>
      <c r="E977" s="1"/>
      <c r="F977" s="4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2"/>
      <c r="D978" s="3"/>
      <c r="E978" s="1"/>
      <c r="F978" s="4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2"/>
      <c r="D979" s="3"/>
      <c r="E979" s="1"/>
      <c r="F979" s="4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2"/>
      <c r="D980" s="3"/>
      <c r="E980" s="1"/>
      <c r="F980" s="4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2"/>
      <c r="D981" s="3"/>
      <c r="E981" s="1"/>
      <c r="F981" s="4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2"/>
      <c r="D982" s="3"/>
      <c r="E982" s="1"/>
      <c r="F982" s="4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2"/>
      <c r="D983" s="3"/>
      <c r="E983" s="1"/>
      <c r="F983" s="4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2"/>
      <c r="D984" s="3"/>
      <c r="E984" s="1"/>
      <c r="F984" s="4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2"/>
      <c r="D985" s="3"/>
      <c r="E985" s="1"/>
      <c r="F985" s="4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2"/>
      <c r="D986" s="3"/>
      <c r="E986" s="1"/>
      <c r="F986" s="4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2"/>
      <c r="D987" s="3"/>
      <c r="E987" s="1"/>
      <c r="F987" s="4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2"/>
      <c r="D988" s="3"/>
      <c r="E988" s="1"/>
      <c r="F988" s="4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2"/>
      <c r="D989" s="3"/>
      <c r="E989" s="1"/>
      <c r="F989" s="4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2"/>
      <c r="D990" s="3"/>
      <c r="E990" s="1"/>
      <c r="F990" s="4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2"/>
      <c r="D991" s="3"/>
      <c r="E991" s="1"/>
      <c r="F991" s="4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2"/>
      <c r="D992" s="3"/>
      <c r="E992" s="1"/>
      <c r="F992" s="4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2"/>
      <c r="D993" s="3"/>
      <c r="E993" s="1"/>
      <c r="F993" s="4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2"/>
      <c r="D994" s="3"/>
      <c r="E994" s="1"/>
      <c r="F994" s="4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2"/>
      <c r="D995" s="3"/>
      <c r="E995" s="1"/>
      <c r="F995" s="4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2"/>
      <c r="D996" s="3"/>
      <c r="E996" s="1"/>
      <c r="F996" s="4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2"/>
      <c r="D997" s="3"/>
      <c r="E997" s="1"/>
      <c r="F997" s="4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2"/>
      <c r="D998" s="3"/>
      <c r="E998" s="1"/>
      <c r="F998" s="4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2"/>
      <c r="D999" s="3"/>
      <c r="E999" s="1"/>
      <c r="F999" s="4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2"/>
      <c r="D1000" s="3"/>
      <c r="E1000" s="1"/>
      <c r="F1000" s="4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2">
    <mergeCell ref="B4:G4"/>
    <mergeCell ref="B20:G20"/>
  </mergeCells>
  <hyperlinks>
    <hyperlink r:id="rId1" ref="B4"/>
    <hyperlink r:id="rId2" ref="B20"/>
  </hyperlinks>
  <drawing r:id="rId3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.63"/>
    <col customWidth="1" min="3" max="3" width="2.38"/>
    <col customWidth="1" min="4" max="4" width="2.63"/>
    <col customWidth="1" min="5" max="5" width="1.88"/>
    <col customWidth="1" min="6" max="6" width="2.75"/>
    <col customWidth="1" min="7" max="7" width="1.38"/>
    <col customWidth="1" min="8" max="8" width="2.75"/>
    <col customWidth="1" min="9" max="9" width="1.38"/>
    <col customWidth="1" min="10" max="10" width="7.0"/>
    <col customWidth="1" min="11" max="11" width="4.75"/>
    <col customWidth="1" min="12" max="12" width="5.25"/>
    <col customWidth="1" min="13" max="13" width="8.13"/>
    <col customWidth="1" min="14" max="14" width="5.5"/>
    <col customWidth="1" min="15" max="15" width="4.88"/>
    <col customWidth="1" min="16" max="16" width="5.88"/>
    <col customWidth="1" min="17" max="17" width="4.13"/>
    <col customWidth="1" min="18" max="18" width="7.25"/>
    <col customWidth="1" min="19" max="19" width="2.75"/>
    <col customWidth="1" min="20" max="20" width="6.63"/>
    <col customWidth="1" min="21" max="21" width="3.0"/>
    <col customWidth="1" min="22" max="22" width="5.13"/>
    <col customWidth="1" min="23" max="23" width="3.75"/>
    <col customWidth="1" min="24" max="24" width="5.38"/>
    <col customWidth="1" min="25" max="25" width="3.75"/>
    <col customWidth="1" min="26" max="26" width="7.75"/>
    <col customWidth="1" min="27" max="27" width="4.0"/>
    <col customWidth="1" min="28" max="28" width="7.75"/>
    <col customWidth="1" min="29" max="29" width="9.88"/>
    <col customWidth="1" min="30" max="30" width="11.38"/>
    <col customWidth="1" min="31" max="31" width="4.38"/>
    <col customWidth="1" min="32" max="32" width="6.0"/>
    <col customWidth="1" min="33" max="33" width="11.75"/>
    <col customWidth="1" min="34" max="35" width="10.88"/>
    <col customWidth="1" min="36" max="38" width="7.0"/>
    <col customWidth="1" min="39" max="39" width="11.25"/>
    <col customWidth="1" min="40" max="40" width="10.88"/>
    <col customWidth="1" min="41" max="41" width="8.5"/>
    <col customWidth="1" min="42" max="42" width="11.13"/>
    <col customWidth="1" min="43" max="58" width="7.0"/>
  </cols>
  <sheetData>
    <row r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7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</row>
    <row r="2">
      <c r="A2" s="46"/>
      <c r="B2" s="48" t="s">
        <v>8</v>
      </c>
      <c r="C2" s="49"/>
      <c r="D2" s="49"/>
      <c r="E2" s="49"/>
      <c r="F2" s="49"/>
      <c r="G2" s="49"/>
      <c r="H2" s="49"/>
      <c r="I2" s="49"/>
      <c r="J2" s="50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7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</row>
    <row r="3">
      <c r="A3" s="46"/>
      <c r="B3" s="51"/>
      <c r="C3" s="52"/>
      <c r="D3" s="52"/>
      <c r="E3" s="52"/>
      <c r="F3" s="52"/>
      <c r="G3" s="52"/>
      <c r="H3" s="52"/>
      <c r="I3" s="52"/>
      <c r="J3" s="53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7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</row>
    <row r="4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7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</row>
    <row r="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7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</row>
    <row r="6">
      <c r="A6" s="46"/>
      <c r="B6" s="54" t="s">
        <v>9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6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</row>
    <row r="7">
      <c r="A7" s="46"/>
      <c r="B7" s="58" t="s">
        <v>10</v>
      </c>
      <c r="C7" s="49"/>
      <c r="D7" s="49"/>
      <c r="E7" s="50"/>
      <c r="F7" s="58" t="s">
        <v>11</v>
      </c>
      <c r="G7" s="49"/>
      <c r="H7" s="49"/>
      <c r="I7" s="50"/>
      <c r="J7" s="59" t="s">
        <v>3</v>
      </c>
      <c r="K7" s="58" t="s">
        <v>12</v>
      </c>
      <c r="L7" s="50"/>
      <c r="M7" s="58" t="s">
        <v>13</v>
      </c>
      <c r="N7" s="50"/>
      <c r="O7" s="58" t="s">
        <v>14</v>
      </c>
      <c r="P7" s="50"/>
      <c r="Q7" s="58" t="s">
        <v>15</v>
      </c>
      <c r="R7" s="50"/>
      <c r="S7" s="58" t="s">
        <v>16</v>
      </c>
      <c r="T7" s="50"/>
      <c r="U7" s="58" t="s">
        <v>17</v>
      </c>
      <c r="V7" s="50"/>
      <c r="W7" s="58" t="s">
        <v>18</v>
      </c>
      <c r="X7" s="50"/>
      <c r="Y7" s="58" t="s">
        <v>19</v>
      </c>
      <c r="Z7" s="50"/>
      <c r="AA7" s="58" t="s">
        <v>20</v>
      </c>
      <c r="AB7" s="50"/>
      <c r="AC7" s="60" t="s">
        <v>21</v>
      </c>
      <c r="AD7" s="61" t="s">
        <v>22</v>
      </c>
      <c r="AE7" s="50"/>
      <c r="AF7" s="61" t="s">
        <v>23</v>
      </c>
      <c r="AG7" s="50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</row>
    <row r="8">
      <c r="A8" s="46"/>
      <c r="B8" s="51"/>
      <c r="C8" s="52"/>
      <c r="D8" s="52"/>
      <c r="E8" s="53"/>
      <c r="F8" s="51"/>
      <c r="G8" s="52"/>
      <c r="H8" s="52"/>
      <c r="I8" s="53"/>
      <c r="J8" s="63"/>
      <c r="K8" s="64"/>
      <c r="L8" s="65"/>
      <c r="M8" s="64"/>
      <c r="N8" s="65"/>
      <c r="O8" s="64"/>
      <c r="P8" s="65"/>
      <c r="Q8" s="64"/>
      <c r="R8" s="65"/>
      <c r="S8" s="64"/>
      <c r="T8" s="65"/>
      <c r="U8" s="64"/>
      <c r="V8" s="65"/>
      <c r="W8" s="64"/>
      <c r="X8" s="65"/>
      <c r="Y8" s="64"/>
      <c r="Z8" s="65"/>
      <c r="AA8" s="64"/>
      <c r="AB8" s="65"/>
      <c r="AC8" s="63"/>
      <c r="AD8" s="64"/>
      <c r="AE8" s="65"/>
      <c r="AF8" s="64"/>
      <c r="AG8" s="65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</row>
    <row r="9">
      <c r="A9" s="46"/>
      <c r="B9" s="58" t="s">
        <v>24</v>
      </c>
      <c r="C9" s="50"/>
      <c r="D9" s="58" t="s">
        <v>25</v>
      </c>
      <c r="E9" s="50"/>
      <c r="F9" s="58" t="s">
        <v>24</v>
      </c>
      <c r="G9" s="50"/>
      <c r="H9" s="58" t="s">
        <v>25</v>
      </c>
      <c r="I9" s="50"/>
      <c r="J9" s="63"/>
      <c r="K9" s="64"/>
      <c r="L9" s="65"/>
      <c r="M9" s="64"/>
      <c r="N9" s="65"/>
      <c r="O9" s="64"/>
      <c r="P9" s="65"/>
      <c r="Q9" s="64"/>
      <c r="R9" s="65"/>
      <c r="S9" s="64"/>
      <c r="T9" s="65"/>
      <c r="U9" s="64"/>
      <c r="V9" s="65"/>
      <c r="W9" s="64"/>
      <c r="X9" s="65"/>
      <c r="Y9" s="64"/>
      <c r="Z9" s="65"/>
      <c r="AA9" s="64"/>
      <c r="AB9" s="65"/>
      <c r="AC9" s="63"/>
      <c r="AD9" s="64"/>
      <c r="AE9" s="65"/>
      <c r="AF9" s="64"/>
      <c r="AG9" s="65"/>
      <c r="AH9" s="62"/>
      <c r="AI9" s="62"/>
      <c r="AJ9" s="66" t="s">
        <v>26</v>
      </c>
      <c r="AK9" s="67" t="s">
        <v>27</v>
      </c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</row>
    <row r="10">
      <c r="A10" s="46"/>
      <c r="B10" s="51"/>
      <c r="C10" s="53"/>
      <c r="D10" s="51"/>
      <c r="E10" s="53"/>
      <c r="F10" s="51"/>
      <c r="G10" s="53"/>
      <c r="H10" s="51"/>
      <c r="I10" s="53"/>
      <c r="J10" s="68"/>
      <c r="K10" s="51"/>
      <c r="L10" s="53"/>
      <c r="M10" s="51"/>
      <c r="N10" s="53"/>
      <c r="O10" s="51"/>
      <c r="P10" s="53"/>
      <c r="Q10" s="51"/>
      <c r="R10" s="53"/>
      <c r="S10" s="51"/>
      <c r="T10" s="53"/>
      <c r="U10" s="51"/>
      <c r="V10" s="53"/>
      <c r="W10" s="51"/>
      <c r="X10" s="53"/>
      <c r="Y10" s="51"/>
      <c r="Z10" s="53"/>
      <c r="AA10" s="51"/>
      <c r="AB10" s="53"/>
      <c r="AC10" s="68"/>
      <c r="AD10" s="51"/>
      <c r="AE10" s="53"/>
      <c r="AF10" s="51"/>
      <c r="AG10" s="53"/>
      <c r="AH10" s="69"/>
      <c r="AI10" s="66" t="s">
        <v>28</v>
      </c>
      <c r="AJ10" s="66" t="s">
        <v>29</v>
      </c>
      <c r="AL10" s="66" t="s">
        <v>30</v>
      </c>
      <c r="AM10" s="62"/>
      <c r="AN10" s="70"/>
      <c r="AO10" s="71"/>
      <c r="AP10" s="71"/>
      <c r="AQ10" s="66"/>
      <c r="AR10" s="72"/>
      <c r="AS10" s="73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</row>
    <row r="11">
      <c r="A11" s="46"/>
      <c r="B11" s="74">
        <v>1024.0</v>
      </c>
      <c r="C11" s="75"/>
      <c r="D11" s="74">
        <v>1.0</v>
      </c>
      <c r="E11" s="75"/>
      <c r="F11" s="74">
        <v>1.0</v>
      </c>
      <c r="G11" s="75"/>
      <c r="H11" s="74">
        <v>1.0</v>
      </c>
      <c r="I11" s="75"/>
      <c r="J11" s="76">
        <v>1.0</v>
      </c>
      <c r="K11" s="77">
        <v>0.1244</v>
      </c>
      <c r="L11" s="75"/>
      <c r="M11" s="77">
        <v>0.1224</v>
      </c>
      <c r="N11" s="75"/>
      <c r="O11" s="77">
        <v>0.1237</v>
      </c>
      <c r="P11" s="75"/>
      <c r="Q11" s="77">
        <v>0.1242</v>
      </c>
      <c r="R11" s="75"/>
      <c r="S11" s="77">
        <v>0.09358</v>
      </c>
      <c r="T11" s="75"/>
      <c r="U11" s="77">
        <v>0.124</v>
      </c>
      <c r="V11" s="75"/>
      <c r="W11" s="77">
        <v>0.1243</v>
      </c>
      <c r="X11" s="75"/>
      <c r="Y11" s="77">
        <v>0.1244</v>
      </c>
      <c r="Z11" s="75"/>
      <c r="AA11" s="77">
        <f t="shared" ref="AA11:AA37" si="1">SUM(K11:Y11)/8</f>
        <v>0.1201225</v>
      </c>
      <c r="AB11" s="75"/>
      <c r="AC11" s="78">
        <f>SUM(K11:Y11)/8</f>
        <v>0.1201225</v>
      </c>
      <c r="AD11" s="79">
        <f t="shared" ref="AD11:AD37" si="2">STDEV(K11:Y11)</f>
        <v>0.01074507429</v>
      </c>
      <c r="AE11" s="75"/>
      <c r="AF11" s="80">
        <f t="shared" ref="AF11:AF37" si="3">(AD11/AA11)</f>
        <v>0.08945097119</v>
      </c>
      <c r="AG11" s="75"/>
      <c r="AH11" s="81"/>
      <c r="AI11" s="82">
        <f t="shared" ref="AI11:AI37" si="4">1/8*(SUM(pow(K11-AA11,2),pow(M11-AA11,2),pow(O11-AA11,2),pow(Q11-AA11,2),pow(S11-AA11,2),pow(U11-AA11,2),pow(W11-AA11,2),pow(Y11-AA11,2)))</f>
        <v>0.0001010245438</v>
      </c>
      <c r="AJ11" s="73">
        <f t="shared" ref="AJ11:AJ37" si="5">SQRT(AI11)</f>
        <v>0.01005109664</v>
      </c>
      <c r="AK11" s="73">
        <f t="shared" ref="AK11:AK37" si="6">AJ11/AA11</f>
        <v>0.08367372178</v>
      </c>
      <c r="AL11" s="83">
        <f t="shared" ref="AL11:AL37" si="7">AK11</f>
        <v>0.08367372178</v>
      </c>
      <c r="AM11" s="62"/>
      <c r="AN11" s="84"/>
      <c r="AO11" s="66"/>
      <c r="AP11" s="66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</row>
    <row r="12">
      <c r="A12" s="46"/>
      <c r="B12" s="74">
        <v>512.0</v>
      </c>
      <c r="C12" s="75"/>
      <c r="D12" s="74">
        <v>1.0</v>
      </c>
      <c r="E12" s="75"/>
      <c r="F12" s="74">
        <v>2.0</v>
      </c>
      <c r="G12" s="75"/>
      <c r="H12" s="74">
        <v>1.0</v>
      </c>
      <c r="I12" s="75"/>
      <c r="J12" s="76">
        <v>2.0</v>
      </c>
      <c r="K12" s="77">
        <v>0.09815</v>
      </c>
      <c r="L12" s="75"/>
      <c r="M12" s="77">
        <v>0.09702</v>
      </c>
      <c r="N12" s="75"/>
      <c r="O12" s="77">
        <v>0.09801</v>
      </c>
      <c r="P12" s="75"/>
      <c r="Q12" s="77">
        <v>0.09811</v>
      </c>
      <c r="R12" s="75"/>
      <c r="S12" s="77">
        <v>0.09839</v>
      </c>
      <c r="T12" s="75"/>
      <c r="U12" s="77">
        <v>0.09626</v>
      </c>
      <c r="V12" s="75"/>
      <c r="W12" s="77">
        <v>0.09719</v>
      </c>
      <c r="X12" s="75"/>
      <c r="Y12" s="77">
        <v>0.09676</v>
      </c>
      <c r="Z12" s="75"/>
      <c r="AA12" s="77">
        <f t="shared" si="1"/>
        <v>0.09748625</v>
      </c>
      <c r="AB12" s="75"/>
      <c r="AC12" s="78">
        <f t="shared" ref="AC12:AC13" si="8">AC11/2</f>
        <v>0.06006125</v>
      </c>
      <c r="AD12" s="79">
        <f t="shared" si="2"/>
        <v>0.0007798340025</v>
      </c>
      <c r="AE12" s="75"/>
      <c r="AF12" s="80">
        <f t="shared" si="3"/>
        <v>0.007999425585</v>
      </c>
      <c r="AG12" s="75"/>
      <c r="AH12" s="81"/>
      <c r="AI12" s="82">
        <f t="shared" si="4"/>
        <v>0.0000005321234375</v>
      </c>
      <c r="AJ12" s="73">
        <f t="shared" si="5"/>
        <v>0.000729467914</v>
      </c>
      <c r="AK12" s="73">
        <f t="shared" si="6"/>
        <v>0.007482777458</v>
      </c>
      <c r="AL12" s="83">
        <f t="shared" si="7"/>
        <v>0.007482777458</v>
      </c>
      <c r="AM12" s="62"/>
      <c r="AN12" s="85"/>
      <c r="AO12" s="72"/>
      <c r="AP12" s="86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</row>
    <row r="13">
      <c r="A13" s="87" t="s">
        <v>31</v>
      </c>
      <c r="B13" s="88">
        <v>256.0</v>
      </c>
      <c r="C13" s="75"/>
      <c r="D13" s="88">
        <v>1.0</v>
      </c>
      <c r="E13" s="75"/>
      <c r="F13" s="88">
        <v>4.0</v>
      </c>
      <c r="G13" s="75"/>
      <c r="H13" s="88">
        <v>1.0</v>
      </c>
      <c r="I13" s="75"/>
      <c r="J13" s="76">
        <v>4.0</v>
      </c>
      <c r="K13" s="77">
        <v>0.08186</v>
      </c>
      <c r="L13" s="75"/>
      <c r="M13" s="77">
        <v>0.08181</v>
      </c>
      <c r="N13" s="75"/>
      <c r="O13" s="89">
        <v>0.08182</v>
      </c>
      <c r="P13" s="75"/>
      <c r="Q13" s="77">
        <v>0.08182</v>
      </c>
      <c r="R13" s="75"/>
      <c r="S13" s="77">
        <v>0.08182</v>
      </c>
      <c r="T13" s="75"/>
      <c r="U13" s="77">
        <v>0.08181</v>
      </c>
      <c r="V13" s="75"/>
      <c r="W13" s="77">
        <v>0.0818</v>
      </c>
      <c r="X13" s="75"/>
      <c r="Y13" s="77">
        <v>0.08183</v>
      </c>
      <c r="Z13" s="75"/>
      <c r="AA13" s="77">
        <f t="shared" si="1"/>
        <v>0.08182125</v>
      </c>
      <c r="AB13" s="75"/>
      <c r="AC13" s="78">
        <f t="shared" si="8"/>
        <v>0.030030625</v>
      </c>
      <c r="AD13" s="79">
        <f t="shared" si="2"/>
        <v>0.00001807721534</v>
      </c>
      <c r="AE13" s="75"/>
      <c r="AF13" s="80">
        <f t="shared" si="3"/>
        <v>0.0002209354579</v>
      </c>
      <c r="AG13" s="75"/>
      <c r="AH13" s="81"/>
      <c r="AI13" s="82">
        <f t="shared" si="4"/>
        <v>0.0000000002859375</v>
      </c>
      <c r="AJ13" s="73">
        <f t="shared" si="5"/>
        <v>0.00001690968657</v>
      </c>
      <c r="AK13" s="73">
        <f t="shared" si="6"/>
        <v>0.000206666197</v>
      </c>
      <c r="AL13" s="83">
        <f t="shared" si="7"/>
        <v>0.000206666197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</row>
    <row r="14">
      <c r="A14" s="63"/>
      <c r="B14" s="74">
        <v>256.0</v>
      </c>
      <c r="C14" s="75"/>
      <c r="D14" s="74">
        <v>1.0</v>
      </c>
      <c r="E14" s="75"/>
      <c r="F14" s="74">
        <v>2.0</v>
      </c>
      <c r="G14" s="75"/>
      <c r="H14" s="74">
        <v>2.0</v>
      </c>
      <c r="I14" s="75"/>
      <c r="J14" s="76">
        <v>4.0</v>
      </c>
      <c r="K14" s="77">
        <v>0.08353</v>
      </c>
      <c r="L14" s="75"/>
      <c r="M14" s="77">
        <v>0.08336</v>
      </c>
      <c r="N14" s="75"/>
      <c r="O14" s="77">
        <v>0.08343</v>
      </c>
      <c r="P14" s="75"/>
      <c r="Q14" s="77">
        <v>0.08342</v>
      </c>
      <c r="R14" s="75"/>
      <c r="S14" s="77">
        <v>0.08347</v>
      </c>
      <c r="T14" s="75"/>
      <c r="U14" s="77">
        <v>0.08338</v>
      </c>
      <c r="V14" s="75"/>
      <c r="W14" s="77">
        <v>0.08339</v>
      </c>
      <c r="X14" s="75"/>
      <c r="Y14" s="77">
        <v>0.08344</v>
      </c>
      <c r="Z14" s="75"/>
      <c r="AA14" s="77">
        <f t="shared" si="1"/>
        <v>0.0834275</v>
      </c>
      <c r="AB14" s="75"/>
      <c r="AC14" s="78">
        <f>AC12/2</f>
        <v>0.030030625</v>
      </c>
      <c r="AD14" s="79">
        <f t="shared" si="2"/>
        <v>0.00005444525429</v>
      </c>
      <c r="AE14" s="75"/>
      <c r="AF14" s="80">
        <f t="shared" si="3"/>
        <v>0.0006526056071</v>
      </c>
      <c r="AG14" s="75"/>
      <c r="AH14" s="81"/>
      <c r="AI14" s="82">
        <f t="shared" si="4"/>
        <v>0.00000000259375</v>
      </c>
      <c r="AJ14" s="73">
        <f t="shared" si="5"/>
        <v>0.00005092887197</v>
      </c>
      <c r="AK14" s="73">
        <f t="shared" si="6"/>
        <v>0.0006104566476</v>
      </c>
      <c r="AL14" s="83">
        <f t="shared" si="7"/>
        <v>0.0006104566476</v>
      </c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</row>
    <row r="15">
      <c r="A15" s="68"/>
      <c r="B15" s="74">
        <v>256.0</v>
      </c>
      <c r="C15" s="75"/>
      <c r="D15" s="74">
        <v>1.0</v>
      </c>
      <c r="E15" s="75"/>
      <c r="F15" s="74">
        <v>1.0</v>
      </c>
      <c r="G15" s="75"/>
      <c r="H15" s="74">
        <v>4.0</v>
      </c>
      <c r="I15" s="75"/>
      <c r="J15" s="76">
        <v>4.0</v>
      </c>
      <c r="K15" s="77">
        <v>0.0833</v>
      </c>
      <c r="L15" s="75"/>
      <c r="M15" s="77">
        <v>0.08333</v>
      </c>
      <c r="N15" s="75"/>
      <c r="O15" s="77">
        <v>0.08336</v>
      </c>
      <c r="P15" s="75"/>
      <c r="Q15" s="77">
        <v>0.08336</v>
      </c>
      <c r="R15" s="75"/>
      <c r="S15" s="77">
        <v>0.08335</v>
      </c>
      <c r="T15" s="75"/>
      <c r="U15" s="77">
        <v>0.08338</v>
      </c>
      <c r="V15" s="75"/>
      <c r="W15" s="77">
        <v>0.08336</v>
      </c>
      <c r="X15" s="75"/>
      <c r="Y15" s="77">
        <v>0.08334</v>
      </c>
      <c r="Z15" s="75"/>
      <c r="AA15" s="77">
        <f t="shared" si="1"/>
        <v>0.0833475</v>
      </c>
      <c r="AB15" s="75"/>
      <c r="AC15" s="78">
        <f t="shared" ref="AC15:AC16" si="9">AC12/2</f>
        <v>0.030030625</v>
      </c>
      <c r="AD15" s="79">
        <f t="shared" si="2"/>
        <v>0.00002434865793</v>
      </c>
      <c r="AE15" s="75"/>
      <c r="AF15" s="80">
        <f t="shared" si="3"/>
        <v>0.0002921342323</v>
      </c>
      <c r="AG15" s="75"/>
      <c r="AH15" s="81"/>
      <c r="AI15" s="82">
        <f t="shared" si="4"/>
        <v>0.00000000051875</v>
      </c>
      <c r="AJ15" s="73">
        <f t="shared" si="5"/>
        <v>0.00002277608395</v>
      </c>
      <c r="AK15" s="73">
        <f t="shared" si="6"/>
        <v>0.0002732665521</v>
      </c>
      <c r="AL15" s="83">
        <f t="shared" si="7"/>
        <v>0.0002732665521</v>
      </c>
      <c r="AM15" s="62"/>
      <c r="AO15" s="66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</row>
    <row r="16">
      <c r="A16" s="87" t="s">
        <v>32</v>
      </c>
      <c r="B16" s="90">
        <v>128.0</v>
      </c>
      <c r="C16" s="75"/>
      <c r="D16" s="90">
        <v>1.0</v>
      </c>
      <c r="E16" s="75"/>
      <c r="F16" s="90">
        <v>8.0</v>
      </c>
      <c r="G16" s="75"/>
      <c r="H16" s="90">
        <v>1.0</v>
      </c>
      <c r="I16" s="75"/>
      <c r="J16" s="91">
        <v>8.0</v>
      </c>
      <c r="K16" s="92">
        <v>0.08164</v>
      </c>
      <c r="L16" s="75"/>
      <c r="M16" s="92">
        <v>0.08161</v>
      </c>
      <c r="N16" s="75"/>
      <c r="O16" s="92">
        <v>0.08159</v>
      </c>
      <c r="P16" s="75"/>
      <c r="Q16" s="92">
        <v>0.08165</v>
      </c>
      <c r="R16" s="75"/>
      <c r="S16" s="92">
        <v>0.08155</v>
      </c>
      <c r="T16" s="75"/>
      <c r="U16" s="92">
        <v>0.08162</v>
      </c>
      <c r="V16" s="75"/>
      <c r="W16" s="92">
        <v>0.0816</v>
      </c>
      <c r="X16" s="75"/>
      <c r="Y16" s="92">
        <v>0.0816</v>
      </c>
      <c r="Z16" s="75"/>
      <c r="AA16" s="92">
        <f t="shared" si="1"/>
        <v>0.0816075</v>
      </c>
      <c r="AB16" s="75"/>
      <c r="AC16" s="78">
        <f t="shared" si="9"/>
        <v>0.0150153125</v>
      </c>
      <c r="AD16" s="79">
        <f t="shared" si="2"/>
        <v>0.00003105295017</v>
      </c>
      <c r="AE16" s="75"/>
      <c r="AF16" s="80">
        <f t="shared" si="3"/>
        <v>0.000380515886</v>
      </c>
      <c r="AG16" s="75"/>
      <c r="AH16" s="81"/>
      <c r="AI16" s="82">
        <f t="shared" si="4"/>
        <v>0.00000000084375</v>
      </c>
      <c r="AJ16" s="73">
        <f t="shared" si="5"/>
        <v>0.0000290473751</v>
      </c>
      <c r="AK16" s="73">
        <f t="shared" si="6"/>
        <v>0.000355940019</v>
      </c>
      <c r="AL16" s="83">
        <f t="shared" si="7"/>
        <v>0.000355940019</v>
      </c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</row>
    <row r="17">
      <c r="A17" s="63"/>
      <c r="B17" s="74">
        <v>128.0</v>
      </c>
      <c r="C17" s="75"/>
      <c r="D17" s="74">
        <v>1.0</v>
      </c>
      <c r="E17" s="75"/>
      <c r="F17" s="93">
        <v>4.0</v>
      </c>
      <c r="G17" s="75"/>
      <c r="H17" s="93">
        <v>2.0</v>
      </c>
      <c r="I17" s="75"/>
      <c r="J17" s="76">
        <v>8.0</v>
      </c>
      <c r="K17" s="77">
        <v>0.08194</v>
      </c>
      <c r="L17" s="75"/>
      <c r="M17" s="77">
        <v>0.08194</v>
      </c>
      <c r="N17" s="75"/>
      <c r="O17" s="77">
        <v>0.08188</v>
      </c>
      <c r="P17" s="75"/>
      <c r="Q17" s="77">
        <v>0.08198</v>
      </c>
      <c r="R17" s="75"/>
      <c r="S17" s="77">
        <v>0.08196</v>
      </c>
      <c r="T17" s="75"/>
      <c r="U17" s="77">
        <v>0.08192</v>
      </c>
      <c r="V17" s="75"/>
      <c r="W17" s="77">
        <v>0.08194</v>
      </c>
      <c r="X17" s="75"/>
      <c r="Y17" s="77">
        <v>0.08197</v>
      </c>
      <c r="Z17" s="75"/>
      <c r="AA17" s="77">
        <f t="shared" si="1"/>
        <v>0.08194125</v>
      </c>
      <c r="AB17" s="75"/>
      <c r="AC17" s="78">
        <f>AC13/2</f>
        <v>0.0150153125</v>
      </c>
      <c r="AD17" s="79">
        <f t="shared" si="2"/>
        <v>0.00003136763573</v>
      </c>
      <c r="AE17" s="75"/>
      <c r="AF17" s="80">
        <f t="shared" si="3"/>
        <v>0.0003828064099</v>
      </c>
      <c r="AG17" s="75"/>
      <c r="AH17" s="81"/>
      <c r="AI17" s="82">
        <f t="shared" si="4"/>
        <v>0.0000000008609375</v>
      </c>
      <c r="AJ17" s="73">
        <f t="shared" si="5"/>
        <v>0.00002934173649</v>
      </c>
      <c r="AK17" s="73">
        <f t="shared" si="6"/>
        <v>0.0003580826078</v>
      </c>
      <c r="AL17" s="83">
        <f t="shared" si="7"/>
        <v>0.0003580826078</v>
      </c>
      <c r="AM17" s="62"/>
      <c r="AN17" s="94"/>
      <c r="AO17" s="95"/>
      <c r="AP17" s="66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</row>
    <row r="18">
      <c r="A18" s="63"/>
      <c r="B18" s="74">
        <v>128.0</v>
      </c>
      <c r="C18" s="75"/>
      <c r="D18" s="74">
        <v>1.0</v>
      </c>
      <c r="E18" s="75"/>
      <c r="F18" s="93">
        <v>2.0</v>
      </c>
      <c r="G18" s="75"/>
      <c r="H18" s="93">
        <v>4.0</v>
      </c>
      <c r="I18" s="75"/>
      <c r="J18" s="76">
        <v>8.0</v>
      </c>
      <c r="K18" s="77">
        <v>0.08409</v>
      </c>
      <c r="L18" s="75"/>
      <c r="M18" s="77">
        <v>0.08412</v>
      </c>
      <c r="N18" s="75"/>
      <c r="O18" s="77">
        <v>0.08409</v>
      </c>
      <c r="P18" s="75"/>
      <c r="Q18" s="77">
        <v>0.08407</v>
      </c>
      <c r="R18" s="75"/>
      <c r="S18" s="77">
        <v>0.08413</v>
      </c>
      <c r="T18" s="75"/>
      <c r="U18" s="77">
        <v>0.0841</v>
      </c>
      <c r="V18" s="75"/>
      <c r="W18" s="77">
        <v>0.08414</v>
      </c>
      <c r="X18" s="75"/>
      <c r="Y18" s="77">
        <v>0.08417</v>
      </c>
      <c r="Z18" s="75"/>
      <c r="AA18" s="77">
        <f t="shared" si="1"/>
        <v>0.08411375</v>
      </c>
      <c r="AB18" s="75"/>
      <c r="AC18" s="78">
        <f>AC13/2</f>
        <v>0.0150153125</v>
      </c>
      <c r="AD18" s="79">
        <f t="shared" si="2"/>
        <v>0.00003248626083</v>
      </c>
      <c r="AE18" s="75"/>
      <c r="AF18" s="80">
        <f t="shared" si="3"/>
        <v>0.0003862181966</v>
      </c>
      <c r="AG18" s="75"/>
      <c r="AH18" s="81"/>
      <c r="AI18" s="82">
        <f t="shared" si="4"/>
        <v>0.0000000009234375</v>
      </c>
      <c r="AJ18" s="73">
        <f t="shared" si="5"/>
        <v>0.00003038811445</v>
      </c>
      <c r="AK18" s="73">
        <f t="shared" si="6"/>
        <v>0.000361274042</v>
      </c>
      <c r="AL18" s="83">
        <f t="shared" si="7"/>
        <v>0.000361274042</v>
      </c>
      <c r="AM18" s="62"/>
      <c r="AN18" s="96"/>
      <c r="AO18" s="97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</row>
    <row r="19">
      <c r="A19" s="68"/>
      <c r="B19" s="74">
        <v>128.0</v>
      </c>
      <c r="C19" s="75"/>
      <c r="D19" s="74">
        <v>1.0</v>
      </c>
      <c r="E19" s="75"/>
      <c r="F19" s="93">
        <v>1.0</v>
      </c>
      <c r="G19" s="75"/>
      <c r="H19" s="93">
        <v>8.0</v>
      </c>
      <c r="I19" s="75"/>
      <c r="J19" s="76">
        <v>8.0</v>
      </c>
      <c r="K19" s="77">
        <v>0.08188</v>
      </c>
      <c r="L19" s="75"/>
      <c r="M19" s="77">
        <v>0.08189</v>
      </c>
      <c r="N19" s="75"/>
      <c r="O19" s="77">
        <v>0.08186</v>
      </c>
      <c r="P19" s="75"/>
      <c r="Q19" s="77">
        <v>0.08194</v>
      </c>
      <c r="R19" s="75"/>
      <c r="S19" s="77">
        <v>0.0819</v>
      </c>
      <c r="T19" s="75"/>
      <c r="U19" s="77">
        <v>0.08191</v>
      </c>
      <c r="V19" s="75"/>
      <c r="W19" s="77">
        <v>0.08192</v>
      </c>
      <c r="X19" s="75"/>
      <c r="Y19" s="77">
        <v>0.08184</v>
      </c>
      <c r="Z19" s="75"/>
      <c r="AA19" s="77">
        <f t="shared" si="1"/>
        <v>0.0818925</v>
      </c>
      <c r="AB19" s="75"/>
      <c r="AC19" s="78">
        <f>AC13/2</f>
        <v>0.0150153125</v>
      </c>
      <c r="AD19" s="79">
        <f t="shared" si="2"/>
        <v>0.00003240370349</v>
      </c>
      <c r="AE19" s="75"/>
      <c r="AF19" s="80">
        <f t="shared" si="3"/>
        <v>0.0003956858503</v>
      </c>
      <c r="AG19" s="75"/>
      <c r="AH19" s="81"/>
      <c r="AI19" s="82">
        <f t="shared" si="4"/>
        <v>0.00000000091875</v>
      </c>
      <c r="AJ19" s="73">
        <f t="shared" si="5"/>
        <v>0.00003031088913</v>
      </c>
      <c r="AK19" s="73">
        <f t="shared" si="6"/>
        <v>0.0003701302211</v>
      </c>
      <c r="AL19" s="83">
        <f t="shared" si="7"/>
        <v>0.0003701302211</v>
      </c>
      <c r="AM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</row>
    <row r="20">
      <c r="A20" s="87" t="s">
        <v>31</v>
      </c>
      <c r="B20" s="74">
        <v>64.0</v>
      </c>
      <c r="C20" s="75"/>
      <c r="D20" s="74">
        <v>1.0</v>
      </c>
      <c r="E20" s="75"/>
      <c r="F20" s="88">
        <v>16.0</v>
      </c>
      <c r="G20" s="75"/>
      <c r="H20" s="88">
        <v>1.0</v>
      </c>
      <c r="I20" s="75"/>
      <c r="J20" s="76">
        <v>16.0</v>
      </c>
      <c r="K20" s="77">
        <v>0.09239</v>
      </c>
      <c r="L20" s="75"/>
      <c r="M20" s="77">
        <v>0.09243</v>
      </c>
      <c r="N20" s="75"/>
      <c r="O20" s="77">
        <v>0.09241</v>
      </c>
      <c r="P20" s="75"/>
      <c r="Q20" s="77">
        <v>0.07091</v>
      </c>
      <c r="R20" s="75"/>
      <c r="S20" s="77">
        <v>0.09244</v>
      </c>
      <c r="T20" s="75"/>
      <c r="U20" s="77">
        <v>0.09247</v>
      </c>
      <c r="V20" s="75"/>
      <c r="W20" s="77">
        <v>0.09241</v>
      </c>
      <c r="X20" s="75"/>
      <c r="Y20" s="77">
        <v>0.09249</v>
      </c>
      <c r="Z20" s="75"/>
      <c r="AA20" s="77">
        <f t="shared" si="1"/>
        <v>0.08974375</v>
      </c>
      <c r="AB20" s="75"/>
      <c r="AC20" s="78">
        <f>AC19/2</f>
        <v>0.00750765625</v>
      </c>
      <c r="AD20" s="79">
        <f t="shared" si="2"/>
        <v>0.007610055261</v>
      </c>
      <c r="AE20" s="75"/>
      <c r="AF20" s="80">
        <f t="shared" si="3"/>
        <v>0.0847976072</v>
      </c>
      <c r="AG20" s="75"/>
      <c r="AH20" s="81"/>
      <c r="AI20" s="82">
        <f t="shared" si="4"/>
        <v>0.00005067382344</v>
      </c>
      <c r="AJ20" s="73">
        <f t="shared" si="5"/>
        <v>0.00711855487</v>
      </c>
      <c r="AK20" s="73">
        <f t="shared" si="6"/>
        <v>0.07932089834</v>
      </c>
      <c r="AL20" s="83">
        <f t="shared" si="7"/>
        <v>0.07932089834</v>
      </c>
      <c r="AM20" s="62"/>
      <c r="AN20" s="62"/>
      <c r="AO20" s="96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</row>
    <row r="21">
      <c r="A21" s="63"/>
      <c r="B21" s="74">
        <v>64.0</v>
      </c>
      <c r="C21" s="75"/>
      <c r="D21" s="74">
        <v>1.0</v>
      </c>
      <c r="E21" s="75"/>
      <c r="F21" s="74">
        <v>8.0</v>
      </c>
      <c r="G21" s="75"/>
      <c r="H21" s="74">
        <v>2.0</v>
      </c>
      <c r="I21" s="75"/>
      <c r="J21" s="76">
        <v>16.0</v>
      </c>
      <c r="K21" s="77">
        <v>0.09228</v>
      </c>
      <c r="L21" s="75"/>
      <c r="M21" s="77">
        <v>0.09227</v>
      </c>
      <c r="N21" s="75"/>
      <c r="O21" s="77">
        <v>0.09227</v>
      </c>
      <c r="P21" s="75"/>
      <c r="Q21" s="77">
        <v>0.09233</v>
      </c>
      <c r="R21" s="75"/>
      <c r="S21" s="77">
        <v>0.09229</v>
      </c>
      <c r="T21" s="75"/>
      <c r="U21" s="77">
        <v>0.09226</v>
      </c>
      <c r="V21" s="75"/>
      <c r="W21" s="77">
        <v>0.09228</v>
      </c>
      <c r="X21" s="75"/>
      <c r="Y21" s="77">
        <v>0.09227</v>
      </c>
      <c r="Z21" s="75"/>
      <c r="AA21" s="77">
        <f t="shared" si="1"/>
        <v>0.09228125</v>
      </c>
      <c r="AB21" s="75"/>
      <c r="AC21" s="78">
        <f>AC19/2</f>
        <v>0.00750765625</v>
      </c>
      <c r="AD21" s="79">
        <f t="shared" si="2"/>
        <v>0.00002167124494</v>
      </c>
      <c r="AE21" s="75"/>
      <c r="AF21" s="80">
        <f t="shared" si="3"/>
        <v>0.0002348390918</v>
      </c>
      <c r="AG21" s="75"/>
      <c r="AH21" s="81"/>
      <c r="AI21" s="82">
        <f t="shared" si="4"/>
        <v>0.0000000004109375</v>
      </c>
      <c r="AJ21" s="73">
        <f t="shared" si="5"/>
        <v>0.00002027159343</v>
      </c>
      <c r="AK21" s="73">
        <f t="shared" si="6"/>
        <v>0.0002196718556</v>
      </c>
      <c r="AL21" s="83">
        <f t="shared" si="7"/>
        <v>0.0002196718556</v>
      </c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</row>
    <row r="22">
      <c r="A22" s="63"/>
      <c r="B22" s="74">
        <v>64.0</v>
      </c>
      <c r="C22" s="75"/>
      <c r="D22" s="74">
        <v>1.0</v>
      </c>
      <c r="E22" s="75"/>
      <c r="F22" s="74">
        <v>4.0</v>
      </c>
      <c r="G22" s="75"/>
      <c r="H22" s="74">
        <v>4.0</v>
      </c>
      <c r="I22" s="75"/>
      <c r="J22" s="76">
        <v>16.0</v>
      </c>
      <c r="K22" s="77">
        <v>0.09314</v>
      </c>
      <c r="L22" s="75"/>
      <c r="M22" s="77">
        <v>0.09312</v>
      </c>
      <c r="N22" s="75"/>
      <c r="O22" s="77">
        <v>0.09315</v>
      </c>
      <c r="P22" s="75"/>
      <c r="Q22" s="77">
        <v>0.0931</v>
      </c>
      <c r="R22" s="75"/>
      <c r="S22" s="77">
        <v>0.09314</v>
      </c>
      <c r="T22" s="75"/>
      <c r="U22" s="77">
        <v>0.09312</v>
      </c>
      <c r="V22" s="75"/>
      <c r="W22" s="77">
        <v>0.09316</v>
      </c>
      <c r="X22" s="75"/>
      <c r="Y22" s="77">
        <v>0.09312</v>
      </c>
      <c r="Z22" s="75"/>
      <c r="AA22" s="77">
        <f t="shared" si="1"/>
        <v>0.09313125</v>
      </c>
      <c r="AB22" s="75"/>
      <c r="AC22" s="78">
        <f>AC19/2</f>
        <v>0.00750765625</v>
      </c>
      <c r="AD22" s="79">
        <f t="shared" si="2"/>
        <v>0.00001959409532</v>
      </c>
      <c r="AE22" s="75"/>
      <c r="AF22" s="80">
        <f t="shared" si="3"/>
        <v>0.0002103922724</v>
      </c>
      <c r="AG22" s="75"/>
      <c r="AH22" s="81"/>
      <c r="AI22" s="82">
        <f t="shared" si="4"/>
        <v>0.0000000003359375</v>
      </c>
      <c r="AJ22" s="73">
        <f t="shared" si="5"/>
        <v>0.00001832859787</v>
      </c>
      <c r="AK22" s="73">
        <f t="shared" si="6"/>
        <v>0.0001968039501</v>
      </c>
      <c r="AL22" s="83">
        <f t="shared" si="7"/>
        <v>0.0001968039501</v>
      </c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</row>
    <row r="23">
      <c r="A23" s="63"/>
      <c r="B23" s="74">
        <v>64.0</v>
      </c>
      <c r="C23" s="75"/>
      <c r="D23" s="74">
        <v>1.0</v>
      </c>
      <c r="E23" s="75"/>
      <c r="F23" s="74">
        <v>2.0</v>
      </c>
      <c r="G23" s="75"/>
      <c r="H23" s="74">
        <v>8.0</v>
      </c>
      <c r="I23" s="75"/>
      <c r="J23" s="76">
        <v>16.0</v>
      </c>
      <c r="K23" s="77">
        <v>0.09331</v>
      </c>
      <c r="L23" s="75"/>
      <c r="M23" s="77">
        <v>0.09328</v>
      </c>
      <c r="N23" s="75"/>
      <c r="O23" s="77">
        <v>0.09332</v>
      </c>
      <c r="P23" s="75"/>
      <c r="Q23" s="77">
        <v>0.09325</v>
      </c>
      <c r="R23" s="75"/>
      <c r="S23" s="77">
        <v>0.09327</v>
      </c>
      <c r="T23" s="75"/>
      <c r="U23" s="77">
        <v>0.09329</v>
      </c>
      <c r="V23" s="75"/>
      <c r="W23" s="77">
        <v>0.09332</v>
      </c>
      <c r="X23" s="75"/>
      <c r="Y23" s="77">
        <v>0.09321</v>
      </c>
      <c r="Z23" s="75"/>
      <c r="AA23" s="77">
        <f t="shared" si="1"/>
        <v>0.09328125</v>
      </c>
      <c r="AB23" s="75"/>
      <c r="AC23" s="78">
        <f>AC19/2</f>
        <v>0.00750765625</v>
      </c>
      <c r="AD23" s="79">
        <f t="shared" si="2"/>
        <v>0.00003796144661</v>
      </c>
      <c r="AE23" s="75"/>
      <c r="AF23" s="80">
        <f t="shared" si="3"/>
        <v>0.0004069568816</v>
      </c>
      <c r="AG23" s="75"/>
      <c r="AH23" s="81"/>
      <c r="AI23" s="82">
        <f t="shared" si="4"/>
        <v>0.0000000012609375</v>
      </c>
      <c r="AJ23" s="73">
        <f t="shared" si="5"/>
        <v>0.00003550968178</v>
      </c>
      <c r="AK23" s="73">
        <f t="shared" si="6"/>
        <v>0.0003806733055</v>
      </c>
      <c r="AL23" s="83">
        <f t="shared" si="7"/>
        <v>0.0003806733055</v>
      </c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</row>
    <row r="24">
      <c r="A24" s="68"/>
      <c r="B24" s="74">
        <v>64.0</v>
      </c>
      <c r="C24" s="75"/>
      <c r="D24" s="74">
        <v>1.0</v>
      </c>
      <c r="E24" s="75"/>
      <c r="F24" s="74">
        <v>1.0</v>
      </c>
      <c r="G24" s="75"/>
      <c r="H24" s="74">
        <v>16.0</v>
      </c>
      <c r="I24" s="75"/>
      <c r="J24" s="76">
        <v>16.0</v>
      </c>
      <c r="K24" s="77">
        <v>0.09333</v>
      </c>
      <c r="L24" s="75"/>
      <c r="M24" s="77">
        <v>0.09331</v>
      </c>
      <c r="N24" s="75"/>
      <c r="O24" s="77">
        <v>0.09333</v>
      </c>
      <c r="P24" s="75"/>
      <c r="Q24" s="77">
        <v>0.09336</v>
      </c>
      <c r="R24" s="75"/>
      <c r="S24" s="77">
        <v>0.09328</v>
      </c>
      <c r="T24" s="75"/>
      <c r="U24" s="77">
        <v>0.09317</v>
      </c>
      <c r="V24" s="75"/>
      <c r="W24" s="77">
        <v>0.09336</v>
      </c>
      <c r="X24" s="75"/>
      <c r="Y24" s="77">
        <v>0.09335</v>
      </c>
      <c r="Z24" s="75"/>
      <c r="AA24" s="77">
        <f t="shared" si="1"/>
        <v>0.09331125</v>
      </c>
      <c r="AB24" s="75"/>
      <c r="AC24" s="78">
        <f>AC19/2</f>
        <v>0.00750765625</v>
      </c>
      <c r="AD24" s="79">
        <f t="shared" si="2"/>
        <v>0.00006311836952</v>
      </c>
      <c r="AE24" s="75"/>
      <c r="AF24" s="80">
        <f t="shared" si="3"/>
        <v>0.0006764282927</v>
      </c>
      <c r="AG24" s="75"/>
      <c r="AH24" s="81"/>
      <c r="AI24" s="82">
        <f t="shared" si="4"/>
        <v>0.0000000034859375</v>
      </c>
      <c r="AJ24" s="73">
        <f t="shared" si="5"/>
        <v>0.00005904182839</v>
      </c>
      <c r="AK24" s="73">
        <f t="shared" si="6"/>
        <v>0.0006327407295</v>
      </c>
      <c r="AL24" s="83">
        <f t="shared" si="7"/>
        <v>0.0006327407295</v>
      </c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</row>
    <row r="25">
      <c r="A25" s="46"/>
      <c r="B25" s="74">
        <v>32.0</v>
      </c>
      <c r="C25" s="75"/>
      <c r="D25" s="74">
        <v>1.0</v>
      </c>
      <c r="E25" s="75"/>
      <c r="F25" s="74">
        <v>32.0</v>
      </c>
      <c r="G25" s="75"/>
      <c r="H25" s="74">
        <v>1.0</v>
      </c>
      <c r="I25" s="75"/>
      <c r="J25" s="76">
        <v>32.0</v>
      </c>
      <c r="K25" s="77">
        <v>0.1182</v>
      </c>
      <c r="L25" s="75"/>
      <c r="M25" s="77">
        <v>0.09073</v>
      </c>
      <c r="N25" s="75"/>
      <c r="O25" s="77">
        <v>0.1161</v>
      </c>
      <c r="P25" s="75"/>
      <c r="Q25" s="77">
        <v>0.118</v>
      </c>
      <c r="R25" s="75"/>
      <c r="S25" s="77">
        <v>0.1182</v>
      </c>
      <c r="T25" s="75"/>
      <c r="U25" s="77">
        <v>0.1181</v>
      </c>
      <c r="V25" s="75"/>
      <c r="W25" s="77">
        <v>0.1181</v>
      </c>
      <c r="X25" s="75"/>
      <c r="Y25" s="77">
        <v>0.1183</v>
      </c>
      <c r="Z25" s="75"/>
      <c r="AA25" s="77">
        <f t="shared" si="1"/>
        <v>0.11446625</v>
      </c>
      <c r="AB25" s="75"/>
      <c r="AC25" s="78">
        <f t="shared" ref="AC25:AC30" si="10">AC24/2</f>
        <v>0.003753828125</v>
      </c>
      <c r="AD25" s="79">
        <f t="shared" si="2"/>
        <v>0.009618091491</v>
      </c>
      <c r="AE25" s="75"/>
      <c r="AF25" s="80">
        <f t="shared" si="3"/>
        <v>0.08402556641</v>
      </c>
      <c r="AG25" s="75"/>
      <c r="AH25" s="81"/>
      <c r="AI25" s="82">
        <f t="shared" si="4"/>
        <v>0.00008094422344</v>
      </c>
      <c r="AJ25" s="73">
        <f t="shared" si="5"/>
        <v>0.008996900768</v>
      </c>
      <c r="AK25" s="73">
        <f t="shared" si="6"/>
        <v>0.07859872031</v>
      </c>
      <c r="AL25" s="83">
        <f t="shared" si="7"/>
        <v>0.07859872031</v>
      </c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</row>
    <row r="26">
      <c r="A26" s="46"/>
      <c r="B26" s="74">
        <v>16.0</v>
      </c>
      <c r="C26" s="75"/>
      <c r="D26" s="74">
        <v>1.0</v>
      </c>
      <c r="E26" s="75"/>
      <c r="F26" s="74">
        <v>64.0</v>
      </c>
      <c r="G26" s="75"/>
      <c r="H26" s="74">
        <v>1.0</v>
      </c>
      <c r="I26" s="75"/>
      <c r="J26" s="76">
        <v>64.0</v>
      </c>
      <c r="K26" s="77">
        <v>0.1325</v>
      </c>
      <c r="L26" s="75"/>
      <c r="M26" s="77">
        <v>0.1327</v>
      </c>
      <c r="N26" s="75"/>
      <c r="O26" s="77">
        <v>0.1328</v>
      </c>
      <c r="P26" s="75"/>
      <c r="Q26" s="77">
        <v>0.1328</v>
      </c>
      <c r="R26" s="75"/>
      <c r="S26" s="77">
        <v>0.133</v>
      </c>
      <c r="T26" s="75"/>
      <c r="U26" s="77">
        <v>0.1332</v>
      </c>
      <c r="V26" s="75"/>
      <c r="W26" s="77">
        <v>0.1328</v>
      </c>
      <c r="X26" s="75"/>
      <c r="Y26" s="77">
        <v>0.1327</v>
      </c>
      <c r="Z26" s="75"/>
      <c r="AA26" s="77">
        <f t="shared" si="1"/>
        <v>0.1328125</v>
      </c>
      <c r="AB26" s="75"/>
      <c r="AC26" s="78">
        <f t="shared" si="10"/>
        <v>0.001876914063</v>
      </c>
      <c r="AD26" s="79">
        <f t="shared" si="2"/>
        <v>0.0002100170061</v>
      </c>
      <c r="AE26" s="75"/>
      <c r="AF26" s="80">
        <f t="shared" si="3"/>
        <v>0.001581304517</v>
      </c>
      <c r="AG26" s="75"/>
      <c r="AH26" s="81"/>
      <c r="AI26" s="82">
        <f t="shared" si="4"/>
        <v>0.00000003859375</v>
      </c>
      <c r="AJ26" s="73">
        <f t="shared" si="5"/>
        <v>0.0001964529206</v>
      </c>
      <c r="AK26" s="73">
        <f t="shared" si="6"/>
        <v>0.001479174931</v>
      </c>
      <c r="AL26" s="83">
        <f t="shared" si="7"/>
        <v>0.001479174931</v>
      </c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</row>
    <row r="27">
      <c r="A27" s="46"/>
      <c r="B27" s="74">
        <v>8.0</v>
      </c>
      <c r="C27" s="75"/>
      <c r="D27" s="74">
        <v>1.0</v>
      </c>
      <c r="E27" s="75"/>
      <c r="F27" s="74">
        <v>128.0</v>
      </c>
      <c r="G27" s="75"/>
      <c r="H27" s="74">
        <v>1.0</v>
      </c>
      <c r="I27" s="75"/>
      <c r="J27" s="76">
        <v>128.0</v>
      </c>
      <c r="K27" s="77">
        <v>0.1417</v>
      </c>
      <c r="L27" s="75"/>
      <c r="M27" s="77">
        <v>0.1417</v>
      </c>
      <c r="N27" s="75"/>
      <c r="O27" s="77">
        <v>0.1092</v>
      </c>
      <c r="P27" s="75"/>
      <c r="Q27" s="77">
        <v>0.1413</v>
      </c>
      <c r="R27" s="75"/>
      <c r="S27" s="77">
        <v>0.1412</v>
      </c>
      <c r="T27" s="75"/>
      <c r="U27" s="77">
        <v>0.1413</v>
      </c>
      <c r="V27" s="75"/>
      <c r="W27" s="77">
        <v>0.1412</v>
      </c>
      <c r="X27" s="75"/>
      <c r="Y27" s="77">
        <v>0.1412</v>
      </c>
      <c r="Z27" s="75"/>
      <c r="AA27" s="77">
        <f t="shared" si="1"/>
        <v>0.13735</v>
      </c>
      <c r="AB27" s="75"/>
      <c r="AC27" s="78">
        <f t="shared" si="10"/>
        <v>0.0009384570313</v>
      </c>
      <c r="AD27" s="79">
        <f t="shared" si="2"/>
        <v>0.01137629114</v>
      </c>
      <c r="AE27" s="75"/>
      <c r="AF27" s="80">
        <f t="shared" si="3"/>
        <v>0.08282701955</v>
      </c>
      <c r="AG27" s="75"/>
      <c r="AH27" s="81"/>
      <c r="AI27" s="82">
        <f t="shared" si="4"/>
        <v>0.0001132425</v>
      </c>
      <c r="AJ27" s="73">
        <f t="shared" si="5"/>
        <v>0.01064154594</v>
      </c>
      <c r="AK27" s="73">
        <f t="shared" si="6"/>
        <v>0.07747758238</v>
      </c>
      <c r="AL27" s="83">
        <f t="shared" si="7"/>
        <v>0.07747758238</v>
      </c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</row>
    <row r="28">
      <c r="A28" s="46"/>
      <c r="B28" s="74">
        <v>4.0</v>
      </c>
      <c r="C28" s="75"/>
      <c r="D28" s="74">
        <v>1.0</v>
      </c>
      <c r="E28" s="75"/>
      <c r="F28" s="74">
        <v>256.0</v>
      </c>
      <c r="G28" s="75"/>
      <c r="H28" s="74">
        <v>1.0</v>
      </c>
      <c r="I28" s="75"/>
      <c r="J28" s="76">
        <v>256.0</v>
      </c>
      <c r="K28" s="77">
        <v>0.2405</v>
      </c>
      <c r="L28" s="75"/>
      <c r="M28" s="77">
        <v>0.2055</v>
      </c>
      <c r="N28" s="75"/>
      <c r="O28" s="77">
        <v>0.2728</v>
      </c>
      <c r="P28" s="75"/>
      <c r="Q28" s="77">
        <v>0.2388</v>
      </c>
      <c r="R28" s="75"/>
      <c r="S28" s="77">
        <v>0.2513</v>
      </c>
      <c r="T28" s="75"/>
      <c r="U28" s="77">
        <v>0.2414</v>
      </c>
      <c r="V28" s="75"/>
      <c r="W28" s="77">
        <v>0.2403</v>
      </c>
      <c r="X28" s="75"/>
      <c r="Y28" s="77">
        <v>0.2409</v>
      </c>
      <c r="Z28" s="75"/>
      <c r="AA28" s="77">
        <f t="shared" si="1"/>
        <v>0.2414375</v>
      </c>
      <c r="AB28" s="75"/>
      <c r="AC28" s="78">
        <f t="shared" si="10"/>
        <v>0.0004692285156</v>
      </c>
      <c r="AD28" s="79">
        <f t="shared" si="2"/>
        <v>0.01844605552</v>
      </c>
      <c r="AE28" s="75"/>
      <c r="AF28" s="80">
        <f t="shared" si="3"/>
        <v>0.07640095479</v>
      </c>
      <c r="AG28" s="75"/>
      <c r="AH28" s="81"/>
      <c r="AI28" s="82">
        <f t="shared" si="4"/>
        <v>0.0002977248438</v>
      </c>
      <c r="AJ28" s="73">
        <f t="shared" si="5"/>
        <v>0.01725470497</v>
      </c>
      <c r="AK28" s="73">
        <f t="shared" si="6"/>
        <v>0.07146654921</v>
      </c>
      <c r="AL28" s="83">
        <f t="shared" si="7"/>
        <v>0.07146654921</v>
      </c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</row>
    <row r="29">
      <c r="A29" s="46"/>
      <c r="B29" s="74">
        <v>2.0</v>
      </c>
      <c r="C29" s="75"/>
      <c r="D29" s="74">
        <v>1.0</v>
      </c>
      <c r="E29" s="75"/>
      <c r="F29" s="74">
        <v>512.0</v>
      </c>
      <c r="G29" s="75"/>
      <c r="H29" s="74">
        <v>1.0</v>
      </c>
      <c r="I29" s="75"/>
      <c r="J29" s="76">
        <v>512.0</v>
      </c>
      <c r="K29" s="77">
        <v>0.485</v>
      </c>
      <c r="L29" s="75"/>
      <c r="M29" s="77">
        <v>0.472</v>
      </c>
      <c r="N29" s="75"/>
      <c r="O29" s="77">
        <v>0.4396</v>
      </c>
      <c r="P29" s="75"/>
      <c r="Q29" s="77">
        <v>0.5065</v>
      </c>
      <c r="R29" s="75"/>
      <c r="S29" s="77">
        <v>0.4745</v>
      </c>
      <c r="T29" s="75"/>
      <c r="U29" s="77">
        <v>0.474</v>
      </c>
      <c r="V29" s="75"/>
      <c r="W29" s="77">
        <v>0.4766</v>
      </c>
      <c r="X29" s="75"/>
      <c r="Y29" s="77">
        <v>0.4744</v>
      </c>
      <c r="Z29" s="75"/>
      <c r="AA29" s="77">
        <f t="shared" si="1"/>
        <v>0.475325</v>
      </c>
      <c r="AB29" s="75"/>
      <c r="AC29" s="78">
        <f t="shared" si="10"/>
        <v>0.0002346142578</v>
      </c>
      <c r="AD29" s="79">
        <f t="shared" si="2"/>
        <v>0.01835263702</v>
      </c>
      <c r="AE29" s="75"/>
      <c r="AF29" s="80">
        <f t="shared" si="3"/>
        <v>0.03861071272</v>
      </c>
      <c r="AG29" s="75"/>
      <c r="AH29" s="81"/>
      <c r="AI29" s="82">
        <f t="shared" si="4"/>
        <v>0.000294716875</v>
      </c>
      <c r="AJ29" s="73">
        <f t="shared" si="5"/>
        <v>0.01716731997</v>
      </c>
      <c r="AK29" s="73">
        <f t="shared" si="6"/>
        <v>0.03611701461</v>
      </c>
      <c r="AL29" s="83">
        <f t="shared" si="7"/>
        <v>0.03611701461</v>
      </c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</row>
    <row r="30">
      <c r="A30" s="46"/>
      <c r="B30" s="74">
        <v>1.0</v>
      </c>
      <c r="C30" s="75"/>
      <c r="D30" s="74">
        <v>1.0</v>
      </c>
      <c r="E30" s="75"/>
      <c r="F30" s="74">
        <v>1024.0</v>
      </c>
      <c r="G30" s="75"/>
      <c r="H30" s="74">
        <v>1.0</v>
      </c>
      <c r="I30" s="75"/>
      <c r="J30" s="76">
        <v>1024.0</v>
      </c>
      <c r="K30" s="77">
        <v>1.02</v>
      </c>
      <c r="L30" s="75"/>
      <c r="M30" s="77">
        <v>1.018</v>
      </c>
      <c r="N30" s="75"/>
      <c r="O30" s="77">
        <v>0.9839</v>
      </c>
      <c r="P30" s="75"/>
      <c r="Q30" s="77">
        <v>1.013</v>
      </c>
      <c r="R30" s="75"/>
      <c r="S30" s="77">
        <v>1.018</v>
      </c>
      <c r="T30" s="75"/>
      <c r="U30" s="77">
        <v>1.018</v>
      </c>
      <c r="V30" s="75"/>
      <c r="W30" s="77">
        <v>1.019</v>
      </c>
      <c r="X30" s="75"/>
      <c r="Y30" s="77">
        <v>1.018</v>
      </c>
      <c r="Z30" s="75"/>
      <c r="AA30" s="77">
        <f t="shared" si="1"/>
        <v>1.0134875</v>
      </c>
      <c r="AB30" s="75"/>
      <c r="AC30" s="78">
        <f t="shared" si="10"/>
        <v>0.0001173071289</v>
      </c>
      <c r="AD30" s="79">
        <f t="shared" si="2"/>
        <v>0.01212970822</v>
      </c>
      <c r="AE30" s="75"/>
      <c r="AF30" s="80">
        <f t="shared" si="3"/>
        <v>0.01196828596</v>
      </c>
      <c r="AG30" s="75"/>
      <c r="AH30" s="81"/>
      <c r="AI30" s="82">
        <f t="shared" si="4"/>
        <v>0.0001287385938</v>
      </c>
      <c r="AJ30" s="73">
        <f t="shared" si="5"/>
        <v>0.01134630309</v>
      </c>
      <c r="AK30" s="73">
        <f t="shared" si="6"/>
        <v>0.01119530639</v>
      </c>
      <c r="AL30" s="83">
        <f t="shared" si="7"/>
        <v>0.01119530639</v>
      </c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</row>
    <row r="31">
      <c r="A31" s="98" t="s">
        <v>33</v>
      </c>
      <c r="B31" s="93">
        <v>64.0</v>
      </c>
      <c r="C31" s="75"/>
      <c r="D31" s="93">
        <v>2.0</v>
      </c>
      <c r="E31" s="75"/>
      <c r="F31" s="74">
        <v>8.0</v>
      </c>
      <c r="G31" s="75"/>
      <c r="H31" s="74">
        <v>1.0</v>
      </c>
      <c r="I31" s="75"/>
      <c r="J31" s="76">
        <v>8.0</v>
      </c>
      <c r="K31" s="77">
        <v>0.08163</v>
      </c>
      <c r="L31" s="75"/>
      <c r="M31" s="77">
        <v>0.08156</v>
      </c>
      <c r="N31" s="75"/>
      <c r="O31" s="77">
        <v>0.08159</v>
      </c>
      <c r="P31" s="75"/>
      <c r="Q31" s="77">
        <v>0.08164</v>
      </c>
      <c r="R31" s="75"/>
      <c r="S31" s="77">
        <v>0.08166</v>
      </c>
      <c r="T31" s="75"/>
      <c r="U31" s="77">
        <v>0.08166</v>
      </c>
      <c r="V31" s="75"/>
      <c r="W31" s="77">
        <v>0.08171</v>
      </c>
      <c r="X31" s="75"/>
      <c r="Y31" s="77">
        <v>0.08167</v>
      </c>
      <c r="Z31" s="75"/>
      <c r="AA31" s="77">
        <f t="shared" si="1"/>
        <v>0.08164</v>
      </c>
      <c r="AB31" s="75"/>
      <c r="AC31" s="78">
        <f>AC13/2</f>
        <v>0.0150153125</v>
      </c>
      <c r="AD31" s="79">
        <f t="shared" si="2"/>
        <v>0.00004720774755</v>
      </c>
      <c r="AE31" s="75"/>
      <c r="AF31" s="80">
        <f t="shared" si="3"/>
        <v>0.0005782428656</v>
      </c>
      <c r="AG31" s="75"/>
      <c r="AH31" s="81"/>
      <c r="AI31" s="82">
        <f t="shared" si="4"/>
        <v>0.00000000195</v>
      </c>
      <c r="AJ31" s="73">
        <f t="shared" si="5"/>
        <v>0.00004415880433</v>
      </c>
      <c r="AK31" s="73">
        <f t="shared" si="6"/>
        <v>0.0005408966724</v>
      </c>
      <c r="AL31" s="83">
        <f t="shared" si="7"/>
        <v>0.0005408966724</v>
      </c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</row>
    <row r="32">
      <c r="A32" s="63"/>
      <c r="B32" s="93">
        <v>32.0</v>
      </c>
      <c r="C32" s="75"/>
      <c r="D32" s="99">
        <v>4.0</v>
      </c>
      <c r="E32" s="75"/>
      <c r="F32" s="100">
        <v>8.0</v>
      </c>
      <c r="G32" s="75"/>
      <c r="H32" s="100">
        <v>1.0</v>
      </c>
      <c r="I32" s="75"/>
      <c r="J32" s="76">
        <v>8.0</v>
      </c>
      <c r="K32" s="77">
        <v>0.0816</v>
      </c>
      <c r="L32" s="75"/>
      <c r="M32" s="77">
        <v>0.08164</v>
      </c>
      <c r="N32" s="75"/>
      <c r="O32" s="77">
        <v>0.08157</v>
      </c>
      <c r="P32" s="75"/>
      <c r="Q32" s="77">
        <v>0.0816</v>
      </c>
      <c r="R32" s="75"/>
      <c r="S32" s="77">
        <v>0.08159</v>
      </c>
      <c r="T32" s="75"/>
      <c r="U32" s="77">
        <v>0.0816</v>
      </c>
      <c r="V32" s="75"/>
      <c r="W32" s="77">
        <v>0.0816</v>
      </c>
      <c r="X32" s="75"/>
      <c r="Y32" s="77">
        <v>0.08162</v>
      </c>
      <c r="Z32" s="75"/>
      <c r="AA32" s="77">
        <f t="shared" si="1"/>
        <v>0.0816025</v>
      </c>
      <c r="AB32" s="75"/>
      <c r="AC32" s="78">
        <f>AC13/2</f>
        <v>0.0150153125</v>
      </c>
      <c r="AD32" s="79">
        <f t="shared" si="2"/>
        <v>0.00002052872552</v>
      </c>
      <c r="AE32" s="75"/>
      <c r="AF32" s="80">
        <f t="shared" si="3"/>
        <v>0.0002515698112</v>
      </c>
      <c r="AG32" s="75"/>
      <c r="AH32" s="81"/>
      <c r="AI32" s="82">
        <f t="shared" si="4"/>
        <v>0.00000000036875</v>
      </c>
      <c r="AJ32" s="73">
        <f t="shared" si="5"/>
        <v>0.00001920286437</v>
      </c>
      <c r="AK32" s="73">
        <f t="shared" si="6"/>
        <v>0.0002353220106</v>
      </c>
      <c r="AL32" s="83">
        <f t="shared" si="7"/>
        <v>0.0002353220106</v>
      </c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</row>
    <row r="33">
      <c r="A33" s="63"/>
      <c r="B33" s="93">
        <v>16.0</v>
      </c>
      <c r="C33" s="75"/>
      <c r="D33" s="93">
        <v>8.0</v>
      </c>
      <c r="E33" s="75"/>
      <c r="F33" s="74">
        <v>8.0</v>
      </c>
      <c r="G33" s="75"/>
      <c r="H33" s="74">
        <v>1.0</v>
      </c>
      <c r="I33" s="75"/>
      <c r="J33" s="76">
        <v>8.0</v>
      </c>
      <c r="K33" s="77">
        <v>0.08161</v>
      </c>
      <c r="L33" s="75"/>
      <c r="M33" s="77">
        <v>0.0816</v>
      </c>
      <c r="N33" s="75"/>
      <c r="O33" s="77">
        <v>0.08161</v>
      </c>
      <c r="P33" s="75"/>
      <c r="Q33" s="77">
        <v>0.08165</v>
      </c>
      <c r="R33" s="75"/>
      <c r="S33" s="77">
        <v>0.08159</v>
      </c>
      <c r="T33" s="75"/>
      <c r="U33" s="77">
        <v>0.08163</v>
      </c>
      <c r="V33" s="75"/>
      <c r="W33" s="77">
        <v>0.08162</v>
      </c>
      <c r="X33" s="75"/>
      <c r="Y33" s="77">
        <v>0.08163</v>
      </c>
      <c r="Z33" s="75"/>
      <c r="AA33" s="77">
        <f t="shared" si="1"/>
        <v>0.0816175</v>
      </c>
      <c r="AB33" s="75"/>
      <c r="AC33" s="78">
        <f>AC13/2</f>
        <v>0.0150153125</v>
      </c>
      <c r="AD33" s="79">
        <f t="shared" si="2"/>
        <v>0.00001908627031</v>
      </c>
      <c r="AE33" s="75"/>
      <c r="AF33" s="80">
        <f t="shared" si="3"/>
        <v>0.0002338502197</v>
      </c>
      <c r="AG33" s="75"/>
      <c r="AH33" s="81"/>
      <c r="AI33" s="82">
        <f t="shared" si="4"/>
        <v>0.00000000031875</v>
      </c>
      <c r="AJ33" s="73">
        <f t="shared" si="5"/>
        <v>0.00001785357107</v>
      </c>
      <c r="AK33" s="73">
        <f t="shared" si="6"/>
        <v>0.0002187468505</v>
      </c>
      <c r="AL33" s="83">
        <f t="shared" si="7"/>
        <v>0.0002187468505</v>
      </c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</row>
    <row r="34">
      <c r="A34" s="63"/>
      <c r="B34" s="90">
        <v>8.0</v>
      </c>
      <c r="C34" s="75"/>
      <c r="D34" s="90">
        <v>16.0</v>
      </c>
      <c r="E34" s="75"/>
      <c r="F34" s="90">
        <v>8.0</v>
      </c>
      <c r="G34" s="75"/>
      <c r="H34" s="90">
        <v>1.0</v>
      </c>
      <c r="I34" s="75"/>
      <c r="J34" s="91">
        <v>8.0</v>
      </c>
      <c r="K34" s="92">
        <v>0.08152</v>
      </c>
      <c r="L34" s="75"/>
      <c r="M34" s="92">
        <v>0.08158</v>
      </c>
      <c r="N34" s="75"/>
      <c r="O34" s="92">
        <v>0.08157</v>
      </c>
      <c r="P34" s="75"/>
      <c r="Q34" s="92">
        <v>0.08158</v>
      </c>
      <c r="R34" s="75"/>
      <c r="S34" s="92">
        <v>0.08159</v>
      </c>
      <c r="T34" s="75"/>
      <c r="U34" s="92">
        <v>0.08158</v>
      </c>
      <c r="V34" s="75"/>
      <c r="W34" s="92">
        <v>0.08158</v>
      </c>
      <c r="X34" s="75"/>
      <c r="Y34" s="92">
        <v>0.08159</v>
      </c>
      <c r="Z34" s="75"/>
      <c r="AA34" s="92">
        <f t="shared" si="1"/>
        <v>0.08157375</v>
      </c>
      <c r="AB34" s="75"/>
      <c r="AC34" s="78">
        <f>AC13/2</f>
        <v>0.0150153125</v>
      </c>
      <c r="AD34" s="79">
        <f t="shared" si="2"/>
        <v>0.00002263846285</v>
      </c>
      <c r="AE34" s="75"/>
      <c r="AF34" s="80">
        <f t="shared" si="3"/>
        <v>0.0002775214189</v>
      </c>
      <c r="AG34" s="75"/>
      <c r="AH34" s="81"/>
      <c r="AI34" s="82">
        <f t="shared" si="4"/>
        <v>0.0000000004484375</v>
      </c>
      <c r="AJ34" s="73">
        <f t="shared" si="5"/>
        <v>0.00002117634293</v>
      </c>
      <c r="AK34" s="73">
        <f t="shared" si="6"/>
        <v>0.0002595975168</v>
      </c>
      <c r="AL34" s="83">
        <f t="shared" si="7"/>
        <v>0.0002595975168</v>
      </c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</row>
    <row r="35">
      <c r="A35" s="63"/>
      <c r="B35" s="93">
        <v>4.0</v>
      </c>
      <c r="C35" s="75"/>
      <c r="D35" s="93">
        <v>32.0</v>
      </c>
      <c r="E35" s="75"/>
      <c r="F35" s="74">
        <v>8.0</v>
      </c>
      <c r="G35" s="75"/>
      <c r="H35" s="74">
        <v>1.0</v>
      </c>
      <c r="I35" s="75"/>
      <c r="J35" s="76">
        <v>8.0</v>
      </c>
      <c r="K35" s="77">
        <v>0.08157</v>
      </c>
      <c r="L35" s="75"/>
      <c r="M35" s="77">
        <v>0.08159</v>
      </c>
      <c r="N35" s="75"/>
      <c r="O35" s="77">
        <v>0.08154</v>
      </c>
      <c r="P35" s="75"/>
      <c r="Q35" s="77">
        <v>0.08158</v>
      </c>
      <c r="R35" s="75"/>
      <c r="S35" s="77">
        <v>0.08157</v>
      </c>
      <c r="T35" s="75"/>
      <c r="U35" s="77">
        <v>0.08162</v>
      </c>
      <c r="V35" s="75"/>
      <c r="W35" s="77">
        <v>0.08158</v>
      </c>
      <c r="X35" s="75"/>
      <c r="Y35" s="77">
        <v>0.08158</v>
      </c>
      <c r="Z35" s="75"/>
      <c r="AA35" s="77">
        <f t="shared" si="1"/>
        <v>0.08157875</v>
      </c>
      <c r="AB35" s="75"/>
      <c r="AC35" s="78">
        <f>AC13/2</f>
        <v>0.0150153125</v>
      </c>
      <c r="AD35" s="79">
        <f t="shared" si="2"/>
        <v>0.00002232071427</v>
      </c>
      <c r="AE35" s="75"/>
      <c r="AF35" s="80">
        <f t="shared" si="3"/>
        <v>0.0002736094176</v>
      </c>
      <c r="AG35" s="75"/>
      <c r="AH35" s="81"/>
      <c r="AI35" s="82">
        <f t="shared" si="4"/>
        <v>0.0000000004359375</v>
      </c>
      <c r="AJ35" s="73">
        <f t="shared" si="5"/>
        <v>0.00002087911636</v>
      </c>
      <c r="AK35" s="73">
        <f t="shared" si="6"/>
        <v>0.0002559381746</v>
      </c>
      <c r="AL35" s="83">
        <f t="shared" si="7"/>
        <v>0.0002559381746</v>
      </c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</row>
    <row r="36">
      <c r="A36" s="63"/>
      <c r="B36" s="93">
        <v>2.0</v>
      </c>
      <c r="C36" s="75"/>
      <c r="D36" s="93">
        <v>64.0</v>
      </c>
      <c r="E36" s="75"/>
      <c r="F36" s="74">
        <v>8.0</v>
      </c>
      <c r="G36" s="75"/>
      <c r="H36" s="74">
        <v>1.0</v>
      </c>
      <c r="I36" s="75"/>
      <c r="J36" s="76">
        <v>8.0</v>
      </c>
      <c r="K36" s="77">
        <v>0.08161</v>
      </c>
      <c r="L36" s="75"/>
      <c r="M36" s="77">
        <v>0.08161</v>
      </c>
      <c r="N36" s="75"/>
      <c r="O36" s="77">
        <v>0.08161</v>
      </c>
      <c r="P36" s="75"/>
      <c r="Q36" s="77">
        <v>0.08163</v>
      </c>
      <c r="R36" s="75"/>
      <c r="S36" s="77">
        <v>0.08159</v>
      </c>
      <c r="T36" s="75"/>
      <c r="U36" s="77">
        <v>0.08159</v>
      </c>
      <c r="V36" s="75"/>
      <c r="W36" s="77">
        <v>0.08162</v>
      </c>
      <c r="X36" s="75"/>
      <c r="Y36" s="77">
        <v>0.08162</v>
      </c>
      <c r="Z36" s="75"/>
      <c r="AA36" s="77">
        <f t="shared" si="1"/>
        <v>0.08161</v>
      </c>
      <c r="AB36" s="75"/>
      <c r="AC36" s="78">
        <f>AC13/2</f>
        <v>0.0150153125</v>
      </c>
      <c r="AD36" s="79">
        <f t="shared" si="2"/>
        <v>0.00001414213562</v>
      </c>
      <c r="AE36" s="75"/>
      <c r="AF36" s="80">
        <f t="shared" si="3"/>
        <v>0.0001732892492</v>
      </c>
      <c r="AG36" s="75"/>
      <c r="AH36" s="81"/>
      <c r="AI36" s="82">
        <f t="shared" si="4"/>
        <v>0.000000000175</v>
      </c>
      <c r="AJ36" s="73">
        <f t="shared" si="5"/>
        <v>0.00001322875656</v>
      </c>
      <c r="AK36" s="73">
        <f t="shared" si="6"/>
        <v>0.0001620972498</v>
      </c>
      <c r="AL36" s="83">
        <f t="shared" si="7"/>
        <v>0.0001620972498</v>
      </c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</row>
    <row r="37" ht="17.25" customHeight="1">
      <c r="A37" s="68"/>
      <c r="B37" s="93">
        <v>1.0</v>
      </c>
      <c r="C37" s="75"/>
      <c r="D37" s="93">
        <v>128.0</v>
      </c>
      <c r="E37" s="75"/>
      <c r="F37" s="74">
        <v>8.0</v>
      </c>
      <c r="G37" s="75"/>
      <c r="H37" s="74">
        <v>1.0</v>
      </c>
      <c r="I37" s="75"/>
      <c r="J37" s="76">
        <v>8.0</v>
      </c>
      <c r="K37" s="77">
        <v>0.08167</v>
      </c>
      <c r="L37" s="75"/>
      <c r="M37" s="77">
        <v>0.08167</v>
      </c>
      <c r="N37" s="75"/>
      <c r="O37" s="77">
        <v>0.08167</v>
      </c>
      <c r="P37" s="75"/>
      <c r="Q37" s="77">
        <v>0.08161</v>
      </c>
      <c r="R37" s="75"/>
      <c r="S37" s="77">
        <v>0.08159</v>
      </c>
      <c r="T37" s="75"/>
      <c r="U37" s="77">
        <v>0.08157</v>
      </c>
      <c r="V37" s="75"/>
      <c r="W37" s="77">
        <v>0.08165</v>
      </c>
      <c r="X37" s="75"/>
      <c r="Y37" s="77">
        <v>0.0816</v>
      </c>
      <c r="Z37" s="75"/>
      <c r="AA37" s="77">
        <f t="shared" si="1"/>
        <v>0.08162875</v>
      </c>
      <c r="AB37" s="75"/>
      <c r="AC37" s="78">
        <f>AC13/2</f>
        <v>0.0150153125</v>
      </c>
      <c r="AD37" s="101">
        <f t="shared" si="2"/>
        <v>0.00004086126353</v>
      </c>
      <c r="AE37" s="50"/>
      <c r="AF37" s="102">
        <f t="shared" si="3"/>
        <v>0.0005005744119</v>
      </c>
      <c r="AG37" s="50"/>
      <c r="AH37" s="81"/>
      <c r="AI37" s="82">
        <f t="shared" si="4"/>
        <v>0.0000000014609375</v>
      </c>
      <c r="AJ37" s="73">
        <f t="shared" si="5"/>
        <v>0.00003822221213</v>
      </c>
      <c r="AK37" s="73">
        <f t="shared" si="6"/>
        <v>0.0004682444865</v>
      </c>
      <c r="AL37" s="83">
        <f t="shared" si="7"/>
        <v>0.0004682444865</v>
      </c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</row>
    <row r="38">
      <c r="A38" s="46"/>
      <c r="B38" s="46"/>
      <c r="C38" s="62"/>
      <c r="D38" s="62"/>
      <c r="E38" s="46"/>
      <c r="F38" s="46"/>
      <c r="G38" s="46"/>
      <c r="H38" s="46"/>
      <c r="I38" s="103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104"/>
      <c r="AE38" s="104"/>
      <c r="AF38" s="104"/>
      <c r="AG38" s="104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</row>
    <row r="39">
      <c r="A39" s="46"/>
      <c r="B39" s="46"/>
      <c r="C39" s="105"/>
      <c r="D39" s="46"/>
      <c r="E39" s="103"/>
      <c r="F39" s="46"/>
      <c r="G39" s="46"/>
      <c r="H39" s="46"/>
      <c r="I39" s="46"/>
      <c r="J39" s="10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107"/>
      <c r="AC39" s="46"/>
      <c r="AD39" s="47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</row>
    <row r="40">
      <c r="A40" s="46"/>
      <c r="B40" s="46"/>
      <c r="C40" s="105"/>
      <c r="D40" s="46"/>
      <c r="E40" s="103"/>
      <c r="F40" s="46"/>
      <c r="G40" s="46"/>
      <c r="H40" s="46"/>
      <c r="I40" s="46"/>
      <c r="J40" s="10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107"/>
      <c r="AC40" s="46"/>
      <c r="AD40" s="47"/>
      <c r="AE40" s="57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</row>
    <row r="41">
      <c r="A41" s="46"/>
      <c r="B41" s="46"/>
      <c r="C41" s="105"/>
      <c r="D41" s="46"/>
      <c r="E41" s="103"/>
      <c r="F41" s="46"/>
      <c r="G41" s="46"/>
      <c r="H41" s="46"/>
      <c r="I41" s="46"/>
      <c r="J41" s="10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107"/>
      <c r="AC41" s="46"/>
      <c r="AD41" s="47"/>
      <c r="AE41" s="57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</row>
    <row r="42">
      <c r="A42" s="46"/>
      <c r="B42" s="48" t="s">
        <v>34</v>
      </c>
      <c r="C42" s="49"/>
      <c r="D42" s="49"/>
      <c r="E42" s="49"/>
      <c r="F42" s="49"/>
      <c r="G42" s="49"/>
      <c r="H42" s="49"/>
      <c r="I42" s="49"/>
      <c r="J42" s="50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107"/>
      <c r="AC42" s="46"/>
      <c r="AD42" s="47"/>
      <c r="AE42" s="57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</row>
    <row r="43">
      <c r="A43" s="46"/>
      <c r="B43" s="51"/>
      <c r="C43" s="52"/>
      <c r="D43" s="52"/>
      <c r="E43" s="52"/>
      <c r="F43" s="52"/>
      <c r="G43" s="52"/>
      <c r="H43" s="52"/>
      <c r="I43" s="52"/>
      <c r="J43" s="53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107"/>
      <c r="AC43" s="46"/>
      <c r="AD43" s="47"/>
      <c r="AE43" s="57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</row>
    <row r="44">
      <c r="A44" s="46"/>
      <c r="B44" s="74" t="s">
        <v>35</v>
      </c>
      <c r="C44" s="55"/>
      <c r="D44" s="55"/>
      <c r="E44" s="55"/>
      <c r="F44" s="55"/>
      <c r="G44" s="55"/>
      <c r="H44" s="55"/>
      <c r="I44" s="55"/>
      <c r="J44" s="75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107"/>
      <c r="AC44" s="46"/>
      <c r="AD44" s="47"/>
      <c r="AE44" s="57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</row>
    <row r="45">
      <c r="A45" s="46"/>
      <c r="B45" s="46"/>
      <c r="C45" s="105"/>
      <c r="D45" s="46"/>
      <c r="E45" s="103"/>
      <c r="F45" s="46"/>
      <c r="G45" s="46"/>
      <c r="H45" s="46"/>
      <c r="I45" s="46"/>
      <c r="J45" s="10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107"/>
      <c r="AC45" s="46"/>
      <c r="AD45" s="47"/>
      <c r="AI45" s="34" t="s">
        <v>36</v>
      </c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</row>
    <row r="46">
      <c r="A46" s="46"/>
      <c r="B46" s="46"/>
      <c r="C46" s="105"/>
      <c r="D46" s="46"/>
      <c r="E46" s="103"/>
      <c r="F46" s="46"/>
      <c r="G46" s="46"/>
      <c r="H46" s="46"/>
      <c r="I46" s="46"/>
      <c r="J46" s="10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107"/>
      <c r="AC46" s="46"/>
      <c r="AD46" s="47"/>
      <c r="AI46" s="108" t="s">
        <v>37</v>
      </c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</row>
    <row r="47">
      <c r="A47" s="109"/>
      <c r="B47" s="110" t="s">
        <v>10</v>
      </c>
      <c r="C47" s="111"/>
      <c r="D47" s="111"/>
      <c r="E47" s="112"/>
      <c r="F47" s="110" t="s">
        <v>11</v>
      </c>
      <c r="G47" s="111"/>
      <c r="H47" s="111"/>
      <c r="I47" s="112"/>
      <c r="J47" s="113" t="s">
        <v>3</v>
      </c>
      <c r="K47" s="110" t="s">
        <v>20</v>
      </c>
      <c r="L47" s="112"/>
      <c r="M47" s="114" t="s">
        <v>21</v>
      </c>
      <c r="N47" s="115" t="s">
        <v>22</v>
      </c>
      <c r="O47" s="112"/>
      <c r="P47" s="115" t="s">
        <v>38</v>
      </c>
      <c r="Q47" s="112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7"/>
      <c r="AI47" s="108" t="s">
        <v>39</v>
      </c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</row>
    <row r="48" ht="15.0" customHeight="1">
      <c r="A48" s="109"/>
      <c r="B48" s="118"/>
      <c r="C48" s="119"/>
      <c r="D48" s="119"/>
      <c r="E48" s="120"/>
      <c r="F48" s="118"/>
      <c r="G48" s="119"/>
      <c r="H48" s="119"/>
      <c r="I48" s="120"/>
      <c r="J48" s="121"/>
      <c r="K48" s="122"/>
      <c r="L48" s="123"/>
      <c r="M48" s="121"/>
      <c r="N48" s="122"/>
      <c r="O48" s="123"/>
      <c r="P48" s="122"/>
      <c r="Q48" s="123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7"/>
      <c r="AI48" s="108" t="s">
        <v>40</v>
      </c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</row>
    <row r="49">
      <c r="A49" s="109"/>
      <c r="B49" s="124" t="s">
        <v>24</v>
      </c>
      <c r="C49" s="125"/>
      <c r="D49" s="124" t="s">
        <v>25</v>
      </c>
      <c r="E49" s="125"/>
      <c r="F49" s="124" t="s">
        <v>24</v>
      </c>
      <c r="G49" s="125"/>
      <c r="H49" s="124" t="s">
        <v>25</v>
      </c>
      <c r="I49" s="125"/>
      <c r="J49" s="126"/>
      <c r="K49" s="127"/>
      <c r="L49" s="128"/>
      <c r="M49" s="126"/>
      <c r="N49" s="127"/>
      <c r="O49" s="128"/>
      <c r="P49" s="127"/>
      <c r="Q49" s="128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7"/>
      <c r="AI49" s="108" t="s">
        <v>41</v>
      </c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</row>
    <row r="50">
      <c r="A50" s="109"/>
      <c r="B50" s="129">
        <v>1024.0</v>
      </c>
      <c r="C50" s="130"/>
      <c r="D50" s="129">
        <v>1.0</v>
      </c>
      <c r="E50" s="130"/>
      <c r="F50" s="129">
        <v>1.0</v>
      </c>
      <c r="G50" s="130"/>
      <c r="H50" s="129">
        <v>1.0</v>
      </c>
      <c r="I50" s="130"/>
      <c r="J50" s="131">
        <v>1.0</v>
      </c>
      <c r="K50" s="132">
        <v>0.1201225</v>
      </c>
      <c r="L50" s="130"/>
      <c r="M50" s="133">
        <v>0.1201225</v>
      </c>
      <c r="N50" s="134">
        <v>0.010745074286787016</v>
      </c>
      <c r="O50" s="130"/>
      <c r="P50" s="135">
        <v>0.08945097119013522</v>
      </c>
      <c r="Q50" s="130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36"/>
      <c r="AC50" s="109"/>
      <c r="AD50" s="137"/>
      <c r="AI50" s="108" t="s">
        <v>42</v>
      </c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109"/>
    </row>
    <row r="51">
      <c r="A51" s="109"/>
      <c r="B51" s="138">
        <v>512.0</v>
      </c>
      <c r="C51" s="125"/>
      <c r="D51" s="138">
        <v>1.0</v>
      </c>
      <c r="E51" s="125"/>
      <c r="F51" s="138">
        <v>2.0</v>
      </c>
      <c r="G51" s="125"/>
      <c r="H51" s="138">
        <v>1.0</v>
      </c>
      <c r="I51" s="125"/>
      <c r="J51" s="139">
        <v>2.0</v>
      </c>
      <c r="K51" s="140">
        <v>0.09748625</v>
      </c>
      <c r="L51" s="125"/>
      <c r="M51" s="141">
        <v>0.06006125</v>
      </c>
      <c r="N51" s="142">
        <v>7.798340024829484E-4</v>
      </c>
      <c r="O51" s="125"/>
      <c r="P51" s="143">
        <v>0.007999425585484603</v>
      </c>
      <c r="Q51" s="125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36"/>
      <c r="AC51" s="109"/>
      <c r="AD51" s="137"/>
      <c r="AI51" s="108" t="s">
        <v>43</v>
      </c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  <c r="BD51" s="109"/>
      <c r="BE51" s="109"/>
      <c r="BF51" s="109"/>
    </row>
    <row r="52">
      <c r="A52" s="109"/>
      <c r="B52" s="129">
        <v>256.0</v>
      </c>
      <c r="C52" s="130"/>
      <c r="D52" s="129">
        <v>1.0</v>
      </c>
      <c r="E52" s="130"/>
      <c r="F52" s="129">
        <v>4.0</v>
      </c>
      <c r="G52" s="130"/>
      <c r="H52" s="129">
        <v>1.0</v>
      </c>
      <c r="I52" s="130"/>
      <c r="J52" s="131">
        <v>4.0</v>
      </c>
      <c r="K52" s="132">
        <v>0.08182125</v>
      </c>
      <c r="L52" s="130"/>
      <c r="M52" s="133">
        <v>0.030030625</v>
      </c>
      <c r="N52" s="134">
        <v>1.8077215335490778E-5</v>
      </c>
      <c r="O52" s="130"/>
      <c r="P52" s="135">
        <v>2.2093545790966013E-4</v>
      </c>
      <c r="Q52" s="130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36"/>
      <c r="AC52" s="109"/>
      <c r="AD52" s="137"/>
      <c r="AI52" s="108" t="s">
        <v>44</v>
      </c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</row>
    <row r="53">
      <c r="A53" s="109"/>
      <c r="B53" s="138">
        <v>128.0</v>
      </c>
      <c r="C53" s="125"/>
      <c r="D53" s="138">
        <v>1.0</v>
      </c>
      <c r="E53" s="125"/>
      <c r="F53" s="138">
        <v>8.0</v>
      </c>
      <c r="G53" s="125"/>
      <c r="H53" s="138">
        <v>1.0</v>
      </c>
      <c r="I53" s="125"/>
      <c r="J53" s="139">
        <v>8.0</v>
      </c>
      <c r="K53" s="140">
        <v>0.0816075</v>
      </c>
      <c r="L53" s="125"/>
      <c r="M53" s="141">
        <v>0.0150153125</v>
      </c>
      <c r="N53" s="142">
        <v>3.105295017040718E-5</v>
      </c>
      <c r="O53" s="125"/>
      <c r="P53" s="143">
        <v>3.805158860448755E-4</v>
      </c>
      <c r="Q53" s="125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36"/>
      <c r="AC53" s="109"/>
      <c r="AD53" s="137"/>
      <c r="AI53" s="108" t="s">
        <v>45</v>
      </c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  <c r="BD53" s="109"/>
      <c r="BE53" s="109"/>
      <c r="BF53" s="109"/>
    </row>
    <row r="54">
      <c r="A54" s="109"/>
      <c r="B54" s="129">
        <v>64.0</v>
      </c>
      <c r="C54" s="130"/>
      <c r="D54" s="129">
        <v>1.0</v>
      </c>
      <c r="E54" s="130"/>
      <c r="F54" s="129">
        <v>16.0</v>
      </c>
      <c r="G54" s="130"/>
      <c r="H54" s="129">
        <v>1.0</v>
      </c>
      <c r="I54" s="130"/>
      <c r="J54" s="131">
        <v>16.0</v>
      </c>
      <c r="K54" s="132">
        <v>0.08974375</v>
      </c>
      <c r="L54" s="130"/>
      <c r="M54" s="133">
        <v>0.00750765625</v>
      </c>
      <c r="N54" s="134">
        <v>0.007610055260734218</v>
      </c>
      <c r="O54" s="130"/>
      <c r="P54" s="135">
        <v>0.0847976071953113</v>
      </c>
      <c r="Q54" s="130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36"/>
      <c r="AC54" s="109"/>
      <c r="AD54" s="137"/>
      <c r="AI54" s="108" t="s">
        <v>46</v>
      </c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9"/>
      <c r="BF54" s="109"/>
    </row>
    <row r="55">
      <c r="A55" s="109"/>
      <c r="B55" s="138">
        <v>32.0</v>
      </c>
      <c r="C55" s="125"/>
      <c r="D55" s="138">
        <v>1.0</v>
      </c>
      <c r="E55" s="125"/>
      <c r="F55" s="138">
        <v>32.0</v>
      </c>
      <c r="G55" s="125"/>
      <c r="H55" s="138">
        <v>1.0</v>
      </c>
      <c r="I55" s="125"/>
      <c r="J55" s="139">
        <v>32.0</v>
      </c>
      <c r="K55" s="140">
        <v>0.11446624999999999</v>
      </c>
      <c r="L55" s="125"/>
      <c r="M55" s="141">
        <v>0.003753828125</v>
      </c>
      <c r="N55" s="142">
        <v>0.0096180914909649</v>
      </c>
      <c r="O55" s="125"/>
      <c r="P55" s="143">
        <v>0.08402556640900614</v>
      </c>
      <c r="Q55" s="125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36"/>
      <c r="AC55" s="109"/>
      <c r="AD55" s="137"/>
      <c r="AI55" s="108" t="s">
        <v>47</v>
      </c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09"/>
      <c r="BE55" s="109"/>
      <c r="BF55" s="109"/>
    </row>
    <row r="56">
      <c r="A56" s="109"/>
      <c r="B56" s="129">
        <v>16.0</v>
      </c>
      <c r="C56" s="130"/>
      <c r="D56" s="129">
        <v>1.0</v>
      </c>
      <c r="E56" s="130"/>
      <c r="F56" s="129">
        <v>64.0</v>
      </c>
      <c r="G56" s="130"/>
      <c r="H56" s="129">
        <v>1.0</v>
      </c>
      <c r="I56" s="130"/>
      <c r="J56" s="131">
        <v>64.0</v>
      </c>
      <c r="K56" s="132">
        <v>0.1328125</v>
      </c>
      <c r="L56" s="130"/>
      <c r="M56" s="133">
        <f t="shared" ref="M56:M60" si="11">M55</f>
        <v>0.003753828125</v>
      </c>
      <c r="N56" s="134">
        <v>2.100170061141426E-4</v>
      </c>
      <c r="O56" s="130"/>
      <c r="P56" s="135">
        <v>0.0015813045166241325</v>
      </c>
      <c r="Q56" s="130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36"/>
      <c r="AC56" s="109"/>
      <c r="AD56" s="137"/>
      <c r="AI56" s="108" t="s">
        <v>48</v>
      </c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109"/>
    </row>
    <row r="57">
      <c r="A57" s="109"/>
      <c r="B57" s="138">
        <v>8.0</v>
      </c>
      <c r="C57" s="125"/>
      <c r="D57" s="138">
        <v>1.0</v>
      </c>
      <c r="E57" s="125"/>
      <c r="F57" s="138">
        <v>128.0</v>
      </c>
      <c r="G57" s="125"/>
      <c r="H57" s="138">
        <v>1.0</v>
      </c>
      <c r="I57" s="125"/>
      <c r="J57" s="139">
        <v>128.0</v>
      </c>
      <c r="K57" s="140">
        <v>0.13735</v>
      </c>
      <c r="L57" s="125"/>
      <c r="M57" s="141">
        <f t="shared" si="11"/>
        <v>0.003753828125</v>
      </c>
      <c r="N57" s="142">
        <v>0.01137629113551512</v>
      </c>
      <c r="O57" s="125"/>
      <c r="P57" s="143">
        <v>0.08282701955234889</v>
      </c>
      <c r="Q57" s="125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36"/>
      <c r="AC57" s="109"/>
      <c r="AD57" s="137"/>
      <c r="AE57" s="108"/>
      <c r="AF57" s="108"/>
      <c r="AG57" s="108"/>
      <c r="AH57" s="108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109"/>
    </row>
    <row r="58">
      <c r="A58" s="109"/>
      <c r="B58" s="129">
        <v>4.0</v>
      </c>
      <c r="C58" s="130"/>
      <c r="D58" s="129">
        <v>1.0</v>
      </c>
      <c r="E58" s="130"/>
      <c r="F58" s="129">
        <v>256.0</v>
      </c>
      <c r="G58" s="130"/>
      <c r="H58" s="129">
        <v>1.0</v>
      </c>
      <c r="I58" s="130"/>
      <c r="J58" s="131">
        <v>256.0</v>
      </c>
      <c r="K58" s="132">
        <v>0.24143749999999997</v>
      </c>
      <c r="L58" s="130"/>
      <c r="M58" s="133">
        <f t="shared" si="11"/>
        <v>0.003753828125</v>
      </c>
      <c r="N58" s="134">
        <v>0.018446055521051496</v>
      </c>
      <c r="O58" s="130"/>
      <c r="P58" s="135">
        <v>0.07640095478561325</v>
      </c>
      <c r="Q58" s="130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36"/>
      <c r="AC58" s="109"/>
      <c r="AD58" s="137"/>
      <c r="AE58" s="108"/>
      <c r="AF58" s="108"/>
      <c r="AG58" s="108"/>
      <c r="AH58" s="108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09"/>
      <c r="BA58" s="109"/>
      <c r="BB58" s="109"/>
      <c r="BC58" s="109"/>
      <c r="BD58" s="109"/>
      <c r="BE58" s="109"/>
      <c r="BF58" s="109"/>
    </row>
    <row r="59">
      <c r="A59" s="109"/>
      <c r="B59" s="138">
        <v>2.0</v>
      </c>
      <c r="C59" s="125"/>
      <c r="D59" s="138">
        <v>1.0</v>
      </c>
      <c r="E59" s="125"/>
      <c r="F59" s="138">
        <v>512.0</v>
      </c>
      <c r="G59" s="125"/>
      <c r="H59" s="138">
        <v>1.0</v>
      </c>
      <c r="I59" s="125"/>
      <c r="J59" s="139">
        <v>512.0</v>
      </c>
      <c r="K59" s="140">
        <v>0.47532499999999994</v>
      </c>
      <c r="L59" s="125"/>
      <c r="M59" s="141">
        <f t="shared" si="11"/>
        <v>0.003753828125</v>
      </c>
      <c r="N59" s="142">
        <v>0.01835263702344395</v>
      </c>
      <c r="O59" s="125"/>
      <c r="P59" s="143">
        <v>0.03861071271960017</v>
      </c>
      <c r="Q59" s="125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36"/>
      <c r="AC59" s="109"/>
      <c r="AD59" s="137"/>
      <c r="AE59" s="108"/>
      <c r="AF59" s="108"/>
      <c r="AG59" s="108"/>
      <c r="AH59" s="108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  <c r="AZ59" s="109"/>
      <c r="BA59" s="109"/>
      <c r="BB59" s="109"/>
      <c r="BC59" s="109"/>
      <c r="BD59" s="109"/>
      <c r="BE59" s="109"/>
      <c r="BF59" s="109"/>
    </row>
    <row r="60">
      <c r="A60" s="109"/>
      <c r="B60" s="129">
        <v>1.0</v>
      </c>
      <c r="C60" s="130"/>
      <c r="D60" s="129">
        <v>1.0</v>
      </c>
      <c r="E60" s="130"/>
      <c r="F60" s="129">
        <v>1024.0</v>
      </c>
      <c r="G60" s="130"/>
      <c r="H60" s="129">
        <v>1.0</v>
      </c>
      <c r="I60" s="130"/>
      <c r="J60" s="131">
        <v>1024.0</v>
      </c>
      <c r="K60" s="132">
        <v>1.0134875</v>
      </c>
      <c r="L60" s="130"/>
      <c r="M60" s="133">
        <f t="shared" si="11"/>
        <v>0.003753828125</v>
      </c>
      <c r="N60" s="134">
        <v>0.01212970821695936</v>
      </c>
      <c r="O60" s="130"/>
      <c r="P60" s="135">
        <v>0.011968285960072876</v>
      </c>
      <c r="Q60" s="130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36"/>
      <c r="AC60" s="109"/>
      <c r="AD60" s="137"/>
      <c r="AE60" s="108"/>
      <c r="AF60" s="108"/>
      <c r="AG60" s="108"/>
      <c r="AH60" s="108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  <c r="BD60" s="109"/>
      <c r="BE60" s="109"/>
      <c r="BF60" s="109"/>
    </row>
    <row r="61">
      <c r="A61" s="46"/>
      <c r="B61" s="46"/>
      <c r="C61" s="105"/>
      <c r="D61" s="46"/>
      <c r="E61" s="103"/>
      <c r="F61" s="46"/>
      <c r="G61" s="46"/>
      <c r="H61" s="46"/>
      <c r="I61" s="46"/>
      <c r="J61" s="10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107"/>
      <c r="AC61" s="46"/>
      <c r="AD61" s="47"/>
      <c r="AE61" s="57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</row>
    <row r="62">
      <c r="A62" s="46"/>
      <c r="B62" s="46"/>
      <c r="C62" s="105"/>
      <c r="D62" s="46"/>
      <c r="E62" s="103"/>
      <c r="F62" s="46"/>
      <c r="G62" s="46"/>
      <c r="H62" s="46"/>
      <c r="I62" s="46"/>
      <c r="J62" s="10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107"/>
      <c r="AC62" s="46"/>
      <c r="AD62" s="47"/>
      <c r="AE62" s="57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</row>
    <row r="63">
      <c r="A63" s="46"/>
      <c r="B63" s="46"/>
      <c r="C63" s="105"/>
      <c r="D63" s="46"/>
      <c r="E63" s="103"/>
      <c r="F63" s="46"/>
      <c r="G63" s="46"/>
      <c r="H63" s="46"/>
      <c r="I63" s="46"/>
      <c r="J63" s="10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107"/>
      <c r="AC63" s="46"/>
      <c r="AD63" s="47"/>
      <c r="AE63" s="57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</row>
    <row r="64">
      <c r="A64" s="46"/>
      <c r="B64" s="48" t="s">
        <v>32</v>
      </c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50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107"/>
      <c r="AC64" s="46"/>
      <c r="AD64" s="47"/>
      <c r="AE64" s="57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</row>
    <row r="65">
      <c r="A65" s="46"/>
      <c r="B65" s="51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3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107"/>
      <c r="AC65" s="46"/>
      <c r="AD65" s="47"/>
      <c r="AE65" s="57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</row>
    <row r="66">
      <c r="A66" s="46"/>
      <c r="B66" s="48" t="s">
        <v>49</v>
      </c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50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107"/>
      <c r="AC66" s="46"/>
      <c r="AD66" s="47"/>
      <c r="AE66" s="57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</row>
    <row r="67">
      <c r="A67" s="46"/>
      <c r="B67" s="51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3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107"/>
      <c r="AC67" s="46"/>
      <c r="AD67" s="47"/>
      <c r="AE67" s="57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</row>
    <row r="68">
      <c r="A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107"/>
      <c r="AC68" s="46"/>
      <c r="AD68" s="47"/>
      <c r="AE68" s="57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</row>
    <row r="69">
      <c r="A69" s="46"/>
      <c r="B69" s="46"/>
      <c r="C69" s="105"/>
      <c r="D69" s="46"/>
      <c r="E69" s="103"/>
      <c r="F69" s="46"/>
      <c r="G69" s="46"/>
      <c r="H69" s="46"/>
      <c r="I69" s="46"/>
      <c r="J69" s="10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107"/>
      <c r="AC69" s="46"/>
      <c r="AD69" s="47"/>
      <c r="AE69" s="144"/>
      <c r="AF69" s="145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</row>
    <row r="70">
      <c r="A70" s="46"/>
      <c r="B70" s="46"/>
      <c r="C70" s="146" t="s">
        <v>10</v>
      </c>
      <c r="D70" s="55"/>
      <c r="E70" s="55"/>
      <c r="F70" s="75"/>
      <c r="G70" s="147" t="s">
        <v>11</v>
      </c>
      <c r="H70" s="55"/>
      <c r="I70" s="55"/>
      <c r="J70" s="75"/>
      <c r="K70" s="148" t="s">
        <v>3</v>
      </c>
      <c r="L70" s="149" t="s">
        <v>12</v>
      </c>
      <c r="M70" s="50"/>
      <c r="N70" s="149" t="s">
        <v>13</v>
      </c>
      <c r="O70" s="50"/>
      <c r="P70" s="149" t="s">
        <v>14</v>
      </c>
      <c r="Q70" s="50"/>
      <c r="R70" s="149" t="s">
        <v>15</v>
      </c>
      <c r="S70" s="50"/>
      <c r="T70" s="149" t="s">
        <v>16</v>
      </c>
      <c r="U70" s="50"/>
      <c r="V70" s="149" t="s">
        <v>17</v>
      </c>
      <c r="W70" s="50"/>
      <c r="X70" s="149" t="s">
        <v>18</v>
      </c>
      <c r="Y70" s="50"/>
      <c r="Z70" s="149" t="s">
        <v>19</v>
      </c>
      <c r="AA70" s="50"/>
      <c r="AB70" s="149" t="s">
        <v>20</v>
      </c>
      <c r="AC70" s="50"/>
      <c r="AD70" s="150" t="s">
        <v>50</v>
      </c>
      <c r="AE70" s="151" t="s">
        <v>22</v>
      </c>
      <c r="AF70" s="65"/>
      <c r="AG70" s="152" t="s">
        <v>51</v>
      </c>
      <c r="AH70" s="50"/>
      <c r="AI70" s="151"/>
      <c r="AJ70" s="151"/>
      <c r="AK70" s="151"/>
      <c r="AL70" s="151"/>
      <c r="AM70" s="151"/>
      <c r="AN70" s="151"/>
      <c r="AO70" s="151"/>
      <c r="AP70" s="151"/>
      <c r="AQ70" s="151"/>
      <c r="AR70" s="151"/>
      <c r="AS70" s="151"/>
      <c r="AT70" s="151"/>
      <c r="AU70" s="151"/>
      <c r="AV70" s="151"/>
      <c r="AW70" s="151"/>
      <c r="AX70" s="151"/>
      <c r="AY70" s="151"/>
      <c r="AZ70" s="151"/>
      <c r="BA70" s="151"/>
      <c r="BB70" s="151"/>
      <c r="BC70" s="151"/>
      <c r="BD70" s="151"/>
      <c r="BE70" s="151"/>
      <c r="BF70" s="151"/>
    </row>
    <row r="71">
      <c r="A71" s="46"/>
      <c r="B71" s="46"/>
      <c r="C71" s="153" t="s">
        <v>24</v>
      </c>
      <c r="D71" s="53"/>
      <c r="E71" s="154" t="s">
        <v>25</v>
      </c>
      <c r="F71" s="53"/>
      <c r="G71" s="154" t="s">
        <v>24</v>
      </c>
      <c r="H71" s="53"/>
      <c r="I71" s="154" t="s">
        <v>25</v>
      </c>
      <c r="J71" s="53"/>
      <c r="K71" s="53"/>
      <c r="L71" s="52"/>
      <c r="M71" s="53"/>
      <c r="N71" s="52"/>
      <c r="O71" s="53"/>
      <c r="P71" s="52"/>
      <c r="Q71" s="53"/>
      <c r="R71" s="52"/>
      <c r="S71" s="53"/>
      <c r="T71" s="52"/>
      <c r="U71" s="53"/>
      <c r="V71" s="52"/>
      <c r="W71" s="53"/>
      <c r="X71" s="52"/>
      <c r="Y71" s="53"/>
      <c r="Z71" s="52"/>
      <c r="AA71" s="53"/>
      <c r="AB71" s="52"/>
      <c r="AC71" s="53"/>
      <c r="AD71" s="53"/>
      <c r="AE71" s="52"/>
      <c r="AF71" s="53"/>
      <c r="AG71" s="52"/>
      <c r="AH71" s="53"/>
      <c r="AI71" s="151"/>
      <c r="AJ71" s="151"/>
      <c r="AK71" s="151"/>
      <c r="AL71" s="151"/>
      <c r="AM71" s="151"/>
      <c r="AN71" s="151"/>
      <c r="AO71" s="151"/>
      <c r="AP71" s="151"/>
      <c r="AQ71" s="151"/>
      <c r="AR71" s="151"/>
      <c r="AS71" s="151"/>
      <c r="AT71" s="151"/>
      <c r="AU71" s="151"/>
      <c r="AV71" s="151"/>
      <c r="AW71" s="151"/>
      <c r="AX71" s="151"/>
      <c r="AY71" s="151"/>
      <c r="AZ71" s="151"/>
      <c r="BA71" s="151"/>
      <c r="BB71" s="151"/>
      <c r="BC71" s="151"/>
      <c r="BD71" s="151"/>
      <c r="BE71" s="151"/>
      <c r="BF71" s="151"/>
    </row>
    <row r="72">
      <c r="A72" s="155" t="s">
        <v>52</v>
      </c>
      <c r="C72" s="90">
        <v>128.0</v>
      </c>
      <c r="D72" s="75"/>
      <c r="E72" s="90">
        <v>1.0</v>
      </c>
      <c r="F72" s="75"/>
      <c r="G72" s="90">
        <v>8.0</v>
      </c>
      <c r="H72" s="75"/>
      <c r="I72" s="90">
        <v>1.0</v>
      </c>
      <c r="J72" s="75"/>
      <c r="K72" s="91">
        <v>8.0</v>
      </c>
      <c r="L72" s="92">
        <v>0.08164</v>
      </c>
      <c r="M72" s="75"/>
      <c r="N72" s="92">
        <v>0.08161</v>
      </c>
      <c r="O72" s="75"/>
      <c r="P72" s="92">
        <v>0.08159</v>
      </c>
      <c r="Q72" s="75"/>
      <c r="R72" s="92">
        <v>0.08165</v>
      </c>
      <c r="S72" s="75"/>
      <c r="T72" s="92">
        <v>0.08155</v>
      </c>
      <c r="U72" s="75"/>
      <c r="V72" s="92">
        <v>0.08162</v>
      </c>
      <c r="W72" s="75"/>
      <c r="X72" s="92">
        <v>0.0816</v>
      </c>
      <c r="Y72" s="75"/>
      <c r="Z72" s="92">
        <v>0.0816</v>
      </c>
      <c r="AA72" s="75"/>
      <c r="AB72" s="92">
        <f t="shared" ref="AB72:AB75" si="12">SUM(L72:Z72)/8</f>
        <v>0.0816075</v>
      </c>
      <c r="AC72" s="75"/>
      <c r="AD72" s="156">
        <v>0.0150153125</v>
      </c>
      <c r="AE72" s="157">
        <f t="shared" ref="AE72:AE75" si="13">STDEV(L72:Z72)</f>
        <v>0.00003105295017</v>
      </c>
      <c r="AF72" s="75"/>
      <c r="AG72" s="158">
        <f t="shared" ref="AG72:AG75" si="14">(AE72/AB72)</f>
        <v>0.000380515886</v>
      </c>
      <c r="AH72" s="75"/>
      <c r="AI72" s="159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</row>
    <row r="73">
      <c r="A73" s="63"/>
      <c r="C73" s="88">
        <v>128.0</v>
      </c>
      <c r="D73" s="75"/>
      <c r="E73" s="88">
        <v>1.0</v>
      </c>
      <c r="F73" s="75"/>
      <c r="G73" s="88">
        <v>4.0</v>
      </c>
      <c r="H73" s="75"/>
      <c r="I73" s="88">
        <v>2.0</v>
      </c>
      <c r="J73" s="75"/>
      <c r="K73" s="76">
        <v>8.0</v>
      </c>
      <c r="L73" s="77">
        <v>0.08194</v>
      </c>
      <c r="M73" s="75"/>
      <c r="N73" s="77">
        <v>0.08194</v>
      </c>
      <c r="O73" s="75"/>
      <c r="P73" s="77">
        <v>0.08188</v>
      </c>
      <c r="Q73" s="75"/>
      <c r="R73" s="77">
        <v>0.08198</v>
      </c>
      <c r="S73" s="75"/>
      <c r="T73" s="77">
        <v>0.08196</v>
      </c>
      <c r="U73" s="75"/>
      <c r="V73" s="77">
        <v>0.08192</v>
      </c>
      <c r="W73" s="75"/>
      <c r="X73" s="77">
        <v>0.08194</v>
      </c>
      <c r="Y73" s="75"/>
      <c r="Z73" s="77">
        <v>0.08197</v>
      </c>
      <c r="AA73" s="75"/>
      <c r="AB73" s="77">
        <f t="shared" si="12"/>
        <v>0.08194125</v>
      </c>
      <c r="AC73" s="75"/>
      <c r="AD73" s="161">
        <v>0.0150153125</v>
      </c>
      <c r="AE73" s="162">
        <f t="shared" si="13"/>
        <v>0.00003136763573</v>
      </c>
      <c r="AF73" s="75"/>
      <c r="AG73" s="163">
        <f t="shared" si="14"/>
        <v>0.0003828064099</v>
      </c>
      <c r="AH73" s="75"/>
      <c r="AI73" s="164"/>
      <c r="AJ73" s="165"/>
      <c r="AK73" s="165"/>
      <c r="AL73" s="165"/>
      <c r="AM73" s="165"/>
      <c r="AN73" s="165"/>
      <c r="AO73" s="165"/>
      <c r="AP73" s="165"/>
      <c r="AQ73" s="165"/>
      <c r="AR73" s="165"/>
      <c r="AS73" s="165"/>
      <c r="AT73" s="165"/>
      <c r="AU73" s="165"/>
      <c r="AV73" s="165"/>
      <c r="AW73" s="165"/>
      <c r="AX73" s="165"/>
      <c r="AY73" s="165"/>
      <c r="AZ73" s="165"/>
      <c r="BA73" s="165"/>
      <c r="BB73" s="165"/>
      <c r="BC73" s="165"/>
      <c r="BD73" s="165"/>
      <c r="BE73" s="165"/>
      <c r="BF73" s="165"/>
    </row>
    <row r="74">
      <c r="A74" s="63"/>
      <c r="C74" s="88">
        <v>128.0</v>
      </c>
      <c r="D74" s="75"/>
      <c r="E74" s="88">
        <v>1.0</v>
      </c>
      <c r="F74" s="75"/>
      <c r="G74" s="88">
        <v>2.0</v>
      </c>
      <c r="H74" s="75"/>
      <c r="I74" s="88">
        <v>4.0</v>
      </c>
      <c r="J74" s="75"/>
      <c r="K74" s="76">
        <v>8.0</v>
      </c>
      <c r="L74" s="77">
        <v>0.08409</v>
      </c>
      <c r="M74" s="75"/>
      <c r="N74" s="77">
        <v>0.08412</v>
      </c>
      <c r="O74" s="75"/>
      <c r="P74" s="77">
        <v>0.08409</v>
      </c>
      <c r="Q74" s="75"/>
      <c r="R74" s="77">
        <v>0.08407</v>
      </c>
      <c r="S74" s="75"/>
      <c r="T74" s="77">
        <v>0.08413</v>
      </c>
      <c r="U74" s="75"/>
      <c r="V74" s="77">
        <v>0.0841</v>
      </c>
      <c r="W74" s="75"/>
      <c r="X74" s="77">
        <v>0.08414</v>
      </c>
      <c r="Y74" s="75"/>
      <c r="Z74" s="77">
        <v>0.08417</v>
      </c>
      <c r="AA74" s="75"/>
      <c r="AB74" s="77">
        <f t="shared" si="12"/>
        <v>0.08411375</v>
      </c>
      <c r="AC74" s="75"/>
      <c r="AD74" s="161">
        <v>0.0150153125</v>
      </c>
      <c r="AE74" s="162">
        <f t="shared" si="13"/>
        <v>0.00003248626083</v>
      </c>
      <c r="AF74" s="75"/>
      <c r="AG74" s="163">
        <f t="shared" si="14"/>
        <v>0.0003862181966</v>
      </c>
      <c r="AH74" s="75"/>
      <c r="AI74" s="164"/>
      <c r="AJ74" s="165"/>
      <c r="AK74" s="165"/>
      <c r="AL74" s="165"/>
      <c r="AM74" s="165"/>
      <c r="AN74" s="165"/>
      <c r="AO74" s="165"/>
      <c r="AP74" s="165"/>
      <c r="AQ74" s="165"/>
      <c r="AR74" s="165"/>
      <c r="AS74" s="165"/>
      <c r="AT74" s="165"/>
      <c r="AU74" s="165"/>
      <c r="AV74" s="165"/>
      <c r="AW74" s="165"/>
      <c r="AX74" s="165"/>
      <c r="AY74" s="165"/>
      <c r="AZ74" s="165"/>
      <c r="BA74" s="165"/>
      <c r="BB74" s="165"/>
      <c r="BC74" s="165"/>
      <c r="BD74" s="165"/>
      <c r="BE74" s="165"/>
      <c r="BF74" s="165"/>
    </row>
    <row r="75">
      <c r="A75" s="68"/>
      <c r="C75" s="88">
        <v>128.0</v>
      </c>
      <c r="D75" s="75"/>
      <c r="E75" s="88">
        <v>1.0</v>
      </c>
      <c r="F75" s="75"/>
      <c r="G75" s="88">
        <v>1.0</v>
      </c>
      <c r="H75" s="75"/>
      <c r="I75" s="88">
        <v>8.0</v>
      </c>
      <c r="J75" s="75"/>
      <c r="K75" s="76">
        <v>8.0</v>
      </c>
      <c r="L75" s="77">
        <v>0.08188</v>
      </c>
      <c r="M75" s="75"/>
      <c r="N75" s="77">
        <v>0.08189</v>
      </c>
      <c r="O75" s="75"/>
      <c r="P75" s="77">
        <v>0.08186</v>
      </c>
      <c r="Q75" s="75"/>
      <c r="R75" s="77">
        <v>0.08194</v>
      </c>
      <c r="S75" s="75"/>
      <c r="T75" s="77">
        <v>0.0819</v>
      </c>
      <c r="U75" s="75"/>
      <c r="V75" s="77">
        <v>0.08191</v>
      </c>
      <c r="W75" s="75"/>
      <c r="X75" s="77">
        <v>0.08192</v>
      </c>
      <c r="Y75" s="75"/>
      <c r="Z75" s="77">
        <v>0.08184</v>
      </c>
      <c r="AA75" s="75"/>
      <c r="AB75" s="77">
        <f t="shared" si="12"/>
        <v>0.0818925</v>
      </c>
      <c r="AC75" s="75"/>
      <c r="AD75" s="161">
        <v>0.0150153125</v>
      </c>
      <c r="AE75" s="162">
        <f t="shared" si="13"/>
        <v>0.00003240370349</v>
      </c>
      <c r="AF75" s="75"/>
      <c r="AG75" s="163">
        <f t="shared" si="14"/>
        <v>0.0003956858503</v>
      </c>
      <c r="AH75" s="75"/>
      <c r="AI75" s="164"/>
      <c r="AJ75" s="165"/>
      <c r="AK75" s="165"/>
      <c r="AL75" s="165"/>
      <c r="AM75" s="165"/>
      <c r="AN75" s="165"/>
      <c r="AO75" s="165"/>
      <c r="AP75" s="165"/>
      <c r="AQ75" s="165"/>
      <c r="AR75" s="165"/>
      <c r="AS75" s="165"/>
      <c r="AT75" s="165"/>
      <c r="AU75" s="165"/>
      <c r="AV75" s="165"/>
      <c r="AW75" s="165"/>
      <c r="AX75" s="165"/>
      <c r="AY75" s="165"/>
      <c r="AZ75" s="165"/>
      <c r="BA75" s="165"/>
      <c r="BB75" s="165"/>
      <c r="BC75" s="165"/>
      <c r="BD75" s="165"/>
      <c r="BE75" s="165"/>
      <c r="BF75" s="165"/>
    </row>
    <row r="76">
      <c r="A76" s="46"/>
      <c r="B76" s="46"/>
      <c r="C76" s="105"/>
      <c r="D76" s="46"/>
      <c r="E76" s="103"/>
      <c r="F76" s="46"/>
      <c r="G76" s="46"/>
      <c r="H76" s="46"/>
      <c r="I76" s="46"/>
      <c r="J76" s="106"/>
      <c r="K76" s="46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166"/>
      <c r="AC76" s="166"/>
      <c r="AD76" s="166"/>
      <c r="AE76" s="166"/>
      <c r="AF76" s="166"/>
      <c r="AG76" s="166"/>
      <c r="AH76" s="166"/>
      <c r="AI76" s="166"/>
      <c r="AJ76" s="166"/>
      <c r="AK76" s="166"/>
      <c r="AL76" s="166"/>
      <c r="AM76" s="166"/>
      <c r="AN76" s="166"/>
      <c r="AO76" s="166"/>
      <c r="AP76" s="166"/>
      <c r="AQ76" s="166"/>
      <c r="AR76" s="166"/>
      <c r="AS76" s="166"/>
      <c r="AT76" s="166"/>
      <c r="AU76" s="166"/>
      <c r="AV76" s="166"/>
      <c r="AW76" s="166"/>
      <c r="AX76" s="166"/>
      <c r="AY76" s="166"/>
      <c r="AZ76" s="166"/>
      <c r="BA76" s="166"/>
      <c r="BB76" s="166"/>
      <c r="BC76" s="166"/>
      <c r="BD76" s="166"/>
      <c r="BE76" s="166"/>
      <c r="BF76" s="166"/>
    </row>
    <row r="77">
      <c r="A77" s="46"/>
      <c r="B77" s="46"/>
      <c r="C77" s="105"/>
      <c r="D77" s="46"/>
      <c r="E77" s="103"/>
      <c r="F77" s="46"/>
      <c r="G77" s="46"/>
      <c r="H77" s="46"/>
      <c r="I77" s="46"/>
      <c r="J77" s="106"/>
      <c r="K77" s="46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166"/>
      <c r="AC77" s="166"/>
      <c r="AD77" s="166"/>
      <c r="AE77" s="166"/>
      <c r="AF77" s="166"/>
      <c r="AG77" s="166"/>
      <c r="AH77" s="166"/>
      <c r="AI77" s="166"/>
      <c r="AJ77" s="166"/>
      <c r="AK77" s="166"/>
      <c r="AL77" s="166"/>
      <c r="AM77" s="166"/>
      <c r="AN77" s="166"/>
      <c r="AO77" s="166"/>
      <c r="AP77" s="166"/>
      <c r="AQ77" s="166"/>
      <c r="AR77" s="166"/>
      <c r="AS77" s="166"/>
      <c r="AT77" s="166"/>
      <c r="AU77" s="166"/>
      <c r="AV77" s="166"/>
      <c r="AW77" s="166"/>
      <c r="AX77" s="166"/>
      <c r="AY77" s="166"/>
      <c r="AZ77" s="166"/>
      <c r="BA77" s="166"/>
      <c r="BB77" s="166"/>
      <c r="BC77" s="166"/>
      <c r="BD77" s="166"/>
      <c r="BE77" s="166"/>
      <c r="BF77" s="166"/>
    </row>
    <row r="78">
      <c r="A78" s="46"/>
      <c r="B78" s="46"/>
      <c r="C78" s="105"/>
      <c r="D78" s="46"/>
      <c r="E78" s="103"/>
      <c r="F78" s="46"/>
      <c r="G78" s="46"/>
      <c r="H78" s="46"/>
      <c r="I78" s="46"/>
      <c r="J78" s="106"/>
      <c r="K78" s="46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166"/>
      <c r="AC78" s="166"/>
      <c r="AD78" s="166"/>
      <c r="AE78" s="166"/>
      <c r="AF78" s="166"/>
      <c r="AG78" s="166"/>
      <c r="AH78" s="166"/>
      <c r="AI78" s="166"/>
      <c r="AJ78" s="166"/>
      <c r="AK78" s="166"/>
      <c r="AL78" s="166"/>
      <c r="AM78" s="166"/>
      <c r="AN78" s="166"/>
      <c r="AO78" s="166"/>
      <c r="AP78" s="166"/>
      <c r="AQ78" s="166"/>
      <c r="AR78" s="166"/>
      <c r="AS78" s="166"/>
      <c r="AT78" s="166"/>
      <c r="AU78" s="166"/>
      <c r="AV78" s="166"/>
      <c r="AW78" s="166"/>
      <c r="AX78" s="166"/>
      <c r="AY78" s="166"/>
      <c r="AZ78" s="166"/>
      <c r="BA78" s="166"/>
      <c r="BB78" s="166"/>
      <c r="BC78" s="166"/>
      <c r="BD78" s="166"/>
      <c r="BE78" s="166"/>
      <c r="BF78" s="166"/>
    </row>
    <row r="79">
      <c r="A79" s="46"/>
      <c r="B79" s="46"/>
      <c r="C79" s="105"/>
      <c r="D79" s="46"/>
      <c r="E79" s="103"/>
      <c r="F79" s="46"/>
      <c r="G79" s="46"/>
      <c r="H79" s="46"/>
      <c r="I79" s="46"/>
      <c r="J79" s="106"/>
      <c r="K79" s="46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166"/>
      <c r="AC79" s="166"/>
      <c r="AD79" s="166"/>
      <c r="AE79" s="166"/>
      <c r="AF79" s="166"/>
      <c r="AG79" s="166"/>
      <c r="AH79" s="166"/>
      <c r="AI79" s="166"/>
      <c r="AJ79" s="166"/>
      <c r="AK79" s="166"/>
      <c r="AL79" s="166"/>
      <c r="AM79" s="166"/>
      <c r="AN79" s="166"/>
      <c r="AO79" s="166"/>
      <c r="AP79" s="166"/>
      <c r="AQ79" s="166"/>
      <c r="AR79" s="166"/>
      <c r="AS79" s="166"/>
      <c r="AT79" s="166"/>
      <c r="AU79" s="166"/>
      <c r="AV79" s="166"/>
      <c r="AW79" s="166"/>
      <c r="AX79" s="166"/>
      <c r="AY79" s="166"/>
      <c r="AZ79" s="166"/>
      <c r="BA79" s="166"/>
      <c r="BB79" s="166"/>
      <c r="BC79" s="166"/>
      <c r="BD79" s="166"/>
      <c r="BE79" s="166"/>
      <c r="BF79" s="166"/>
    </row>
    <row r="80">
      <c r="A80" s="46"/>
      <c r="B80" s="48" t="s">
        <v>31</v>
      </c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50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166"/>
      <c r="AC80" s="166"/>
      <c r="AD80" s="166"/>
      <c r="AE80" s="166"/>
      <c r="AF80" s="166"/>
      <c r="AG80" s="166"/>
      <c r="AH80" s="166"/>
      <c r="AI80" s="166"/>
      <c r="AJ80" s="166"/>
      <c r="AK80" s="166"/>
      <c r="AL80" s="166"/>
      <c r="AM80" s="166"/>
      <c r="AN80" s="166"/>
      <c r="AO80" s="166"/>
      <c r="AP80" s="166"/>
      <c r="AQ80" s="166"/>
      <c r="AR80" s="166"/>
      <c r="AS80" s="166"/>
      <c r="AT80" s="166"/>
      <c r="AU80" s="166"/>
      <c r="AV80" s="166"/>
      <c r="AW80" s="166"/>
      <c r="AX80" s="166"/>
      <c r="AY80" s="166"/>
      <c r="AZ80" s="166"/>
      <c r="BA80" s="166"/>
      <c r="BB80" s="166"/>
      <c r="BC80" s="166"/>
      <c r="BD80" s="166"/>
      <c r="BE80" s="166"/>
      <c r="BF80" s="166"/>
    </row>
    <row r="81">
      <c r="A81" s="46"/>
      <c r="B81" s="51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3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166"/>
      <c r="AC81" s="166"/>
      <c r="AD81" s="166"/>
      <c r="AE81" s="166"/>
      <c r="AF81" s="166"/>
      <c r="AG81" s="166"/>
      <c r="AH81" s="166"/>
      <c r="AI81" s="166"/>
      <c r="AJ81" s="166"/>
      <c r="AK81" s="166"/>
      <c r="AL81" s="166"/>
      <c r="AM81" s="166"/>
      <c r="AN81" s="166"/>
      <c r="AO81" s="166"/>
      <c r="AP81" s="166"/>
      <c r="AQ81" s="166"/>
      <c r="AR81" s="166"/>
      <c r="AS81" s="166"/>
      <c r="AT81" s="166"/>
      <c r="AU81" s="166"/>
      <c r="AV81" s="166"/>
      <c r="AW81" s="166"/>
      <c r="AX81" s="166"/>
      <c r="AY81" s="166"/>
      <c r="AZ81" s="166"/>
      <c r="BA81" s="166"/>
      <c r="BB81" s="166"/>
      <c r="BC81" s="166"/>
      <c r="BD81" s="166"/>
      <c r="BE81" s="166"/>
      <c r="BF81" s="166"/>
    </row>
    <row r="82">
      <c r="A82" s="46"/>
      <c r="B82" s="46"/>
      <c r="C82" s="57"/>
      <c r="D82" s="57"/>
      <c r="E82" s="57"/>
      <c r="F82" s="57"/>
      <c r="G82" s="57"/>
      <c r="H82" s="57"/>
      <c r="I82" s="57"/>
      <c r="J82" s="57"/>
      <c r="K82" s="57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107"/>
      <c r="AC82" s="46"/>
      <c r="AD82" s="47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</row>
    <row r="83">
      <c r="A83" s="46"/>
      <c r="B83" s="46"/>
      <c r="C83" s="57"/>
      <c r="D83" s="57"/>
      <c r="E83" s="57"/>
      <c r="F83" s="57"/>
      <c r="G83" s="57"/>
      <c r="H83" s="57"/>
      <c r="I83" s="57"/>
      <c r="J83" s="57"/>
      <c r="K83" s="57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107"/>
      <c r="AC83" s="46"/>
      <c r="AD83" s="47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</row>
    <row r="84">
      <c r="A84" s="46"/>
      <c r="B84" s="46"/>
      <c r="C84" s="54" t="s">
        <v>10</v>
      </c>
      <c r="D84" s="55"/>
      <c r="E84" s="55"/>
      <c r="F84" s="75"/>
      <c r="G84" s="54" t="s">
        <v>11</v>
      </c>
      <c r="H84" s="55"/>
      <c r="I84" s="55"/>
      <c r="J84" s="75"/>
      <c r="K84" s="59" t="s">
        <v>3</v>
      </c>
      <c r="L84" s="58" t="s">
        <v>12</v>
      </c>
      <c r="M84" s="50"/>
      <c r="N84" s="58" t="s">
        <v>13</v>
      </c>
      <c r="O84" s="50"/>
      <c r="P84" s="58" t="s">
        <v>14</v>
      </c>
      <c r="Q84" s="50"/>
      <c r="R84" s="58" t="s">
        <v>15</v>
      </c>
      <c r="S84" s="50"/>
      <c r="T84" s="58" t="s">
        <v>16</v>
      </c>
      <c r="U84" s="50"/>
      <c r="V84" s="58" t="s">
        <v>17</v>
      </c>
      <c r="W84" s="50"/>
      <c r="X84" s="58" t="s">
        <v>18</v>
      </c>
      <c r="Y84" s="50"/>
      <c r="Z84" s="58" t="s">
        <v>19</v>
      </c>
      <c r="AA84" s="50"/>
      <c r="AB84" s="58" t="s">
        <v>20</v>
      </c>
      <c r="AC84" s="50"/>
      <c r="AD84" s="58" t="s">
        <v>50</v>
      </c>
      <c r="AE84" s="61" t="s">
        <v>22</v>
      </c>
      <c r="AF84" s="50"/>
      <c r="AG84" s="167" t="s">
        <v>51</v>
      </c>
      <c r="AH84" s="49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168"/>
      <c r="AT84" s="168"/>
      <c r="AU84" s="168"/>
      <c r="AV84" s="168"/>
      <c r="AW84" s="168"/>
      <c r="AX84" s="168"/>
      <c r="AY84" s="168"/>
      <c r="AZ84" s="168"/>
      <c r="BA84" s="168"/>
      <c r="BB84" s="168"/>
      <c r="BC84" s="168"/>
      <c r="BD84" s="168"/>
      <c r="BE84" s="168"/>
      <c r="BF84" s="168"/>
    </row>
    <row r="85">
      <c r="A85" s="46"/>
      <c r="B85" s="169"/>
      <c r="C85" s="170" t="s">
        <v>24</v>
      </c>
      <c r="D85" s="75"/>
      <c r="E85" s="170" t="s">
        <v>25</v>
      </c>
      <c r="F85" s="75"/>
      <c r="G85" s="170" t="s">
        <v>24</v>
      </c>
      <c r="H85" s="75"/>
      <c r="I85" s="170" t="s">
        <v>25</v>
      </c>
      <c r="J85" s="75"/>
      <c r="K85" s="68"/>
      <c r="L85" s="51"/>
      <c r="M85" s="53"/>
      <c r="N85" s="51"/>
      <c r="O85" s="53"/>
      <c r="P85" s="51"/>
      <c r="Q85" s="53"/>
      <c r="R85" s="51"/>
      <c r="S85" s="53"/>
      <c r="T85" s="51"/>
      <c r="U85" s="53"/>
      <c r="V85" s="51"/>
      <c r="W85" s="53"/>
      <c r="X85" s="51"/>
      <c r="Y85" s="53"/>
      <c r="Z85" s="51"/>
      <c r="AA85" s="53"/>
      <c r="AB85" s="51"/>
      <c r="AC85" s="53"/>
      <c r="AD85" s="51"/>
      <c r="AE85" s="51"/>
      <c r="AF85" s="53"/>
      <c r="AG85" s="52"/>
      <c r="AH85" s="52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168"/>
      <c r="AT85" s="168"/>
      <c r="AU85" s="168"/>
      <c r="AV85" s="168"/>
      <c r="AW85" s="168"/>
      <c r="AX85" s="168"/>
      <c r="AY85" s="168"/>
      <c r="AZ85" s="168"/>
      <c r="BA85" s="168"/>
      <c r="BB85" s="168"/>
      <c r="BC85" s="168"/>
      <c r="BD85" s="168"/>
      <c r="BE85" s="168"/>
      <c r="BF85" s="168"/>
    </row>
    <row r="86">
      <c r="A86" s="171" t="s">
        <v>53</v>
      </c>
      <c r="C86" s="93">
        <v>256.0</v>
      </c>
      <c r="D86" s="75"/>
      <c r="E86" s="93">
        <v>1.0</v>
      </c>
      <c r="F86" s="75"/>
      <c r="G86" s="93">
        <v>4.0</v>
      </c>
      <c r="H86" s="75"/>
      <c r="I86" s="93">
        <v>1.0</v>
      </c>
      <c r="J86" s="75"/>
      <c r="K86" s="172">
        <v>4.0</v>
      </c>
      <c r="L86" s="173">
        <v>0.08186</v>
      </c>
      <c r="M86" s="75"/>
      <c r="N86" s="173">
        <v>0.08181</v>
      </c>
      <c r="O86" s="75"/>
      <c r="P86" s="173">
        <v>0.08182</v>
      </c>
      <c r="Q86" s="75"/>
      <c r="R86" s="173">
        <v>0.08182</v>
      </c>
      <c r="S86" s="75"/>
      <c r="T86" s="173">
        <v>0.08182</v>
      </c>
      <c r="U86" s="75"/>
      <c r="V86" s="173">
        <v>0.08181</v>
      </c>
      <c r="W86" s="75"/>
      <c r="X86" s="173">
        <v>0.0818</v>
      </c>
      <c r="Y86" s="75"/>
      <c r="Z86" s="173">
        <v>0.08183</v>
      </c>
      <c r="AA86" s="75"/>
      <c r="AB86" s="173">
        <f t="shared" ref="AB86:AB88" si="15">SUM(L86:Z86)/8</f>
        <v>0.08182125</v>
      </c>
      <c r="AC86" s="75"/>
      <c r="AD86" s="156">
        <v>0.030030625</v>
      </c>
      <c r="AE86" s="157">
        <f t="shared" ref="AE86:AE88" si="16">STDEV(L86:Z86)</f>
        <v>0.00001807721534</v>
      </c>
      <c r="AF86" s="75"/>
      <c r="AG86" s="158">
        <f t="shared" ref="AG86:AG88" si="17">(AE86/AB86)</f>
        <v>0.0002209354579</v>
      </c>
      <c r="AH86" s="55"/>
      <c r="AI86" s="159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</row>
    <row r="87">
      <c r="A87" s="63"/>
      <c r="C87" s="74">
        <v>256.0</v>
      </c>
      <c r="D87" s="75"/>
      <c r="E87" s="74">
        <v>1.0</v>
      </c>
      <c r="F87" s="75"/>
      <c r="G87" s="74">
        <v>2.0</v>
      </c>
      <c r="H87" s="75"/>
      <c r="I87" s="74">
        <v>2.0</v>
      </c>
      <c r="J87" s="75"/>
      <c r="K87" s="76">
        <v>4.0</v>
      </c>
      <c r="L87" s="77">
        <v>0.08353</v>
      </c>
      <c r="M87" s="75"/>
      <c r="N87" s="77">
        <v>0.08336</v>
      </c>
      <c r="O87" s="75"/>
      <c r="P87" s="77">
        <v>0.08343</v>
      </c>
      <c r="Q87" s="75"/>
      <c r="R87" s="77">
        <v>0.08342</v>
      </c>
      <c r="S87" s="75"/>
      <c r="T87" s="77">
        <v>0.08347</v>
      </c>
      <c r="U87" s="75"/>
      <c r="V87" s="77">
        <v>0.08338</v>
      </c>
      <c r="W87" s="75"/>
      <c r="X87" s="77">
        <v>0.08339</v>
      </c>
      <c r="Y87" s="75"/>
      <c r="Z87" s="77">
        <v>0.08344</v>
      </c>
      <c r="AA87" s="75"/>
      <c r="AB87" s="77">
        <f t="shared" si="15"/>
        <v>0.0834275</v>
      </c>
      <c r="AC87" s="75"/>
      <c r="AD87" s="161">
        <v>0.030030625</v>
      </c>
      <c r="AE87" s="162">
        <f t="shared" si="16"/>
        <v>0.00005444525429</v>
      </c>
      <c r="AF87" s="75"/>
      <c r="AG87" s="163">
        <f t="shared" si="17"/>
        <v>0.0006526056071</v>
      </c>
      <c r="AH87" s="55"/>
      <c r="AI87" s="159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</row>
    <row r="88">
      <c r="A88" s="68"/>
      <c r="C88" s="74">
        <v>256.0</v>
      </c>
      <c r="D88" s="75"/>
      <c r="E88" s="74">
        <v>1.0</v>
      </c>
      <c r="F88" s="75"/>
      <c r="G88" s="74">
        <v>1.0</v>
      </c>
      <c r="H88" s="75"/>
      <c r="I88" s="74">
        <v>4.0</v>
      </c>
      <c r="J88" s="75"/>
      <c r="K88" s="76">
        <v>4.0</v>
      </c>
      <c r="L88" s="77">
        <v>0.0833</v>
      </c>
      <c r="M88" s="75"/>
      <c r="N88" s="77">
        <v>0.08333</v>
      </c>
      <c r="O88" s="75"/>
      <c r="P88" s="77">
        <v>0.08336</v>
      </c>
      <c r="Q88" s="75"/>
      <c r="R88" s="77">
        <v>0.08336</v>
      </c>
      <c r="S88" s="75"/>
      <c r="T88" s="77">
        <v>0.08335</v>
      </c>
      <c r="U88" s="75"/>
      <c r="V88" s="77">
        <v>0.08338</v>
      </c>
      <c r="W88" s="75"/>
      <c r="X88" s="77">
        <v>0.08336</v>
      </c>
      <c r="Y88" s="75"/>
      <c r="Z88" s="77">
        <v>0.08334</v>
      </c>
      <c r="AA88" s="75"/>
      <c r="AB88" s="77">
        <f t="shared" si="15"/>
        <v>0.0833475</v>
      </c>
      <c r="AC88" s="75"/>
      <c r="AD88" s="161">
        <v>0.030030625</v>
      </c>
      <c r="AE88" s="162">
        <f t="shared" si="16"/>
        <v>0.00002434865793</v>
      </c>
      <c r="AF88" s="75"/>
      <c r="AG88" s="163">
        <f t="shared" si="17"/>
        <v>0.0002921342323</v>
      </c>
      <c r="AH88" s="55"/>
      <c r="AI88" s="159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</row>
    <row r="89">
      <c r="A89" s="46"/>
      <c r="B89" s="46"/>
      <c r="C89" s="105"/>
      <c r="D89" s="46"/>
      <c r="E89" s="103"/>
      <c r="F89" s="46"/>
      <c r="G89" s="46"/>
      <c r="H89" s="46"/>
      <c r="I89" s="46"/>
      <c r="J89" s="10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174"/>
      <c r="AC89" s="174"/>
      <c r="AD89" s="47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</row>
    <row r="90">
      <c r="A90" s="171" t="s">
        <v>54</v>
      </c>
      <c r="C90" s="93">
        <v>64.0</v>
      </c>
      <c r="D90" s="75"/>
      <c r="E90" s="93">
        <v>1.0</v>
      </c>
      <c r="F90" s="75"/>
      <c r="G90" s="93">
        <v>16.0</v>
      </c>
      <c r="H90" s="75"/>
      <c r="I90" s="93">
        <v>1.0</v>
      </c>
      <c r="J90" s="75"/>
      <c r="K90" s="172">
        <v>16.0</v>
      </c>
      <c r="L90" s="173">
        <v>0.09239</v>
      </c>
      <c r="M90" s="75"/>
      <c r="N90" s="173">
        <v>0.09243</v>
      </c>
      <c r="O90" s="75"/>
      <c r="P90" s="173">
        <v>0.09241</v>
      </c>
      <c r="Q90" s="75"/>
      <c r="R90" s="173">
        <v>0.07091</v>
      </c>
      <c r="S90" s="75"/>
      <c r="T90" s="173">
        <v>0.09244</v>
      </c>
      <c r="U90" s="75"/>
      <c r="V90" s="173">
        <v>0.09247</v>
      </c>
      <c r="W90" s="75"/>
      <c r="X90" s="173">
        <v>0.09241</v>
      </c>
      <c r="Y90" s="75"/>
      <c r="Z90" s="173">
        <v>0.09249</v>
      </c>
      <c r="AA90" s="75"/>
      <c r="AB90" s="173">
        <f t="shared" ref="AB90:AB94" si="18">SUM(L90:Z90)/8</f>
        <v>0.08974375</v>
      </c>
      <c r="AC90" s="75"/>
      <c r="AD90" s="156">
        <v>0.00750765625</v>
      </c>
      <c r="AE90" s="157">
        <f t="shared" ref="AE90:AE94" si="19">STDEV(L90:Z90)</f>
        <v>0.007610055261</v>
      </c>
      <c r="AF90" s="75"/>
      <c r="AG90" s="158">
        <f t="shared" ref="AG90:AG94" si="20">(AE90/AB90)</f>
        <v>0.0847976072</v>
      </c>
      <c r="AH90" s="55"/>
      <c r="AI90" s="159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</row>
    <row r="91">
      <c r="A91" s="63"/>
      <c r="C91" s="74">
        <v>64.0</v>
      </c>
      <c r="D91" s="75"/>
      <c r="E91" s="74">
        <v>1.0</v>
      </c>
      <c r="F91" s="75"/>
      <c r="G91" s="74">
        <v>8.0</v>
      </c>
      <c r="H91" s="75"/>
      <c r="I91" s="74">
        <v>2.0</v>
      </c>
      <c r="J91" s="75"/>
      <c r="K91" s="76">
        <v>16.0</v>
      </c>
      <c r="L91" s="77">
        <v>0.09228</v>
      </c>
      <c r="M91" s="75"/>
      <c r="N91" s="77">
        <v>0.09227</v>
      </c>
      <c r="O91" s="75"/>
      <c r="P91" s="77">
        <v>0.09227</v>
      </c>
      <c r="Q91" s="75"/>
      <c r="R91" s="77">
        <v>0.09233</v>
      </c>
      <c r="S91" s="75"/>
      <c r="T91" s="77">
        <v>0.09229</v>
      </c>
      <c r="U91" s="75"/>
      <c r="V91" s="77">
        <v>0.09226</v>
      </c>
      <c r="W91" s="75"/>
      <c r="X91" s="77">
        <v>0.09228</v>
      </c>
      <c r="Y91" s="75"/>
      <c r="Z91" s="77">
        <v>0.09227</v>
      </c>
      <c r="AA91" s="75"/>
      <c r="AB91" s="77">
        <f t="shared" si="18"/>
        <v>0.09228125</v>
      </c>
      <c r="AC91" s="75"/>
      <c r="AD91" s="161">
        <v>0.00750765625</v>
      </c>
      <c r="AE91" s="162">
        <f t="shared" si="19"/>
        <v>0.00002167124494</v>
      </c>
      <c r="AF91" s="75"/>
      <c r="AG91" s="163">
        <f t="shared" si="20"/>
        <v>0.0002348390918</v>
      </c>
      <c r="AH91" s="55"/>
      <c r="AI91" s="159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</row>
    <row r="92">
      <c r="A92" s="63"/>
      <c r="C92" s="74">
        <v>64.0</v>
      </c>
      <c r="D92" s="75"/>
      <c r="E92" s="74">
        <v>1.0</v>
      </c>
      <c r="F92" s="75"/>
      <c r="G92" s="74">
        <v>4.0</v>
      </c>
      <c r="H92" s="75"/>
      <c r="I92" s="74">
        <v>4.0</v>
      </c>
      <c r="J92" s="75"/>
      <c r="K92" s="76">
        <v>16.0</v>
      </c>
      <c r="L92" s="77">
        <v>0.09314</v>
      </c>
      <c r="M92" s="75"/>
      <c r="N92" s="77">
        <v>0.09312</v>
      </c>
      <c r="O92" s="75"/>
      <c r="P92" s="77">
        <v>0.09315</v>
      </c>
      <c r="Q92" s="75"/>
      <c r="R92" s="77">
        <v>0.0931</v>
      </c>
      <c r="S92" s="75"/>
      <c r="T92" s="77">
        <v>0.09314</v>
      </c>
      <c r="U92" s="75"/>
      <c r="V92" s="77">
        <v>0.09312</v>
      </c>
      <c r="W92" s="75"/>
      <c r="X92" s="77">
        <v>0.09316</v>
      </c>
      <c r="Y92" s="75"/>
      <c r="Z92" s="77">
        <v>0.09312</v>
      </c>
      <c r="AA92" s="75"/>
      <c r="AB92" s="77">
        <f t="shared" si="18"/>
        <v>0.09313125</v>
      </c>
      <c r="AC92" s="75"/>
      <c r="AD92" s="161">
        <v>0.00750765625</v>
      </c>
      <c r="AE92" s="162">
        <f t="shared" si="19"/>
        <v>0.00001959409532</v>
      </c>
      <c r="AF92" s="75"/>
      <c r="AG92" s="163">
        <f t="shared" si="20"/>
        <v>0.0002103922724</v>
      </c>
      <c r="AH92" s="55"/>
      <c r="AI92" s="159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</row>
    <row r="93">
      <c r="A93" s="63"/>
      <c r="C93" s="74">
        <v>64.0</v>
      </c>
      <c r="D93" s="75"/>
      <c r="E93" s="74">
        <v>1.0</v>
      </c>
      <c r="F93" s="75"/>
      <c r="G93" s="74">
        <v>2.0</v>
      </c>
      <c r="H93" s="75"/>
      <c r="I93" s="74">
        <v>8.0</v>
      </c>
      <c r="J93" s="75"/>
      <c r="K93" s="76">
        <v>16.0</v>
      </c>
      <c r="L93" s="77">
        <v>0.09331</v>
      </c>
      <c r="M93" s="75"/>
      <c r="N93" s="77">
        <v>0.09328</v>
      </c>
      <c r="O93" s="75"/>
      <c r="P93" s="77">
        <v>0.09332</v>
      </c>
      <c r="Q93" s="75"/>
      <c r="R93" s="77">
        <v>0.09325</v>
      </c>
      <c r="S93" s="75"/>
      <c r="T93" s="77">
        <v>0.09327</v>
      </c>
      <c r="U93" s="75"/>
      <c r="V93" s="77">
        <v>0.09329</v>
      </c>
      <c r="W93" s="75"/>
      <c r="X93" s="77">
        <v>0.09332</v>
      </c>
      <c r="Y93" s="75"/>
      <c r="Z93" s="77">
        <v>0.09321</v>
      </c>
      <c r="AA93" s="75"/>
      <c r="AB93" s="77">
        <f t="shared" si="18"/>
        <v>0.09328125</v>
      </c>
      <c r="AC93" s="75"/>
      <c r="AD93" s="161">
        <v>0.00750765625</v>
      </c>
      <c r="AE93" s="162">
        <f t="shared" si="19"/>
        <v>0.00003796144661</v>
      </c>
      <c r="AF93" s="75"/>
      <c r="AG93" s="163">
        <f t="shared" si="20"/>
        <v>0.0004069568816</v>
      </c>
      <c r="AH93" s="55"/>
      <c r="AI93" s="159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</row>
    <row r="94">
      <c r="A94" s="68"/>
      <c r="C94" s="74">
        <v>64.0</v>
      </c>
      <c r="D94" s="75"/>
      <c r="E94" s="74">
        <v>1.0</v>
      </c>
      <c r="F94" s="75"/>
      <c r="G94" s="74">
        <v>1.0</v>
      </c>
      <c r="H94" s="75"/>
      <c r="I94" s="74">
        <v>16.0</v>
      </c>
      <c r="J94" s="75"/>
      <c r="K94" s="76">
        <v>16.0</v>
      </c>
      <c r="L94" s="77">
        <v>0.09333</v>
      </c>
      <c r="M94" s="75"/>
      <c r="N94" s="77">
        <v>0.09331</v>
      </c>
      <c r="O94" s="75"/>
      <c r="P94" s="77">
        <v>0.09333</v>
      </c>
      <c r="Q94" s="75"/>
      <c r="R94" s="77">
        <v>0.09336</v>
      </c>
      <c r="S94" s="75"/>
      <c r="T94" s="77">
        <v>0.09328</v>
      </c>
      <c r="U94" s="75"/>
      <c r="V94" s="77">
        <v>0.09317</v>
      </c>
      <c r="W94" s="75"/>
      <c r="X94" s="77">
        <v>0.09336</v>
      </c>
      <c r="Y94" s="75"/>
      <c r="Z94" s="77">
        <v>0.09335</v>
      </c>
      <c r="AA94" s="75"/>
      <c r="AB94" s="77">
        <f t="shared" si="18"/>
        <v>0.09331125</v>
      </c>
      <c r="AC94" s="75"/>
      <c r="AD94" s="161">
        <v>0.00750765625</v>
      </c>
      <c r="AE94" s="162">
        <f t="shared" si="19"/>
        <v>0.00006311836952</v>
      </c>
      <c r="AF94" s="75"/>
      <c r="AG94" s="163">
        <f t="shared" si="20"/>
        <v>0.0006764282927</v>
      </c>
      <c r="AH94" s="55"/>
      <c r="AI94" s="159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</row>
    <row r="95">
      <c r="A95" s="46"/>
      <c r="B95" s="46"/>
      <c r="C95" s="105"/>
      <c r="D95" s="46"/>
      <c r="E95" s="103"/>
      <c r="F95" s="46"/>
      <c r="G95" s="46"/>
      <c r="H95" s="46"/>
      <c r="I95" s="46"/>
      <c r="J95" s="10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107"/>
      <c r="AC95" s="46"/>
      <c r="AD95" s="47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</row>
    <row r="96">
      <c r="A96" s="46"/>
      <c r="B96" s="46"/>
      <c r="C96" s="105"/>
      <c r="D96" s="46"/>
      <c r="E96" s="103"/>
      <c r="F96" s="46"/>
      <c r="G96" s="46"/>
      <c r="H96" s="46"/>
      <c r="I96" s="46"/>
      <c r="J96" s="10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107"/>
      <c r="AC96" s="46"/>
      <c r="AD96" s="47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</row>
    <row r="97">
      <c r="A97" s="46"/>
      <c r="B97" s="46"/>
      <c r="C97" s="105"/>
      <c r="D97" s="46"/>
      <c r="E97" s="103"/>
      <c r="F97" s="46"/>
      <c r="G97" s="46"/>
      <c r="H97" s="46"/>
      <c r="I97" s="46"/>
      <c r="J97" s="10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107"/>
      <c r="AC97" s="46"/>
      <c r="AD97" s="47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</row>
    <row r="98">
      <c r="A98" s="46"/>
      <c r="B98" s="46"/>
      <c r="C98" s="105"/>
      <c r="D98" s="46"/>
      <c r="E98" s="103"/>
      <c r="F98" s="46"/>
      <c r="G98" s="46"/>
      <c r="H98" s="46"/>
      <c r="I98" s="46"/>
      <c r="J98" s="10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107"/>
      <c r="AC98" s="46"/>
      <c r="AD98" s="47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</row>
    <row r="99">
      <c r="A99" s="46"/>
      <c r="B99" s="48" t="s">
        <v>55</v>
      </c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50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107"/>
      <c r="AC99" s="46"/>
      <c r="AD99" s="47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</row>
    <row r="100">
      <c r="A100" s="46"/>
      <c r="B100" s="51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3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107"/>
      <c r="AC100" s="46"/>
      <c r="AD100" s="47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105"/>
      <c r="AD101" s="103"/>
      <c r="AE101" s="105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105"/>
      <c r="AD102" s="103"/>
      <c r="AE102" s="105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</row>
    <row r="103">
      <c r="A103" s="46"/>
      <c r="B103" s="54" t="s">
        <v>10</v>
      </c>
      <c r="C103" s="55"/>
      <c r="D103" s="55"/>
      <c r="E103" s="75"/>
      <c r="F103" s="54" t="s">
        <v>11</v>
      </c>
      <c r="G103" s="55"/>
      <c r="H103" s="55"/>
      <c r="I103" s="75"/>
      <c r="J103" s="59" t="s">
        <v>3</v>
      </c>
      <c r="K103" s="58" t="s">
        <v>12</v>
      </c>
      <c r="L103" s="50"/>
      <c r="M103" s="58" t="s">
        <v>13</v>
      </c>
      <c r="N103" s="50"/>
      <c r="O103" s="58" t="s">
        <v>14</v>
      </c>
      <c r="P103" s="50"/>
      <c r="Q103" s="58" t="s">
        <v>15</v>
      </c>
      <c r="R103" s="50"/>
      <c r="S103" s="58" t="s">
        <v>16</v>
      </c>
      <c r="T103" s="50"/>
      <c r="U103" s="58" t="s">
        <v>17</v>
      </c>
      <c r="V103" s="50"/>
      <c r="W103" s="58" t="s">
        <v>18</v>
      </c>
      <c r="X103" s="50"/>
      <c r="Y103" s="58" t="s">
        <v>19</v>
      </c>
      <c r="Z103" s="50"/>
      <c r="AA103" s="58" t="s">
        <v>20</v>
      </c>
      <c r="AB103" s="50"/>
      <c r="AC103" s="61" t="s">
        <v>21</v>
      </c>
      <c r="AD103" s="61" t="s">
        <v>22</v>
      </c>
      <c r="AE103" s="50"/>
      <c r="AF103" s="167" t="s">
        <v>51</v>
      </c>
      <c r="AG103" s="50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</row>
    <row r="104">
      <c r="A104" s="46"/>
      <c r="B104" s="170" t="s">
        <v>24</v>
      </c>
      <c r="C104" s="75"/>
      <c r="D104" s="170" t="s">
        <v>25</v>
      </c>
      <c r="E104" s="75"/>
      <c r="F104" s="170" t="s">
        <v>24</v>
      </c>
      <c r="G104" s="75"/>
      <c r="H104" s="170" t="s">
        <v>25</v>
      </c>
      <c r="I104" s="75"/>
      <c r="J104" s="68"/>
      <c r="K104" s="51"/>
      <c r="L104" s="53"/>
      <c r="M104" s="51"/>
      <c r="N104" s="53"/>
      <c r="O104" s="51"/>
      <c r="P104" s="53"/>
      <c r="Q104" s="51"/>
      <c r="R104" s="53"/>
      <c r="S104" s="51"/>
      <c r="T104" s="53"/>
      <c r="U104" s="51"/>
      <c r="V104" s="53"/>
      <c r="W104" s="51"/>
      <c r="X104" s="53"/>
      <c r="Y104" s="51"/>
      <c r="Z104" s="53"/>
      <c r="AA104" s="51"/>
      <c r="AB104" s="53"/>
      <c r="AC104" s="51"/>
      <c r="AD104" s="51"/>
      <c r="AE104" s="53"/>
      <c r="AF104" s="52"/>
      <c r="AG104" s="53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</row>
    <row r="105">
      <c r="A105" s="46"/>
      <c r="B105" s="88">
        <v>64.0</v>
      </c>
      <c r="C105" s="75"/>
      <c r="D105" s="88">
        <v>2.0</v>
      </c>
      <c r="E105" s="75"/>
      <c r="F105" s="74">
        <v>8.0</v>
      </c>
      <c r="G105" s="75"/>
      <c r="H105" s="74">
        <v>1.0</v>
      </c>
      <c r="I105" s="75"/>
      <c r="J105" s="76">
        <v>8.0</v>
      </c>
      <c r="K105" s="77">
        <v>0.08163</v>
      </c>
      <c r="L105" s="75"/>
      <c r="M105" s="77">
        <v>0.08156</v>
      </c>
      <c r="N105" s="75"/>
      <c r="O105" s="77">
        <v>0.08159</v>
      </c>
      <c r="P105" s="75"/>
      <c r="Q105" s="77">
        <v>0.08164</v>
      </c>
      <c r="R105" s="75"/>
      <c r="S105" s="77">
        <v>0.08166</v>
      </c>
      <c r="T105" s="75"/>
      <c r="U105" s="77">
        <v>0.08166</v>
      </c>
      <c r="V105" s="75"/>
      <c r="W105" s="77">
        <v>0.08171</v>
      </c>
      <c r="X105" s="75"/>
      <c r="Y105" s="77">
        <v>0.08167</v>
      </c>
      <c r="Z105" s="75"/>
      <c r="AA105" s="77">
        <f t="shared" ref="AA105:AA111" si="21">SUM(K105:Y105)/8</f>
        <v>0.08164</v>
      </c>
      <c r="AB105" s="75"/>
      <c r="AC105" s="161">
        <v>0.0150153125</v>
      </c>
      <c r="AD105" s="162">
        <v>4.720774754816194E-5</v>
      </c>
      <c r="AE105" s="75"/>
      <c r="AF105" s="163">
        <v>5.78242865607079E-4</v>
      </c>
      <c r="AG105" s="75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</row>
    <row r="106">
      <c r="A106" s="46"/>
      <c r="B106" s="88">
        <v>32.0</v>
      </c>
      <c r="C106" s="75"/>
      <c r="D106" s="175">
        <v>4.0</v>
      </c>
      <c r="E106" s="75"/>
      <c r="F106" s="100">
        <v>8.0</v>
      </c>
      <c r="G106" s="75"/>
      <c r="H106" s="100">
        <v>1.0</v>
      </c>
      <c r="I106" s="75"/>
      <c r="J106" s="76">
        <v>8.0</v>
      </c>
      <c r="K106" s="77">
        <v>0.0816</v>
      </c>
      <c r="L106" s="75"/>
      <c r="M106" s="77">
        <v>0.08164</v>
      </c>
      <c r="N106" s="75"/>
      <c r="O106" s="77">
        <v>0.08157</v>
      </c>
      <c r="P106" s="75"/>
      <c r="Q106" s="77">
        <v>0.0816</v>
      </c>
      <c r="R106" s="75"/>
      <c r="S106" s="77">
        <v>0.08159</v>
      </c>
      <c r="T106" s="75"/>
      <c r="U106" s="77">
        <v>0.0816</v>
      </c>
      <c r="V106" s="75"/>
      <c r="W106" s="77">
        <v>0.0816</v>
      </c>
      <c r="X106" s="75"/>
      <c r="Y106" s="77">
        <v>0.08162</v>
      </c>
      <c r="Z106" s="75"/>
      <c r="AA106" s="77">
        <f t="shared" si="21"/>
        <v>0.0816025</v>
      </c>
      <c r="AB106" s="75"/>
      <c r="AC106" s="161">
        <v>0.0150153125</v>
      </c>
      <c r="AD106" s="162">
        <v>2.0528725518856707E-5</v>
      </c>
      <c r="AE106" s="75"/>
      <c r="AF106" s="163">
        <v>2.5156981120500854E-4</v>
      </c>
      <c r="AG106" s="75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</row>
    <row r="107">
      <c r="A107" s="46"/>
      <c r="B107" s="88">
        <v>16.0</v>
      </c>
      <c r="C107" s="75"/>
      <c r="D107" s="88">
        <v>8.0</v>
      </c>
      <c r="E107" s="75"/>
      <c r="F107" s="74">
        <v>8.0</v>
      </c>
      <c r="G107" s="75"/>
      <c r="H107" s="74">
        <v>1.0</v>
      </c>
      <c r="I107" s="75"/>
      <c r="J107" s="76">
        <v>8.0</v>
      </c>
      <c r="K107" s="77">
        <v>0.08161</v>
      </c>
      <c r="L107" s="75"/>
      <c r="M107" s="77">
        <v>0.0816</v>
      </c>
      <c r="N107" s="75"/>
      <c r="O107" s="77">
        <v>0.08161</v>
      </c>
      <c r="P107" s="75"/>
      <c r="Q107" s="77">
        <v>0.08165</v>
      </c>
      <c r="R107" s="75"/>
      <c r="S107" s="77">
        <v>0.08159</v>
      </c>
      <c r="T107" s="75"/>
      <c r="U107" s="77">
        <v>0.08163</v>
      </c>
      <c r="V107" s="75"/>
      <c r="W107" s="77">
        <v>0.08162</v>
      </c>
      <c r="X107" s="75"/>
      <c r="Y107" s="77">
        <v>0.08163</v>
      </c>
      <c r="Z107" s="75"/>
      <c r="AA107" s="77">
        <f t="shared" si="21"/>
        <v>0.0816175</v>
      </c>
      <c r="AB107" s="75"/>
      <c r="AC107" s="161">
        <v>0.0150153125</v>
      </c>
      <c r="AD107" s="162">
        <v>1.908627030840696E-5</v>
      </c>
      <c r="AE107" s="75"/>
      <c r="AF107" s="163">
        <v>2.3385021972502175E-4</v>
      </c>
      <c r="AG107" s="75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</row>
    <row r="108">
      <c r="A108" s="46"/>
      <c r="B108" s="90">
        <v>8.0</v>
      </c>
      <c r="C108" s="75"/>
      <c r="D108" s="90">
        <v>16.0</v>
      </c>
      <c r="E108" s="75"/>
      <c r="F108" s="90">
        <v>8.0</v>
      </c>
      <c r="G108" s="75"/>
      <c r="H108" s="90">
        <v>1.0</v>
      </c>
      <c r="I108" s="75"/>
      <c r="J108" s="91">
        <v>8.0</v>
      </c>
      <c r="K108" s="92">
        <v>0.08152</v>
      </c>
      <c r="L108" s="75"/>
      <c r="M108" s="92">
        <v>0.08158</v>
      </c>
      <c r="N108" s="75"/>
      <c r="O108" s="92">
        <v>0.08157</v>
      </c>
      <c r="P108" s="75"/>
      <c r="Q108" s="92">
        <v>0.08158</v>
      </c>
      <c r="R108" s="75"/>
      <c r="S108" s="92">
        <v>0.08159</v>
      </c>
      <c r="T108" s="75"/>
      <c r="U108" s="92">
        <v>0.08158</v>
      </c>
      <c r="V108" s="75"/>
      <c r="W108" s="92">
        <v>0.08158</v>
      </c>
      <c r="X108" s="75"/>
      <c r="Y108" s="92">
        <v>0.08159</v>
      </c>
      <c r="Z108" s="75"/>
      <c r="AA108" s="92">
        <f t="shared" si="21"/>
        <v>0.08157375</v>
      </c>
      <c r="AB108" s="75"/>
      <c r="AC108" s="156">
        <v>0.0150153125</v>
      </c>
      <c r="AD108" s="157">
        <v>2.263846284534378E-5</v>
      </c>
      <c r="AE108" s="75"/>
      <c r="AF108" s="158">
        <v>2.7752141890428943E-4</v>
      </c>
      <c r="AG108" s="75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</row>
    <row r="109">
      <c r="A109" s="46"/>
      <c r="B109" s="88">
        <v>4.0</v>
      </c>
      <c r="C109" s="75"/>
      <c r="D109" s="88">
        <v>32.0</v>
      </c>
      <c r="E109" s="75"/>
      <c r="F109" s="74">
        <v>8.0</v>
      </c>
      <c r="G109" s="75"/>
      <c r="H109" s="74">
        <v>1.0</v>
      </c>
      <c r="I109" s="75"/>
      <c r="J109" s="76">
        <v>8.0</v>
      </c>
      <c r="K109" s="77">
        <v>0.08157</v>
      </c>
      <c r="L109" s="75"/>
      <c r="M109" s="77">
        <v>0.08159</v>
      </c>
      <c r="N109" s="75"/>
      <c r="O109" s="77">
        <v>0.08154</v>
      </c>
      <c r="P109" s="75"/>
      <c r="Q109" s="77">
        <v>0.08158</v>
      </c>
      <c r="R109" s="75"/>
      <c r="S109" s="77">
        <v>0.08157</v>
      </c>
      <c r="T109" s="75"/>
      <c r="U109" s="77">
        <v>0.08162</v>
      </c>
      <c r="V109" s="75"/>
      <c r="W109" s="77">
        <v>0.08158</v>
      </c>
      <c r="X109" s="75"/>
      <c r="Y109" s="77">
        <v>0.08158</v>
      </c>
      <c r="Z109" s="75"/>
      <c r="AA109" s="77">
        <f t="shared" si="21"/>
        <v>0.08157875</v>
      </c>
      <c r="AB109" s="75"/>
      <c r="AC109" s="161">
        <v>0.0150153125</v>
      </c>
      <c r="AD109" s="162">
        <v>2.2320714274282417E-5</v>
      </c>
      <c r="AE109" s="75"/>
      <c r="AF109" s="163">
        <v>2.736094175785044E-4</v>
      </c>
      <c r="AG109" s="75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</row>
    <row r="110">
      <c r="A110" s="46"/>
      <c r="B110" s="88">
        <v>2.0</v>
      </c>
      <c r="C110" s="75"/>
      <c r="D110" s="88">
        <v>64.0</v>
      </c>
      <c r="E110" s="75"/>
      <c r="F110" s="74">
        <v>8.0</v>
      </c>
      <c r="G110" s="75"/>
      <c r="H110" s="74">
        <v>1.0</v>
      </c>
      <c r="I110" s="75"/>
      <c r="J110" s="76">
        <v>8.0</v>
      </c>
      <c r="K110" s="77">
        <v>0.08161</v>
      </c>
      <c r="L110" s="75"/>
      <c r="M110" s="77">
        <v>0.08161</v>
      </c>
      <c r="N110" s="75"/>
      <c r="O110" s="77">
        <v>0.08161</v>
      </c>
      <c r="P110" s="75"/>
      <c r="Q110" s="77">
        <v>0.08163</v>
      </c>
      <c r="R110" s="75"/>
      <c r="S110" s="77">
        <v>0.08159</v>
      </c>
      <c r="T110" s="75"/>
      <c r="U110" s="77">
        <v>0.08159</v>
      </c>
      <c r="V110" s="75"/>
      <c r="W110" s="77">
        <v>0.08159</v>
      </c>
      <c r="X110" s="75"/>
      <c r="Y110" s="77">
        <v>0.08162</v>
      </c>
      <c r="Z110" s="75"/>
      <c r="AA110" s="77">
        <f t="shared" si="21"/>
        <v>0.08160625</v>
      </c>
      <c r="AB110" s="75"/>
      <c r="AC110" s="161">
        <v>0.0150153125</v>
      </c>
      <c r="AD110" s="162">
        <v>1.5059406173075304E-5</v>
      </c>
      <c r="AE110" s="75"/>
      <c r="AF110" s="163">
        <v>1.8453741193934662E-4</v>
      </c>
      <c r="AG110" s="75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</row>
    <row r="111">
      <c r="A111" s="46"/>
      <c r="B111" s="88">
        <v>1.0</v>
      </c>
      <c r="C111" s="75"/>
      <c r="D111" s="88">
        <v>128.0</v>
      </c>
      <c r="E111" s="75"/>
      <c r="F111" s="74">
        <v>8.0</v>
      </c>
      <c r="G111" s="75"/>
      <c r="H111" s="74">
        <v>1.0</v>
      </c>
      <c r="I111" s="75"/>
      <c r="J111" s="76">
        <v>8.0</v>
      </c>
      <c r="K111" s="77">
        <v>0.08167</v>
      </c>
      <c r="L111" s="75"/>
      <c r="M111" s="77">
        <v>0.08167</v>
      </c>
      <c r="N111" s="75"/>
      <c r="O111" s="77">
        <v>0.08167</v>
      </c>
      <c r="P111" s="75"/>
      <c r="Q111" s="77">
        <v>0.08161</v>
      </c>
      <c r="R111" s="75"/>
      <c r="S111" s="77">
        <v>0.08159</v>
      </c>
      <c r="T111" s="75"/>
      <c r="U111" s="77">
        <v>0.08157</v>
      </c>
      <c r="V111" s="75"/>
      <c r="W111" s="77">
        <v>0.08165</v>
      </c>
      <c r="X111" s="75"/>
      <c r="Y111" s="77">
        <v>0.0816</v>
      </c>
      <c r="Z111" s="75"/>
      <c r="AA111" s="77">
        <f t="shared" si="21"/>
        <v>0.08162875</v>
      </c>
      <c r="AB111" s="75"/>
      <c r="AC111" s="161">
        <v>0.0150153125</v>
      </c>
      <c r="AD111" s="162">
        <v>4.0861263528470144E-5</v>
      </c>
      <c r="AE111" s="75"/>
      <c r="AF111" s="163">
        <v>5.0057441193783E-4</v>
      </c>
      <c r="AG111" s="75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105"/>
      <c r="AD112" s="103"/>
      <c r="AE112" s="105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105"/>
      <c r="AD113" s="103"/>
      <c r="AE113" s="105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105"/>
      <c r="AD114" s="103"/>
      <c r="AE114" s="105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105"/>
      <c r="AD115" s="103"/>
      <c r="AE115" s="105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</row>
    <row r="116">
      <c r="A116" s="46"/>
      <c r="B116" s="48" t="s">
        <v>32</v>
      </c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50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105"/>
      <c r="AD116" s="103"/>
      <c r="AE116" s="105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</row>
    <row r="117">
      <c r="A117" s="46"/>
      <c r="B117" s="51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3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105"/>
      <c r="AD117" s="103"/>
      <c r="AE117" s="105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</row>
    <row r="118">
      <c r="A118" s="46"/>
      <c r="B118" s="48" t="s">
        <v>49</v>
      </c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50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105"/>
      <c r="AD118" s="103"/>
      <c r="AE118" s="105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</row>
    <row r="119">
      <c r="A119" s="46"/>
      <c r="B119" s="51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3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105"/>
      <c r="AD119" s="103"/>
      <c r="AE119" s="105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</row>
    <row r="120">
      <c r="A120" s="46"/>
      <c r="B120" s="176"/>
      <c r="C120" s="176"/>
      <c r="D120" s="176"/>
      <c r="E120" s="176"/>
      <c r="F120" s="176"/>
      <c r="G120" s="176"/>
      <c r="H120" s="176"/>
      <c r="I120" s="176"/>
      <c r="J120" s="176"/>
      <c r="K120" s="176"/>
      <c r="L120" s="176"/>
      <c r="M120" s="176"/>
      <c r="N120" s="176"/>
      <c r="O120" s="176"/>
      <c r="P120" s="176"/>
      <c r="Q120" s="176"/>
      <c r="R120" s="176"/>
      <c r="S120" s="176"/>
      <c r="T120" s="176"/>
      <c r="U120" s="176"/>
      <c r="V120" s="176"/>
      <c r="W120" s="176"/>
      <c r="X120" s="176"/>
      <c r="Y120" s="176"/>
      <c r="Z120" s="176"/>
      <c r="AA120" s="176"/>
      <c r="AB120" s="151"/>
      <c r="AC120" s="151"/>
      <c r="AD120" s="151"/>
      <c r="AE120" s="151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</row>
    <row r="121">
      <c r="A121" s="46"/>
      <c r="B121" s="176"/>
      <c r="C121" s="176"/>
      <c r="D121" s="176"/>
      <c r="E121" s="176"/>
      <c r="F121" s="176"/>
      <c r="G121" s="176"/>
      <c r="H121" s="176"/>
      <c r="I121" s="176"/>
      <c r="J121" s="176"/>
      <c r="K121" s="176"/>
      <c r="L121" s="176"/>
      <c r="M121" s="176"/>
      <c r="N121" s="176"/>
      <c r="O121" s="176"/>
      <c r="P121" s="176"/>
      <c r="Q121" s="176"/>
      <c r="R121" s="176"/>
      <c r="S121" s="176"/>
      <c r="T121" s="176"/>
      <c r="U121" s="176"/>
      <c r="V121" s="176"/>
      <c r="W121" s="176"/>
      <c r="X121" s="176"/>
      <c r="Y121" s="176"/>
      <c r="Z121" s="176"/>
      <c r="AA121" s="176"/>
      <c r="AB121" s="151"/>
      <c r="AC121" s="151"/>
      <c r="AD121" s="151"/>
      <c r="AE121" s="151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</row>
    <row r="122">
      <c r="A122" s="46"/>
      <c r="B122" s="177" t="s">
        <v>10</v>
      </c>
      <c r="C122" s="178"/>
      <c r="D122" s="178"/>
      <c r="E122" s="179"/>
      <c r="F122" s="180" t="s">
        <v>11</v>
      </c>
      <c r="G122" s="178"/>
      <c r="H122" s="178"/>
      <c r="I122" s="179"/>
      <c r="J122" s="181" t="s">
        <v>56</v>
      </c>
      <c r="K122" s="112"/>
      <c r="L122" s="181" t="s">
        <v>57</v>
      </c>
      <c r="M122" s="112"/>
      <c r="N122" s="181" t="s">
        <v>58</v>
      </c>
      <c r="O122" s="112"/>
      <c r="P122" s="181" t="s">
        <v>59</v>
      </c>
      <c r="Q122" s="112"/>
      <c r="R122" s="181" t="s">
        <v>60</v>
      </c>
      <c r="S122" s="112"/>
      <c r="T122" s="181" t="s">
        <v>61</v>
      </c>
      <c r="U122" s="112"/>
      <c r="V122" s="181" t="s">
        <v>62</v>
      </c>
      <c r="W122" s="112"/>
      <c r="X122" s="181" t="s">
        <v>63</v>
      </c>
      <c r="Y122" s="112"/>
      <c r="Z122" s="181" t="s">
        <v>64</v>
      </c>
      <c r="AA122" s="112"/>
      <c r="AB122" s="182" t="s">
        <v>65</v>
      </c>
      <c r="AC122" s="112"/>
      <c r="AD122" s="182" t="s">
        <v>66</v>
      </c>
      <c r="AE122" s="112"/>
      <c r="AH122" s="46"/>
    </row>
    <row r="123">
      <c r="A123" s="46"/>
      <c r="B123" s="183" t="s">
        <v>24</v>
      </c>
      <c r="C123" s="120"/>
      <c r="D123" s="184" t="s">
        <v>25</v>
      </c>
      <c r="E123" s="120"/>
      <c r="F123" s="184" t="s">
        <v>24</v>
      </c>
      <c r="G123" s="120"/>
      <c r="H123" s="184" t="s">
        <v>25</v>
      </c>
      <c r="I123" s="120"/>
      <c r="J123" s="119"/>
      <c r="K123" s="120"/>
      <c r="L123" s="119"/>
      <c r="M123" s="120"/>
      <c r="N123" s="119"/>
      <c r="O123" s="120"/>
      <c r="P123" s="119"/>
      <c r="Q123" s="120"/>
      <c r="R123" s="119"/>
      <c r="S123" s="120"/>
      <c r="T123" s="119"/>
      <c r="U123" s="120"/>
      <c r="V123" s="119"/>
      <c r="W123" s="120"/>
      <c r="X123" s="119"/>
      <c r="Y123" s="120"/>
      <c r="Z123" s="119"/>
      <c r="AA123" s="120"/>
      <c r="AB123" s="119"/>
      <c r="AC123" s="120"/>
      <c r="AD123" s="119"/>
      <c r="AE123" s="120"/>
      <c r="AH123" s="46"/>
    </row>
    <row r="124">
      <c r="A124" s="46"/>
      <c r="B124" s="185">
        <v>128.0</v>
      </c>
      <c r="C124" s="125"/>
      <c r="D124" s="185">
        <v>1.0</v>
      </c>
      <c r="E124" s="125"/>
      <c r="F124" s="185">
        <v>8.0</v>
      </c>
      <c r="G124" s="125"/>
      <c r="H124" s="185">
        <v>1.0</v>
      </c>
      <c r="I124" s="125"/>
      <c r="J124" s="186">
        <v>0.08164</v>
      </c>
      <c r="K124" s="125"/>
      <c r="L124" s="187">
        <v>0.08161</v>
      </c>
      <c r="M124" s="125"/>
      <c r="N124" s="187">
        <v>0.08159</v>
      </c>
      <c r="O124" s="125"/>
      <c r="P124" s="187">
        <v>0.08165</v>
      </c>
      <c r="Q124" s="125"/>
      <c r="R124" s="187">
        <v>0.08155</v>
      </c>
      <c r="S124" s="125"/>
      <c r="T124" s="187">
        <v>0.08162</v>
      </c>
      <c r="U124" s="125"/>
      <c r="V124" s="187">
        <v>0.0816</v>
      </c>
      <c r="W124" s="125"/>
      <c r="X124" s="187">
        <v>0.0816</v>
      </c>
      <c r="Y124" s="125"/>
      <c r="Z124" s="187">
        <f t="shared" ref="Z124:Z134" si="22">SUM(J124:X124)/8</f>
        <v>0.0816075</v>
      </c>
      <c r="AA124" s="125"/>
      <c r="AB124" s="188">
        <f t="shared" ref="AB124:AB127" si="23">STDEV(J124:X124)</f>
        <v>0.00003105295017</v>
      </c>
      <c r="AC124" s="125"/>
      <c r="AD124" s="189">
        <f t="shared" ref="AD124:AD127" si="24">(AB124/Z124)</f>
        <v>0.000380515886</v>
      </c>
      <c r="AE124" s="125"/>
      <c r="AH124" s="46"/>
    </row>
    <row r="125">
      <c r="A125" s="46"/>
      <c r="B125" s="190">
        <v>128.0</v>
      </c>
      <c r="C125" s="130"/>
      <c r="D125" s="190">
        <v>1.0</v>
      </c>
      <c r="E125" s="130"/>
      <c r="F125" s="190">
        <v>4.0</v>
      </c>
      <c r="G125" s="130"/>
      <c r="H125" s="190">
        <v>2.0</v>
      </c>
      <c r="I125" s="130"/>
      <c r="J125" s="191">
        <v>0.08194</v>
      </c>
      <c r="K125" s="130"/>
      <c r="L125" s="192">
        <v>0.08194</v>
      </c>
      <c r="M125" s="130"/>
      <c r="N125" s="192">
        <v>0.08188</v>
      </c>
      <c r="O125" s="130"/>
      <c r="P125" s="192">
        <v>0.08198</v>
      </c>
      <c r="Q125" s="130"/>
      <c r="R125" s="192">
        <v>0.08196</v>
      </c>
      <c r="S125" s="130"/>
      <c r="T125" s="192">
        <v>0.08192</v>
      </c>
      <c r="U125" s="130"/>
      <c r="V125" s="192">
        <v>0.08194</v>
      </c>
      <c r="W125" s="130"/>
      <c r="X125" s="192">
        <v>0.08197</v>
      </c>
      <c r="Y125" s="130"/>
      <c r="Z125" s="192">
        <f t="shared" si="22"/>
        <v>0.08194125</v>
      </c>
      <c r="AA125" s="130"/>
      <c r="AB125" s="193">
        <f t="shared" si="23"/>
        <v>0.00003136763573</v>
      </c>
      <c r="AC125" s="130"/>
      <c r="AD125" s="194">
        <f t="shared" si="24"/>
        <v>0.0003828064099</v>
      </c>
      <c r="AE125" s="130"/>
      <c r="AH125" s="46"/>
    </row>
    <row r="126">
      <c r="A126" s="46"/>
      <c r="B126" s="185">
        <v>128.0</v>
      </c>
      <c r="C126" s="125"/>
      <c r="D126" s="185">
        <v>1.0</v>
      </c>
      <c r="E126" s="125"/>
      <c r="F126" s="185">
        <v>2.0</v>
      </c>
      <c r="G126" s="125"/>
      <c r="H126" s="185">
        <v>4.0</v>
      </c>
      <c r="I126" s="125"/>
      <c r="J126" s="186">
        <v>0.08409</v>
      </c>
      <c r="K126" s="125"/>
      <c r="L126" s="187">
        <v>0.08412</v>
      </c>
      <c r="M126" s="125"/>
      <c r="N126" s="187">
        <v>0.08409</v>
      </c>
      <c r="O126" s="125"/>
      <c r="P126" s="187">
        <v>0.08407</v>
      </c>
      <c r="Q126" s="125"/>
      <c r="R126" s="187">
        <v>0.08413</v>
      </c>
      <c r="S126" s="125"/>
      <c r="T126" s="187">
        <v>0.0841</v>
      </c>
      <c r="U126" s="125"/>
      <c r="V126" s="187">
        <v>0.08414</v>
      </c>
      <c r="W126" s="125"/>
      <c r="X126" s="187">
        <v>0.08417</v>
      </c>
      <c r="Y126" s="125"/>
      <c r="Z126" s="187">
        <f t="shared" si="22"/>
        <v>0.08411375</v>
      </c>
      <c r="AA126" s="125"/>
      <c r="AB126" s="188">
        <f t="shared" si="23"/>
        <v>0.00003248626083</v>
      </c>
      <c r="AC126" s="125"/>
      <c r="AD126" s="189">
        <f t="shared" si="24"/>
        <v>0.0003862181966</v>
      </c>
      <c r="AE126" s="125"/>
      <c r="AH126" s="46"/>
    </row>
    <row r="127">
      <c r="A127" s="46"/>
      <c r="B127" s="190">
        <v>128.0</v>
      </c>
      <c r="C127" s="130"/>
      <c r="D127" s="190">
        <v>1.0</v>
      </c>
      <c r="E127" s="130"/>
      <c r="F127" s="190">
        <v>1.0</v>
      </c>
      <c r="G127" s="130"/>
      <c r="H127" s="190">
        <v>8.0</v>
      </c>
      <c r="I127" s="130"/>
      <c r="J127" s="191">
        <v>0.08188</v>
      </c>
      <c r="K127" s="130"/>
      <c r="L127" s="192">
        <v>0.08189</v>
      </c>
      <c r="M127" s="130"/>
      <c r="N127" s="192">
        <v>0.08186</v>
      </c>
      <c r="O127" s="130"/>
      <c r="P127" s="192">
        <v>0.08194</v>
      </c>
      <c r="Q127" s="130"/>
      <c r="R127" s="192">
        <v>0.0819</v>
      </c>
      <c r="S127" s="130"/>
      <c r="T127" s="192">
        <v>0.08191</v>
      </c>
      <c r="U127" s="130"/>
      <c r="V127" s="192">
        <v>0.08192</v>
      </c>
      <c r="W127" s="130"/>
      <c r="X127" s="192">
        <v>0.08184</v>
      </c>
      <c r="Y127" s="130"/>
      <c r="Z127" s="192">
        <f t="shared" si="22"/>
        <v>0.0818925</v>
      </c>
      <c r="AA127" s="130"/>
      <c r="AB127" s="193">
        <f t="shared" si="23"/>
        <v>0.00003240370349</v>
      </c>
      <c r="AC127" s="130"/>
      <c r="AD127" s="194">
        <f t="shared" si="24"/>
        <v>0.0003956858503</v>
      </c>
      <c r="AE127" s="130"/>
      <c r="AH127" s="46"/>
    </row>
    <row r="128">
      <c r="A128" s="46"/>
      <c r="B128" s="185">
        <v>64.0</v>
      </c>
      <c r="C128" s="125"/>
      <c r="D128" s="185">
        <v>2.0</v>
      </c>
      <c r="E128" s="125"/>
      <c r="F128" s="185">
        <v>8.0</v>
      </c>
      <c r="G128" s="125"/>
      <c r="H128" s="185">
        <v>1.0</v>
      </c>
      <c r="I128" s="125"/>
      <c r="J128" s="186">
        <v>0.08163</v>
      </c>
      <c r="K128" s="125"/>
      <c r="L128" s="187">
        <v>0.08156</v>
      </c>
      <c r="M128" s="125"/>
      <c r="N128" s="187">
        <v>0.08159</v>
      </c>
      <c r="O128" s="125"/>
      <c r="P128" s="187">
        <v>0.08164</v>
      </c>
      <c r="Q128" s="125"/>
      <c r="R128" s="187">
        <v>0.08166</v>
      </c>
      <c r="S128" s="125"/>
      <c r="T128" s="187">
        <v>0.08166</v>
      </c>
      <c r="U128" s="125"/>
      <c r="V128" s="187">
        <v>0.08171</v>
      </c>
      <c r="W128" s="125"/>
      <c r="X128" s="187">
        <v>0.08167</v>
      </c>
      <c r="Y128" s="125"/>
      <c r="Z128" s="187">
        <f t="shared" si="22"/>
        <v>0.08164</v>
      </c>
      <c r="AA128" s="125"/>
      <c r="AB128" s="188">
        <v>4.720774754816194E-5</v>
      </c>
      <c r="AC128" s="125"/>
      <c r="AD128" s="189">
        <v>5.78242865607079E-4</v>
      </c>
      <c r="AE128" s="125"/>
      <c r="AH128" s="46"/>
    </row>
    <row r="129">
      <c r="A129" s="46"/>
      <c r="B129" s="190">
        <v>32.0</v>
      </c>
      <c r="C129" s="130"/>
      <c r="D129" s="195">
        <v>4.0</v>
      </c>
      <c r="E129" s="130"/>
      <c r="F129" s="195">
        <v>8.0</v>
      </c>
      <c r="G129" s="130"/>
      <c r="H129" s="195">
        <v>1.0</v>
      </c>
      <c r="I129" s="130"/>
      <c r="J129" s="191">
        <v>0.0816</v>
      </c>
      <c r="K129" s="130"/>
      <c r="L129" s="192">
        <v>0.08164</v>
      </c>
      <c r="M129" s="130"/>
      <c r="N129" s="192">
        <v>0.08157</v>
      </c>
      <c r="O129" s="130"/>
      <c r="P129" s="192">
        <v>0.0816</v>
      </c>
      <c r="Q129" s="130"/>
      <c r="R129" s="192">
        <v>0.08159</v>
      </c>
      <c r="S129" s="130"/>
      <c r="T129" s="192">
        <v>0.0816</v>
      </c>
      <c r="U129" s="130"/>
      <c r="V129" s="192">
        <v>0.0816</v>
      </c>
      <c r="W129" s="130"/>
      <c r="X129" s="192">
        <v>0.08162</v>
      </c>
      <c r="Y129" s="130"/>
      <c r="Z129" s="192">
        <f t="shared" si="22"/>
        <v>0.0816025</v>
      </c>
      <c r="AA129" s="130"/>
      <c r="AB129" s="193">
        <v>2.0528725518856707E-5</v>
      </c>
      <c r="AC129" s="130"/>
      <c r="AD129" s="194">
        <v>2.5156981120500854E-4</v>
      </c>
      <c r="AE129" s="130"/>
      <c r="AH129" s="46"/>
    </row>
    <row r="130">
      <c r="A130" s="46"/>
      <c r="B130" s="185">
        <v>16.0</v>
      </c>
      <c r="C130" s="125"/>
      <c r="D130" s="185">
        <v>8.0</v>
      </c>
      <c r="E130" s="125"/>
      <c r="F130" s="185">
        <v>8.0</v>
      </c>
      <c r="G130" s="125"/>
      <c r="H130" s="185">
        <v>1.0</v>
      </c>
      <c r="I130" s="125"/>
      <c r="J130" s="186">
        <v>0.08161</v>
      </c>
      <c r="K130" s="125"/>
      <c r="L130" s="187">
        <v>0.0816</v>
      </c>
      <c r="M130" s="125"/>
      <c r="N130" s="187">
        <v>0.08161</v>
      </c>
      <c r="O130" s="125"/>
      <c r="P130" s="187">
        <v>0.08165</v>
      </c>
      <c r="Q130" s="125"/>
      <c r="R130" s="187">
        <v>0.08159</v>
      </c>
      <c r="S130" s="125"/>
      <c r="T130" s="187">
        <v>0.08163</v>
      </c>
      <c r="U130" s="125"/>
      <c r="V130" s="187">
        <v>0.08162</v>
      </c>
      <c r="W130" s="125"/>
      <c r="X130" s="187">
        <v>0.08163</v>
      </c>
      <c r="Y130" s="125"/>
      <c r="Z130" s="187">
        <f t="shared" si="22"/>
        <v>0.0816175</v>
      </c>
      <c r="AA130" s="125"/>
      <c r="AB130" s="188">
        <v>1.908627030840696E-5</v>
      </c>
      <c r="AC130" s="125"/>
      <c r="AD130" s="189">
        <v>2.3385021972502175E-4</v>
      </c>
      <c r="AE130" s="125"/>
      <c r="AH130" s="46"/>
    </row>
    <row r="131">
      <c r="A131" s="46"/>
      <c r="B131" s="190">
        <v>8.0</v>
      </c>
      <c r="C131" s="130"/>
      <c r="D131" s="190">
        <v>16.0</v>
      </c>
      <c r="E131" s="130"/>
      <c r="F131" s="190">
        <v>8.0</v>
      </c>
      <c r="G131" s="130"/>
      <c r="H131" s="190">
        <v>1.0</v>
      </c>
      <c r="I131" s="130"/>
      <c r="J131" s="191">
        <v>0.08152</v>
      </c>
      <c r="K131" s="130"/>
      <c r="L131" s="192">
        <v>0.08158</v>
      </c>
      <c r="M131" s="130"/>
      <c r="N131" s="192">
        <v>0.08157</v>
      </c>
      <c r="O131" s="130"/>
      <c r="P131" s="192">
        <v>0.08158</v>
      </c>
      <c r="Q131" s="130"/>
      <c r="R131" s="192">
        <v>0.08159</v>
      </c>
      <c r="S131" s="130"/>
      <c r="T131" s="192">
        <v>0.08158</v>
      </c>
      <c r="U131" s="130"/>
      <c r="V131" s="192">
        <v>0.08158</v>
      </c>
      <c r="W131" s="130"/>
      <c r="X131" s="192">
        <v>0.08159</v>
      </c>
      <c r="Y131" s="130"/>
      <c r="Z131" s="192">
        <f t="shared" si="22"/>
        <v>0.08157375</v>
      </c>
      <c r="AA131" s="130"/>
      <c r="AB131" s="193">
        <v>2.263846284534378E-5</v>
      </c>
      <c r="AC131" s="130"/>
      <c r="AD131" s="194">
        <v>2.7752141890428943E-4</v>
      </c>
      <c r="AE131" s="130"/>
      <c r="AH131" s="46"/>
    </row>
    <row r="132">
      <c r="A132" s="46"/>
      <c r="B132" s="185">
        <v>4.0</v>
      </c>
      <c r="C132" s="125"/>
      <c r="D132" s="185">
        <v>32.0</v>
      </c>
      <c r="E132" s="125"/>
      <c r="F132" s="185">
        <v>8.0</v>
      </c>
      <c r="G132" s="125"/>
      <c r="H132" s="185">
        <v>1.0</v>
      </c>
      <c r="I132" s="125"/>
      <c r="J132" s="186">
        <v>0.08157</v>
      </c>
      <c r="K132" s="125"/>
      <c r="L132" s="187">
        <v>0.08159</v>
      </c>
      <c r="M132" s="125"/>
      <c r="N132" s="187">
        <v>0.08154</v>
      </c>
      <c r="O132" s="125"/>
      <c r="P132" s="187">
        <v>0.08158</v>
      </c>
      <c r="Q132" s="125"/>
      <c r="R132" s="187">
        <v>0.08157</v>
      </c>
      <c r="S132" s="125"/>
      <c r="T132" s="187">
        <v>0.08162</v>
      </c>
      <c r="U132" s="125"/>
      <c r="V132" s="187">
        <v>0.08158</v>
      </c>
      <c r="W132" s="125"/>
      <c r="X132" s="187">
        <v>0.08158</v>
      </c>
      <c r="Y132" s="125"/>
      <c r="Z132" s="187">
        <f t="shared" si="22"/>
        <v>0.08157875</v>
      </c>
      <c r="AA132" s="125"/>
      <c r="AB132" s="188">
        <v>2.2320714274282417E-5</v>
      </c>
      <c r="AC132" s="125"/>
      <c r="AD132" s="189">
        <v>2.736094175785044E-4</v>
      </c>
      <c r="AE132" s="125"/>
      <c r="AH132" s="46"/>
    </row>
    <row r="133">
      <c r="A133" s="46"/>
      <c r="B133" s="190">
        <v>2.0</v>
      </c>
      <c r="C133" s="130"/>
      <c r="D133" s="190">
        <v>64.0</v>
      </c>
      <c r="E133" s="130"/>
      <c r="F133" s="190">
        <v>8.0</v>
      </c>
      <c r="G133" s="130"/>
      <c r="H133" s="190">
        <v>1.0</v>
      </c>
      <c r="I133" s="130"/>
      <c r="J133" s="191">
        <v>0.08161</v>
      </c>
      <c r="K133" s="130"/>
      <c r="L133" s="192">
        <v>0.08161</v>
      </c>
      <c r="M133" s="130"/>
      <c r="N133" s="192">
        <v>0.08161</v>
      </c>
      <c r="O133" s="130"/>
      <c r="P133" s="192">
        <v>0.08163</v>
      </c>
      <c r="Q133" s="130"/>
      <c r="R133" s="192">
        <v>0.08159</v>
      </c>
      <c r="S133" s="130"/>
      <c r="T133" s="192">
        <v>0.08159</v>
      </c>
      <c r="U133" s="130"/>
      <c r="V133" s="192">
        <v>0.08159</v>
      </c>
      <c r="W133" s="130"/>
      <c r="X133" s="192">
        <v>0.08162</v>
      </c>
      <c r="Y133" s="130"/>
      <c r="Z133" s="192">
        <f t="shared" si="22"/>
        <v>0.08160625</v>
      </c>
      <c r="AA133" s="130"/>
      <c r="AB133" s="193">
        <v>1.5059406173075304E-5</v>
      </c>
      <c r="AC133" s="130"/>
      <c r="AD133" s="194">
        <v>1.8453741193934662E-4</v>
      </c>
      <c r="AE133" s="130"/>
      <c r="AH133" s="46"/>
    </row>
    <row r="134">
      <c r="A134" s="46"/>
      <c r="B134" s="185">
        <v>1.0</v>
      </c>
      <c r="C134" s="125"/>
      <c r="D134" s="185">
        <v>128.0</v>
      </c>
      <c r="E134" s="125"/>
      <c r="F134" s="185">
        <v>8.0</v>
      </c>
      <c r="G134" s="125"/>
      <c r="H134" s="185">
        <v>1.0</v>
      </c>
      <c r="I134" s="125"/>
      <c r="J134" s="186">
        <v>0.08167</v>
      </c>
      <c r="K134" s="125"/>
      <c r="L134" s="187">
        <v>0.08167</v>
      </c>
      <c r="M134" s="125"/>
      <c r="N134" s="187">
        <v>0.08167</v>
      </c>
      <c r="O134" s="125"/>
      <c r="P134" s="187">
        <v>0.08161</v>
      </c>
      <c r="Q134" s="125"/>
      <c r="R134" s="187">
        <v>0.08159</v>
      </c>
      <c r="S134" s="125"/>
      <c r="T134" s="187">
        <v>0.08157</v>
      </c>
      <c r="U134" s="125"/>
      <c r="V134" s="187">
        <v>0.08165</v>
      </c>
      <c r="W134" s="125"/>
      <c r="X134" s="187">
        <v>0.0816</v>
      </c>
      <c r="Y134" s="125"/>
      <c r="Z134" s="187">
        <f t="shared" si="22"/>
        <v>0.08162875</v>
      </c>
      <c r="AA134" s="125"/>
      <c r="AB134" s="188">
        <v>4.0861263528470144E-5</v>
      </c>
      <c r="AC134" s="125"/>
      <c r="AD134" s="189">
        <v>5.0057441193783E-4</v>
      </c>
      <c r="AE134" s="125"/>
      <c r="AH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105"/>
      <c r="AD135" s="103"/>
      <c r="AE135" s="105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105"/>
      <c r="AD136" s="103"/>
      <c r="AE136" s="105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</row>
    <row r="137">
      <c r="A137" s="46"/>
      <c r="B137" s="48" t="s">
        <v>67</v>
      </c>
      <c r="C137" s="49"/>
      <c r="D137" s="49"/>
      <c r="E137" s="49"/>
      <c r="F137" s="49"/>
      <c r="G137" s="49"/>
      <c r="H137" s="49"/>
      <c r="I137" s="49"/>
      <c r="J137" s="50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105"/>
      <c r="AD137" s="103"/>
      <c r="AE137" s="105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</row>
    <row r="138">
      <c r="A138" s="46"/>
      <c r="B138" s="51"/>
      <c r="C138" s="52"/>
      <c r="D138" s="52"/>
      <c r="E138" s="52"/>
      <c r="F138" s="52"/>
      <c r="G138" s="52"/>
      <c r="H138" s="52"/>
      <c r="I138" s="52"/>
      <c r="J138" s="53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105"/>
      <c r="AD138" s="103"/>
      <c r="AE138" s="105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105"/>
      <c r="AD139" s="103"/>
      <c r="AE139" s="105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105"/>
      <c r="AD140" s="103"/>
      <c r="AE140" s="105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</row>
    <row r="141">
      <c r="A141" s="46"/>
      <c r="B141" s="177" t="s">
        <v>10</v>
      </c>
      <c r="C141" s="178"/>
      <c r="D141" s="178"/>
      <c r="E141" s="179"/>
      <c r="F141" s="180" t="s">
        <v>11</v>
      </c>
      <c r="G141" s="178"/>
      <c r="H141" s="178"/>
      <c r="I141" s="179"/>
      <c r="J141" s="181" t="s">
        <v>56</v>
      </c>
      <c r="K141" s="112"/>
      <c r="L141" s="181" t="s">
        <v>57</v>
      </c>
      <c r="M141" s="112"/>
      <c r="N141" s="181" t="s">
        <v>58</v>
      </c>
      <c r="O141" s="112"/>
      <c r="P141" s="181" t="s">
        <v>59</v>
      </c>
      <c r="Q141" s="112"/>
      <c r="R141" s="181" t="s">
        <v>60</v>
      </c>
      <c r="S141" s="112"/>
      <c r="T141" s="181" t="s">
        <v>64</v>
      </c>
      <c r="U141" s="112"/>
      <c r="V141" s="182" t="s">
        <v>65</v>
      </c>
      <c r="W141" s="112"/>
      <c r="X141" s="182" t="s">
        <v>66</v>
      </c>
      <c r="Y141" s="112"/>
      <c r="Z141" s="46"/>
      <c r="AA141" s="46"/>
      <c r="AB141" s="46"/>
      <c r="AC141" s="105"/>
      <c r="AD141" s="103"/>
      <c r="AE141" s="105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</row>
    <row r="142">
      <c r="A142" s="46"/>
      <c r="B142" s="183" t="s">
        <v>24</v>
      </c>
      <c r="C142" s="120"/>
      <c r="D142" s="184" t="s">
        <v>25</v>
      </c>
      <c r="E142" s="120"/>
      <c r="F142" s="184" t="s">
        <v>24</v>
      </c>
      <c r="G142" s="120"/>
      <c r="H142" s="184" t="s">
        <v>25</v>
      </c>
      <c r="I142" s="120"/>
      <c r="J142" s="119"/>
      <c r="K142" s="120"/>
      <c r="L142" s="119"/>
      <c r="M142" s="120"/>
      <c r="N142" s="119"/>
      <c r="O142" s="120"/>
      <c r="P142" s="119"/>
      <c r="Q142" s="120"/>
      <c r="R142" s="119"/>
      <c r="S142" s="120"/>
      <c r="T142" s="119"/>
      <c r="U142" s="120"/>
      <c r="V142" s="119"/>
      <c r="W142" s="120"/>
      <c r="X142" s="119"/>
      <c r="Y142" s="120"/>
      <c r="Z142" s="46"/>
      <c r="AA142" s="46"/>
      <c r="AB142" s="46"/>
      <c r="AC142" s="105"/>
      <c r="AD142" s="103"/>
      <c r="AE142" s="105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</row>
    <row r="143">
      <c r="A143" s="46"/>
      <c r="B143" s="185">
        <v>128.0</v>
      </c>
      <c r="C143" s="125"/>
      <c r="D143" s="185">
        <v>1.0</v>
      </c>
      <c r="E143" s="125"/>
      <c r="F143" s="185">
        <v>8.0</v>
      </c>
      <c r="G143" s="125"/>
      <c r="H143" s="185">
        <v>1.0</v>
      </c>
      <c r="I143" s="125"/>
      <c r="J143" s="186">
        <v>0.08164</v>
      </c>
      <c r="K143" s="125"/>
      <c r="L143" s="187">
        <v>0.08161</v>
      </c>
      <c r="M143" s="125"/>
      <c r="N143" s="187">
        <v>0.08159</v>
      </c>
      <c r="O143" s="125"/>
      <c r="P143" s="187">
        <v>0.08165</v>
      </c>
      <c r="Q143" s="125"/>
      <c r="R143" s="187">
        <v>0.08155</v>
      </c>
      <c r="S143" s="125"/>
      <c r="T143" s="187">
        <f t="shared" ref="T143:T153" si="25">SUM(J143:S143)/5</f>
        <v>0.081608</v>
      </c>
      <c r="U143" s="125"/>
      <c r="V143" s="188">
        <f t="shared" ref="V143:V146" si="26">STDEV(J143:S143)</f>
        <v>0.00004024922359</v>
      </c>
      <c r="W143" s="125"/>
      <c r="X143" s="189">
        <f t="shared" ref="X143:X146" si="27">(V143/T143)</f>
        <v>0.000493201936</v>
      </c>
      <c r="Y143" s="125"/>
      <c r="Z143" s="46"/>
      <c r="AA143" s="46"/>
      <c r="AB143" s="46"/>
      <c r="AC143" s="105"/>
      <c r="AD143" s="103"/>
      <c r="AE143" s="105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</row>
    <row r="144">
      <c r="A144" s="46"/>
      <c r="B144" s="190">
        <v>128.0</v>
      </c>
      <c r="C144" s="130"/>
      <c r="D144" s="190">
        <v>1.0</v>
      </c>
      <c r="E144" s="130"/>
      <c r="F144" s="190">
        <v>4.0</v>
      </c>
      <c r="G144" s="130"/>
      <c r="H144" s="190">
        <v>2.0</v>
      </c>
      <c r="I144" s="130"/>
      <c r="J144" s="191">
        <v>0.08194</v>
      </c>
      <c r="K144" s="130"/>
      <c r="L144" s="192">
        <v>0.08194</v>
      </c>
      <c r="M144" s="130"/>
      <c r="N144" s="192">
        <v>0.08188</v>
      </c>
      <c r="O144" s="130"/>
      <c r="P144" s="192">
        <v>0.08198</v>
      </c>
      <c r="Q144" s="130"/>
      <c r="R144" s="192">
        <v>0.08196</v>
      </c>
      <c r="S144" s="130"/>
      <c r="T144" s="192">
        <f t="shared" si="25"/>
        <v>0.08194</v>
      </c>
      <c r="U144" s="130"/>
      <c r="V144" s="193">
        <f t="shared" si="26"/>
        <v>0.00003741657387</v>
      </c>
      <c r="W144" s="130"/>
      <c r="X144" s="194">
        <f t="shared" si="27"/>
        <v>0.0004566338036</v>
      </c>
      <c r="Y144" s="130"/>
      <c r="Z144" s="46"/>
      <c r="AA144" s="46"/>
      <c r="AB144" s="46"/>
      <c r="AC144" s="105"/>
      <c r="AD144" s="103"/>
      <c r="AE144" s="105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</row>
    <row r="145">
      <c r="A145" s="46"/>
      <c r="B145" s="185">
        <v>128.0</v>
      </c>
      <c r="C145" s="125"/>
      <c r="D145" s="185">
        <v>1.0</v>
      </c>
      <c r="E145" s="125"/>
      <c r="F145" s="185">
        <v>2.0</v>
      </c>
      <c r="G145" s="125"/>
      <c r="H145" s="185">
        <v>4.0</v>
      </c>
      <c r="I145" s="125"/>
      <c r="J145" s="186">
        <v>0.08409</v>
      </c>
      <c r="K145" s="125"/>
      <c r="L145" s="187">
        <v>0.08412</v>
      </c>
      <c r="M145" s="125"/>
      <c r="N145" s="187">
        <v>0.08409</v>
      </c>
      <c r="O145" s="125"/>
      <c r="P145" s="187">
        <v>0.08407</v>
      </c>
      <c r="Q145" s="125"/>
      <c r="R145" s="187">
        <v>0.08413</v>
      </c>
      <c r="S145" s="125"/>
      <c r="T145" s="187">
        <f t="shared" si="25"/>
        <v>0.0841</v>
      </c>
      <c r="U145" s="125"/>
      <c r="V145" s="188">
        <f t="shared" si="26"/>
        <v>0.00002449489743</v>
      </c>
      <c r="W145" s="125"/>
      <c r="X145" s="189">
        <f t="shared" si="27"/>
        <v>0.0002912591846</v>
      </c>
      <c r="Y145" s="125"/>
      <c r="Z145" s="46"/>
      <c r="AA145" s="46"/>
      <c r="AB145" s="46"/>
      <c r="AC145" s="105"/>
      <c r="AD145" s="103"/>
      <c r="AE145" s="105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</row>
    <row r="146">
      <c r="A146" s="46"/>
      <c r="B146" s="190">
        <v>128.0</v>
      </c>
      <c r="C146" s="130"/>
      <c r="D146" s="190">
        <v>1.0</v>
      </c>
      <c r="E146" s="130"/>
      <c r="F146" s="190">
        <v>1.0</v>
      </c>
      <c r="G146" s="130"/>
      <c r="H146" s="190">
        <v>8.0</v>
      </c>
      <c r="I146" s="130"/>
      <c r="J146" s="191">
        <v>0.08188</v>
      </c>
      <c r="K146" s="130"/>
      <c r="L146" s="192">
        <v>0.08189</v>
      </c>
      <c r="M146" s="130"/>
      <c r="N146" s="192">
        <v>0.08186</v>
      </c>
      <c r="O146" s="130"/>
      <c r="P146" s="192">
        <v>0.08194</v>
      </c>
      <c r="Q146" s="130"/>
      <c r="R146" s="192">
        <v>0.0819</v>
      </c>
      <c r="S146" s="130"/>
      <c r="T146" s="192">
        <f t="shared" si="25"/>
        <v>0.081894</v>
      </c>
      <c r="U146" s="130"/>
      <c r="V146" s="193">
        <f t="shared" si="26"/>
        <v>0.00002966479395</v>
      </c>
      <c r="W146" s="130"/>
      <c r="X146" s="194">
        <f t="shared" si="27"/>
        <v>0.0003622340336</v>
      </c>
      <c r="Y146" s="130"/>
      <c r="Z146" s="46"/>
      <c r="AA146" s="46"/>
      <c r="AB146" s="46"/>
      <c r="AC146" s="105"/>
      <c r="AD146" s="103"/>
      <c r="AE146" s="105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</row>
    <row r="147">
      <c r="A147" s="46"/>
      <c r="B147" s="185">
        <v>64.0</v>
      </c>
      <c r="C147" s="125"/>
      <c r="D147" s="185">
        <v>2.0</v>
      </c>
      <c r="E147" s="125"/>
      <c r="F147" s="185">
        <v>8.0</v>
      </c>
      <c r="G147" s="125"/>
      <c r="H147" s="185">
        <v>1.0</v>
      </c>
      <c r="I147" s="125"/>
      <c r="J147" s="186">
        <v>0.08163</v>
      </c>
      <c r="K147" s="125"/>
      <c r="L147" s="187">
        <v>0.08156</v>
      </c>
      <c r="M147" s="125"/>
      <c r="N147" s="187">
        <v>0.08159</v>
      </c>
      <c r="O147" s="125"/>
      <c r="P147" s="187">
        <v>0.08164</v>
      </c>
      <c r="Q147" s="125"/>
      <c r="R147" s="187">
        <v>0.08166</v>
      </c>
      <c r="S147" s="125"/>
      <c r="T147" s="187">
        <f t="shared" si="25"/>
        <v>0.081616</v>
      </c>
      <c r="U147" s="125"/>
      <c r="V147" s="188">
        <v>4.720774754816194E-5</v>
      </c>
      <c r="W147" s="125"/>
      <c r="X147" s="189">
        <v>5.78242865607079E-4</v>
      </c>
      <c r="Y147" s="125"/>
      <c r="Z147" s="46"/>
      <c r="AA147" s="46"/>
      <c r="AB147" s="46"/>
      <c r="AC147" s="105"/>
      <c r="AD147" s="103"/>
      <c r="AE147" s="105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</row>
    <row r="148">
      <c r="A148" s="46"/>
      <c r="B148" s="190">
        <v>32.0</v>
      </c>
      <c r="C148" s="130"/>
      <c r="D148" s="195">
        <v>4.0</v>
      </c>
      <c r="E148" s="130"/>
      <c r="F148" s="195">
        <v>8.0</v>
      </c>
      <c r="G148" s="130"/>
      <c r="H148" s="195">
        <v>1.0</v>
      </c>
      <c r="I148" s="130"/>
      <c r="J148" s="191">
        <v>0.0816</v>
      </c>
      <c r="K148" s="130"/>
      <c r="L148" s="192">
        <v>0.08164</v>
      </c>
      <c r="M148" s="130"/>
      <c r="N148" s="192">
        <v>0.08157</v>
      </c>
      <c r="O148" s="130"/>
      <c r="P148" s="192">
        <v>0.0816</v>
      </c>
      <c r="Q148" s="130"/>
      <c r="R148" s="192">
        <v>0.08159</v>
      </c>
      <c r="S148" s="130"/>
      <c r="T148" s="192">
        <f t="shared" si="25"/>
        <v>0.0816</v>
      </c>
      <c r="U148" s="130"/>
      <c r="V148" s="193">
        <v>2.0528725518856707E-5</v>
      </c>
      <c r="W148" s="130"/>
      <c r="X148" s="194">
        <v>2.5156981120500854E-4</v>
      </c>
      <c r="Y148" s="130"/>
      <c r="Z148" s="46"/>
      <c r="AA148" s="46"/>
      <c r="AB148" s="46"/>
      <c r="AC148" s="105"/>
      <c r="AD148" s="103"/>
      <c r="AE148" s="105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</row>
    <row r="149">
      <c r="A149" s="46"/>
      <c r="B149" s="185">
        <v>16.0</v>
      </c>
      <c r="C149" s="125"/>
      <c r="D149" s="185">
        <v>8.0</v>
      </c>
      <c r="E149" s="125"/>
      <c r="F149" s="185">
        <v>8.0</v>
      </c>
      <c r="G149" s="125"/>
      <c r="H149" s="185">
        <v>1.0</v>
      </c>
      <c r="I149" s="125"/>
      <c r="J149" s="186">
        <v>0.08161</v>
      </c>
      <c r="K149" s="125"/>
      <c r="L149" s="187">
        <v>0.0816</v>
      </c>
      <c r="M149" s="125"/>
      <c r="N149" s="187">
        <v>0.08161</v>
      </c>
      <c r="O149" s="125"/>
      <c r="P149" s="187">
        <v>0.08165</v>
      </c>
      <c r="Q149" s="125"/>
      <c r="R149" s="187">
        <v>0.08159</v>
      </c>
      <c r="S149" s="125"/>
      <c r="T149" s="187">
        <f t="shared" si="25"/>
        <v>0.081612</v>
      </c>
      <c r="U149" s="125"/>
      <c r="V149" s="188">
        <v>1.908627030840696E-5</v>
      </c>
      <c r="W149" s="125"/>
      <c r="X149" s="189">
        <v>2.3385021972502175E-4</v>
      </c>
      <c r="Y149" s="125"/>
      <c r="Z149" s="46"/>
      <c r="AA149" s="46"/>
      <c r="AB149" s="46"/>
      <c r="AC149" s="105"/>
      <c r="AD149" s="103"/>
      <c r="AE149" s="105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</row>
    <row r="150">
      <c r="A150" s="46"/>
      <c r="B150" s="190">
        <v>8.0</v>
      </c>
      <c r="C150" s="130"/>
      <c r="D150" s="190">
        <v>16.0</v>
      </c>
      <c r="E150" s="130"/>
      <c r="F150" s="190">
        <v>8.0</v>
      </c>
      <c r="G150" s="130"/>
      <c r="H150" s="190">
        <v>1.0</v>
      </c>
      <c r="I150" s="130"/>
      <c r="J150" s="191">
        <v>0.08152</v>
      </c>
      <c r="K150" s="130"/>
      <c r="L150" s="192">
        <v>0.08158</v>
      </c>
      <c r="M150" s="130"/>
      <c r="N150" s="192">
        <v>0.08157</v>
      </c>
      <c r="O150" s="130"/>
      <c r="P150" s="192">
        <v>0.08158</v>
      </c>
      <c r="Q150" s="130"/>
      <c r="R150" s="192">
        <v>0.08159</v>
      </c>
      <c r="S150" s="130"/>
      <c r="T150" s="192">
        <f t="shared" si="25"/>
        <v>0.081568</v>
      </c>
      <c r="U150" s="130"/>
      <c r="V150" s="193">
        <v>2.263846284534378E-5</v>
      </c>
      <c r="W150" s="130"/>
      <c r="X150" s="194">
        <v>2.7752141890428943E-4</v>
      </c>
      <c r="Y150" s="130"/>
      <c r="Z150" s="46"/>
      <c r="AA150" s="46"/>
      <c r="AB150" s="46"/>
      <c r="AC150" s="105"/>
      <c r="AD150" s="103"/>
      <c r="AE150" s="105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</row>
    <row r="151">
      <c r="A151" s="46"/>
      <c r="B151" s="185">
        <v>4.0</v>
      </c>
      <c r="C151" s="125"/>
      <c r="D151" s="185">
        <v>32.0</v>
      </c>
      <c r="E151" s="125"/>
      <c r="F151" s="185">
        <v>8.0</v>
      </c>
      <c r="G151" s="125"/>
      <c r="H151" s="185">
        <v>1.0</v>
      </c>
      <c r="I151" s="125"/>
      <c r="J151" s="186">
        <v>0.08159</v>
      </c>
      <c r="K151" s="125"/>
      <c r="L151" s="187">
        <v>0.08159</v>
      </c>
      <c r="M151" s="125"/>
      <c r="N151" s="187">
        <v>0.08154</v>
      </c>
      <c r="O151" s="125"/>
      <c r="P151" s="187">
        <v>0.08158</v>
      </c>
      <c r="Q151" s="125"/>
      <c r="R151" s="187">
        <v>0.08158</v>
      </c>
      <c r="S151" s="125"/>
      <c r="T151" s="187">
        <f t="shared" si="25"/>
        <v>0.081576</v>
      </c>
      <c r="U151" s="125"/>
      <c r="V151" s="188">
        <v>2.2320714274282417E-5</v>
      </c>
      <c r="W151" s="125"/>
      <c r="X151" s="189">
        <v>2.736094175785044E-4</v>
      </c>
      <c r="Y151" s="125"/>
      <c r="Z151" s="46"/>
      <c r="AA151" s="46"/>
      <c r="AB151" s="46"/>
      <c r="AC151" s="105"/>
      <c r="AD151" s="103"/>
      <c r="AE151" s="105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</row>
    <row r="152">
      <c r="A152" s="46"/>
      <c r="B152" s="190">
        <v>2.0</v>
      </c>
      <c r="C152" s="130"/>
      <c r="D152" s="190">
        <v>64.0</v>
      </c>
      <c r="E152" s="130"/>
      <c r="F152" s="190">
        <v>8.0</v>
      </c>
      <c r="G152" s="130"/>
      <c r="H152" s="190">
        <v>1.0</v>
      </c>
      <c r="I152" s="130"/>
      <c r="J152" s="191">
        <v>0.08161</v>
      </c>
      <c r="K152" s="130"/>
      <c r="L152" s="192">
        <v>0.08161</v>
      </c>
      <c r="M152" s="130"/>
      <c r="N152" s="192">
        <v>0.08161</v>
      </c>
      <c r="O152" s="130"/>
      <c r="P152" s="192">
        <v>0.08163</v>
      </c>
      <c r="Q152" s="130"/>
      <c r="R152" s="192">
        <v>0.08159</v>
      </c>
      <c r="S152" s="130"/>
      <c r="T152" s="192">
        <f t="shared" si="25"/>
        <v>0.08161</v>
      </c>
      <c r="U152" s="130"/>
      <c r="V152" s="193">
        <v>1.5059406173075304E-5</v>
      </c>
      <c r="W152" s="130"/>
      <c r="X152" s="194">
        <v>1.8453741193934662E-4</v>
      </c>
      <c r="Y152" s="130"/>
      <c r="Z152" s="46"/>
      <c r="AA152" s="46"/>
      <c r="AB152" s="46"/>
      <c r="AC152" s="105"/>
      <c r="AD152" s="103"/>
      <c r="AE152" s="105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</row>
    <row r="153">
      <c r="A153" s="46"/>
      <c r="B153" s="185">
        <v>1.0</v>
      </c>
      <c r="C153" s="125"/>
      <c r="D153" s="185">
        <v>128.0</v>
      </c>
      <c r="E153" s="125"/>
      <c r="F153" s="185">
        <v>8.0</v>
      </c>
      <c r="G153" s="125"/>
      <c r="H153" s="185">
        <v>1.0</v>
      </c>
      <c r="I153" s="125"/>
      <c r="J153" s="186">
        <v>0.08167</v>
      </c>
      <c r="K153" s="125"/>
      <c r="L153" s="187">
        <v>0.08167</v>
      </c>
      <c r="M153" s="125"/>
      <c r="N153" s="187">
        <v>0.08167</v>
      </c>
      <c r="O153" s="125"/>
      <c r="P153" s="187">
        <v>0.08161</v>
      </c>
      <c r="Q153" s="125"/>
      <c r="R153" s="187">
        <v>0.08159</v>
      </c>
      <c r="S153" s="125"/>
      <c r="T153" s="187">
        <f t="shared" si="25"/>
        <v>0.081642</v>
      </c>
      <c r="U153" s="125"/>
      <c r="V153" s="188">
        <v>4.0861263528470144E-5</v>
      </c>
      <c r="W153" s="125"/>
      <c r="X153" s="189">
        <v>5.0057441193783E-4</v>
      </c>
      <c r="Y153" s="125"/>
      <c r="Z153" s="46"/>
      <c r="AA153" s="46"/>
      <c r="AB153" s="46"/>
      <c r="AC153" s="105"/>
      <c r="AD153" s="103"/>
      <c r="AE153" s="105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105"/>
      <c r="AD154" s="103"/>
      <c r="AE154" s="105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105"/>
      <c r="AD155" s="103"/>
      <c r="AE155" s="105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105"/>
      <c r="AD156" s="103"/>
      <c r="AE156" s="105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105"/>
      <c r="AD157" s="103"/>
      <c r="AE157" s="105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</row>
    <row r="158">
      <c r="A158" s="46"/>
      <c r="B158" s="48" t="s">
        <v>68</v>
      </c>
      <c r="C158" s="49"/>
      <c r="D158" s="49"/>
      <c r="E158" s="49"/>
      <c r="F158" s="49"/>
      <c r="G158" s="49"/>
      <c r="H158" s="49"/>
      <c r="I158" s="49"/>
      <c r="J158" s="50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105"/>
      <c r="AD158" s="103"/>
      <c r="AE158" s="105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</row>
    <row r="159">
      <c r="A159" s="46"/>
      <c r="B159" s="51"/>
      <c r="C159" s="52"/>
      <c r="D159" s="52"/>
      <c r="E159" s="52"/>
      <c r="F159" s="52"/>
      <c r="G159" s="52"/>
      <c r="H159" s="52"/>
      <c r="I159" s="52"/>
      <c r="J159" s="53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105"/>
      <c r="AD159" s="103"/>
      <c r="AE159" s="105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105"/>
      <c r="AD160" s="103"/>
      <c r="AE160" s="105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105"/>
      <c r="AD161" s="103"/>
      <c r="AE161" s="105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</row>
    <row r="162">
      <c r="A162" s="46"/>
      <c r="B162" s="54" t="s">
        <v>69</v>
      </c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75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</row>
    <row r="163">
      <c r="A163" s="46"/>
      <c r="B163" s="58" t="s">
        <v>10</v>
      </c>
      <c r="C163" s="49"/>
      <c r="D163" s="49"/>
      <c r="E163" s="50"/>
      <c r="F163" s="58" t="s">
        <v>11</v>
      </c>
      <c r="G163" s="49"/>
      <c r="H163" s="49"/>
      <c r="I163" s="50"/>
      <c r="J163" s="58" t="s">
        <v>12</v>
      </c>
      <c r="K163" s="50"/>
      <c r="L163" s="58" t="s">
        <v>13</v>
      </c>
      <c r="M163" s="50"/>
      <c r="N163" s="58" t="s">
        <v>14</v>
      </c>
      <c r="O163" s="50"/>
      <c r="P163" s="58" t="s">
        <v>15</v>
      </c>
      <c r="Q163" s="50"/>
      <c r="R163" s="58" t="s">
        <v>16</v>
      </c>
      <c r="S163" s="50"/>
      <c r="T163" s="58" t="s">
        <v>17</v>
      </c>
      <c r="U163" s="50"/>
      <c r="V163" s="58" t="s">
        <v>18</v>
      </c>
      <c r="W163" s="50"/>
      <c r="X163" s="58" t="s">
        <v>19</v>
      </c>
      <c r="Y163" s="50"/>
      <c r="Z163" s="58" t="s">
        <v>20</v>
      </c>
      <c r="AA163" s="50"/>
      <c r="AB163" s="61" t="s">
        <v>22</v>
      </c>
      <c r="AC163" s="50"/>
      <c r="AD163" s="61" t="s">
        <v>23</v>
      </c>
      <c r="AE163" s="50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</row>
    <row r="164">
      <c r="A164" s="46"/>
      <c r="B164" s="51"/>
      <c r="C164" s="52"/>
      <c r="D164" s="52"/>
      <c r="E164" s="53"/>
      <c r="F164" s="51"/>
      <c r="G164" s="52"/>
      <c r="H164" s="52"/>
      <c r="I164" s="53"/>
      <c r="J164" s="64"/>
      <c r="K164" s="65"/>
      <c r="L164" s="64"/>
      <c r="M164" s="65"/>
      <c r="N164" s="64"/>
      <c r="O164" s="65"/>
      <c r="P164" s="64"/>
      <c r="Q164" s="65"/>
      <c r="R164" s="64"/>
      <c r="S164" s="65"/>
      <c r="T164" s="64"/>
      <c r="U164" s="65"/>
      <c r="V164" s="64"/>
      <c r="W164" s="65"/>
      <c r="X164" s="64"/>
      <c r="Y164" s="65"/>
      <c r="Z164" s="64"/>
      <c r="AA164" s="65"/>
      <c r="AB164" s="64"/>
      <c r="AC164" s="65"/>
      <c r="AD164" s="64"/>
      <c r="AE164" s="65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</row>
    <row r="165">
      <c r="A165" s="46"/>
      <c r="B165" s="58" t="s">
        <v>24</v>
      </c>
      <c r="C165" s="50"/>
      <c r="D165" s="58" t="s">
        <v>25</v>
      </c>
      <c r="E165" s="50"/>
      <c r="F165" s="58" t="s">
        <v>24</v>
      </c>
      <c r="G165" s="50"/>
      <c r="H165" s="58" t="s">
        <v>25</v>
      </c>
      <c r="I165" s="50"/>
      <c r="J165" s="64"/>
      <c r="K165" s="65"/>
      <c r="L165" s="64"/>
      <c r="M165" s="65"/>
      <c r="N165" s="64"/>
      <c r="O165" s="65"/>
      <c r="P165" s="64"/>
      <c r="Q165" s="65"/>
      <c r="R165" s="64"/>
      <c r="S165" s="65"/>
      <c r="T165" s="64"/>
      <c r="U165" s="65"/>
      <c r="V165" s="64"/>
      <c r="W165" s="65"/>
      <c r="X165" s="64"/>
      <c r="Y165" s="65"/>
      <c r="Z165" s="64"/>
      <c r="AA165" s="65"/>
      <c r="AB165" s="64"/>
      <c r="AC165" s="65"/>
      <c r="AD165" s="64"/>
      <c r="AE165" s="65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</row>
    <row r="166">
      <c r="A166" s="46"/>
      <c r="B166" s="51"/>
      <c r="C166" s="53"/>
      <c r="D166" s="51"/>
      <c r="E166" s="53"/>
      <c r="F166" s="51"/>
      <c r="G166" s="53"/>
      <c r="H166" s="51"/>
      <c r="I166" s="53"/>
      <c r="J166" s="51"/>
      <c r="K166" s="53"/>
      <c r="L166" s="51"/>
      <c r="M166" s="53"/>
      <c r="N166" s="51"/>
      <c r="O166" s="53"/>
      <c r="P166" s="51"/>
      <c r="Q166" s="53"/>
      <c r="R166" s="51"/>
      <c r="S166" s="53"/>
      <c r="T166" s="51"/>
      <c r="U166" s="53"/>
      <c r="V166" s="51"/>
      <c r="W166" s="53"/>
      <c r="X166" s="51"/>
      <c r="Y166" s="53"/>
      <c r="Z166" s="51"/>
      <c r="AA166" s="53"/>
      <c r="AB166" s="51"/>
      <c r="AC166" s="53"/>
      <c r="AD166" s="51"/>
      <c r="AE166" s="53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</row>
    <row r="167">
      <c r="A167" s="46"/>
      <c r="B167" s="74">
        <v>1024.0</v>
      </c>
      <c r="C167" s="75"/>
      <c r="D167" s="74">
        <v>1.0</v>
      </c>
      <c r="E167" s="75"/>
      <c r="F167" s="74">
        <v>1.0</v>
      </c>
      <c r="G167" s="75"/>
      <c r="H167" s="74">
        <v>1.0</v>
      </c>
      <c r="I167" s="75"/>
      <c r="J167" s="77">
        <v>0.6475</v>
      </c>
      <c r="K167" s="75"/>
      <c r="L167" s="77">
        <v>0.6136</v>
      </c>
      <c r="M167" s="75"/>
      <c r="N167" s="77">
        <v>0.6171</v>
      </c>
      <c r="O167" s="75"/>
      <c r="P167" s="77">
        <v>0.5897</v>
      </c>
      <c r="Q167" s="75"/>
      <c r="R167" s="77">
        <v>0.612</v>
      </c>
      <c r="S167" s="75"/>
      <c r="T167" s="196">
        <v>0.6475</v>
      </c>
      <c r="U167" s="53"/>
      <c r="V167" s="196">
        <v>0.6136</v>
      </c>
      <c r="W167" s="53"/>
      <c r="X167" s="196">
        <v>0.6171</v>
      </c>
      <c r="Y167" s="53"/>
      <c r="Z167" s="79">
        <f t="shared" ref="Z167:Z177" si="28">SUM(J167:X167)/8</f>
        <v>0.6197625</v>
      </c>
      <c r="AA167" s="75"/>
      <c r="AB167" s="162">
        <f t="shared" ref="AB167:AB177" si="29">STDEV(J167:X167)</f>
        <v>0.01924607103</v>
      </c>
      <c r="AC167" s="75"/>
      <c r="AD167" s="163">
        <f t="shared" ref="AD167:AD178" si="30">(AB167/Z167)</f>
        <v>0.03105394571</v>
      </c>
      <c r="AE167" s="75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</row>
    <row r="168">
      <c r="A168" s="46"/>
      <c r="B168" s="74">
        <v>512.0</v>
      </c>
      <c r="C168" s="75"/>
      <c r="D168" s="74">
        <v>1.0</v>
      </c>
      <c r="E168" s="75"/>
      <c r="F168" s="74">
        <v>2.0</v>
      </c>
      <c r="G168" s="75"/>
      <c r="H168" s="74">
        <v>1.0</v>
      </c>
      <c r="I168" s="75"/>
      <c r="J168" s="77">
        <v>0.6112</v>
      </c>
      <c r="K168" s="75"/>
      <c r="L168" s="77">
        <v>0.5841</v>
      </c>
      <c r="M168" s="75"/>
      <c r="N168" s="77">
        <v>0.6151</v>
      </c>
      <c r="O168" s="75"/>
      <c r="P168" s="77">
        <v>0.5854</v>
      </c>
      <c r="Q168" s="75"/>
      <c r="R168" s="77">
        <v>0.5852</v>
      </c>
      <c r="S168" s="75"/>
      <c r="T168" s="196">
        <v>0.6112</v>
      </c>
      <c r="U168" s="53"/>
      <c r="V168" s="196">
        <v>0.5841</v>
      </c>
      <c r="W168" s="53"/>
      <c r="X168" s="196">
        <v>0.6151</v>
      </c>
      <c r="Y168" s="53"/>
      <c r="Z168" s="79">
        <f t="shared" si="28"/>
        <v>0.598925</v>
      </c>
      <c r="AA168" s="75"/>
      <c r="AB168" s="162">
        <f t="shared" si="29"/>
        <v>0.01528526368</v>
      </c>
      <c r="AC168" s="75"/>
      <c r="AD168" s="163">
        <f t="shared" si="30"/>
        <v>0.02552116488</v>
      </c>
      <c r="AE168" s="75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</row>
    <row r="169">
      <c r="A169" s="46"/>
      <c r="B169" s="74">
        <v>256.0</v>
      </c>
      <c r="C169" s="75"/>
      <c r="D169" s="74">
        <v>1.0</v>
      </c>
      <c r="E169" s="75"/>
      <c r="F169" s="74">
        <v>4.0</v>
      </c>
      <c r="G169" s="75"/>
      <c r="H169" s="74">
        <v>1.0</v>
      </c>
      <c r="I169" s="75"/>
      <c r="J169" s="77">
        <v>0.6094</v>
      </c>
      <c r="K169" s="75"/>
      <c r="L169" s="77">
        <v>0.6082</v>
      </c>
      <c r="M169" s="75"/>
      <c r="N169" s="77">
        <v>0.6136</v>
      </c>
      <c r="O169" s="75"/>
      <c r="P169" s="77">
        <v>0.6146</v>
      </c>
      <c r="Q169" s="75"/>
      <c r="R169" s="77">
        <v>0.5859</v>
      </c>
      <c r="S169" s="75"/>
      <c r="T169" s="196">
        <v>0.6094</v>
      </c>
      <c r="U169" s="53"/>
      <c r="V169" s="196">
        <v>0.6082</v>
      </c>
      <c r="W169" s="53"/>
      <c r="X169" s="196">
        <v>0.6136</v>
      </c>
      <c r="Y169" s="53"/>
      <c r="Z169" s="79">
        <f t="shared" si="28"/>
        <v>0.6078625</v>
      </c>
      <c r="AA169" s="75"/>
      <c r="AB169" s="162">
        <f t="shared" si="29"/>
        <v>0.009246920337</v>
      </c>
      <c r="AC169" s="75"/>
      <c r="AD169" s="163">
        <f t="shared" si="30"/>
        <v>0.01521219081</v>
      </c>
      <c r="AE169" s="75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</row>
    <row r="170">
      <c r="A170" s="46"/>
      <c r="B170" s="74">
        <v>128.0</v>
      </c>
      <c r="C170" s="75"/>
      <c r="D170" s="74">
        <v>1.0</v>
      </c>
      <c r="E170" s="75"/>
      <c r="F170" s="74">
        <v>8.0</v>
      </c>
      <c r="G170" s="75"/>
      <c r="H170" s="74">
        <v>1.0</v>
      </c>
      <c r="I170" s="75"/>
      <c r="J170" s="77">
        <v>0.6073</v>
      </c>
      <c r="K170" s="75"/>
      <c r="L170" s="77">
        <v>0.6113</v>
      </c>
      <c r="M170" s="75"/>
      <c r="N170" s="77">
        <v>0.5935</v>
      </c>
      <c r="O170" s="75"/>
      <c r="P170" s="77">
        <v>0.6313</v>
      </c>
      <c r="Q170" s="75"/>
      <c r="R170" s="77">
        <v>0.6073</v>
      </c>
      <c r="S170" s="75"/>
      <c r="T170" s="196">
        <v>0.6113</v>
      </c>
      <c r="U170" s="53"/>
      <c r="V170" s="196">
        <v>0.5935</v>
      </c>
      <c r="W170" s="53"/>
      <c r="X170" s="196">
        <v>0.6313</v>
      </c>
      <c r="Y170" s="53"/>
      <c r="Z170" s="79">
        <f t="shared" si="28"/>
        <v>0.61085</v>
      </c>
      <c r="AA170" s="75"/>
      <c r="AB170" s="162">
        <f t="shared" si="29"/>
        <v>0.01446206861</v>
      </c>
      <c r="AC170" s="75"/>
      <c r="AD170" s="163">
        <f t="shared" si="30"/>
        <v>0.023675319</v>
      </c>
      <c r="AE170" s="75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</row>
    <row r="171">
      <c r="A171" s="46"/>
      <c r="B171" s="74">
        <v>64.0</v>
      </c>
      <c r="C171" s="75"/>
      <c r="D171" s="74">
        <v>1.0</v>
      </c>
      <c r="E171" s="75"/>
      <c r="F171" s="74">
        <v>16.0</v>
      </c>
      <c r="G171" s="75"/>
      <c r="H171" s="74">
        <v>1.0</v>
      </c>
      <c r="I171" s="75"/>
      <c r="J171" s="77">
        <v>0.6146</v>
      </c>
      <c r="K171" s="75"/>
      <c r="L171" s="77">
        <v>0.6122</v>
      </c>
      <c r="M171" s="75"/>
      <c r="N171" s="77">
        <v>0.6172</v>
      </c>
      <c r="O171" s="75"/>
      <c r="P171" s="77">
        <v>0.6109</v>
      </c>
      <c r="Q171" s="75"/>
      <c r="R171" s="77">
        <v>0.6123</v>
      </c>
      <c r="S171" s="75"/>
      <c r="T171" s="196">
        <v>0.6146</v>
      </c>
      <c r="U171" s="53"/>
      <c r="V171" s="196">
        <v>0.6122</v>
      </c>
      <c r="W171" s="53"/>
      <c r="X171" s="196">
        <v>0.6172</v>
      </c>
      <c r="Y171" s="53"/>
      <c r="Z171" s="79">
        <f t="shared" si="28"/>
        <v>0.6139</v>
      </c>
      <c r="AA171" s="75"/>
      <c r="AB171" s="162">
        <f t="shared" si="29"/>
        <v>0.002393443425</v>
      </c>
      <c r="AC171" s="75"/>
      <c r="AD171" s="163">
        <f t="shared" si="30"/>
        <v>0.003898751303</v>
      </c>
      <c r="AE171" s="75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</row>
    <row r="172">
      <c r="A172" s="46"/>
      <c r="B172" s="74">
        <v>32.0</v>
      </c>
      <c r="C172" s="75"/>
      <c r="D172" s="74">
        <v>1.0</v>
      </c>
      <c r="E172" s="75"/>
      <c r="F172" s="74">
        <v>32.0</v>
      </c>
      <c r="G172" s="75"/>
      <c r="H172" s="74">
        <v>1.0</v>
      </c>
      <c r="I172" s="75"/>
      <c r="J172" s="77">
        <v>0.5898</v>
      </c>
      <c r="K172" s="75"/>
      <c r="L172" s="77">
        <v>0.5876</v>
      </c>
      <c r="M172" s="75"/>
      <c r="N172" s="77">
        <v>0.6139</v>
      </c>
      <c r="O172" s="75"/>
      <c r="P172" s="77">
        <v>0.6165</v>
      </c>
      <c r="Q172" s="75"/>
      <c r="R172" s="77">
        <v>0.6116</v>
      </c>
      <c r="S172" s="75"/>
      <c r="T172" s="196">
        <v>0.5898</v>
      </c>
      <c r="U172" s="53"/>
      <c r="V172" s="196">
        <v>0.5876</v>
      </c>
      <c r="W172" s="53"/>
      <c r="X172" s="196">
        <v>0.6139</v>
      </c>
      <c r="Y172" s="53"/>
      <c r="Z172" s="79">
        <f t="shared" si="28"/>
        <v>0.6013375</v>
      </c>
      <c r="AA172" s="75"/>
      <c r="AB172" s="162">
        <f t="shared" si="29"/>
        <v>0.01359894297</v>
      </c>
      <c r="AC172" s="75"/>
      <c r="AD172" s="163">
        <f t="shared" si="30"/>
        <v>0.02261449348</v>
      </c>
      <c r="AE172" s="75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</row>
    <row r="173">
      <c r="A173" s="46"/>
      <c r="B173" s="74">
        <v>16.0</v>
      </c>
      <c r="C173" s="75"/>
      <c r="D173" s="74">
        <v>1.0</v>
      </c>
      <c r="E173" s="75"/>
      <c r="F173" s="74">
        <v>64.0</v>
      </c>
      <c r="G173" s="75"/>
      <c r="H173" s="74">
        <v>1.0</v>
      </c>
      <c r="I173" s="75"/>
      <c r="J173" s="77">
        <v>0.6109</v>
      </c>
      <c r="K173" s="75"/>
      <c r="L173" s="77">
        <v>0.6097</v>
      </c>
      <c r="M173" s="75"/>
      <c r="N173" s="77">
        <v>0.6077</v>
      </c>
      <c r="O173" s="75"/>
      <c r="P173" s="77">
        <v>0.5858</v>
      </c>
      <c r="Q173" s="75"/>
      <c r="R173" s="77">
        <v>0.5876</v>
      </c>
      <c r="S173" s="75"/>
      <c r="T173" s="196">
        <v>0.6109</v>
      </c>
      <c r="U173" s="53"/>
      <c r="V173" s="196">
        <v>0.6097</v>
      </c>
      <c r="W173" s="53"/>
      <c r="X173" s="196">
        <v>0.6077</v>
      </c>
      <c r="Y173" s="53"/>
      <c r="Z173" s="79">
        <f t="shared" si="28"/>
        <v>0.60375</v>
      </c>
      <c r="AA173" s="75"/>
      <c r="AB173" s="162">
        <f t="shared" si="29"/>
        <v>0.01060512006</v>
      </c>
      <c r="AC173" s="75"/>
      <c r="AD173" s="163">
        <f t="shared" si="30"/>
        <v>0.01756541624</v>
      </c>
      <c r="AE173" s="75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</row>
    <row r="174">
      <c r="A174" s="46"/>
      <c r="B174" s="74">
        <v>8.0</v>
      </c>
      <c r="C174" s="75"/>
      <c r="D174" s="74">
        <v>1.0</v>
      </c>
      <c r="E174" s="75"/>
      <c r="F174" s="74">
        <v>128.0</v>
      </c>
      <c r="G174" s="75"/>
      <c r="H174" s="74">
        <v>1.0</v>
      </c>
      <c r="I174" s="75"/>
      <c r="J174" s="77">
        <v>0.612</v>
      </c>
      <c r="K174" s="75"/>
      <c r="L174" s="77">
        <v>0.5981</v>
      </c>
      <c r="M174" s="75"/>
      <c r="N174" s="77">
        <v>0.6186</v>
      </c>
      <c r="O174" s="75"/>
      <c r="P174" s="77">
        <v>0.6119</v>
      </c>
      <c r="Q174" s="75"/>
      <c r="R174" s="77">
        <v>0.5868</v>
      </c>
      <c r="S174" s="75"/>
      <c r="T174" s="196">
        <v>0.612</v>
      </c>
      <c r="U174" s="53"/>
      <c r="V174" s="196">
        <v>0.5981</v>
      </c>
      <c r="W174" s="53"/>
      <c r="X174" s="196">
        <v>0.6186</v>
      </c>
      <c r="Y174" s="53"/>
      <c r="Z174" s="79">
        <f t="shared" si="28"/>
        <v>0.6070125</v>
      </c>
      <c r="AA174" s="75"/>
      <c r="AB174" s="162">
        <f t="shared" si="29"/>
        <v>0.0113991776</v>
      </c>
      <c r="AC174" s="75"/>
      <c r="AD174" s="163">
        <f t="shared" si="30"/>
        <v>0.01877914804</v>
      </c>
      <c r="AE174" s="75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</row>
    <row r="175">
      <c r="A175" s="46"/>
      <c r="B175" s="74">
        <v>4.0</v>
      </c>
      <c r="C175" s="75"/>
      <c r="D175" s="74">
        <v>1.0</v>
      </c>
      <c r="E175" s="75"/>
      <c r="F175" s="74">
        <v>256.0</v>
      </c>
      <c r="G175" s="75"/>
      <c r="H175" s="74">
        <v>1.0</v>
      </c>
      <c r="I175" s="75"/>
      <c r="J175" s="77">
        <v>0.6107</v>
      </c>
      <c r="K175" s="75"/>
      <c r="L175" s="77">
        <v>0.6085</v>
      </c>
      <c r="M175" s="75"/>
      <c r="N175" s="77">
        <v>0.6136</v>
      </c>
      <c r="O175" s="75"/>
      <c r="P175" s="77">
        <v>0.6156</v>
      </c>
      <c r="Q175" s="75"/>
      <c r="R175" s="77">
        <v>0.6108</v>
      </c>
      <c r="S175" s="75"/>
      <c r="T175" s="196">
        <v>0.6107</v>
      </c>
      <c r="U175" s="53"/>
      <c r="V175" s="196">
        <v>0.6085</v>
      </c>
      <c r="W175" s="53"/>
      <c r="X175" s="196">
        <v>0.6136</v>
      </c>
      <c r="Y175" s="53"/>
      <c r="Z175" s="79">
        <f t="shared" si="28"/>
        <v>0.6115</v>
      </c>
      <c r="AA175" s="75"/>
      <c r="AB175" s="162">
        <f t="shared" si="29"/>
        <v>0.002546706557</v>
      </c>
      <c r="AC175" s="75"/>
      <c r="AD175" s="163">
        <f t="shared" si="30"/>
        <v>0.004164687746</v>
      </c>
      <c r="AE175" s="75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</row>
    <row r="176">
      <c r="A176" s="46"/>
      <c r="B176" s="74">
        <v>2.0</v>
      </c>
      <c r="C176" s="75"/>
      <c r="D176" s="74">
        <v>1.0</v>
      </c>
      <c r="E176" s="75"/>
      <c r="F176" s="74">
        <v>512.0</v>
      </c>
      <c r="G176" s="75"/>
      <c r="H176" s="74">
        <v>1.0</v>
      </c>
      <c r="I176" s="75"/>
      <c r="J176" s="77">
        <v>0.6138</v>
      </c>
      <c r="K176" s="75"/>
      <c r="L176" s="77">
        <v>0.5878</v>
      </c>
      <c r="M176" s="75"/>
      <c r="N176" s="77">
        <v>0.6111</v>
      </c>
      <c r="O176" s="75"/>
      <c r="P176" s="77">
        <v>0.6148</v>
      </c>
      <c r="Q176" s="75"/>
      <c r="R176" s="77">
        <v>0.6178</v>
      </c>
      <c r="S176" s="75"/>
      <c r="T176" s="196">
        <v>0.6138</v>
      </c>
      <c r="U176" s="53"/>
      <c r="V176" s="196">
        <v>0.5878</v>
      </c>
      <c r="W176" s="53"/>
      <c r="X176" s="196">
        <v>0.6111</v>
      </c>
      <c r="Y176" s="53"/>
      <c r="Z176" s="79">
        <f t="shared" si="28"/>
        <v>0.60725</v>
      </c>
      <c r="AA176" s="75"/>
      <c r="AB176" s="162">
        <f t="shared" si="29"/>
        <v>0.01219109745</v>
      </c>
      <c r="AC176" s="75"/>
      <c r="AD176" s="163">
        <f t="shared" si="30"/>
        <v>0.02007591182</v>
      </c>
      <c r="AE176" s="75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</row>
    <row r="177">
      <c r="A177" s="46"/>
      <c r="B177" s="74">
        <v>1.0</v>
      </c>
      <c r="C177" s="75"/>
      <c r="D177" s="74">
        <v>1.0</v>
      </c>
      <c r="E177" s="75"/>
      <c r="F177" s="74">
        <v>1024.0</v>
      </c>
      <c r="G177" s="75"/>
      <c r="H177" s="74">
        <v>1.0</v>
      </c>
      <c r="I177" s="75"/>
      <c r="J177" s="77">
        <v>0.6089</v>
      </c>
      <c r="K177" s="75"/>
      <c r="L177" s="77">
        <v>0.585</v>
      </c>
      <c r="M177" s="75"/>
      <c r="N177" s="77">
        <v>0.6165</v>
      </c>
      <c r="O177" s="75"/>
      <c r="P177" s="77">
        <v>0.6126</v>
      </c>
      <c r="Q177" s="75"/>
      <c r="R177" s="77">
        <v>0.6121</v>
      </c>
      <c r="S177" s="75"/>
      <c r="T177" s="196">
        <v>0.6089</v>
      </c>
      <c r="U177" s="53"/>
      <c r="V177" s="196">
        <v>0.585</v>
      </c>
      <c r="W177" s="53"/>
      <c r="X177" s="196">
        <v>0.6165</v>
      </c>
      <c r="Y177" s="53"/>
      <c r="Z177" s="79">
        <f t="shared" si="28"/>
        <v>0.6056875</v>
      </c>
      <c r="AA177" s="75"/>
      <c r="AB177" s="162">
        <f t="shared" si="29"/>
        <v>0.01308930179</v>
      </c>
      <c r="AC177" s="75"/>
      <c r="AD177" s="163">
        <f t="shared" si="30"/>
        <v>0.02161065202</v>
      </c>
      <c r="AE177" s="75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</row>
    <row r="178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97" t="s">
        <v>70</v>
      </c>
      <c r="Y178" s="50"/>
      <c r="Z178" s="198">
        <f>AVERAGE(Z167:Z177)</f>
        <v>0.6079852273</v>
      </c>
      <c r="AA178" s="50"/>
      <c r="AB178" s="199">
        <f>STDEV(Z167:Z177)</f>
        <v>0.00587577872</v>
      </c>
      <c r="AC178" s="50"/>
      <c r="AD178" s="200">
        <f t="shared" si="30"/>
        <v>0.009664344554</v>
      </c>
      <c r="AE178" s="50"/>
      <c r="AF178" s="62"/>
      <c r="AG178" s="62"/>
      <c r="AH178" s="116"/>
      <c r="AI178" s="116"/>
      <c r="AJ178" s="116"/>
      <c r="AK178" s="116"/>
      <c r="AL178" s="116"/>
      <c r="AM178" s="116"/>
      <c r="AN178" s="116"/>
      <c r="AO178" s="116"/>
      <c r="AP178" s="116"/>
      <c r="AQ178" s="116"/>
      <c r="AR178" s="116"/>
      <c r="AS178" s="116"/>
      <c r="AT178" s="116"/>
      <c r="AU178" s="116"/>
      <c r="AV178" s="116"/>
      <c r="AW178" s="116"/>
      <c r="AX178" s="116"/>
      <c r="AY178" s="116"/>
      <c r="AZ178" s="116"/>
      <c r="BA178" s="116"/>
      <c r="BB178" s="116"/>
      <c r="BC178" s="116"/>
      <c r="BD178" s="116"/>
      <c r="BE178" s="116"/>
      <c r="BF178" s="116"/>
    </row>
    <row r="179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51"/>
      <c r="Y179" s="53"/>
      <c r="Z179" s="51"/>
      <c r="AA179" s="53"/>
      <c r="AB179" s="51"/>
      <c r="AC179" s="53"/>
      <c r="AD179" s="51"/>
      <c r="AE179" s="53"/>
      <c r="AF179" s="62"/>
      <c r="AG179" s="62"/>
      <c r="AH179" s="116"/>
      <c r="AI179" s="116"/>
      <c r="AJ179" s="116"/>
      <c r="AK179" s="116"/>
      <c r="AL179" s="116"/>
      <c r="AM179" s="116"/>
      <c r="AN179" s="116"/>
      <c r="AO179" s="116"/>
      <c r="AP179" s="116"/>
      <c r="AQ179" s="116"/>
      <c r="AR179" s="116"/>
      <c r="AS179" s="116"/>
      <c r="AT179" s="116"/>
      <c r="AU179" s="116"/>
      <c r="AV179" s="116"/>
      <c r="AW179" s="116"/>
      <c r="AX179" s="116"/>
      <c r="AY179" s="116"/>
      <c r="AZ179" s="116"/>
      <c r="BA179" s="116"/>
      <c r="BB179" s="116"/>
      <c r="BC179" s="116"/>
      <c r="BD179" s="116"/>
      <c r="BE179" s="116"/>
      <c r="BF179" s="116"/>
    </row>
    <row r="180">
      <c r="A180" s="201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X180" s="201"/>
      <c r="Y180" s="201"/>
      <c r="Z180" s="201"/>
      <c r="AA180" s="201"/>
      <c r="AB180" s="201"/>
      <c r="AC180" s="201"/>
      <c r="AD180" s="202"/>
      <c r="AE180" s="201"/>
      <c r="AF180" s="201"/>
      <c r="AG180" s="201"/>
      <c r="AH180" s="201"/>
      <c r="AI180" s="201"/>
      <c r="AJ180" s="201"/>
      <c r="AK180" s="201"/>
      <c r="AL180" s="201"/>
      <c r="AM180" s="201"/>
      <c r="AN180" s="201"/>
      <c r="AO180" s="201"/>
      <c r="AP180" s="201"/>
      <c r="AQ180" s="201"/>
      <c r="AR180" s="201"/>
      <c r="AS180" s="201"/>
      <c r="AT180" s="201"/>
      <c r="AU180" s="201"/>
      <c r="AV180" s="201"/>
      <c r="AW180" s="201"/>
      <c r="AX180" s="201"/>
      <c r="AY180" s="201"/>
      <c r="AZ180" s="201"/>
      <c r="BA180" s="201"/>
      <c r="BB180" s="201"/>
      <c r="BC180" s="201"/>
      <c r="BD180" s="201"/>
      <c r="BE180" s="201"/>
      <c r="BF180" s="201"/>
    </row>
    <row r="181">
      <c r="A181" s="201"/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201"/>
      <c r="AB181" s="201"/>
      <c r="AC181" s="201"/>
      <c r="AD181" s="202"/>
      <c r="AE181" s="201"/>
      <c r="AF181" s="201"/>
      <c r="AG181" s="201"/>
      <c r="AH181" s="201"/>
      <c r="AI181" s="201"/>
      <c r="AJ181" s="201"/>
      <c r="AK181" s="201"/>
      <c r="AL181" s="201"/>
      <c r="AM181" s="201"/>
      <c r="AN181" s="201"/>
      <c r="AO181" s="201"/>
      <c r="AP181" s="201"/>
      <c r="AQ181" s="201"/>
      <c r="AR181" s="201"/>
      <c r="AS181" s="201"/>
      <c r="AT181" s="201"/>
      <c r="AU181" s="201"/>
      <c r="AV181" s="201"/>
      <c r="AW181" s="201"/>
      <c r="AX181" s="201"/>
      <c r="AY181" s="201"/>
      <c r="AZ181" s="201"/>
      <c r="BA181" s="201"/>
      <c r="BB181" s="201"/>
      <c r="BC181" s="201"/>
      <c r="BD181" s="201"/>
      <c r="BE181" s="201"/>
      <c r="BF181" s="201"/>
    </row>
    <row r="182">
      <c r="A182" s="201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201"/>
      <c r="AB182" s="201"/>
      <c r="AC182" s="201"/>
      <c r="AD182" s="202"/>
      <c r="AE182" s="201"/>
      <c r="AF182" s="201"/>
      <c r="AG182" s="201"/>
      <c r="AH182" s="201"/>
      <c r="AI182" s="201"/>
      <c r="AJ182" s="201"/>
      <c r="AK182" s="201"/>
      <c r="AL182" s="201"/>
      <c r="AM182" s="201"/>
      <c r="AN182" s="201"/>
      <c r="AO182" s="201"/>
      <c r="AP182" s="201"/>
      <c r="AQ182" s="201"/>
      <c r="AR182" s="201"/>
      <c r="AS182" s="201"/>
      <c r="AT182" s="201"/>
      <c r="AU182" s="201"/>
      <c r="AV182" s="201"/>
      <c r="AW182" s="201"/>
      <c r="AX182" s="201"/>
      <c r="AY182" s="201"/>
      <c r="AZ182" s="201"/>
      <c r="BA182" s="201"/>
      <c r="BB182" s="201"/>
      <c r="BC182" s="201"/>
      <c r="BD182" s="201"/>
      <c r="BE182" s="201"/>
      <c r="BF182" s="201"/>
    </row>
    <row r="183">
      <c r="A183" s="201"/>
      <c r="B183" s="201"/>
      <c r="C183" s="201"/>
      <c r="D183" s="201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201"/>
      <c r="W183" s="201"/>
      <c r="X183" s="201"/>
      <c r="Y183" s="201"/>
      <c r="Z183" s="201"/>
      <c r="AA183" s="201"/>
      <c r="AB183" s="201"/>
      <c r="AC183" s="201"/>
      <c r="AD183" s="202"/>
      <c r="AE183" s="201"/>
      <c r="AF183" s="201"/>
      <c r="AG183" s="201"/>
      <c r="AH183" s="201"/>
      <c r="AI183" s="201"/>
      <c r="AJ183" s="201"/>
      <c r="AK183" s="201"/>
      <c r="AL183" s="201"/>
      <c r="AM183" s="201"/>
      <c r="AN183" s="201"/>
      <c r="AO183" s="201"/>
      <c r="AP183" s="201"/>
      <c r="AQ183" s="201"/>
      <c r="AR183" s="201"/>
      <c r="AS183" s="201"/>
      <c r="AT183" s="201"/>
      <c r="AU183" s="201"/>
      <c r="AV183" s="201"/>
      <c r="AW183" s="201"/>
      <c r="AX183" s="201"/>
      <c r="AY183" s="201"/>
      <c r="AZ183" s="201"/>
      <c r="BA183" s="201"/>
      <c r="BB183" s="201"/>
      <c r="BC183" s="201"/>
      <c r="BD183" s="201"/>
      <c r="BE183" s="201"/>
      <c r="BF183" s="201"/>
    </row>
    <row r="184">
      <c r="A184" s="201"/>
      <c r="B184" s="201"/>
      <c r="C184" s="201"/>
      <c r="D184" s="201"/>
      <c r="E184" s="201"/>
      <c r="F184" s="201"/>
      <c r="G184" s="201"/>
      <c r="H184" s="201"/>
      <c r="I184" s="201"/>
      <c r="J184" s="201"/>
      <c r="K184" s="201"/>
      <c r="L184" s="201"/>
      <c r="M184" s="201"/>
      <c r="N184" s="201"/>
      <c r="O184" s="201"/>
      <c r="P184" s="201"/>
      <c r="Q184" s="201"/>
      <c r="R184" s="201"/>
      <c r="S184" s="201"/>
      <c r="T184" s="201"/>
      <c r="U184" s="201"/>
      <c r="V184" s="201"/>
      <c r="W184" s="201"/>
      <c r="X184" s="201"/>
      <c r="Y184" s="201"/>
      <c r="Z184" s="201"/>
      <c r="AA184" s="201"/>
      <c r="AB184" s="201"/>
      <c r="AC184" s="201"/>
      <c r="AD184" s="202"/>
      <c r="AE184" s="201"/>
      <c r="AF184" s="201"/>
      <c r="AG184" s="201"/>
      <c r="AH184" s="201"/>
      <c r="AI184" s="201"/>
      <c r="AJ184" s="201"/>
      <c r="AK184" s="201"/>
      <c r="AL184" s="201"/>
      <c r="AM184" s="201"/>
      <c r="AN184" s="201"/>
      <c r="AO184" s="201"/>
      <c r="AP184" s="201"/>
      <c r="AQ184" s="201"/>
      <c r="AR184" s="201"/>
      <c r="AS184" s="201"/>
      <c r="AT184" s="201"/>
      <c r="AU184" s="201"/>
      <c r="AV184" s="201"/>
      <c r="AW184" s="201"/>
      <c r="AX184" s="201"/>
      <c r="AY184" s="201"/>
      <c r="AZ184" s="201"/>
      <c r="BA184" s="201"/>
      <c r="BB184" s="201"/>
      <c r="BC184" s="201"/>
      <c r="BD184" s="201"/>
      <c r="BE184" s="201"/>
      <c r="BF184" s="201"/>
    </row>
    <row r="185">
      <c r="A185" s="201"/>
      <c r="B185" s="201"/>
      <c r="C185" s="201"/>
      <c r="D185" s="201"/>
      <c r="E185" s="201"/>
      <c r="F185" s="201"/>
      <c r="G185" s="201"/>
      <c r="H185" s="201"/>
      <c r="I185" s="201"/>
      <c r="J185" s="201"/>
      <c r="K185" s="201"/>
      <c r="L185" s="201"/>
      <c r="M185" s="201"/>
      <c r="N185" s="201"/>
      <c r="O185" s="201"/>
      <c r="P185" s="201"/>
      <c r="Q185" s="201"/>
      <c r="R185" s="201"/>
      <c r="S185" s="201"/>
      <c r="T185" s="201"/>
      <c r="U185" s="201"/>
      <c r="V185" s="201"/>
      <c r="W185" s="201"/>
      <c r="X185" s="201"/>
      <c r="Y185" s="201"/>
      <c r="Z185" s="201"/>
      <c r="AA185" s="201"/>
      <c r="AB185" s="201"/>
      <c r="AC185" s="201"/>
      <c r="AD185" s="202"/>
      <c r="AE185" s="201"/>
      <c r="AF185" s="201"/>
      <c r="AG185" s="201"/>
      <c r="AH185" s="201"/>
      <c r="AI185" s="201"/>
      <c r="AJ185" s="201"/>
      <c r="AK185" s="201"/>
      <c r="AL185" s="201"/>
      <c r="AM185" s="201"/>
      <c r="AN185" s="201"/>
      <c r="AO185" s="201"/>
      <c r="AP185" s="201"/>
      <c r="AQ185" s="201"/>
      <c r="AR185" s="201"/>
      <c r="AS185" s="201"/>
      <c r="AT185" s="201"/>
      <c r="AU185" s="201"/>
      <c r="AV185" s="201"/>
      <c r="AW185" s="201"/>
      <c r="AX185" s="201"/>
      <c r="AY185" s="201"/>
      <c r="AZ185" s="201"/>
      <c r="BA185" s="201"/>
      <c r="BB185" s="201"/>
      <c r="BC185" s="201"/>
      <c r="BD185" s="201"/>
      <c r="BE185" s="201"/>
      <c r="BF185" s="201"/>
    </row>
    <row r="186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  <c r="AA186" s="201"/>
      <c r="AB186" s="201"/>
      <c r="AC186" s="201"/>
      <c r="AD186" s="202"/>
      <c r="AE186" s="201"/>
      <c r="AF186" s="201"/>
      <c r="AG186" s="201"/>
      <c r="AH186" s="201"/>
      <c r="AI186" s="201"/>
      <c r="AJ186" s="201"/>
      <c r="AK186" s="201"/>
      <c r="AL186" s="201"/>
      <c r="AM186" s="201"/>
      <c r="AN186" s="201"/>
      <c r="AO186" s="201"/>
      <c r="AP186" s="201"/>
      <c r="AQ186" s="201"/>
      <c r="AR186" s="201"/>
      <c r="AS186" s="201"/>
      <c r="AT186" s="201"/>
      <c r="AU186" s="201"/>
      <c r="AV186" s="201"/>
      <c r="AW186" s="201"/>
      <c r="AX186" s="201"/>
      <c r="AY186" s="201"/>
      <c r="AZ186" s="201"/>
      <c r="BA186" s="201"/>
      <c r="BB186" s="201"/>
      <c r="BC186" s="201"/>
      <c r="BD186" s="201"/>
      <c r="BE186" s="201"/>
      <c r="BF186" s="201"/>
    </row>
    <row r="187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201"/>
      <c r="W187" s="201"/>
      <c r="X187" s="201"/>
      <c r="Y187" s="201"/>
      <c r="Z187" s="201"/>
      <c r="AA187" s="201"/>
      <c r="AB187" s="201"/>
      <c r="AC187" s="201"/>
      <c r="AD187" s="202"/>
      <c r="AE187" s="201"/>
      <c r="AF187" s="201"/>
      <c r="AG187" s="201"/>
      <c r="AH187" s="201"/>
      <c r="AI187" s="201"/>
      <c r="AJ187" s="201"/>
      <c r="AK187" s="201"/>
      <c r="AL187" s="201"/>
      <c r="AM187" s="201"/>
      <c r="AN187" s="201"/>
      <c r="AO187" s="201"/>
      <c r="AP187" s="201"/>
      <c r="AQ187" s="201"/>
      <c r="AR187" s="201"/>
      <c r="AS187" s="201"/>
      <c r="AT187" s="201"/>
      <c r="AU187" s="201"/>
      <c r="AV187" s="201"/>
      <c r="AW187" s="201"/>
      <c r="AX187" s="201"/>
      <c r="AY187" s="201"/>
      <c r="AZ187" s="201"/>
      <c r="BA187" s="201"/>
      <c r="BB187" s="201"/>
      <c r="BC187" s="201"/>
      <c r="BD187" s="201"/>
      <c r="BE187" s="201"/>
      <c r="BF187" s="201"/>
    </row>
    <row r="188">
      <c r="A188" s="201"/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201"/>
      <c r="AB188" s="201"/>
      <c r="AC188" s="201"/>
      <c r="AD188" s="202"/>
      <c r="AE188" s="201"/>
      <c r="AF188" s="201"/>
      <c r="AG188" s="201"/>
      <c r="AH188" s="201"/>
      <c r="AI188" s="201"/>
      <c r="AJ188" s="201"/>
      <c r="AK188" s="201"/>
      <c r="AL188" s="201"/>
      <c r="AM188" s="201"/>
      <c r="AN188" s="201"/>
      <c r="AO188" s="201"/>
      <c r="AP188" s="201"/>
      <c r="AQ188" s="201"/>
      <c r="AR188" s="201"/>
      <c r="AS188" s="201"/>
      <c r="AT188" s="201"/>
      <c r="AU188" s="201"/>
      <c r="AV188" s="201"/>
      <c r="AW188" s="201"/>
      <c r="AX188" s="201"/>
      <c r="AY188" s="201"/>
      <c r="AZ188" s="201"/>
      <c r="BA188" s="201"/>
      <c r="BB188" s="201"/>
      <c r="BC188" s="201"/>
      <c r="BD188" s="201"/>
      <c r="BE188" s="201"/>
      <c r="BF188" s="201"/>
    </row>
    <row r="189">
      <c r="A189" s="201"/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201"/>
      <c r="AB189" s="201"/>
      <c r="AC189" s="201"/>
      <c r="AD189" s="202"/>
      <c r="AE189" s="201"/>
      <c r="AF189" s="201"/>
      <c r="AG189" s="201"/>
      <c r="AH189" s="201"/>
      <c r="AI189" s="201"/>
      <c r="AJ189" s="201"/>
      <c r="AK189" s="201"/>
      <c r="AL189" s="201"/>
      <c r="AM189" s="201"/>
      <c r="AN189" s="201"/>
      <c r="AO189" s="201"/>
      <c r="AP189" s="201"/>
      <c r="AQ189" s="201"/>
      <c r="AR189" s="201"/>
      <c r="AS189" s="201"/>
      <c r="AT189" s="201"/>
      <c r="AU189" s="201"/>
      <c r="AV189" s="201"/>
      <c r="AW189" s="201"/>
      <c r="AX189" s="201"/>
      <c r="AY189" s="201"/>
      <c r="AZ189" s="201"/>
      <c r="BA189" s="201"/>
      <c r="BB189" s="201"/>
      <c r="BC189" s="201"/>
      <c r="BD189" s="201"/>
      <c r="BE189" s="201"/>
      <c r="BF189" s="201"/>
    </row>
    <row r="190">
      <c r="A190" s="201"/>
      <c r="B190" s="201"/>
      <c r="C190" s="201"/>
      <c r="D190" s="201"/>
      <c r="E190" s="201"/>
      <c r="F190" s="201"/>
      <c r="G190" s="201"/>
      <c r="H190" s="201"/>
      <c r="I190" s="201"/>
      <c r="J190" s="201"/>
      <c r="K190" s="201"/>
      <c r="L190" s="201"/>
      <c r="M190" s="201"/>
      <c r="N190" s="201"/>
      <c r="O190" s="201"/>
      <c r="P190" s="201"/>
      <c r="Q190" s="201"/>
      <c r="R190" s="201"/>
      <c r="S190" s="201"/>
      <c r="T190" s="201"/>
      <c r="U190" s="201"/>
      <c r="V190" s="201"/>
      <c r="W190" s="201"/>
      <c r="X190" s="201"/>
      <c r="Y190" s="201"/>
      <c r="Z190" s="201"/>
      <c r="AA190" s="201"/>
      <c r="AB190" s="201"/>
      <c r="AC190" s="201"/>
      <c r="AD190" s="202"/>
      <c r="AE190" s="201"/>
      <c r="AF190" s="201"/>
      <c r="AG190" s="201"/>
      <c r="AH190" s="201"/>
      <c r="AI190" s="201"/>
      <c r="AJ190" s="201"/>
      <c r="AK190" s="201"/>
      <c r="AL190" s="201"/>
      <c r="AM190" s="201"/>
      <c r="AN190" s="201"/>
      <c r="AO190" s="201"/>
      <c r="AP190" s="201"/>
      <c r="AQ190" s="201"/>
      <c r="AR190" s="201"/>
      <c r="AS190" s="201"/>
      <c r="AT190" s="201"/>
      <c r="AU190" s="201"/>
      <c r="AV190" s="201"/>
      <c r="AW190" s="201"/>
      <c r="AX190" s="201"/>
      <c r="AY190" s="201"/>
      <c r="AZ190" s="201"/>
      <c r="BA190" s="201"/>
      <c r="BB190" s="201"/>
      <c r="BC190" s="201"/>
      <c r="BD190" s="201"/>
      <c r="BE190" s="201"/>
      <c r="BF190" s="201"/>
    </row>
    <row r="191">
      <c r="A191" s="201"/>
      <c r="B191" s="201"/>
      <c r="C191" s="201"/>
      <c r="D191" s="201"/>
      <c r="E191" s="201"/>
      <c r="F191" s="201"/>
      <c r="G191" s="201"/>
      <c r="H191" s="201"/>
      <c r="I191" s="201"/>
      <c r="J191" s="201"/>
      <c r="K191" s="201"/>
      <c r="L191" s="201"/>
      <c r="M191" s="201"/>
      <c r="N191" s="201"/>
      <c r="O191" s="201"/>
      <c r="P191" s="201"/>
      <c r="Q191" s="201"/>
      <c r="R191" s="201"/>
      <c r="S191" s="201"/>
      <c r="T191" s="201"/>
      <c r="U191" s="201"/>
      <c r="V191" s="201"/>
      <c r="W191" s="201"/>
      <c r="X191" s="201"/>
      <c r="Y191" s="201"/>
      <c r="Z191" s="201"/>
      <c r="AA191" s="201"/>
      <c r="AB191" s="201"/>
      <c r="AC191" s="201"/>
      <c r="AD191" s="202"/>
      <c r="AE191" s="201"/>
      <c r="AF191" s="201"/>
      <c r="AG191" s="201"/>
      <c r="AH191" s="201"/>
      <c r="AI191" s="201"/>
      <c r="AJ191" s="201"/>
      <c r="AK191" s="201"/>
      <c r="AL191" s="201"/>
      <c r="AM191" s="201"/>
      <c r="AN191" s="201"/>
      <c r="AO191" s="201"/>
      <c r="AP191" s="201"/>
      <c r="AQ191" s="201"/>
      <c r="AR191" s="201"/>
      <c r="AS191" s="201"/>
      <c r="AT191" s="201"/>
      <c r="AU191" s="201"/>
      <c r="AV191" s="201"/>
      <c r="AW191" s="201"/>
      <c r="AX191" s="201"/>
      <c r="AY191" s="201"/>
      <c r="AZ191" s="201"/>
      <c r="BA191" s="201"/>
      <c r="BB191" s="201"/>
      <c r="BC191" s="201"/>
      <c r="BD191" s="201"/>
      <c r="BE191" s="201"/>
      <c r="BF191" s="201"/>
    </row>
    <row r="192">
      <c r="A192" s="201"/>
      <c r="B192" s="201"/>
      <c r="C192" s="201"/>
      <c r="D192" s="201"/>
      <c r="E192" s="201"/>
      <c r="F192" s="201"/>
      <c r="G192" s="201"/>
      <c r="H192" s="201"/>
      <c r="I192" s="201"/>
      <c r="J192" s="201"/>
      <c r="K192" s="201"/>
      <c r="L192" s="201"/>
      <c r="M192" s="201"/>
      <c r="N192" s="201"/>
      <c r="O192" s="201"/>
      <c r="P192" s="201"/>
      <c r="Q192" s="201"/>
      <c r="R192" s="201"/>
      <c r="S192" s="201"/>
      <c r="T192" s="201"/>
      <c r="U192" s="201"/>
      <c r="V192" s="201"/>
      <c r="W192" s="201"/>
      <c r="X192" s="201"/>
      <c r="Y192" s="201"/>
      <c r="Z192" s="201"/>
      <c r="AA192" s="201"/>
      <c r="AB192" s="201"/>
      <c r="AC192" s="201"/>
      <c r="AD192" s="202"/>
      <c r="AE192" s="201"/>
      <c r="AF192" s="201"/>
      <c r="AG192" s="201"/>
      <c r="AH192" s="201"/>
      <c r="AI192" s="201"/>
      <c r="AJ192" s="201"/>
      <c r="AK192" s="201"/>
      <c r="AL192" s="201"/>
      <c r="AM192" s="201"/>
      <c r="AN192" s="201"/>
      <c r="AO192" s="201"/>
      <c r="AP192" s="201"/>
      <c r="AQ192" s="201"/>
      <c r="AR192" s="201"/>
      <c r="AS192" s="201"/>
      <c r="AT192" s="201"/>
      <c r="AU192" s="201"/>
      <c r="AV192" s="201"/>
      <c r="AW192" s="201"/>
      <c r="AX192" s="201"/>
      <c r="AY192" s="201"/>
      <c r="AZ192" s="201"/>
      <c r="BA192" s="201"/>
      <c r="BB192" s="201"/>
      <c r="BC192" s="201"/>
      <c r="BD192" s="201"/>
      <c r="BE192" s="201"/>
      <c r="BF192" s="201"/>
    </row>
    <row r="193">
      <c r="A193" s="201"/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X193" s="201"/>
      <c r="Y193" s="201"/>
      <c r="Z193" s="201"/>
      <c r="AA193" s="201"/>
      <c r="AB193" s="201"/>
      <c r="AC193" s="201"/>
      <c r="AD193" s="202"/>
      <c r="AE193" s="201"/>
      <c r="AF193" s="201"/>
      <c r="AG193" s="201"/>
      <c r="AH193" s="201"/>
      <c r="AI193" s="201"/>
      <c r="AJ193" s="201"/>
      <c r="AK193" s="201"/>
      <c r="AL193" s="201"/>
      <c r="AM193" s="201"/>
      <c r="AN193" s="201"/>
      <c r="AO193" s="201"/>
      <c r="AP193" s="201"/>
      <c r="AQ193" s="201"/>
      <c r="AR193" s="201"/>
      <c r="AS193" s="201"/>
      <c r="AT193" s="201"/>
      <c r="AU193" s="201"/>
      <c r="AV193" s="201"/>
      <c r="AW193" s="201"/>
      <c r="AX193" s="201"/>
      <c r="AY193" s="201"/>
      <c r="AZ193" s="201"/>
      <c r="BA193" s="201"/>
      <c r="BB193" s="201"/>
      <c r="BC193" s="201"/>
      <c r="BD193" s="201"/>
      <c r="BE193" s="201"/>
      <c r="BF193" s="201"/>
    </row>
    <row r="194">
      <c r="A194" s="201"/>
      <c r="B194" s="201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  <c r="AA194" s="201"/>
      <c r="AB194" s="201"/>
      <c r="AC194" s="201"/>
      <c r="AD194" s="202"/>
      <c r="AE194" s="201"/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01"/>
      <c r="AR194" s="201"/>
      <c r="AS194" s="201"/>
      <c r="AT194" s="201"/>
      <c r="AU194" s="201"/>
      <c r="AV194" s="201"/>
      <c r="AW194" s="201"/>
      <c r="AX194" s="201"/>
      <c r="AY194" s="201"/>
      <c r="AZ194" s="201"/>
      <c r="BA194" s="201"/>
      <c r="BB194" s="201"/>
      <c r="BC194" s="201"/>
      <c r="BD194" s="201"/>
      <c r="BE194" s="201"/>
      <c r="BF194" s="201"/>
    </row>
    <row r="195">
      <c r="A195" s="201"/>
      <c r="B195" s="201"/>
      <c r="C195" s="201"/>
      <c r="D195" s="201"/>
      <c r="E195" s="201"/>
      <c r="F195" s="201"/>
      <c r="G195" s="201"/>
      <c r="H195" s="201"/>
      <c r="I195" s="201"/>
      <c r="J195" s="201"/>
      <c r="K195" s="201"/>
      <c r="L195" s="201"/>
      <c r="M195" s="201"/>
      <c r="N195" s="201"/>
      <c r="O195" s="201"/>
      <c r="P195" s="201"/>
      <c r="Q195" s="201"/>
      <c r="R195" s="201"/>
      <c r="S195" s="201"/>
      <c r="T195" s="201"/>
      <c r="U195" s="201"/>
      <c r="V195" s="201"/>
      <c r="W195" s="201"/>
      <c r="X195" s="201"/>
      <c r="Y195" s="201"/>
      <c r="Z195" s="201"/>
      <c r="AA195" s="201"/>
      <c r="AB195" s="201"/>
      <c r="AC195" s="201"/>
      <c r="AD195" s="202"/>
      <c r="AE195" s="201"/>
      <c r="AF195" s="201"/>
      <c r="AG195" s="201"/>
      <c r="AH195" s="201"/>
      <c r="AI195" s="201"/>
      <c r="AJ195" s="201"/>
      <c r="AK195" s="201"/>
      <c r="AL195" s="201"/>
      <c r="AM195" s="201"/>
      <c r="AN195" s="201"/>
      <c r="AO195" s="201"/>
      <c r="AP195" s="201"/>
      <c r="AQ195" s="201"/>
      <c r="AR195" s="201"/>
      <c r="AS195" s="201"/>
      <c r="AT195" s="201"/>
      <c r="AU195" s="201"/>
      <c r="AV195" s="201"/>
      <c r="AW195" s="201"/>
      <c r="AX195" s="201"/>
      <c r="AY195" s="201"/>
      <c r="AZ195" s="201"/>
      <c r="BA195" s="201"/>
      <c r="BB195" s="201"/>
      <c r="BC195" s="201"/>
      <c r="BD195" s="201"/>
      <c r="BE195" s="201"/>
      <c r="BF195" s="201"/>
    </row>
    <row r="196">
      <c r="A196" s="201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X196" s="201"/>
      <c r="Y196" s="201"/>
      <c r="Z196" s="201"/>
      <c r="AA196" s="201"/>
      <c r="AB196" s="201"/>
      <c r="AC196" s="201"/>
      <c r="AD196" s="202"/>
      <c r="AE196" s="201"/>
      <c r="AF196" s="201"/>
      <c r="AG196" s="201"/>
      <c r="AH196" s="201"/>
      <c r="AI196" s="201"/>
      <c r="AJ196" s="201"/>
      <c r="AK196" s="201"/>
      <c r="AL196" s="201"/>
      <c r="AM196" s="201"/>
      <c r="AN196" s="201"/>
      <c r="AO196" s="201"/>
      <c r="AP196" s="201"/>
      <c r="AQ196" s="201"/>
      <c r="AR196" s="201"/>
      <c r="AS196" s="201"/>
      <c r="AT196" s="201"/>
      <c r="AU196" s="201"/>
      <c r="AV196" s="201"/>
      <c r="AW196" s="201"/>
      <c r="AX196" s="201"/>
      <c r="AY196" s="201"/>
      <c r="AZ196" s="201"/>
      <c r="BA196" s="201"/>
      <c r="BB196" s="201"/>
      <c r="BC196" s="201"/>
      <c r="BD196" s="201"/>
      <c r="BE196" s="201"/>
      <c r="BF196" s="201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73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73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73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73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73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73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73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73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73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73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73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73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73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73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73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73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73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73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73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73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73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73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73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73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73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73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73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73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73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73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73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73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73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73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73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73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73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73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73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73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73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73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73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73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73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73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73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73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73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73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73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73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73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73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73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73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73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73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73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73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73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73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73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73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73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73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73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73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73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73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73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73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73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73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73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73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73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73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73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73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73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73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73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73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73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73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73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73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73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73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73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73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73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73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73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73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73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73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73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73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73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73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73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73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73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73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73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73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73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73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73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73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73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73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73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73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73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73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73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73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73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73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73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73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73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73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73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73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73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73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73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73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73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73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73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73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73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73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73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73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73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73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73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73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73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73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73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73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73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73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73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73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73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73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73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73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73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73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73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73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73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73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73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73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73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73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73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73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73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73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73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73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73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73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73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73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73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73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73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73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73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73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73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73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73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73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73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73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73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73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73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73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73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73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73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73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73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73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73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73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73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73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73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73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73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73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73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73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73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73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73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73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73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73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73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73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73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73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73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73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73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73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73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73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73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73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73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73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73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73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73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73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73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73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73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73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73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73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73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73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73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73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73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73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73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73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73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73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73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73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73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73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73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73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73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73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73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73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73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73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73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73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73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73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73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73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73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73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73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73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73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73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73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73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73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73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73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73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73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73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73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73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73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73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73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73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73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73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73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73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73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73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73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73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73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73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73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73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73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73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73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73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73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73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73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73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73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73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73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73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73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73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73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73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73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73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73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73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73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73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73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73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73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73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73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73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73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73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73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73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73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73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73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73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73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73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73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73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73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73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73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73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73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73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73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73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73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73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73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73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73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73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73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73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73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73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73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73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73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73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73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73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73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73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73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73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73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73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73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73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73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73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73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73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73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73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73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73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73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73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73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73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73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73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73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73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73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73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73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73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73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73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73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73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73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73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73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73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73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73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73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73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73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73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73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73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73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73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73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73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73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73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73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73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73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73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73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73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73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73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73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73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73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73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73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73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73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73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73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73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73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73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73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73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73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73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73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73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73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73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73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73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73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73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73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73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73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73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73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73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73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73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73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73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73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73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73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73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73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73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73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73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73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73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73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73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73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73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73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73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73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73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73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73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73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73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73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73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73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73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73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73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73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73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73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73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73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73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73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73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73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73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73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73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73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73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73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73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73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73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73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73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73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73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73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73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73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73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73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73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73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73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73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73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73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73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73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73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73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73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73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73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73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73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73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73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73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73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73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73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73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73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73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73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73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73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73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73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73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73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73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73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73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73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73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73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73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73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73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73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73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73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73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73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73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73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73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73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73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73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73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73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73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73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73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73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73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73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73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73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73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73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73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73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73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73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73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73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73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73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73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73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73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73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73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73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73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73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73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73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73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73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73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73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73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73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73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73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73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73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73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73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73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73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73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73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73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73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73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73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73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73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73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73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73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73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73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73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73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73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73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73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73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73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73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73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73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73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73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73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73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73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73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73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73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73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73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73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73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73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73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73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73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73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73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73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73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73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73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73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73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73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73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73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73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73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73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73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73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73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73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73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73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73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73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73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73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73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73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73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73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73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73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73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73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73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73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73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73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73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73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73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73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73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73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73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73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73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73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73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73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73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73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73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73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73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73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73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73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73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73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73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73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73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73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73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73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73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73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73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73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73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73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73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73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73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73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73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73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73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73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73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73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73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73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73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73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73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73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73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73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73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73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73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73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73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73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73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73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73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73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73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73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73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73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73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73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73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73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73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73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73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73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73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73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73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73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73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73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73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73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73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73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73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73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73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73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73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73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73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73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73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73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73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73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73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73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73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73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73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73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73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73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73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73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73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73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73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73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73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73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73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73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73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73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73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73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73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73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73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73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73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73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73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</row>
    <row r="1001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73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</row>
    <row r="1002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73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</row>
    <row r="1003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73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</row>
    <row r="1004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73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</row>
    <row r="100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73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</row>
    <row r="1006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73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</row>
    <row r="1007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73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</row>
    <row r="1008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73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</row>
    <row r="1009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73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</row>
    <row r="1010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73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</row>
    <row r="1011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73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</row>
    <row r="1012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73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</row>
    <row r="1013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73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</row>
    <row r="1014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73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</row>
    <row r="1015">
      <c r="A1015" s="62"/>
      <c r="B1015" s="62"/>
      <c r="C1015" s="62"/>
      <c r="D1015" s="6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  <c r="AD1015" s="73"/>
      <c r="AE1015" s="62"/>
      <c r="AF1015" s="62"/>
      <c r="AG1015" s="62"/>
      <c r="AH1015" s="62"/>
      <c r="AI1015" s="62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  <c r="BA1015" s="62"/>
      <c r="BB1015" s="62"/>
      <c r="BC1015" s="62"/>
      <c r="BD1015" s="62"/>
      <c r="BE1015" s="62"/>
      <c r="BF1015" s="62"/>
    </row>
    <row r="1016">
      <c r="A1016" s="62"/>
      <c r="B1016" s="62"/>
      <c r="C1016" s="62"/>
      <c r="D1016" s="6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  <c r="AD1016" s="73"/>
      <c r="AE1016" s="62"/>
      <c r="AF1016" s="62"/>
      <c r="AG1016" s="62"/>
      <c r="AH1016" s="62"/>
      <c r="AI1016" s="62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  <c r="BA1016" s="62"/>
      <c r="BB1016" s="62"/>
      <c r="BC1016" s="62"/>
      <c r="BD1016" s="62"/>
      <c r="BE1016" s="62"/>
      <c r="BF1016" s="62"/>
    </row>
    <row r="1017">
      <c r="A1017" s="62"/>
      <c r="B1017" s="62"/>
      <c r="C1017" s="62"/>
      <c r="D1017" s="62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  <c r="AD1017" s="73"/>
      <c r="AE1017" s="62"/>
      <c r="AF1017" s="62"/>
      <c r="AG1017" s="62"/>
      <c r="AH1017" s="62"/>
      <c r="AI1017" s="62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  <c r="BA1017" s="62"/>
      <c r="BB1017" s="62"/>
      <c r="BC1017" s="62"/>
      <c r="BD1017" s="62"/>
      <c r="BE1017" s="62"/>
      <c r="BF1017" s="62"/>
    </row>
    <row r="1018">
      <c r="A1018" s="62"/>
      <c r="B1018" s="62"/>
      <c r="C1018" s="62"/>
      <c r="D1018" s="62"/>
      <c r="E1018" s="62"/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  <c r="AA1018" s="62"/>
      <c r="AB1018" s="62"/>
      <c r="AC1018" s="62"/>
      <c r="AD1018" s="73"/>
      <c r="AE1018" s="62"/>
      <c r="AF1018" s="62"/>
      <c r="AG1018" s="62"/>
      <c r="AH1018" s="62"/>
      <c r="AI1018" s="62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  <c r="BA1018" s="62"/>
      <c r="BB1018" s="62"/>
      <c r="BC1018" s="62"/>
      <c r="BD1018" s="62"/>
      <c r="BE1018" s="62"/>
      <c r="BF1018" s="62"/>
    </row>
    <row r="1019">
      <c r="A1019" s="62"/>
      <c r="B1019" s="62"/>
      <c r="C1019" s="62"/>
      <c r="D1019" s="62"/>
      <c r="E1019" s="62"/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  <c r="AA1019" s="62"/>
      <c r="AB1019" s="62"/>
      <c r="AC1019" s="62"/>
      <c r="AD1019" s="73"/>
      <c r="AE1019" s="62"/>
      <c r="AF1019" s="62"/>
      <c r="AG1019" s="62"/>
      <c r="AH1019" s="62"/>
      <c r="AI1019" s="62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  <c r="BA1019" s="62"/>
      <c r="BB1019" s="62"/>
      <c r="BC1019" s="62"/>
      <c r="BD1019" s="62"/>
      <c r="BE1019" s="62"/>
      <c r="BF1019" s="62"/>
    </row>
    <row r="1020">
      <c r="A1020" s="62"/>
      <c r="B1020" s="62"/>
      <c r="C1020" s="62"/>
      <c r="D1020" s="62"/>
      <c r="E1020" s="62"/>
      <c r="F1020" s="62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  <c r="Z1020" s="62"/>
      <c r="AA1020" s="62"/>
      <c r="AB1020" s="62"/>
      <c r="AC1020" s="62"/>
      <c r="AD1020" s="73"/>
      <c r="AE1020" s="62"/>
      <c r="AF1020" s="62"/>
      <c r="AG1020" s="62"/>
      <c r="AH1020" s="62"/>
      <c r="AI1020" s="62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  <c r="BA1020" s="62"/>
      <c r="BB1020" s="62"/>
      <c r="BC1020" s="62"/>
      <c r="BD1020" s="62"/>
      <c r="BE1020" s="62"/>
      <c r="BF1020" s="62"/>
    </row>
    <row r="1021">
      <c r="A1021" s="62"/>
      <c r="B1021" s="62"/>
      <c r="C1021" s="62"/>
      <c r="D1021" s="62"/>
      <c r="E1021" s="62"/>
      <c r="F1021" s="62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  <c r="AA1021" s="62"/>
      <c r="AB1021" s="62"/>
      <c r="AC1021" s="62"/>
      <c r="AD1021" s="73"/>
      <c r="AE1021" s="62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  <c r="BA1021" s="62"/>
      <c r="BB1021" s="62"/>
      <c r="BC1021" s="62"/>
      <c r="BD1021" s="62"/>
      <c r="BE1021" s="62"/>
      <c r="BF1021" s="62"/>
    </row>
    <row r="1022">
      <c r="A1022" s="62"/>
      <c r="B1022" s="62"/>
      <c r="C1022" s="62"/>
      <c r="D1022" s="62"/>
      <c r="E1022" s="62"/>
      <c r="F1022" s="62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  <c r="Q1022" s="62"/>
      <c r="R1022" s="62"/>
      <c r="S1022" s="62"/>
      <c r="T1022" s="62"/>
      <c r="U1022" s="62"/>
      <c r="V1022" s="62"/>
      <c r="W1022" s="62"/>
      <c r="X1022" s="62"/>
      <c r="Y1022" s="62"/>
      <c r="Z1022" s="62"/>
      <c r="AA1022" s="62"/>
      <c r="AB1022" s="62"/>
      <c r="AC1022" s="62"/>
      <c r="AD1022" s="73"/>
      <c r="AE1022" s="62"/>
      <c r="AF1022" s="62"/>
      <c r="AG1022" s="62"/>
      <c r="AH1022" s="62"/>
      <c r="AI1022" s="6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  <c r="BA1022" s="62"/>
      <c r="BB1022" s="62"/>
      <c r="BC1022" s="62"/>
      <c r="BD1022" s="62"/>
      <c r="BE1022" s="62"/>
      <c r="BF1022" s="62"/>
    </row>
    <row r="1023">
      <c r="A1023" s="62"/>
      <c r="B1023" s="62"/>
      <c r="C1023" s="62"/>
      <c r="D1023" s="62"/>
      <c r="E1023" s="62"/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  <c r="AA1023" s="62"/>
      <c r="AB1023" s="62"/>
      <c r="AC1023" s="62"/>
      <c r="AD1023" s="73"/>
      <c r="AE1023" s="62"/>
      <c r="AF1023" s="62"/>
      <c r="AG1023" s="62"/>
      <c r="AH1023" s="62"/>
      <c r="AI1023" s="62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  <c r="BA1023" s="62"/>
      <c r="BB1023" s="62"/>
      <c r="BC1023" s="62"/>
      <c r="BD1023" s="62"/>
      <c r="BE1023" s="62"/>
      <c r="BF1023" s="62"/>
    </row>
    <row r="1024">
      <c r="A1024" s="62"/>
      <c r="B1024" s="62"/>
      <c r="C1024" s="62"/>
      <c r="D1024" s="62"/>
      <c r="E1024" s="62"/>
      <c r="F1024" s="62"/>
      <c r="G1024" s="62"/>
      <c r="H1024" s="62"/>
      <c r="I1024" s="62"/>
      <c r="J1024" s="62"/>
      <c r="K1024" s="62"/>
      <c r="L1024" s="62"/>
      <c r="M1024" s="62"/>
      <c r="N1024" s="62"/>
      <c r="O1024" s="62"/>
      <c r="P1024" s="62"/>
      <c r="Q1024" s="62"/>
      <c r="R1024" s="62"/>
      <c r="S1024" s="62"/>
      <c r="T1024" s="62"/>
      <c r="U1024" s="62"/>
      <c r="V1024" s="62"/>
      <c r="W1024" s="62"/>
      <c r="X1024" s="62"/>
      <c r="Y1024" s="62"/>
      <c r="Z1024" s="62"/>
      <c r="AA1024" s="62"/>
      <c r="AB1024" s="62"/>
      <c r="AC1024" s="62"/>
      <c r="AD1024" s="73"/>
      <c r="AE1024" s="62"/>
      <c r="AF1024" s="62"/>
      <c r="AG1024" s="62"/>
      <c r="AH1024" s="62"/>
      <c r="AI1024" s="62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  <c r="BA1024" s="62"/>
      <c r="BB1024" s="62"/>
      <c r="BC1024" s="62"/>
      <c r="BD1024" s="62"/>
      <c r="BE1024" s="62"/>
      <c r="BF1024" s="62"/>
    </row>
    <row r="1025">
      <c r="A1025" s="62"/>
      <c r="B1025" s="62"/>
      <c r="C1025" s="62"/>
      <c r="D1025" s="62"/>
      <c r="E1025" s="62"/>
      <c r="F1025" s="62"/>
      <c r="G1025" s="62"/>
      <c r="H1025" s="62"/>
      <c r="I1025" s="62"/>
      <c r="J1025" s="62"/>
      <c r="K1025" s="62"/>
      <c r="L1025" s="62"/>
      <c r="M1025" s="62"/>
      <c r="N1025" s="62"/>
      <c r="O1025" s="62"/>
      <c r="P1025" s="62"/>
      <c r="Q1025" s="62"/>
      <c r="R1025" s="62"/>
      <c r="S1025" s="62"/>
      <c r="T1025" s="62"/>
      <c r="U1025" s="62"/>
      <c r="V1025" s="62"/>
      <c r="W1025" s="62"/>
      <c r="X1025" s="62"/>
      <c r="Y1025" s="62"/>
      <c r="Z1025" s="62"/>
      <c r="AA1025" s="62"/>
      <c r="AB1025" s="62"/>
      <c r="AC1025" s="62"/>
      <c r="AD1025" s="73"/>
      <c r="AE1025" s="62"/>
      <c r="AF1025" s="62"/>
      <c r="AG1025" s="62"/>
      <c r="AH1025" s="62"/>
      <c r="AI1025" s="62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  <c r="BA1025" s="62"/>
      <c r="BB1025" s="62"/>
      <c r="BC1025" s="62"/>
      <c r="BD1025" s="62"/>
      <c r="BE1025" s="62"/>
      <c r="BF1025" s="62"/>
    </row>
    <row r="1026">
      <c r="A1026" s="62"/>
      <c r="B1026" s="62"/>
      <c r="C1026" s="62"/>
      <c r="D1026" s="62"/>
      <c r="E1026" s="62"/>
      <c r="F1026" s="62"/>
      <c r="G1026" s="62"/>
      <c r="H1026" s="62"/>
      <c r="I1026" s="62"/>
      <c r="J1026" s="62"/>
      <c r="K1026" s="62"/>
      <c r="L1026" s="62"/>
      <c r="M1026" s="62"/>
      <c r="N1026" s="62"/>
      <c r="O1026" s="62"/>
      <c r="P1026" s="62"/>
      <c r="Q1026" s="62"/>
      <c r="R1026" s="62"/>
      <c r="S1026" s="62"/>
      <c r="T1026" s="62"/>
      <c r="U1026" s="62"/>
      <c r="V1026" s="62"/>
      <c r="W1026" s="62"/>
      <c r="X1026" s="62"/>
      <c r="Y1026" s="62"/>
      <c r="Z1026" s="62"/>
      <c r="AA1026" s="62"/>
      <c r="AB1026" s="62"/>
      <c r="AC1026" s="62"/>
      <c r="AD1026" s="73"/>
      <c r="AE1026" s="62"/>
      <c r="AF1026" s="62"/>
      <c r="AG1026" s="62"/>
      <c r="AH1026" s="62"/>
      <c r="AI1026" s="62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  <c r="BA1026" s="62"/>
      <c r="BB1026" s="62"/>
      <c r="BC1026" s="62"/>
      <c r="BD1026" s="62"/>
      <c r="BE1026" s="62"/>
      <c r="BF1026" s="62"/>
    </row>
    <row r="1027">
      <c r="A1027" s="62"/>
      <c r="B1027" s="62"/>
      <c r="C1027" s="62"/>
      <c r="D1027" s="62"/>
      <c r="E1027" s="62"/>
      <c r="F1027" s="62"/>
      <c r="G1027" s="62"/>
      <c r="H1027" s="62"/>
      <c r="I1027" s="62"/>
      <c r="J1027" s="62"/>
      <c r="K1027" s="62"/>
      <c r="L1027" s="62"/>
      <c r="M1027" s="62"/>
      <c r="N1027" s="62"/>
      <c r="O1027" s="62"/>
      <c r="P1027" s="62"/>
      <c r="Q1027" s="62"/>
      <c r="R1027" s="62"/>
      <c r="S1027" s="62"/>
      <c r="T1027" s="62"/>
      <c r="U1027" s="62"/>
      <c r="V1027" s="62"/>
      <c r="W1027" s="62"/>
      <c r="X1027" s="62"/>
      <c r="Y1027" s="62"/>
      <c r="Z1027" s="62"/>
      <c r="AA1027" s="62"/>
      <c r="AB1027" s="62"/>
      <c r="AC1027" s="62"/>
      <c r="AD1027" s="73"/>
      <c r="AE1027" s="62"/>
      <c r="AF1027" s="62"/>
      <c r="AG1027" s="62"/>
      <c r="AH1027" s="62"/>
      <c r="AI1027" s="62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  <c r="BA1027" s="62"/>
      <c r="BB1027" s="62"/>
      <c r="BC1027" s="62"/>
      <c r="BD1027" s="62"/>
      <c r="BE1027" s="62"/>
      <c r="BF1027" s="62"/>
    </row>
    <row r="1028">
      <c r="A1028" s="62"/>
      <c r="B1028" s="62"/>
      <c r="C1028" s="62"/>
      <c r="D1028" s="62"/>
      <c r="E1028" s="62"/>
      <c r="F1028" s="62"/>
      <c r="G1028" s="62"/>
      <c r="H1028" s="62"/>
      <c r="I1028" s="62"/>
      <c r="J1028" s="62"/>
      <c r="K1028" s="62"/>
      <c r="L1028" s="62"/>
      <c r="M1028" s="62"/>
      <c r="N1028" s="62"/>
      <c r="O1028" s="62"/>
      <c r="P1028" s="62"/>
      <c r="Q1028" s="62"/>
      <c r="R1028" s="62"/>
      <c r="S1028" s="62"/>
      <c r="T1028" s="62"/>
      <c r="U1028" s="62"/>
      <c r="V1028" s="62"/>
      <c r="W1028" s="62"/>
      <c r="X1028" s="62"/>
      <c r="Y1028" s="62"/>
      <c r="Z1028" s="62"/>
      <c r="AA1028" s="62"/>
      <c r="AB1028" s="62"/>
      <c r="AC1028" s="62"/>
      <c r="AD1028" s="73"/>
      <c r="AE1028" s="62"/>
      <c r="AF1028" s="62"/>
      <c r="AG1028" s="62"/>
      <c r="AH1028" s="62"/>
      <c r="AI1028" s="62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  <c r="BA1028" s="62"/>
      <c r="BB1028" s="62"/>
      <c r="BC1028" s="62"/>
      <c r="BD1028" s="62"/>
      <c r="BE1028" s="62"/>
      <c r="BF1028" s="62"/>
    </row>
    <row r="1029">
      <c r="A1029" s="62"/>
      <c r="B1029" s="62"/>
      <c r="C1029" s="62"/>
      <c r="D1029" s="62"/>
      <c r="E1029" s="62"/>
      <c r="F1029" s="62"/>
      <c r="G1029" s="62"/>
      <c r="H1029" s="62"/>
      <c r="I1029" s="62"/>
      <c r="J1029" s="62"/>
      <c r="K1029" s="62"/>
      <c r="L1029" s="62"/>
      <c r="M1029" s="62"/>
      <c r="N1029" s="62"/>
      <c r="O1029" s="62"/>
      <c r="P1029" s="62"/>
      <c r="Q1029" s="62"/>
      <c r="R1029" s="62"/>
      <c r="S1029" s="62"/>
      <c r="T1029" s="62"/>
      <c r="U1029" s="62"/>
      <c r="V1029" s="62"/>
      <c r="W1029" s="62"/>
      <c r="X1029" s="62"/>
      <c r="Y1029" s="62"/>
      <c r="Z1029" s="62"/>
      <c r="AA1029" s="62"/>
      <c r="AB1029" s="62"/>
      <c r="AC1029" s="62"/>
      <c r="AD1029" s="73"/>
      <c r="AE1029" s="62"/>
      <c r="AF1029" s="62"/>
      <c r="AG1029" s="62"/>
      <c r="AH1029" s="62"/>
      <c r="AI1029" s="62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  <c r="BA1029" s="62"/>
      <c r="BB1029" s="62"/>
      <c r="BC1029" s="62"/>
      <c r="BD1029" s="62"/>
      <c r="BE1029" s="62"/>
      <c r="BF1029" s="62"/>
    </row>
    <row r="1030">
      <c r="A1030" s="62"/>
      <c r="B1030" s="62"/>
      <c r="C1030" s="62"/>
      <c r="D1030" s="62"/>
      <c r="E1030" s="62"/>
      <c r="F1030" s="62"/>
      <c r="G1030" s="62"/>
      <c r="H1030" s="62"/>
      <c r="I1030" s="62"/>
      <c r="J1030" s="62"/>
      <c r="K1030" s="62"/>
      <c r="L1030" s="62"/>
      <c r="M1030" s="62"/>
      <c r="N1030" s="62"/>
      <c r="O1030" s="62"/>
      <c r="P1030" s="62"/>
      <c r="Q1030" s="62"/>
      <c r="R1030" s="62"/>
      <c r="S1030" s="62"/>
      <c r="T1030" s="62"/>
      <c r="U1030" s="62"/>
      <c r="V1030" s="62"/>
      <c r="W1030" s="62"/>
      <c r="X1030" s="62"/>
      <c r="Y1030" s="62"/>
      <c r="Z1030" s="62"/>
      <c r="AA1030" s="62"/>
      <c r="AB1030" s="62"/>
      <c r="AC1030" s="62"/>
      <c r="AD1030" s="73"/>
      <c r="AE1030" s="62"/>
      <c r="AF1030" s="62"/>
      <c r="AG1030" s="62"/>
      <c r="AH1030" s="62"/>
      <c r="AI1030" s="62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  <c r="BA1030" s="62"/>
      <c r="BB1030" s="62"/>
      <c r="BC1030" s="62"/>
      <c r="BD1030" s="62"/>
      <c r="BE1030" s="62"/>
      <c r="BF1030" s="62"/>
    </row>
    <row r="1031">
      <c r="A1031" s="62"/>
      <c r="B1031" s="62"/>
      <c r="C1031" s="62"/>
      <c r="D1031" s="62"/>
      <c r="E1031" s="62"/>
      <c r="F1031" s="62"/>
      <c r="G1031" s="62"/>
      <c r="H1031" s="62"/>
      <c r="I1031" s="62"/>
      <c r="J1031" s="62"/>
      <c r="K1031" s="62"/>
      <c r="L1031" s="62"/>
      <c r="M1031" s="62"/>
      <c r="N1031" s="62"/>
      <c r="O1031" s="62"/>
      <c r="P1031" s="62"/>
      <c r="Q1031" s="62"/>
      <c r="R1031" s="62"/>
      <c r="S1031" s="62"/>
      <c r="T1031" s="62"/>
      <c r="U1031" s="62"/>
      <c r="V1031" s="62"/>
      <c r="W1031" s="62"/>
      <c r="X1031" s="62"/>
      <c r="Y1031" s="62"/>
      <c r="Z1031" s="62"/>
      <c r="AA1031" s="62"/>
      <c r="AB1031" s="62"/>
      <c r="AC1031" s="62"/>
      <c r="AD1031" s="73"/>
      <c r="AE1031" s="62"/>
      <c r="AF1031" s="62"/>
      <c r="AG1031" s="62"/>
      <c r="AH1031" s="62"/>
      <c r="AI1031" s="62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  <c r="BA1031" s="62"/>
      <c r="BB1031" s="62"/>
      <c r="BC1031" s="62"/>
      <c r="BD1031" s="62"/>
      <c r="BE1031" s="62"/>
      <c r="BF1031" s="62"/>
    </row>
    <row r="1032">
      <c r="A1032" s="62"/>
      <c r="B1032" s="62"/>
      <c r="C1032" s="62"/>
      <c r="D1032" s="62"/>
      <c r="E1032" s="62"/>
      <c r="F1032" s="62"/>
      <c r="G1032" s="62"/>
      <c r="H1032" s="62"/>
      <c r="I1032" s="62"/>
      <c r="J1032" s="62"/>
      <c r="K1032" s="62"/>
      <c r="L1032" s="62"/>
      <c r="M1032" s="62"/>
      <c r="N1032" s="62"/>
      <c r="O1032" s="62"/>
      <c r="P1032" s="62"/>
      <c r="Q1032" s="62"/>
      <c r="R1032" s="62"/>
      <c r="S1032" s="62"/>
      <c r="T1032" s="62"/>
      <c r="U1032" s="62"/>
      <c r="V1032" s="62"/>
      <c r="W1032" s="62"/>
      <c r="X1032" s="62"/>
      <c r="Y1032" s="62"/>
      <c r="Z1032" s="62"/>
      <c r="AA1032" s="62"/>
      <c r="AB1032" s="62"/>
      <c r="AC1032" s="62"/>
      <c r="AD1032" s="73"/>
      <c r="AE1032" s="62"/>
      <c r="AF1032" s="62"/>
      <c r="AG1032" s="62"/>
      <c r="AH1032" s="62"/>
      <c r="AI1032" s="62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  <c r="BA1032" s="62"/>
      <c r="BB1032" s="62"/>
      <c r="BC1032" s="62"/>
      <c r="BD1032" s="62"/>
      <c r="BE1032" s="62"/>
      <c r="BF1032" s="62"/>
    </row>
    <row r="1033">
      <c r="A1033" s="62"/>
      <c r="B1033" s="62"/>
      <c r="C1033" s="62"/>
      <c r="D1033" s="62"/>
      <c r="E1033" s="62"/>
      <c r="F1033" s="62"/>
      <c r="G1033" s="62"/>
      <c r="H1033" s="62"/>
      <c r="I1033" s="62"/>
      <c r="J1033" s="62"/>
      <c r="K1033" s="62"/>
      <c r="L1033" s="62"/>
      <c r="M1033" s="62"/>
      <c r="N1033" s="62"/>
      <c r="O1033" s="62"/>
      <c r="P1033" s="62"/>
      <c r="Q1033" s="62"/>
      <c r="R1033" s="62"/>
      <c r="S1033" s="62"/>
      <c r="T1033" s="62"/>
      <c r="U1033" s="62"/>
      <c r="V1033" s="62"/>
      <c r="W1033" s="62"/>
      <c r="X1033" s="62"/>
      <c r="Y1033" s="62"/>
      <c r="Z1033" s="62"/>
      <c r="AA1033" s="62"/>
      <c r="AB1033" s="62"/>
      <c r="AC1033" s="62"/>
      <c r="AD1033" s="73"/>
      <c r="AE1033" s="62"/>
      <c r="AF1033" s="62"/>
      <c r="AG1033" s="62"/>
      <c r="AH1033" s="62"/>
      <c r="AI1033" s="62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  <c r="BA1033" s="62"/>
      <c r="BB1033" s="62"/>
      <c r="BC1033" s="62"/>
      <c r="BD1033" s="62"/>
      <c r="BE1033" s="62"/>
      <c r="BF1033" s="62"/>
    </row>
    <row r="1034">
      <c r="A1034" s="62"/>
      <c r="B1034" s="62"/>
      <c r="C1034" s="62"/>
      <c r="D1034" s="62"/>
      <c r="E1034" s="62"/>
      <c r="F1034" s="62"/>
      <c r="G1034" s="62"/>
      <c r="H1034" s="62"/>
      <c r="I1034" s="62"/>
      <c r="J1034" s="62"/>
      <c r="K1034" s="62"/>
      <c r="L1034" s="62"/>
      <c r="M1034" s="62"/>
      <c r="N1034" s="62"/>
      <c r="O1034" s="62"/>
      <c r="P1034" s="62"/>
      <c r="Q1034" s="62"/>
      <c r="R1034" s="62"/>
      <c r="S1034" s="62"/>
      <c r="T1034" s="62"/>
      <c r="U1034" s="62"/>
      <c r="V1034" s="62"/>
      <c r="W1034" s="62"/>
      <c r="X1034" s="62"/>
      <c r="Y1034" s="62"/>
      <c r="Z1034" s="62"/>
      <c r="AA1034" s="62"/>
      <c r="AB1034" s="62"/>
      <c r="AC1034" s="62"/>
      <c r="AD1034" s="73"/>
      <c r="AE1034" s="62"/>
      <c r="AF1034" s="62"/>
      <c r="AG1034" s="62"/>
      <c r="AH1034" s="62"/>
      <c r="AI1034" s="62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  <c r="BA1034" s="62"/>
      <c r="BB1034" s="62"/>
      <c r="BC1034" s="62"/>
      <c r="BD1034" s="62"/>
      <c r="BE1034" s="62"/>
      <c r="BF1034" s="62"/>
    </row>
    <row r="1035">
      <c r="A1035" s="62"/>
      <c r="B1035" s="62"/>
      <c r="C1035" s="62"/>
      <c r="D1035" s="62"/>
      <c r="E1035" s="62"/>
      <c r="F1035" s="62"/>
      <c r="G1035" s="62"/>
      <c r="H1035" s="62"/>
      <c r="I1035" s="62"/>
      <c r="J1035" s="62"/>
      <c r="K1035" s="62"/>
      <c r="L1035" s="62"/>
      <c r="M1035" s="62"/>
      <c r="N1035" s="62"/>
      <c r="O1035" s="62"/>
      <c r="P1035" s="62"/>
      <c r="Q1035" s="62"/>
      <c r="R1035" s="62"/>
      <c r="S1035" s="62"/>
      <c r="T1035" s="62"/>
      <c r="U1035" s="62"/>
      <c r="V1035" s="62"/>
      <c r="W1035" s="62"/>
      <c r="X1035" s="62"/>
      <c r="Y1035" s="62"/>
      <c r="Z1035" s="62"/>
      <c r="AA1035" s="62"/>
      <c r="AB1035" s="62"/>
      <c r="AC1035" s="62"/>
      <c r="AD1035" s="73"/>
      <c r="AE1035" s="62"/>
      <c r="AF1035" s="62"/>
      <c r="AG1035" s="62"/>
      <c r="AH1035" s="62"/>
      <c r="AI1035" s="62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  <c r="BA1035" s="62"/>
      <c r="BB1035" s="62"/>
      <c r="BC1035" s="62"/>
      <c r="BD1035" s="62"/>
      <c r="BE1035" s="62"/>
      <c r="BF1035" s="62"/>
    </row>
    <row r="1036">
      <c r="A1036" s="62"/>
      <c r="B1036" s="62"/>
      <c r="C1036" s="62"/>
      <c r="D1036" s="62"/>
      <c r="E1036" s="62"/>
      <c r="F1036" s="62"/>
      <c r="G1036" s="62"/>
      <c r="H1036" s="62"/>
      <c r="I1036" s="62"/>
      <c r="J1036" s="62"/>
      <c r="K1036" s="62"/>
      <c r="L1036" s="62"/>
      <c r="M1036" s="62"/>
      <c r="N1036" s="62"/>
      <c r="O1036" s="62"/>
      <c r="P1036" s="62"/>
      <c r="Q1036" s="62"/>
      <c r="R1036" s="62"/>
      <c r="S1036" s="62"/>
      <c r="T1036" s="62"/>
      <c r="U1036" s="62"/>
      <c r="V1036" s="62"/>
      <c r="W1036" s="62"/>
      <c r="X1036" s="62"/>
      <c r="Y1036" s="62"/>
      <c r="Z1036" s="62"/>
      <c r="AA1036" s="62"/>
      <c r="AB1036" s="62"/>
      <c r="AC1036" s="62"/>
      <c r="AD1036" s="73"/>
      <c r="AE1036" s="62"/>
      <c r="AF1036" s="62"/>
      <c r="AG1036" s="62"/>
      <c r="AH1036" s="62"/>
      <c r="AI1036" s="62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  <c r="BA1036" s="62"/>
      <c r="BB1036" s="62"/>
      <c r="BC1036" s="62"/>
      <c r="BD1036" s="62"/>
      <c r="BE1036" s="62"/>
      <c r="BF1036" s="62"/>
    </row>
    <row r="1037">
      <c r="A1037" s="62"/>
      <c r="B1037" s="62"/>
      <c r="C1037" s="62"/>
      <c r="D1037" s="62"/>
      <c r="E1037" s="62"/>
      <c r="F1037" s="62"/>
      <c r="G1037" s="62"/>
      <c r="H1037" s="62"/>
      <c r="I1037" s="62"/>
      <c r="J1037" s="62"/>
      <c r="K1037" s="62"/>
      <c r="L1037" s="62"/>
      <c r="M1037" s="62"/>
      <c r="N1037" s="62"/>
      <c r="O1037" s="62"/>
      <c r="P1037" s="62"/>
      <c r="Q1037" s="62"/>
      <c r="R1037" s="62"/>
      <c r="S1037" s="62"/>
      <c r="T1037" s="62"/>
      <c r="U1037" s="62"/>
      <c r="V1037" s="62"/>
      <c r="W1037" s="62"/>
      <c r="X1037" s="62"/>
      <c r="Y1037" s="62"/>
      <c r="Z1037" s="62"/>
      <c r="AA1037" s="62"/>
      <c r="AB1037" s="62"/>
      <c r="AC1037" s="62"/>
      <c r="AD1037" s="73"/>
      <c r="AE1037" s="62"/>
      <c r="AF1037" s="62"/>
      <c r="AG1037" s="62"/>
      <c r="AH1037" s="62"/>
      <c r="AI1037" s="62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  <c r="BA1037" s="62"/>
      <c r="BB1037" s="62"/>
      <c r="BC1037" s="62"/>
      <c r="BD1037" s="62"/>
      <c r="BE1037" s="62"/>
      <c r="BF1037" s="62"/>
    </row>
    <row r="1038">
      <c r="A1038" s="62"/>
      <c r="B1038" s="62"/>
      <c r="C1038" s="62"/>
      <c r="D1038" s="62"/>
      <c r="E1038" s="62"/>
      <c r="F1038" s="62"/>
      <c r="G1038" s="62"/>
      <c r="H1038" s="62"/>
      <c r="I1038" s="62"/>
      <c r="J1038" s="62"/>
      <c r="K1038" s="62"/>
      <c r="L1038" s="62"/>
      <c r="M1038" s="62"/>
      <c r="N1038" s="62"/>
      <c r="O1038" s="62"/>
      <c r="P1038" s="62"/>
      <c r="Q1038" s="62"/>
      <c r="R1038" s="62"/>
      <c r="S1038" s="62"/>
      <c r="T1038" s="62"/>
      <c r="U1038" s="62"/>
      <c r="V1038" s="62"/>
      <c r="W1038" s="62"/>
      <c r="X1038" s="62"/>
      <c r="Y1038" s="62"/>
      <c r="Z1038" s="62"/>
      <c r="AA1038" s="62"/>
      <c r="AB1038" s="62"/>
      <c r="AC1038" s="62"/>
      <c r="AD1038" s="73"/>
      <c r="AE1038" s="62"/>
      <c r="AF1038" s="62"/>
      <c r="AG1038" s="62"/>
      <c r="AH1038" s="62"/>
      <c r="AI1038" s="62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  <c r="BA1038" s="62"/>
      <c r="BB1038" s="62"/>
      <c r="BC1038" s="62"/>
      <c r="BD1038" s="62"/>
      <c r="BE1038" s="62"/>
      <c r="BF1038" s="62"/>
    </row>
    <row r="1039">
      <c r="A1039" s="62"/>
      <c r="B1039" s="62"/>
      <c r="C1039" s="62"/>
      <c r="D1039" s="62"/>
      <c r="E1039" s="62"/>
      <c r="F1039" s="62"/>
      <c r="G1039" s="62"/>
      <c r="H1039" s="62"/>
      <c r="I1039" s="62"/>
      <c r="J1039" s="62"/>
      <c r="K1039" s="62"/>
      <c r="L1039" s="62"/>
      <c r="M1039" s="62"/>
      <c r="N1039" s="62"/>
      <c r="O1039" s="62"/>
      <c r="P1039" s="62"/>
      <c r="Q1039" s="62"/>
      <c r="R1039" s="62"/>
      <c r="S1039" s="62"/>
      <c r="T1039" s="62"/>
      <c r="U1039" s="62"/>
      <c r="V1039" s="62"/>
      <c r="W1039" s="62"/>
      <c r="X1039" s="62"/>
      <c r="Y1039" s="62"/>
      <c r="Z1039" s="62"/>
      <c r="AA1039" s="62"/>
      <c r="AB1039" s="62"/>
      <c r="AC1039" s="62"/>
      <c r="AD1039" s="73"/>
      <c r="AE1039" s="62"/>
      <c r="AF1039" s="62"/>
      <c r="AG1039" s="62"/>
      <c r="AH1039" s="62"/>
      <c r="AI1039" s="62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  <c r="BA1039" s="62"/>
      <c r="BB1039" s="62"/>
      <c r="BC1039" s="62"/>
      <c r="BD1039" s="62"/>
      <c r="BE1039" s="62"/>
      <c r="BF1039" s="62"/>
    </row>
    <row r="1040">
      <c r="A1040" s="62"/>
      <c r="B1040" s="62"/>
      <c r="C1040" s="62"/>
      <c r="D1040" s="62"/>
      <c r="E1040" s="62"/>
      <c r="F1040" s="62"/>
      <c r="G1040" s="62"/>
      <c r="H1040" s="62"/>
      <c r="I1040" s="62"/>
      <c r="J1040" s="62"/>
      <c r="K1040" s="62"/>
      <c r="L1040" s="62"/>
      <c r="M1040" s="62"/>
      <c r="N1040" s="62"/>
      <c r="O1040" s="62"/>
      <c r="P1040" s="62"/>
      <c r="Q1040" s="62"/>
      <c r="R1040" s="62"/>
      <c r="S1040" s="62"/>
      <c r="T1040" s="62"/>
      <c r="U1040" s="62"/>
      <c r="V1040" s="62"/>
      <c r="W1040" s="62"/>
      <c r="X1040" s="62"/>
      <c r="Y1040" s="62"/>
      <c r="Z1040" s="62"/>
      <c r="AA1040" s="62"/>
      <c r="AB1040" s="62"/>
      <c r="AC1040" s="62"/>
      <c r="AD1040" s="73"/>
      <c r="AE1040" s="62"/>
      <c r="AF1040" s="62"/>
      <c r="AG1040" s="62"/>
      <c r="AH1040" s="62"/>
      <c r="AI1040" s="62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  <c r="BA1040" s="62"/>
      <c r="BB1040" s="62"/>
      <c r="BC1040" s="62"/>
      <c r="BD1040" s="62"/>
      <c r="BE1040" s="62"/>
      <c r="BF1040" s="62"/>
    </row>
    <row r="1041">
      <c r="A1041" s="62"/>
      <c r="B1041" s="62"/>
      <c r="C1041" s="62"/>
      <c r="D1041" s="62"/>
      <c r="E1041" s="62"/>
      <c r="F1041" s="62"/>
      <c r="G1041" s="62"/>
      <c r="H1041" s="62"/>
      <c r="I1041" s="62"/>
      <c r="J1041" s="62"/>
      <c r="K1041" s="62"/>
      <c r="L1041" s="62"/>
      <c r="M1041" s="62"/>
      <c r="N1041" s="62"/>
      <c r="O1041" s="62"/>
      <c r="P1041" s="62"/>
      <c r="Q1041" s="62"/>
      <c r="R1041" s="62"/>
      <c r="S1041" s="62"/>
      <c r="T1041" s="62"/>
      <c r="U1041" s="62"/>
      <c r="V1041" s="62"/>
      <c r="W1041" s="62"/>
      <c r="X1041" s="62"/>
      <c r="Y1041" s="62"/>
      <c r="Z1041" s="62"/>
      <c r="AA1041" s="62"/>
      <c r="AB1041" s="62"/>
      <c r="AC1041" s="62"/>
      <c r="AD1041" s="73"/>
      <c r="AE1041" s="62"/>
      <c r="AF1041" s="62"/>
      <c r="AG1041" s="62"/>
      <c r="AH1041" s="62"/>
      <c r="AI1041" s="62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  <c r="BA1041" s="62"/>
      <c r="BB1041" s="62"/>
      <c r="BC1041" s="62"/>
      <c r="BD1041" s="62"/>
      <c r="BE1041" s="62"/>
      <c r="BF1041" s="62"/>
    </row>
    <row r="1042">
      <c r="A1042" s="62"/>
      <c r="B1042" s="62"/>
      <c r="C1042" s="62"/>
      <c r="D1042" s="62"/>
      <c r="E1042" s="62"/>
      <c r="F1042" s="62"/>
      <c r="G1042" s="62"/>
      <c r="H1042" s="62"/>
      <c r="I1042" s="62"/>
      <c r="J1042" s="62"/>
      <c r="K1042" s="62"/>
      <c r="L1042" s="62"/>
      <c r="M1042" s="62"/>
      <c r="N1042" s="62"/>
      <c r="O1042" s="62"/>
      <c r="P1042" s="62"/>
      <c r="Q1042" s="62"/>
      <c r="R1042" s="62"/>
      <c r="S1042" s="62"/>
      <c r="T1042" s="62"/>
      <c r="U1042" s="62"/>
      <c r="V1042" s="62"/>
      <c r="W1042" s="62"/>
      <c r="X1042" s="62"/>
      <c r="Y1042" s="62"/>
      <c r="Z1042" s="62"/>
      <c r="AA1042" s="62"/>
      <c r="AB1042" s="62"/>
      <c r="AC1042" s="62"/>
      <c r="AD1042" s="73"/>
      <c r="AE1042" s="62"/>
      <c r="AF1042" s="62"/>
      <c r="AG1042" s="62"/>
      <c r="AH1042" s="62"/>
      <c r="AI1042" s="62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  <c r="BA1042" s="62"/>
      <c r="BB1042" s="62"/>
      <c r="BC1042" s="62"/>
      <c r="BD1042" s="62"/>
      <c r="BE1042" s="62"/>
      <c r="BF1042" s="62"/>
    </row>
    <row r="1043">
      <c r="A1043" s="62"/>
      <c r="B1043" s="62"/>
      <c r="C1043" s="62"/>
      <c r="D1043" s="62"/>
      <c r="E1043" s="62"/>
      <c r="F1043" s="62"/>
      <c r="G1043" s="62"/>
      <c r="H1043" s="62"/>
      <c r="I1043" s="62"/>
      <c r="J1043" s="62"/>
      <c r="K1043" s="62"/>
      <c r="L1043" s="62"/>
      <c r="M1043" s="62"/>
      <c r="N1043" s="62"/>
      <c r="O1043" s="62"/>
      <c r="P1043" s="62"/>
      <c r="Q1043" s="62"/>
      <c r="R1043" s="62"/>
      <c r="S1043" s="62"/>
      <c r="T1043" s="62"/>
      <c r="U1043" s="62"/>
      <c r="V1043" s="62"/>
      <c r="W1043" s="62"/>
      <c r="X1043" s="62"/>
      <c r="Y1043" s="62"/>
      <c r="Z1043" s="62"/>
      <c r="AA1043" s="62"/>
      <c r="AB1043" s="62"/>
      <c r="AC1043" s="62"/>
      <c r="AD1043" s="73"/>
      <c r="AE1043" s="62"/>
      <c r="AF1043" s="62"/>
      <c r="AG1043" s="62"/>
      <c r="AH1043" s="62"/>
      <c r="AI1043" s="62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  <c r="BA1043" s="62"/>
      <c r="BB1043" s="62"/>
      <c r="BC1043" s="62"/>
      <c r="BD1043" s="62"/>
      <c r="BE1043" s="62"/>
      <c r="BF1043" s="62"/>
    </row>
    <row r="1044">
      <c r="A1044" s="62"/>
      <c r="B1044" s="62"/>
      <c r="C1044" s="62"/>
      <c r="D1044" s="62"/>
      <c r="E1044" s="62"/>
      <c r="F1044" s="62"/>
      <c r="G1044" s="62"/>
      <c r="H1044" s="62"/>
      <c r="I1044" s="62"/>
      <c r="J1044" s="62"/>
      <c r="K1044" s="62"/>
      <c r="L1044" s="62"/>
      <c r="M1044" s="62"/>
      <c r="N1044" s="62"/>
      <c r="O1044" s="62"/>
      <c r="P1044" s="62"/>
      <c r="Q1044" s="62"/>
      <c r="R1044" s="62"/>
      <c r="S1044" s="62"/>
      <c r="T1044" s="62"/>
      <c r="U1044" s="62"/>
      <c r="V1044" s="62"/>
      <c r="W1044" s="62"/>
      <c r="X1044" s="62"/>
      <c r="Y1044" s="62"/>
      <c r="Z1044" s="62"/>
      <c r="AA1044" s="62"/>
      <c r="AB1044" s="62"/>
      <c r="AC1044" s="62"/>
      <c r="AD1044" s="73"/>
      <c r="AE1044" s="62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  <c r="BA1044" s="62"/>
      <c r="BB1044" s="62"/>
      <c r="BC1044" s="62"/>
      <c r="BD1044" s="62"/>
      <c r="BE1044" s="62"/>
      <c r="BF1044" s="62"/>
    </row>
    <row r="1045">
      <c r="A1045" s="62"/>
      <c r="B1045" s="62"/>
      <c r="C1045" s="62"/>
      <c r="D1045" s="62"/>
      <c r="E1045" s="62"/>
      <c r="F1045" s="62"/>
      <c r="G1045" s="62"/>
      <c r="H1045" s="62"/>
      <c r="I1045" s="62"/>
      <c r="J1045" s="62"/>
      <c r="K1045" s="62"/>
      <c r="L1045" s="62"/>
      <c r="M1045" s="62"/>
      <c r="N1045" s="62"/>
      <c r="O1045" s="62"/>
      <c r="P1045" s="62"/>
      <c r="Q1045" s="62"/>
      <c r="R1045" s="62"/>
      <c r="S1045" s="62"/>
      <c r="T1045" s="62"/>
      <c r="U1045" s="62"/>
      <c r="V1045" s="62"/>
      <c r="W1045" s="62"/>
      <c r="X1045" s="62"/>
      <c r="Y1045" s="62"/>
      <c r="Z1045" s="62"/>
      <c r="AA1045" s="62"/>
      <c r="AB1045" s="62"/>
      <c r="AC1045" s="62"/>
      <c r="AD1045" s="73"/>
      <c r="AE1045" s="62"/>
      <c r="AF1045" s="62"/>
      <c r="AG1045" s="62"/>
      <c r="AH1045" s="62"/>
      <c r="AI1045" s="62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  <c r="BA1045" s="62"/>
      <c r="BB1045" s="62"/>
      <c r="BC1045" s="62"/>
      <c r="BD1045" s="62"/>
      <c r="BE1045" s="62"/>
      <c r="BF1045" s="62"/>
    </row>
    <row r="1046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73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  <c r="BA1046" s="62"/>
      <c r="BB1046" s="62"/>
      <c r="BC1046" s="62"/>
      <c r="BD1046" s="62"/>
      <c r="BE1046" s="62"/>
      <c r="BF1046" s="62"/>
    </row>
    <row r="1047">
      <c r="A1047" s="62"/>
      <c r="B1047" s="62"/>
      <c r="C1047" s="62"/>
      <c r="D1047" s="62"/>
      <c r="E1047" s="62"/>
      <c r="F1047" s="62"/>
      <c r="G1047" s="62"/>
      <c r="H1047" s="62"/>
      <c r="I1047" s="62"/>
      <c r="J1047" s="62"/>
      <c r="K1047" s="62"/>
      <c r="L1047" s="62"/>
      <c r="M1047" s="62"/>
      <c r="N1047" s="62"/>
      <c r="O1047" s="62"/>
      <c r="P1047" s="62"/>
      <c r="Q1047" s="62"/>
      <c r="R1047" s="62"/>
      <c r="S1047" s="62"/>
      <c r="T1047" s="62"/>
      <c r="U1047" s="62"/>
      <c r="V1047" s="62"/>
      <c r="W1047" s="62"/>
      <c r="X1047" s="62"/>
      <c r="Y1047" s="62"/>
      <c r="Z1047" s="62"/>
      <c r="AA1047" s="62"/>
      <c r="AB1047" s="62"/>
      <c r="AC1047" s="62"/>
      <c r="AD1047" s="73"/>
      <c r="AE1047" s="62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  <c r="BA1047" s="62"/>
      <c r="BB1047" s="62"/>
      <c r="BC1047" s="62"/>
      <c r="BD1047" s="62"/>
      <c r="BE1047" s="62"/>
      <c r="BF1047" s="62"/>
    </row>
    <row r="1048">
      <c r="A1048" s="62"/>
      <c r="B1048" s="62"/>
      <c r="C1048" s="62"/>
      <c r="D1048" s="62"/>
      <c r="E1048" s="62"/>
      <c r="F1048" s="62"/>
      <c r="G1048" s="62"/>
      <c r="H1048" s="62"/>
      <c r="I1048" s="62"/>
      <c r="J1048" s="62"/>
      <c r="K1048" s="62"/>
      <c r="L1048" s="62"/>
      <c r="M1048" s="62"/>
      <c r="N1048" s="62"/>
      <c r="O1048" s="62"/>
      <c r="P1048" s="62"/>
      <c r="Q1048" s="62"/>
      <c r="R1048" s="62"/>
      <c r="S1048" s="62"/>
      <c r="T1048" s="62"/>
      <c r="U1048" s="62"/>
      <c r="V1048" s="62"/>
      <c r="W1048" s="62"/>
      <c r="X1048" s="62"/>
      <c r="Y1048" s="62"/>
      <c r="Z1048" s="62"/>
      <c r="AA1048" s="62"/>
      <c r="AB1048" s="62"/>
      <c r="AC1048" s="62"/>
      <c r="AD1048" s="73"/>
      <c r="AE1048" s="62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  <c r="BA1048" s="62"/>
      <c r="BB1048" s="62"/>
      <c r="BC1048" s="62"/>
      <c r="BD1048" s="62"/>
      <c r="BE1048" s="62"/>
      <c r="BF1048" s="62"/>
    </row>
    <row r="1049">
      <c r="A1049" s="62"/>
      <c r="B1049" s="62"/>
      <c r="C1049" s="62"/>
      <c r="D1049" s="62"/>
      <c r="E1049" s="62"/>
      <c r="F1049" s="62"/>
      <c r="G1049" s="62"/>
      <c r="H1049" s="62"/>
      <c r="I1049" s="62"/>
      <c r="J1049" s="62"/>
      <c r="K1049" s="62"/>
      <c r="L1049" s="62"/>
      <c r="M1049" s="62"/>
      <c r="N1049" s="62"/>
      <c r="O1049" s="62"/>
      <c r="P1049" s="62"/>
      <c r="Q1049" s="62"/>
      <c r="R1049" s="62"/>
      <c r="S1049" s="62"/>
      <c r="T1049" s="62"/>
      <c r="U1049" s="62"/>
      <c r="V1049" s="62"/>
      <c r="W1049" s="62"/>
      <c r="X1049" s="62"/>
      <c r="Y1049" s="62"/>
      <c r="Z1049" s="62"/>
      <c r="AA1049" s="62"/>
      <c r="AB1049" s="62"/>
      <c r="AC1049" s="62"/>
      <c r="AD1049" s="73"/>
      <c r="AE1049" s="62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  <c r="BA1049" s="62"/>
      <c r="BB1049" s="62"/>
      <c r="BC1049" s="62"/>
      <c r="BD1049" s="62"/>
      <c r="BE1049" s="62"/>
      <c r="BF1049" s="62"/>
    </row>
    <row r="1050">
      <c r="A1050" s="62"/>
      <c r="B1050" s="62"/>
      <c r="C1050" s="62"/>
      <c r="D1050" s="62"/>
      <c r="E1050" s="62"/>
      <c r="F1050" s="62"/>
      <c r="G1050" s="62"/>
      <c r="H1050" s="62"/>
      <c r="I1050" s="62"/>
      <c r="J1050" s="62"/>
      <c r="K1050" s="62"/>
      <c r="L1050" s="62"/>
      <c r="M1050" s="62"/>
      <c r="N1050" s="62"/>
      <c r="O1050" s="62"/>
      <c r="P1050" s="62"/>
      <c r="Q1050" s="62"/>
      <c r="R1050" s="62"/>
      <c r="S1050" s="62"/>
      <c r="T1050" s="62"/>
      <c r="U1050" s="62"/>
      <c r="V1050" s="62"/>
      <c r="W1050" s="62"/>
      <c r="X1050" s="62"/>
      <c r="Y1050" s="62"/>
      <c r="Z1050" s="62"/>
      <c r="AA1050" s="62"/>
      <c r="AB1050" s="62"/>
      <c r="AC1050" s="62"/>
      <c r="AD1050" s="73"/>
      <c r="AE1050" s="62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  <c r="BA1050" s="62"/>
      <c r="BB1050" s="62"/>
      <c r="BC1050" s="62"/>
      <c r="BD1050" s="62"/>
      <c r="BE1050" s="62"/>
      <c r="BF1050" s="62"/>
    </row>
    <row r="1051">
      <c r="A1051" s="62"/>
      <c r="B1051" s="62"/>
      <c r="C1051" s="62"/>
      <c r="D1051" s="62"/>
      <c r="E1051" s="62"/>
      <c r="F1051" s="62"/>
      <c r="G1051" s="62"/>
      <c r="H1051" s="62"/>
      <c r="I1051" s="62"/>
      <c r="J1051" s="62"/>
      <c r="K1051" s="62"/>
      <c r="L1051" s="62"/>
      <c r="M1051" s="62"/>
      <c r="N1051" s="62"/>
      <c r="O1051" s="62"/>
      <c r="P1051" s="62"/>
      <c r="Q1051" s="62"/>
      <c r="R1051" s="62"/>
      <c r="S1051" s="62"/>
      <c r="T1051" s="62"/>
      <c r="U1051" s="62"/>
      <c r="V1051" s="62"/>
      <c r="W1051" s="62"/>
      <c r="X1051" s="62"/>
      <c r="Y1051" s="62"/>
      <c r="Z1051" s="62"/>
      <c r="AA1051" s="62"/>
      <c r="AB1051" s="62"/>
      <c r="AC1051" s="62"/>
      <c r="AD1051" s="73"/>
      <c r="AE1051" s="62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  <c r="BA1051" s="62"/>
      <c r="BB1051" s="62"/>
      <c r="BC1051" s="62"/>
      <c r="BD1051" s="62"/>
      <c r="BE1051" s="62"/>
      <c r="BF1051" s="62"/>
    </row>
    <row r="1052">
      <c r="A1052" s="62"/>
      <c r="B1052" s="62"/>
      <c r="C1052" s="62"/>
      <c r="D1052" s="62"/>
      <c r="E1052" s="62"/>
      <c r="F1052" s="62"/>
      <c r="G1052" s="62"/>
      <c r="H1052" s="62"/>
      <c r="I1052" s="62"/>
      <c r="J1052" s="62"/>
      <c r="K1052" s="62"/>
      <c r="L1052" s="62"/>
      <c r="M1052" s="62"/>
      <c r="N1052" s="62"/>
      <c r="O1052" s="62"/>
      <c r="P1052" s="62"/>
      <c r="Q1052" s="62"/>
      <c r="R1052" s="62"/>
      <c r="S1052" s="62"/>
      <c r="T1052" s="62"/>
      <c r="U1052" s="62"/>
      <c r="V1052" s="62"/>
      <c r="W1052" s="62"/>
      <c r="X1052" s="62"/>
      <c r="Y1052" s="62"/>
      <c r="Z1052" s="62"/>
      <c r="AA1052" s="62"/>
      <c r="AB1052" s="62"/>
      <c r="AC1052" s="62"/>
      <c r="AD1052" s="73"/>
      <c r="AE1052" s="62"/>
      <c r="AF1052" s="62"/>
      <c r="AG1052" s="62"/>
      <c r="AH1052" s="62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  <c r="BA1052" s="62"/>
      <c r="BB1052" s="62"/>
      <c r="BC1052" s="62"/>
      <c r="BD1052" s="62"/>
      <c r="BE1052" s="62"/>
      <c r="BF1052" s="62"/>
    </row>
    <row r="1053">
      <c r="A1053" s="62"/>
      <c r="B1053" s="62"/>
      <c r="C1053" s="62"/>
      <c r="D1053" s="62"/>
      <c r="E1053" s="62"/>
      <c r="F1053" s="62"/>
      <c r="G1053" s="62"/>
      <c r="H1053" s="62"/>
      <c r="I1053" s="62"/>
      <c r="J1053" s="62"/>
      <c r="K1053" s="62"/>
      <c r="L1053" s="62"/>
      <c r="M1053" s="62"/>
      <c r="N1053" s="62"/>
      <c r="O1053" s="62"/>
      <c r="P1053" s="62"/>
      <c r="Q1053" s="62"/>
      <c r="R1053" s="62"/>
      <c r="S1053" s="62"/>
      <c r="T1053" s="62"/>
      <c r="U1053" s="62"/>
      <c r="V1053" s="62"/>
      <c r="W1053" s="62"/>
      <c r="X1053" s="62"/>
      <c r="Y1053" s="62"/>
      <c r="Z1053" s="62"/>
      <c r="AA1053" s="62"/>
      <c r="AB1053" s="62"/>
      <c r="AC1053" s="62"/>
      <c r="AD1053" s="73"/>
      <c r="AE1053" s="62"/>
      <c r="AF1053" s="62"/>
      <c r="AG1053" s="62"/>
      <c r="AH1053" s="62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  <c r="BA1053" s="62"/>
      <c r="BB1053" s="62"/>
      <c r="BC1053" s="62"/>
      <c r="BD1053" s="62"/>
      <c r="BE1053" s="62"/>
      <c r="BF1053" s="62"/>
    </row>
    <row r="1054">
      <c r="A1054" s="62"/>
      <c r="B1054" s="62"/>
      <c r="C1054" s="62"/>
      <c r="D1054" s="62"/>
      <c r="E1054" s="62"/>
      <c r="F1054" s="62"/>
      <c r="G1054" s="62"/>
      <c r="H1054" s="62"/>
      <c r="I1054" s="62"/>
      <c r="J1054" s="62"/>
      <c r="K1054" s="62"/>
      <c r="L1054" s="62"/>
      <c r="M1054" s="62"/>
      <c r="N1054" s="62"/>
      <c r="O1054" s="62"/>
      <c r="P1054" s="62"/>
      <c r="Q1054" s="62"/>
      <c r="R1054" s="62"/>
      <c r="S1054" s="62"/>
      <c r="T1054" s="62"/>
      <c r="U1054" s="62"/>
      <c r="V1054" s="62"/>
      <c r="W1054" s="62"/>
      <c r="X1054" s="62"/>
      <c r="Y1054" s="62"/>
      <c r="Z1054" s="62"/>
      <c r="AA1054" s="62"/>
      <c r="AB1054" s="62"/>
      <c r="AC1054" s="62"/>
      <c r="AD1054" s="73"/>
      <c r="AE1054" s="62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  <c r="BA1054" s="62"/>
      <c r="BB1054" s="62"/>
      <c r="BC1054" s="62"/>
      <c r="BD1054" s="62"/>
      <c r="BE1054" s="62"/>
      <c r="BF1054" s="62"/>
    </row>
    <row r="1055">
      <c r="A1055" s="62"/>
      <c r="B1055" s="62"/>
      <c r="C1055" s="62"/>
      <c r="D1055" s="62"/>
      <c r="E1055" s="62"/>
      <c r="F1055" s="62"/>
      <c r="G1055" s="62"/>
      <c r="H1055" s="62"/>
      <c r="I1055" s="62"/>
      <c r="J1055" s="62"/>
      <c r="K1055" s="62"/>
      <c r="L1055" s="62"/>
      <c r="M1055" s="62"/>
      <c r="N1055" s="62"/>
      <c r="O1055" s="62"/>
      <c r="P1055" s="62"/>
      <c r="Q1055" s="62"/>
      <c r="R1055" s="62"/>
      <c r="S1055" s="62"/>
      <c r="T1055" s="62"/>
      <c r="U1055" s="62"/>
      <c r="V1055" s="62"/>
      <c r="W1055" s="62"/>
      <c r="X1055" s="62"/>
      <c r="Y1055" s="62"/>
      <c r="Z1055" s="62"/>
      <c r="AA1055" s="62"/>
      <c r="AB1055" s="62"/>
      <c r="AC1055" s="62"/>
      <c r="AD1055" s="73"/>
      <c r="AE1055" s="62"/>
      <c r="AF1055" s="62"/>
      <c r="AG1055" s="62"/>
      <c r="AH1055" s="62"/>
      <c r="AI1055" s="62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  <c r="BA1055" s="62"/>
      <c r="BB1055" s="62"/>
      <c r="BC1055" s="62"/>
      <c r="BD1055" s="62"/>
      <c r="BE1055" s="62"/>
      <c r="BF1055" s="62"/>
    </row>
    <row r="1056">
      <c r="A1056" s="62"/>
      <c r="B1056" s="62"/>
      <c r="C1056" s="62"/>
      <c r="D1056" s="62"/>
      <c r="E1056" s="62"/>
      <c r="F1056" s="62"/>
      <c r="G1056" s="62"/>
      <c r="H1056" s="62"/>
      <c r="I1056" s="62"/>
      <c r="J1056" s="62"/>
      <c r="K1056" s="62"/>
      <c r="L1056" s="62"/>
      <c r="M1056" s="62"/>
      <c r="N1056" s="62"/>
      <c r="O1056" s="62"/>
      <c r="P1056" s="62"/>
      <c r="Q1056" s="62"/>
      <c r="R1056" s="62"/>
      <c r="S1056" s="62"/>
      <c r="T1056" s="62"/>
      <c r="U1056" s="62"/>
      <c r="V1056" s="62"/>
      <c r="W1056" s="62"/>
      <c r="X1056" s="62"/>
      <c r="Y1056" s="62"/>
      <c r="Z1056" s="62"/>
      <c r="AA1056" s="62"/>
      <c r="AB1056" s="62"/>
      <c r="AC1056" s="62"/>
      <c r="AD1056" s="73"/>
      <c r="AE1056" s="62"/>
      <c r="AF1056" s="62"/>
      <c r="AG1056" s="62"/>
      <c r="AH1056" s="62"/>
      <c r="AI1056" s="62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  <c r="BA1056" s="62"/>
      <c r="BB1056" s="62"/>
      <c r="BC1056" s="62"/>
      <c r="BD1056" s="62"/>
      <c r="BE1056" s="62"/>
      <c r="BF1056" s="62"/>
    </row>
    <row r="1057">
      <c r="A1057" s="62"/>
      <c r="B1057" s="62"/>
      <c r="C1057" s="62"/>
      <c r="D1057" s="62"/>
      <c r="E1057" s="62"/>
      <c r="F1057" s="62"/>
      <c r="G1057" s="62"/>
      <c r="H1057" s="62"/>
      <c r="I1057" s="62"/>
      <c r="J1057" s="62"/>
      <c r="K1057" s="62"/>
      <c r="L1057" s="62"/>
      <c r="M1057" s="62"/>
      <c r="N1057" s="62"/>
      <c r="O1057" s="62"/>
      <c r="P1057" s="62"/>
      <c r="Q1057" s="62"/>
      <c r="R1057" s="62"/>
      <c r="S1057" s="62"/>
      <c r="T1057" s="62"/>
      <c r="U1057" s="62"/>
      <c r="V1057" s="62"/>
      <c r="W1057" s="62"/>
      <c r="X1057" s="62"/>
      <c r="Y1057" s="62"/>
      <c r="Z1057" s="62"/>
      <c r="AA1057" s="62"/>
      <c r="AB1057" s="62"/>
      <c r="AC1057" s="62"/>
      <c r="AD1057" s="73"/>
      <c r="AE1057" s="62"/>
      <c r="AF1057" s="62"/>
      <c r="AG1057" s="62"/>
      <c r="AH1057" s="62"/>
      <c r="AI1057" s="62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  <c r="BA1057" s="62"/>
      <c r="BB1057" s="62"/>
      <c r="BC1057" s="62"/>
      <c r="BD1057" s="62"/>
      <c r="BE1057" s="62"/>
      <c r="BF1057" s="62"/>
    </row>
    <row r="1058">
      <c r="A1058" s="62"/>
      <c r="B1058" s="62"/>
      <c r="C1058" s="62"/>
      <c r="D1058" s="62"/>
      <c r="E1058" s="62"/>
      <c r="F1058" s="62"/>
      <c r="G1058" s="62"/>
      <c r="H1058" s="62"/>
      <c r="I1058" s="62"/>
      <c r="J1058" s="62"/>
      <c r="K1058" s="62"/>
      <c r="L1058" s="62"/>
      <c r="M1058" s="62"/>
      <c r="N1058" s="62"/>
      <c r="O1058" s="62"/>
      <c r="P1058" s="62"/>
      <c r="Q1058" s="62"/>
      <c r="R1058" s="62"/>
      <c r="S1058" s="62"/>
      <c r="T1058" s="62"/>
      <c r="U1058" s="62"/>
      <c r="V1058" s="62"/>
      <c r="W1058" s="62"/>
      <c r="X1058" s="62"/>
      <c r="Y1058" s="62"/>
      <c r="Z1058" s="62"/>
      <c r="AA1058" s="62"/>
      <c r="AB1058" s="62"/>
      <c r="AC1058" s="62"/>
      <c r="AD1058" s="73"/>
      <c r="AE1058" s="62"/>
      <c r="AF1058" s="62"/>
      <c r="AG1058" s="62"/>
      <c r="AH1058" s="62"/>
      <c r="AI1058" s="62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  <c r="BA1058" s="62"/>
      <c r="BB1058" s="62"/>
      <c r="BC1058" s="62"/>
      <c r="BD1058" s="62"/>
      <c r="BE1058" s="62"/>
      <c r="BF1058" s="62"/>
    </row>
    <row r="1059">
      <c r="A1059" s="62"/>
      <c r="B1059" s="62"/>
      <c r="C1059" s="62"/>
      <c r="D1059" s="62"/>
      <c r="E1059" s="62"/>
      <c r="F1059" s="62"/>
      <c r="G1059" s="62"/>
      <c r="H1059" s="62"/>
      <c r="I1059" s="62"/>
      <c r="J1059" s="62"/>
      <c r="K1059" s="62"/>
      <c r="L1059" s="62"/>
      <c r="M1059" s="62"/>
      <c r="N1059" s="62"/>
      <c r="O1059" s="62"/>
      <c r="P1059" s="62"/>
      <c r="Q1059" s="62"/>
      <c r="R1059" s="62"/>
      <c r="S1059" s="62"/>
      <c r="T1059" s="62"/>
      <c r="U1059" s="62"/>
      <c r="V1059" s="62"/>
      <c r="W1059" s="62"/>
      <c r="X1059" s="62"/>
      <c r="Y1059" s="62"/>
      <c r="Z1059" s="62"/>
      <c r="AA1059" s="62"/>
      <c r="AB1059" s="62"/>
      <c r="AC1059" s="62"/>
      <c r="AD1059" s="73"/>
      <c r="AE1059" s="62"/>
      <c r="AF1059" s="62"/>
      <c r="AG1059" s="62"/>
      <c r="AH1059" s="62"/>
      <c r="AI1059" s="62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  <c r="BA1059" s="62"/>
      <c r="BB1059" s="62"/>
      <c r="BC1059" s="62"/>
      <c r="BD1059" s="62"/>
      <c r="BE1059" s="62"/>
      <c r="BF1059" s="62"/>
    </row>
    <row r="1060">
      <c r="A1060" s="62"/>
      <c r="B1060" s="62"/>
      <c r="C1060" s="62"/>
      <c r="D1060" s="62"/>
      <c r="E1060" s="62"/>
      <c r="F1060" s="62"/>
      <c r="G1060" s="62"/>
      <c r="H1060" s="62"/>
      <c r="I1060" s="62"/>
      <c r="J1060" s="62"/>
      <c r="K1060" s="62"/>
      <c r="L1060" s="62"/>
      <c r="M1060" s="62"/>
      <c r="N1060" s="62"/>
      <c r="O1060" s="62"/>
      <c r="P1060" s="62"/>
      <c r="Q1060" s="62"/>
      <c r="R1060" s="62"/>
      <c r="S1060" s="62"/>
      <c r="T1060" s="62"/>
      <c r="U1060" s="62"/>
      <c r="V1060" s="62"/>
      <c r="W1060" s="62"/>
      <c r="X1060" s="62"/>
      <c r="Y1060" s="62"/>
      <c r="Z1060" s="62"/>
      <c r="AA1060" s="62"/>
      <c r="AB1060" s="62"/>
      <c r="AC1060" s="62"/>
      <c r="AD1060" s="73"/>
      <c r="AE1060" s="62"/>
      <c r="AF1060" s="62"/>
      <c r="AG1060" s="62"/>
      <c r="AH1060" s="62"/>
      <c r="AI1060" s="62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  <c r="BA1060" s="62"/>
      <c r="BB1060" s="62"/>
      <c r="BC1060" s="62"/>
      <c r="BD1060" s="62"/>
      <c r="BE1060" s="62"/>
      <c r="BF1060" s="62"/>
    </row>
    <row r="1061">
      <c r="A1061" s="62"/>
      <c r="B1061" s="62"/>
      <c r="C1061" s="62"/>
      <c r="D1061" s="62"/>
      <c r="E1061" s="62"/>
      <c r="F1061" s="62"/>
      <c r="G1061" s="62"/>
      <c r="H1061" s="62"/>
      <c r="I1061" s="62"/>
      <c r="J1061" s="62"/>
      <c r="K1061" s="62"/>
      <c r="L1061" s="62"/>
      <c r="M1061" s="62"/>
      <c r="N1061" s="62"/>
      <c r="O1061" s="62"/>
      <c r="P1061" s="62"/>
      <c r="Q1061" s="62"/>
      <c r="R1061" s="62"/>
      <c r="S1061" s="62"/>
      <c r="T1061" s="62"/>
      <c r="U1061" s="62"/>
      <c r="V1061" s="62"/>
      <c r="W1061" s="62"/>
      <c r="X1061" s="62"/>
      <c r="Y1061" s="62"/>
      <c r="Z1061" s="62"/>
      <c r="AA1061" s="62"/>
      <c r="AB1061" s="62"/>
      <c r="AC1061" s="62"/>
      <c r="AD1061" s="73"/>
      <c r="AE1061" s="62"/>
      <c r="AF1061" s="62"/>
      <c r="AG1061" s="62"/>
      <c r="AH1061" s="62"/>
      <c r="AI1061" s="62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  <c r="BA1061" s="62"/>
      <c r="BB1061" s="62"/>
      <c r="BC1061" s="62"/>
      <c r="BD1061" s="62"/>
      <c r="BE1061" s="62"/>
      <c r="BF1061" s="62"/>
    </row>
    <row r="1062">
      <c r="A1062" s="62"/>
      <c r="B1062" s="62"/>
      <c r="C1062" s="62"/>
      <c r="D1062" s="62"/>
      <c r="E1062" s="62"/>
      <c r="F1062" s="62"/>
      <c r="G1062" s="62"/>
      <c r="H1062" s="62"/>
      <c r="I1062" s="62"/>
      <c r="J1062" s="62"/>
      <c r="K1062" s="62"/>
      <c r="L1062" s="62"/>
      <c r="M1062" s="62"/>
      <c r="N1062" s="62"/>
      <c r="O1062" s="62"/>
      <c r="P1062" s="62"/>
      <c r="Q1062" s="62"/>
      <c r="R1062" s="62"/>
      <c r="S1062" s="62"/>
      <c r="T1062" s="62"/>
      <c r="U1062" s="62"/>
      <c r="V1062" s="62"/>
      <c r="W1062" s="62"/>
      <c r="X1062" s="62"/>
      <c r="Y1062" s="62"/>
      <c r="Z1062" s="62"/>
      <c r="AA1062" s="62"/>
      <c r="AB1062" s="62"/>
      <c r="AC1062" s="62"/>
      <c r="AD1062" s="73"/>
      <c r="AE1062" s="62"/>
      <c r="AF1062" s="62"/>
      <c r="AG1062" s="62"/>
      <c r="AH1062" s="62"/>
      <c r="AI1062" s="62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  <c r="BA1062" s="62"/>
      <c r="BB1062" s="62"/>
      <c r="BC1062" s="62"/>
      <c r="BD1062" s="62"/>
      <c r="BE1062" s="62"/>
      <c r="BF1062" s="62"/>
    </row>
    <row r="1063">
      <c r="A1063" s="62"/>
      <c r="B1063" s="62"/>
      <c r="C1063" s="62"/>
      <c r="D1063" s="62"/>
      <c r="E1063" s="62"/>
      <c r="F1063" s="62"/>
      <c r="G1063" s="62"/>
      <c r="H1063" s="62"/>
      <c r="I1063" s="62"/>
      <c r="J1063" s="62"/>
      <c r="K1063" s="62"/>
      <c r="L1063" s="62"/>
      <c r="M1063" s="62"/>
      <c r="N1063" s="62"/>
      <c r="O1063" s="62"/>
      <c r="P1063" s="62"/>
      <c r="Q1063" s="62"/>
      <c r="R1063" s="62"/>
      <c r="S1063" s="62"/>
      <c r="T1063" s="62"/>
      <c r="U1063" s="62"/>
      <c r="V1063" s="62"/>
      <c r="W1063" s="62"/>
      <c r="X1063" s="62"/>
      <c r="Y1063" s="62"/>
      <c r="Z1063" s="62"/>
      <c r="AA1063" s="62"/>
      <c r="AB1063" s="62"/>
      <c r="AC1063" s="62"/>
      <c r="AD1063" s="73"/>
      <c r="AE1063" s="62"/>
      <c r="AF1063" s="62"/>
      <c r="AG1063" s="62"/>
      <c r="AH1063" s="62"/>
      <c r="AI1063" s="62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  <c r="BA1063" s="62"/>
      <c r="BB1063" s="62"/>
      <c r="BC1063" s="62"/>
      <c r="BD1063" s="62"/>
      <c r="BE1063" s="62"/>
      <c r="BF1063" s="62"/>
    </row>
    <row r="1064">
      <c r="A1064" s="62"/>
      <c r="B1064" s="62"/>
      <c r="C1064" s="62"/>
      <c r="D1064" s="62"/>
      <c r="E1064" s="62"/>
      <c r="F1064" s="62"/>
      <c r="G1064" s="62"/>
      <c r="H1064" s="62"/>
      <c r="I1064" s="62"/>
      <c r="J1064" s="62"/>
      <c r="K1064" s="62"/>
      <c r="L1064" s="62"/>
      <c r="M1064" s="62"/>
      <c r="N1064" s="62"/>
      <c r="O1064" s="62"/>
      <c r="P1064" s="62"/>
      <c r="Q1064" s="62"/>
      <c r="R1064" s="62"/>
      <c r="S1064" s="62"/>
      <c r="T1064" s="62"/>
      <c r="U1064" s="62"/>
      <c r="V1064" s="62"/>
      <c r="W1064" s="62"/>
      <c r="X1064" s="62"/>
      <c r="Y1064" s="62"/>
      <c r="Z1064" s="62"/>
      <c r="AA1064" s="62"/>
      <c r="AB1064" s="62"/>
      <c r="AC1064" s="62"/>
      <c r="AD1064" s="73"/>
      <c r="AE1064" s="62"/>
      <c r="AF1064" s="62"/>
      <c r="AG1064" s="62"/>
      <c r="AH1064" s="62"/>
      <c r="AI1064" s="62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  <c r="BA1064" s="62"/>
      <c r="BB1064" s="62"/>
      <c r="BC1064" s="62"/>
      <c r="BD1064" s="62"/>
      <c r="BE1064" s="62"/>
      <c r="BF1064" s="62"/>
    </row>
    <row r="1065">
      <c r="A1065" s="62"/>
      <c r="B1065" s="62"/>
      <c r="C1065" s="62"/>
      <c r="D1065" s="62"/>
      <c r="E1065" s="62"/>
      <c r="F1065" s="62"/>
      <c r="G1065" s="62"/>
      <c r="H1065" s="62"/>
      <c r="I1065" s="62"/>
      <c r="J1065" s="62"/>
      <c r="K1065" s="62"/>
      <c r="L1065" s="62"/>
      <c r="M1065" s="62"/>
      <c r="N1065" s="62"/>
      <c r="O1065" s="62"/>
      <c r="P1065" s="62"/>
      <c r="Q1065" s="62"/>
      <c r="R1065" s="62"/>
      <c r="S1065" s="62"/>
      <c r="T1065" s="62"/>
      <c r="U1065" s="62"/>
      <c r="V1065" s="62"/>
      <c r="W1065" s="62"/>
      <c r="X1065" s="62"/>
      <c r="Y1065" s="62"/>
      <c r="Z1065" s="62"/>
      <c r="AA1065" s="62"/>
      <c r="AB1065" s="62"/>
      <c r="AC1065" s="62"/>
      <c r="AD1065" s="73"/>
      <c r="AE1065" s="62"/>
      <c r="AF1065" s="62"/>
      <c r="AG1065" s="62"/>
      <c r="AH1065" s="62"/>
      <c r="AI1065" s="62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  <c r="BA1065" s="62"/>
      <c r="BB1065" s="62"/>
      <c r="BC1065" s="62"/>
      <c r="BD1065" s="62"/>
      <c r="BE1065" s="62"/>
      <c r="BF1065" s="62"/>
    </row>
    <row r="1066">
      <c r="A1066" s="62"/>
      <c r="B1066" s="62"/>
      <c r="C1066" s="62"/>
      <c r="D1066" s="62"/>
      <c r="E1066" s="62"/>
      <c r="F1066" s="62"/>
      <c r="G1066" s="62"/>
      <c r="H1066" s="62"/>
      <c r="I1066" s="62"/>
      <c r="J1066" s="62"/>
      <c r="K1066" s="62"/>
      <c r="L1066" s="62"/>
      <c r="M1066" s="62"/>
      <c r="N1066" s="62"/>
      <c r="O1066" s="62"/>
      <c r="P1066" s="62"/>
      <c r="Q1066" s="62"/>
      <c r="R1066" s="62"/>
      <c r="S1066" s="62"/>
      <c r="T1066" s="62"/>
      <c r="U1066" s="62"/>
      <c r="V1066" s="62"/>
      <c r="W1066" s="62"/>
      <c r="X1066" s="62"/>
      <c r="Y1066" s="62"/>
      <c r="Z1066" s="62"/>
      <c r="AA1066" s="62"/>
      <c r="AB1066" s="62"/>
      <c r="AC1066" s="62"/>
      <c r="AD1066" s="73"/>
      <c r="AE1066" s="62"/>
      <c r="AF1066" s="62"/>
      <c r="AG1066" s="62"/>
      <c r="AH1066" s="62"/>
      <c r="AI1066" s="62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  <c r="BA1066" s="62"/>
      <c r="BB1066" s="62"/>
      <c r="BC1066" s="62"/>
      <c r="BD1066" s="62"/>
      <c r="BE1066" s="62"/>
      <c r="BF1066" s="62"/>
    </row>
    <row r="1067">
      <c r="A1067" s="62"/>
      <c r="B1067" s="62"/>
      <c r="C1067" s="62"/>
      <c r="D1067" s="62"/>
      <c r="E1067" s="62"/>
      <c r="F1067" s="62"/>
      <c r="G1067" s="62"/>
      <c r="H1067" s="62"/>
      <c r="I1067" s="62"/>
      <c r="J1067" s="62"/>
      <c r="K1067" s="62"/>
      <c r="L1067" s="62"/>
      <c r="M1067" s="62"/>
      <c r="N1067" s="62"/>
      <c r="O1067" s="62"/>
      <c r="P1067" s="62"/>
      <c r="Q1067" s="62"/>
      <c r="R1067" s="62"/>
      <c r="S1067" s="62"/>
      <c r="T1067" s="62"/>
      <c r="U1067" s="62"/>
      <c r="V1067" s="62"/>
      <c r="W1067" s="62"/>
      <c r="X1067" s="62"/>
      <c r="Y1067" s="62"/>
      <c r="Z1067" s="62"/>
      <c r="AA1067" s="62"/>
      <c r="AB1067" s="62"/>
      <c r="AC1067" s="62"/>
      <c r="AD1067" s="73"/>
      <c r="AE1067" s="62"/>
      <c r="AF1067" s="62"/>
      <c r="AG1067" s="62"/>
      <c r="AH1067" s="62"/>
      <c r="AI1067" s="62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  <c r="BA1067" s="62"/>
      <c r="BB1067" s="62"/>
      <c r="BC1067" s="62"/>
      <c r="BD1067" s="62"/>
      <c r="BE1067" s="62"/>
      <c r="BF1067" s="62"/>
    </row>
    <row r="1068">
      <c r="A1068" s="62"/>
      <c r="B1068" s="62"/>
      <c r="C1068" s="62"/>
      <c r="D1068" s="62"/>
      <c r="E1068" s="62"/>
      <c r="F1068" s="62"/>
      <c r="G1068" s="62"/>
      <c r="H1068" s="62"/>
      <c r="I1068" s="62"/>
      <c r="J1068" s="62"/>
      <c r="K1068" s="62"/>
      <c r="L1068" s="62"/>
      <c r="M1068" s="62"/>
      <c r="N1068" s="62"/>
      <c r="O1068" s="62"/>
      <c r="P1068" s="62"/>
      <c r="Q1068" s="62"/>
      <c r="R1068" s="62"/>
      <c r="S1068" s="62"/>
      <c r="T1068" s="62"/>
      <c r="U1068" s="62"/>
      <c r="V1068" s="62"/>
      <c r="W1068" s="62"/>
      <c r="X1068" s="62"/>
      <c r="Y1068" s="62"/>
      <c r="Z1068" s="62"/>
      <c r="AA1068" s="62"/>
      <c r="AB1068" s="62"/>
      <c r="AC1068" s="62"/>
      <c r="AD1068" s="73"/>
      <c r="AE1068" s="62"/>
      <c r="AF1068" s="62"/>
      <c r="AG1068" s="62"/>
      <c r="AH1068" s="62"/>
      <c r="AI1068" s="62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  <c r="BA1068" s="62"/>
      <c r="BB1068" s="62"/>
      <c r="BC1068" s="62"/>
      <c r="BD1068" s="62"/>
      <c r="BE1068" s="62"/>
      <c r="BF1068" s="62"/>
    </row>
    <row r="1069">
      <c r="A1069" s="62"/>
      <c r="B1069" s="62"/>
      <c r="C1069" s="62"/>
      <c r="D1069" s="62"/>
      <c r="E1069" s="62"/>
      <c r="F1069" s="62"/>
      <c r="G1069" s="62"/>
      <c r="H1069" s="62"/>
      <c r="I1069" s="62"/>
      <c r="J1069" s="62"/>
      <c r="K1069" s="62"/>
      <c r="L1069" s="62"/>
      <c r="M1069" s="62"/>
      <c r="N1069" s="62"/>
      <c r="O1069" s="62"/>
      <c r="P1069" s="62"/>
      <c r="Q1069" s="62"/>
      <c r="R1069" s="62"/>
      <c r="S1069" s="62"/>
      <c r="T1069" s="62"/>
      <c r="U1069" s="62"/>
      <c r="V1069" s="62"/>
      <c r="W1069" s="62"/>
      <c r="X1069" s="62"/>
      <c r="Y1069" s="62"/>
      <c r="Z1069" s="62"/>
      <c r="AA1069" s="62"/>
      <c r="AB1069" s="62"/>
      <c r="AC1069" s="62"/>
      <c r="AD1069" s="73"/>
      <c r="AE1069" s="62"/>
      <c r="AF1069" s="62"/>
      <c r="AG1069" s="62"/>
      <c r="AH1069" s="62"/>
      <c r="AI1069" s="62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  <c r="BA1069" s="62"/>
      <c r="BB1069" s="62"/>
      <c r="BC1069" s="62"/>
      <c r="BD1069" s="62"/>
      <c r="BE1069" s="62"/>
      <c r="BF1069" s="62"/>
    </row>
    <row r="1070">
      <c r="A1070" s="62"/>
      <c r="B1070" s="62"/>
      <c r="C1070" s="62"/>
      <c r="D1070" s="62"/>
      <c r="E1070" s="62"/>
      <c r="F1070" s="62"/>
      <c r="G1070" s="62"/>
      <c r="H1070" s="62"/>
      <c r="I1070" s="62"/>
      <c r="J1070" s="62"/>
      <c r="K1070" s="62"/>
      <c r="L1070" s="62"/>
      <c r="M1070" s="62"/>
      <c r="N1070" s="62"/>
      <c r="O1070" s="62"/>
      <c r="P1070" s="62"/>
      <c r="Q1070" s="62"/>
      <c r="R1070" s="62"/>
      <c r="S1070" s="62"/>
      <c r="T1070" s="62"/>
      <c r="U1070" s="62"/>
      <c r="V1070" s="62"/>
      <c r="W1070" s="62"/>
      <c r="X1070" s="62"/>
      <c r="Y1070" s="62"/>
      <c r="Z1070" s="62"/>
      <c r="AA1070" s="62"/>
      <c r="AB1070" s="62"/>
      <c r="AC1070" s="62"/>
      <c r="AD1070" s="73"/>
      <c r="AE1070" s="62"/>
      <c r="AF1070" s="62"/>
      <c r="AG1070" s="62"/>
      <c r="AH1070" s="62"/>
      <c r="AI1070" s="62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  <c r="BA1070" s="62"/>
      <c r="BB1070" s="62"/>
      <c r="BC1070" s="62"/>
      <c r="BD1070" s="62"/>
      <c r="BE1070" s="62"/>
      <c r="BF1070" s="62"/>
    </row>
    <row r="1071">
      <c r="A1071" s="62"/>
      <c r="B1071" s="62"/>
      <c r="C1071" s="62"/>
      <c r="D1071" s="62"/>
      <c r="E1071" s="62"/>
      <c r="F1071" s="62"/>
      <c r="G1071" s="62"/>
      <c r="H1071" s="62"/>
      <c r="I1071" s="62"/>
      <c r="J1071" s="62"/>
      <c r="K1071" s="62"/>
      <c r="L1071" s="62"/>
      <c r="M1071" s="62"/>
      <c r="N1071" s="62"/>
      <c r="O1071" s="62"/>
      <c r="P1071" s="62"/>
      <c r="Q1071" s="62"/>
      <c r="R1071" s="62"/>
      <c r="S1071" s="62"/>
      <c r="T1071" s="62"/>
      <c r="U1071" s="62"/>
      <c r="V1071" s="62"/>
      <c r="W1071" s="62"/>
      <c r="X1071" s="62"/>
      <c r="Y1071" s="62"/>
      <c r="Z1071" s="62"/>
      <c r="AA1071" s="62"/>
      <c r="AB1071" s="62"/>
      <c r="AC1071" s="62"/>
      <c r="AD1071" s="73"/>
      <c r="AE1071" s="62"/>
      <c r="AF1071" s="62"/>
      <c r="AG1071" s="62"/>
      <c r="AH1071" s="62"/>
      <c r="AI1071" s="62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  <c r="BA1071" s="62"/>
      <c r="BB1071" s="62"/>
      <c r="BC1071" s="62"/>
      <c r="BD1071" s="62"/>
      <c r="BE1071" s="62"/>
      <c r="BF1071" s="62"/>
    </row>
    <row r="1072">
      <c r="A1072" s="62"/>
      <c r="B1072" s="62"/>
      <c r="C1072" s="62"/>
      <c r="D1072" s="62"/>
      <c r="E1072" s="62"/>
      <c r="F1072" s="62"/>
      <c r="G1072" s="62"/>
      <c r="H1072" s="62"/>
      <c r="I1072" s="62"/>
      <c r="J1072" s="62"/>
      <c r="K1072" s="62"/>
      <c r="L1072" s="62"/>
      <c r="M1072" s="62"/>
      <c r="N1072" s="62"/>
      <c r="O1072" s="62"/>
      <c r="P1072" s="62"/>
      <c r="Q1072" s="62"/>
      <c r="R1072" s="62"/>
      <c r="S1072" s="62"/>
      <c r="T1072" s="62"/>
      <c r="U1072" s="62"/>
      <c r="V1072" s="62"/>
      <c r="W1072" s="62"/>
      <c r="X1072" s="62"/>
      <c r="Y1072" s="62"/>
      <c r="Z1072" s="62"/>
      <c r="AA1072" s="62"/>
      <c r="AB1072" s="62"/>
      <c r="AC1072" s="62"/>
      <c r="AD1072" s="73"/>
      <c r="AE1072" s="62"/>
      <c r="AF1072" s="62"/>
      <c r="AG1072" s="62"/>
      <c r="AH1072" s="62"/>
      <c r="AI1072" s="62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  <c r="BA1072" s="62"/>
      <c r="BB1072" s="62"/>
      <c r="BC1072" s="62"/>
      <c r="BD1072" s="62"/>
      <c r="BE1072" s="62"/>
      <c r="BF1072" s="62"/>
    </row>
    <row r="1073">
      <c r="A1073" s="62"/>
      <c r="B1073" s="62"/>
      <c r="C1073" s="62"/>
      <c r="D1073" s="62"/>
      <c r="E1073" s="62"/>
      <c r="F1073" s="62"/>
      <c r="G1073" s="62"/>
      <c r="H1073" s="62"/>
      <c r="I1073" s="62"/>
      <c r="J1073" s="62"/>
      <c r="K1073" s="62"/>
      <c r="L1073" s="62"/>
      <c r="M1073" s="62"/>
      <c r="N1073" s="62"/>
      <c r="O1073" s="62"/>
      <c r="P1073" s="62"/>
      <c r="Q1073" s="62"/>
      <c r="R1073" s="62"/>
      <c r="S1073" s="62"/>
      <c r="T1073" s="62"/>
      <c r="U1073" s="62"/>
      <c r="V1073" s="62"/>
      <c r="W1073" s="62"/>
      <c r="X1073" s="62"/>
      <c r="Y1073" s="62"/>
      <c r="Z1073" s="62"/>
      <c r="AA1073" s="62"/>
      <c r="AB1073" s="62"/>
      <c r="AC1073" s="62"/>
      <c r="AD1073" s="73"/>
      <c r="AE1073" s="62"/>
      <c r="AF1073" s="62"/>
      <c r="AG1073" s="62"/>
      <c r="AH1073" s="62"/>
      <c r="AI1073" s="62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  <c r="BA1073" s="62"/>
      <c r="BB1073" s="62"/>
      <c r="BC1073" s="62"/>
      <c r="BD1073" s="62"/>
      <c r="BE1073" s="62"/>
      <c r="BF1073" s="62"/>
    </row>
    <row r="1074">
      <c r="A1074" s="62"/>
      <c r="B1074" s="62"/>
      <c r="C1074" s="62"/>
      <c r="D1074" s="62"/>
      <c r="E1074" s="62"/>
      <c r="F1074" s="62"/>
      <c r="G1074" s="62"/>
      <c r="H1074" s="62"/>
      <c r="I1074" s="62"/>
      <c r="J1074" s="62"/>
      <c r="K1074" s="62"/>
      <c r="L1074" s="62"/>
      <c r="M1074" s="62"/>
      <c r="N1074" s="62"/>
      <c r="O1074" s="62"/>
      <c r="P1074" s="62"/>
      <c r="Q1074" s="62"/>
      <c r="R1074" s="62"/>
      <c r="S1074" s="62"/>
      <c r="T1074" s="62"/>
      <c r="U1074" s="62"/>
      <c r="V1074" s="62"/>
      <c r="W1074" s="62"/>
      <c r="X1074" s="62"/>
      <c r="Y1074" s="62"/>
      <c r="Z1074" s="62"/>
      <c r="AA1074" s="62"/>
      <c r="AB1074" s="62"/>
      <c r="AC1074" s="62"/>
      <c r="AD1074" s="73"/>
      <c r="AE1074" s="62"/>
      <c r="AF1074" s="62"/>
      <c r="AG1074" s="62"/>
      <c r="AH1074" s="62"/>
      <c r="AI1074" s="62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  <c r="BA1074" s="62"/>
      <c r="BB1074" s="62"/>
      <c r="BC1074" s="62"/>
      <c r="BD1074" s="62"/>
      <c r="BE1074" s="62"/>
      <c r="BF1074" s="62"/>
    </row>
    <row r="1075">
      <c r="A1075" s="62"/>
      <c r="B1075" s="62"/>
      <c r="C1075" s="62"/>
      <c r="D1075" s="62"/>
      <c r="E1075" s="62"/>
      <c r="F1075" s="62"/>
      <c r="G1075" s="62"/>
      <c r="H1075" s="62"/>
      <c r="I1075" s="62"/>
      <c r="J1075" s="62"/>
      <c r="K1075" s="62"/>
      <c r="L1075" s="62"/>
      <c r="M1075" s="62"/>
      <c r="N1075" s="62"/>
      <c r="O1075" s="62"/>
      <c r="P1075" s="62"/>
      <c r="Q1075" s="62"/>
      <c r="R1075" s="62"/>
      <c r="S1075" s="62"/>
      <c r="T1075" s="62"/>
      <c r="U1075" s="62"/>
      <c r="V1075" s="62"/>
      <c r="W1075" s="62"/>
      <c r="X1075" s="62"/>
      <c r="Y1075" s="62"/>
      <c r="Z1075" s="62"/>
      <c r="AA1075" s="62"/>
      <c r="AB1075" s="62"/>
      <c r="AC1075" s="62"/>
      <c r="AD1075" s="73"/>
      <c r="AE1075" s="62"/>
      <c r="AF1075" s="62"/>
      <c r="AG1075" s="62"/>
      <c r="AH1075" s="62"/>
      <c r="AI1075" s="62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  <c r="BA1075" s="62"/>
      <c r="BB1075" s="62"/>
      <c r="BC1075" s="62"/>
      <c r="BD1075" s="62"/>
      <c r="BE1075" s="62"/>
      <c r="BF1075" s="62"/>
    </row>
    <row r="1076">
      <c r="A1076" s="62"/>
      <c r="B1076" s="62"/>
      <c r="C1076" s="62"/>
      <c r="D1076" s="62"/>
      <c r="E1076" s="62"/>
      <c r="F1076" s="62"/>
      <c r="G1076" s="62"/>
      <c r="H1076" s="62"/>
      <c r="I1076" s="62"/>
      <c r="J1076" s="62"/>
      <c r="K1076" s="62"/>
      <c r="L1076" s="62"/>
      <c r="M1076" s="62"/>
      <c r="N1076" s="62"/>
      <c r="O1076" s="62"/>
      <c r="P1076" s="62"/>
      <c r="Q1076" s="62"/>
      <c r="R1076" s="62"/>
      <c r="S1076" s="62"/>
      <c r="T1076" s="62"/>
      <c r="U1076" s="62"/>
      <c r="V1076" s="62"/>
      <c r="W1076" s="62"/>
      <c r="X1076" s="62"/>
      <c r="Y1076" s="62"/>
      <c r="Z1076" s="62"/>
      <c r="AA1076" s="62"/>
      <c r="AB1076" s="62"/>
      <c r="AC1076" s="62"/>
      <c r="AD1076" s="73"/>
      <c r="AE1076" s="62"/>
      <c r="AF1076" s="62"/>
      <c r="AG1076" s="62"/>
      <c r="AH1076" s="62"/>
      <c r="AI1076" s="62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  <c r="BA1076" s="62"/>
      <c r="BB1076" s="62"/>
      <c r="BC1076" s="62"/>
      <c r="BD1076" s="62"/>
      <c r="BE1076" s="62"/>
      <c r="BF1076" s="62"/>
    </row>
    <row r="1077">
      <c r="A1077" s="62"/>
      <c r="B1077" s="62"/>
      <c r="C1077" s="62"/>
      <c r="D1077" s="62"/>
      <c r="E1077" s="62"/>
      <c r="F1077" s="62"/>
      <c r="G1077" s="62"/>
      <c r="H1077" s="62"/>
      <c r="I1077" s="62"/>
      <c r="J1077" s="62"/>
      <c r="K1077" s="62"/>
      <c r="L1077" s="62"/>
      <c r="M1077" s="62"/>
      <c r="N1077" s="62"/>
      <c r="O1077" s="62"/>
      <c r="P1077" s="62"/>
      <c r="Q1077" s="62"/>
      <c r="R1077" s="62"/>
      <c r="S1077" s="62"/>
      <c r="T1077" s="62"/>
      <c r="U1077" s="62"/>
      <c r="V1077" s="62"/>
      <c r="W1077" s="62"/>
      <c r="X1077" s="62"/>
      <c r="Y1077" s="62"/>
      <c r="Z1077" s="62"/>
      <c r="AA1077" s="62"/>
      <c r="AB1077" s="62"/>
      <c r="AC1077" s="62"/>
      <c r="AD1077" s="73"/>
      <c r="AE1077" s="62"/>
      <c r="AF1077" s="62"/>
      <c r="AG1077" s="62"/>
      <c r="AH1077" s="62"/>
      <c r="AI1077" s="62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  <c r="BA1077" s="62"/>
      <c r="BB1077" s="62"/>
      <c r="BC1077" s="62"/>
      <c r="BD1077" s="62"/>
      <c r="BE1077" s="62"/>
      <c r="BF1077" s="62"/>
    </row>
    <row r="1078">
      <c r="A1078" s="62"/>
      <c r="B1078" s="62"/>
      <c r="C1078" s="62"/>
      <c r="D1078" s="62"/>
      <c r="E1078" s="62"/>
      <c r="F1078" s="62"/>
      <c r="G1078" s="62"/>
      <c r="H1078" s="62"/>
      <c r="I1078" s="62"/>
      <c r="J1078" s="62"/>
      <c r="K1078" s="62"/>
      <c r="L1078" s="62"/>
      <c r="M1078" s="62"/>
      <c r="N1078" s="62"/>
      <c r="O1078" s="62"/>
      <c r="P1078" s="62"/>
      <c r="Q1078" s="62"/>
      <c r="R1078" s="62"/>
      <c r="S1078" s="62"/>
      <c r="T1078" s="62"/>
      <c r="U1078" s="62"/>
      <c r="V1078" s="62"/>
      <c r="W1078" s="62"/>
      <c r="X1078" s="62"/>
      <c r="Y1078" s="62"/>
      <c r="Z1078" s="62"/>
      <c r="AA1078" s="62"/>
      <c r="AB1078" s="62"/>
      <c r="AC1078" s="62"/>
      <c r="AD1078" s="73"/>
      <c r="AE1078" s="62"/>
      <c r="AF1078" s="62"/>
      <c r="AG1078" s="62"/>
      <c r="AH1078" s="62"/>
      <c r="AI1078" s="62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  <c r="BA1078" s="62"/>
      <c r="BB1078" s="62"/>
      <c r="BC1078" s="62"/>
      <c r="BD1078" s="62"/>
      <c r="BE1078" s="62"/>
      <c r="BF1078" s="62"/>
    </row>
    <row r="1079">
      <c r="A1079" s="62"/>
      <c r="B1079" s="62"/>
      <c r="C1079" s="62"/>
      <c r="D1079" s="62"/>
      <c r="E1079" s="62"/>
      <c r="F1079" s="62"/>
      <c r="G1079" s="62"/>
      <c r="H1079" s="62"/>
      <c r="I1079" s="62"/>
      <c r="J1079" s="62"/>
      <c r="K1079" s="62"/>
      <c r="L1079" s="62"/>
      <c r="M1079" s="62"/>
      <c r="N1079" s="62"/>
      <c r="O1079" s="62"/>
      <c r="P1079" s="62"/>
      <c r="Q1079" s="62"/>
      <c r="R1079" s="62"/>
      <c r="S1079" s="62"/>
      <c r="T1079" s="62"/>
      <c r="U1079" s="62"/>
      <c r="V1079" s="62"/>
      <c r="W1079" s="62"/>
      <c r="X1079" s="62"/>
      <c r="Y1079" s="62"/>
      <c r="Z1079" s="62"/>
      <c r="AA1079" s="62"/>
      <c r="AB1079" s="62"/>
      <c r="AC1079" s="62"/>
      <c r="AD1079" s="73"/>
      <c r="AE1079" s="62"/>
      <c r="AF1079" s="62"/>
      <c r="AG1079" s="62"/>
      <c r="AH1079" s="62"/>
      <c r="AI1079" s="62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  <c r="BA1079" s="62"/>
      <c r="BB1079" s="62"/>
      <c r="BC1079" s="62"/>
      <c r="BD1079" s="62"/>
      <c r="BE1079" s="62"/>
      <c r="BF1079" s="62"/>
    </row>
    <row r="1080">
      <c r="A1080" s="62"/>
      <c r="B1080" s="62"/>
      <c r="C1080" s="62"/>
      <c r="D1080" s="62"/>
      <c r="E1080" s="62"/>
      <c r="F1080" s="62"/>
      <c r="G1080" s="62"/>
      <c r="H1080" s="62"/>
      <c r="I1080" s="62"/>
      <c r="J1080" s="62"/>
      <c r="K1080" s="62"/>
      <c r="L1080" s="62"/>
      <c r="M1080" s="62"/>
      <c r="N1080" s="62"/>
      <c r="O1080" s="62"/>
      <c r="P1080" s="62"/>
      <c r="Q1080" s="62"/>
      <c r="R1080" s="62"/>
      <c r="S1080" s="62"/>
      <c r="T1080" s="62"/>
      <c r="U1080" s="62"/>
      <c r="V1080" s="62"/>
      <c r="W1080" s="62"/>
      <c r="X1080" s="62"/>
      <c r="Y1080" s="62"/>
      <c r="Z1080" s="62"/>
      <c r="AA1080" s="62"/>
      <c r="AB1080" s="62"/>
      <c r="AC1080" s="62"/>
      <c r="AD1080" s="73"/>
      <c r="AE1080" s="62"/>
      <c r="AF1080" s="62"/>
      <c r="AG1080" s="62"/>
      <c r="AH1080" s="62"/>
      <c r="AI1080" s="62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  <c r="BA1080" s="62"/>
      <c r="BB1080" s="62"/>
      <c r="BC1080" s="62"/>
      <c r="BD1080" s="62"/>
      <c r="BE1080" s="62"/>
      <c r="BF1080" s="62"/>
    </row>
    <row r="1081">
      <c r="A1081" s="62"/>
      <c r="B1081" s="62"/>
      <c r="C1081" s="62"/>
      <c r="D1081" s="62"/>
      <c r="E1081" s="62"/>
      <c r="F1081" s="62"/>
      <c r="G1081" s="62"/>
      <c r="H1081" s="62"/>
      <c r="I1081" s="62"/>
      <c r="J1081" s="62"/>
      <c r="K1081" s="62"/>
      <c r="L1081" s="62"/>
      <c r="M1081" s="62"/>
      <c r="N1081" s="62"/>
      <c r="O1081" s="62"/>
      <c r="P1081" s="62"/>
      <c r="Q1081" s="62"/>
      <c r="R1081" s="62"/>
      <c r="S1081" s="62"/>
      <c r="T1081" s="62"/>
      <c r="U1081" s="62"/>
      <c r="V1081" s="62"/>
      <c r="W1081" s="62"/>
      <c r="X1081" s="62"/>
      <c r="Y1081" s="62"/>
      <c r="Z1081" s="62"/>
      <c r="AA1081" s="62"/>
      <c r="AB1081" s="62"/>
      <c r="AC1081" s="62"/>
      <c r="AD1081" s="73"/>
      <c r="AE1081" s="62"/>
      <c r="AF1081" s="62"/>
      <c r="AG1081" s="62"/>
      <c r="AH1081" s="62"/>
      <c r="AI1081" s="62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  <c r="BA1081" s="62"/>
      <c r="BB1081" s="62"/>
      <c r="BC1081" s="62"/>
      <c r="BD1081" s="62"/>
      <c r="BE1081" s="62"/>
      <c r="BF1081" s="62"/>
    </row>
    <row r="1082">
      <c r="A1082" s="62"/>
      <c r="B1082" s="62"/>
      <c r="C1082" s="62"/>
      <c r="D1082" s="62"/>
      <c r="E1082" s="62"/>
      <c r="F1082" s="62"/>
      <c r="G1082" s="62"/>
      <c r="H1082" s="62"/>
      <c r="I1082" s="62"/>
      <c r="J1082" s="62"/>
      <c r="K1082" s="62"/>
      <c r="L1082" s="62"/>
      <c r="M1082" s="62"/>
      <c r="N1082" s="62"/>
      <c r="O1082" s="62"/>
      <c r="P1082" s="62"/>
      <c r="Q1082" s="62"/>
      <c r="R1082" s="62"/>
      <c r="S1082" s="62"/>
      <c r="T1082" s="62"/>
      <c r="U1082" s="62"/>
      <c r="V1082" s="62"/>
      <c r="W1082" s="62"/>
      <c r="X1082" s="62"/>
      <c r="Y1082" s="62"/>
      <c r="Z1082" s="62"/>
      <c r="AA1082" s="62"/>
      <c r="AB1082" s="62"/>
      <c r="AC1082" s="62"/>
      <c r="AD1082" s="73"/>
      <c r="AE1082" s="62"/>
      <c r="AF1082" s="62"/>
      <c r="AG1082" s="62"/>
      <c r="AH1082" s="62"/>
      <c r="AI1082" s="62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  <c r="BA1082" s="62"/>
      <c r="BB1082" s="62"/>
      <c r="BC1082" s="62"/>
      <c r="BD1082" s="62"/>
      <c r="BE1082" s="62"/>
      <c r="BF1082" s="62"/>
    </row>
    <row r="1083">
      <c r="A1083" s="62"/>
      <c r="B1083" s="62"/>
      <c r="C1083" s="62"/>
      <c r="D1083" s="62"/>
      <c r="E1083" s="62"/>
      <c r="F1083" s="62"/>
      <c r="G1083" s="62"/>
      <c r="H1083" s="62"/>
      <c r="I1083" s="62"/>
      <c r="J1083" s="62"/>
      <c r="K1083" s="62"/>
      <c r="L1083" s="62"/>
      <c r="M1083" s="62"/>
      <c r="N1083" s="62"/>
      <c r="O1083" s="62"/>
      <c r="P1083" s="62"/>
      <c r="Q1083" s="62"/>
      <c r="R1083" s="62"/>
      <c r="S1083" s="62"/>
      <c r="T1083" s="62"/>
      <c r="U1083" s="62"/>
      <c r="V1083" s="62"/>
      <c r="W1083" s="62"/>
      <c r="X1083" s="62"/>
      <c r="Y1083" s="62"/>
      <c r="Z1083" s="62"/>
      <c r="AA1083" s="62"/>
      <c r="AB1083" s="62"/>
      <c r="AC1083" s="62"/>
      <c r="AD1083" s="73"/>
      <c r="AE1083" s="62"/>
      <c r="AF1083" s="62"/>
      <c r="AG1083" s="62"/>
      <c r="AH1083" s="62"/>
      <c r="AI1083" s="62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  <c r="BA1083" s="62"/>
      <c r="BB1083" s="62"/>
      <c r="BC1083" s="62"/>
      <c r="BD1083" s="62"/>
      <c r="BE1083" s="62"/>
      <c r="BF1083" s="62"/>
    </row>
    <row r="1084">
      <c r="A1084" s="62"/>
      <c r="B1084" s="62"/>
      <c r="C1084" s="62"/>
      <c r="D1084" s="62"/>
      <c r="E1084" s="62"/>
      <c r="F1084" s="62"/>
      <c r="G1084" s="62"/>
      <c r="H1084" s="62"/>
      <c r="I1084" s="62"/>
      <c r="J1084" s="62"/>
      <c r="K1084" s="62"/>
      <c r="L1084" s="62"/>
      <c r="M1084" s="62"/>
      <c r="N1084" s="62"/>
      <c r="O1084" s="62"/>
      <c r="P1084" s="62"/>
      <c r="Q1084" s="62"/>
      <c r="R1084" s="62"/>
      <c r="S1084" s="62"/>
      <c r="T1084" s="62"/>
      <c r="U1084" s="62"/>
      <c r="V1084" s="62"/>
      <c r="W1084" s="62"/>
      <c r="X1084" s="62"/>
      <c r="Y1084" s="62"/>
      <c r="Z1084" s="62"/>
      <c r="AA1084" s="62"/>
      <c r="AB1084" s="62"/>
      <c r="AC1084" s="62"/>
      <c r="AD1084" s="73"/>
      <c r="AE1084" s="62"/>
      <c r="AF1084" s="62"/>
      <c r="AG1084" s="62"/>
      <c r="AH1084" s="62"/>
      <c r="AI1084" s="62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  <c r="BA1084" s="62"/>
      <c r="BB1084" s="62"/>
      <c r="BC1084" s="62"/>
      <c r="BD1084" s="62"/>
      <c r="BE1084" s="62"/>
      <c r="BF1084" s="62"/>
    </row>
    <row r="1085">
      <c r="A1085" s="62"/>
      <c r="B1085" s="62"/>
      <c r="C1085" s="62"/>
      <c r="D1085" s="62"/>
      <c r="E1085" s="62"/>
      <c r="F1085" s="62"/>
      <c r="G1085" s="62"/>
      <c r="H1085" s="62"/>
      <c r="I1085" s="62"/>
      <c r="J1085" s="62"/>
      <c r="K1085" s="62"/>
      <c r="L1085" s="62"/>
      <c r="M1085" s="62"/>
      <c r="N1085" s="62"/>
      <c r="O1085" s="62"/>
      <c r="P1085" s="62"/>
      <c r="Q1085" s="62"/>
      <c r="R1085" s="62"/>
      <c r="S1085" s="62"/>
      <c r="T1085" s="62"/>
      <c r="U1085" s="62"/>
      <c r="V1085" s="62"/>
      <c r="W1085" s="62"/>
      <c r="X1085" s="62"/>
      <c r="Y1085" s="62"/>
      <c r="Z1085" s="62"/>
      <c r="AA1085" s="62"/>
      <c r="AB1085" s="62"/>
      <c r="AC1085" s="62"/>
      <c r="AD1085" s="73"/>
      <c r="AE1085" s="62"/>
      <c r="AF1085" s="62"/>
      <c r="AG1085" s="62"/>
      <c r="AH1085" s="62"/>
      <c r="AI1085" s="62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  <c r="BA1085" s="62"/>
      <c r="BB1085" s="62"/>
      <c r="BC1085" s="62"/>
      <c r="BD1085" s="62"/>
      <c r="BE1085" s="62"/>
      <c r="BF1085" s="62"/>
    </row>
    <row r="1086">
      <c r="A1086" s="62"/>
      <c r="B1086" s="62"/>
      <c r="C1086" s="62"/>
      <c r="D1086" s="62"/>
      <c r="E1086" s="62"/>
      <c r="F1086" s="62"/>
      <c r="G1086" s="62"/>
      <c r="H1086" s="62"/>
      <c r="I1086" s="62"/>
      <c r="J1086" s="62"/>
      <c r="K1086" s="62"/>
      <c r="L1086" s="62"/>
      <c r="M1086" s="62"/>
      <c r="N1086" s="62"/>
      <c r="O1086" s="62"/>
      <c r="P1086" s="62"/>
      <c r="Q1086" s="62"/>
      <c r="R1086" s="62"/>
      <c r="S1086" s="62"/>
      <c r="T1086" s="62"/>
      <c r="U1086" s="62"/>
      <c r="V1086" s="62"/>
      <c r="W1086" s="62"/>
      <c r="X1086" s="62"/>
      <c r="Y1086" s="62"/>
      <c r="Z1086" s="62"/>
      <c r="AA1086" s="62"/>
      <c r="AB1086" s="62"/>
      <c r="AC1086" s="62"/>
      <c r="AD1086" s="73"/>
      <c r="AE1086" s="62"/>
      <c r="AF1086" s="62"/>
      <c r="AG1086" s="62"/>
      <c r="AH1086" s="62"/>
      <c r="AI1086" s="62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  <c r="BA1086" s="62"/>
      <c r="BB1086" s="62"/>
      <c r="BC1086" s="62"/>
      <c r="BD1086" s="62"/>
      <c r="BE1086" s="62"/>
      <c r="BF1086" s="62"/>
    </row>
    <row r="1087">
      <c r="A1087" s="62"/>
      <c r="B1087" s="62"/>
      <c r="C1087" s="62"/>
      <c r="D1087" s="62"/>
      <c r="E1087" s="62"/>
      <c r="F1087" s="62"/>
      <c r="G1087" s="62"/>
      <c r="H1087" s="62"/>
      <c r="I1087" s="62"/>
      <c r="J1087" s="62"/>
      <c r="K1087" s="62"/>
      <c r="L1087" s="62"/>
      <c r="M1087" s="62"/>
      <c r="N1087" s="62"/>
      <c r="O1087" s="62"/>
      <c r="P1087" s="62"/>
      <c r="Q1087" s="62"/>
      <c r="R1087" s="62"/>
      <c r="S1087" s="62"/>
      <c r="T1087" s="62"/>
      <c r="U1087" s="62"/>
      <c r="V1087" s="62"/>
      <c r="W1087" s="62"/>
      <c r="X1087" s="62"/>
      <c r="Y1087" s="62"/>
      <c r="Z1087" s="62"/>
      <c r="AA1087" s="62"/>
      <c r="AB1087" s="62"/>
      <c r="AC1087" s="62"/>
      <c r="AD1087" s="73"/>
      <c r="AE1087" s="62"/>
      <c r="AF1087" s="62"/>
      <c r="AG1087" s="62"/>
      <c r="AH1087" s="62"/>
      <c r="AI1087" s="62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  <c r="BA1087" s="62"/>
      <c r="BB1087" s="62"/>
      <c r="BC1087" s="62"/>
      <c r="BD1087" s="62"/>
      <c r="BE1087" s="62"/>
      <c r="BF1087" s="62"/>
    </row>
    <row r="1088">
      <c r="A1088" s="62"/>
      <c r="B1088" s="62"/>
      <c r="C1088" s="62"/>
      <c r="D1088" s="62"/>
      <c r="E1088" s="62"/>
      <c r="F1088" s="62"/>
      <c r="G1088" s="62"/>
      <c r="H1088" s="62"/>
      <c r="I1088" s="62"/>
      <c r="J1088" s="62"/>
      <c r="K1088" s="62"/>
      <c r="L1088" s="62"/>
      <c r="M1088" s="62"/>
      <c r="N1088" s="62"/>
      <c r="O1088" s="62"/>
      <c r="P1088" s="62"/>
      <c r="Q1088" s="62"/>
      <c r="R1088" s="62"/>
      <c r="S1088" s="62"/>
      <c r="T1088" s="62"/>
      <c r="U1088" s="62"/>
      <c r="V1088" s="62"/>
      <c r="W1088" s="62"/>
      <c r="X1088" s="62"/>
      <c r="Y1088" s="62"/>
      <c r="Z1088" s="62"/>
      <c r="AA1088" s="62"/>
      <c r="AB1088" s="62"/>
      <c r="AC1088" s="62"/>
      <c r="AD1088" s="73"/>
      <c r="AE1088" s="62"/>
      <c r="AF1088" s="62"/>
      <c r="AG1088" s="62"/>
      <c r="AH1088" s="62"/>
      <c r="AI1088" s="62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  <c r="BA1088" s="62"/>
      <c r="BB1088" s="62"/>
      <c r="BC1088" s="62"/>
      <c r="BD1088" s="62"/>
      <c r="BE1088" s="62"/>
      <c r="BF1088" s="62"/>
    </row>
    <row r="1089">
      <c r="A1089" s="62"/>
      <c r="B1089" s="62"/>
      <c r="C1089" s="62"/>
      <c r="D1089" s="62"/>
      <c r="E1089" s="62"/>
      <c r="F1089" s="62"/>
      <c r="G1089" s="62"/>
      <c r="H1089" s="62"/>
      <c r="I1089" s="62"/>
      <c r="J1089" s="62"/>
      <c r="K1089" s="62"/>
      <c r="L1089" s="62"/>
      <c r="M1089" s="62"/>
      <c r="N1089" s="62"/>
      <c r="O1089" s="62"/>
      <c r="P1089" s="62"/>
      <c r="Q1089" s="62"/>
      <c r="R1089" s="62"/>
      <c r="S1089" s="62"/>
      <c r="T1089" s="62"/>
      <c r="U1089" s="62"/>
      <c r="V1089" s="62"/>
      <c r="W1089" s="62"/>
      <c r="X1089" s="62"/>
      <c r="Y1089" s="62"/>
      <c r="Z1089" s="62"/>
      <c r="AA1089" s="62"/>
      <c r="AB1089" s="62"/>
      <c r="AC1089" s="62"/>
      <c r="AD1089" s="73"/>
      <c r="AE1089" s="62"/>
      <c r="AF1089" s="62"/>
      <c r="AG1089" s="62"/>
      <c r="AH1089" s="62"/>
      <c r="AI1089" s="62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  <c r="BA1089" s="62"/>
      <c r="BB1089" s="62"/>
      <c r="BC1089" s="62"/>
      <c r="BD1089" s="62"/>
      <c r="BE1089" s="62"/>
      <c r="BF1089" s="62"/>
    </row>
    <row r="1090">
      <c r="A1090" s="62"/>
      <c r="B1090" s="62"/>
      <c r="C1090" s="62"/>
      <c r="D1090" s="62"/>
      <c r="E1090" s="62"/>
      <c r="F1090" s="62"/>
      <c r="G1090" s="62"/>
      <c r="H1090" s="62"/>
      <c r="I1090" s="62"/>
      <c r="J1090" s="62"/>
      <c r="K1090" s="62"/>
      <c r="L1090" s="62"/>
      <c r="M1090" s="62"/>
      <c r="N1090" s="62"/>
      <c r="O1090" s="62"/>
      <c r="P1090" s="62"/>
      <c r="Q1090" s="62"/>
      <c r="R1090" s="62"/>
      <c r="S1090" s="62"/>
      <c r="T1090" s="62"/>
      <c r="U1090" s="62"/>
      <c r="V1090" s="62"/>
      <c r="W1090" s="62"/>
      <c r="X1090" s="62"/>
      <c r="Y1090" s="62"/>
      <c r="Z1090" s="62"/>
      <c r="AA1090" s="62"/>
      <c r="AB1090" s="62"/>
      <c r="AC1090" s="62"/>
      <c r="AD1090" s="73"/>
      <c r="AE1090" s="62"/>
      <c r="AF1090" s="62"/>
      <c r="AG1090" s="62"/>
      <c r="AH1090" s="62"/>
      <c r="AI1090" s="62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  <c r="BA1090" s="62"/>
      <c r="BB1090" s="62"/>
      <c r="BC1090" s="62"/>
      <c r="BD1090" s="62"/>
      <c r="BE1090" s="62"/>
      <c r="BF1090" s="62"/>
    </row>
    <row r="1091">
      <c r="A1091" s="62"/>
      <c r="B1091" s="62"/>
      <c r="C1091" s="62"/>
      <c r="D1091" s="62"/>
      <c r="E1091" s="62"/>
      <c r="F1091" s="62"/>
      <c r="G1091" s="62"/>
      <c r="H1091" s="62"/>
      <c r="I1091" s="62"/>
      <c r="J1091" s="62"/>
      <c r="K1091" s="62"/>
      <c r="L1091" s="62"/>
      <c r="M1091" s="62"/>
      <c r="N1091" s="62"/>
      <c r="O1091" s="62"/>
      <c r="P1091" s="62"/>
      <c r="Q1091" s="62"/>
      <c r="R1091" s="62"/>
      <c r="S1091" s="62"/>
      <c r="T1091" s="62"/>
      <c r="U1091" s="62"/>
      <c r="V1091" s="62"/>
      <c r="W1091" s="62"/>
      <c r="X1091" s="62"/>
      <c r="Y1091" s="62"/>
      <c r="Z1091" s="62"/>
      <c r="AA1091" s="62"/>
      <c r="AB1091" s="62"/>
      <c r="AC1091" s="62"/>
      <c r="AD1091" s="73"/>
      <c r="AE1091" s="62"/>
      <c r="AF1091" s="62"/>
      <c r="AG1091" s="62"/>
      <c r="AH1091" s="62"/>
      <c r="AI1091" s="62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  <c r="BA1091" s="62"/>
      <c r="BB1091" s="62"/>
      <c r="BC1091" s="62"/>
      <c r="BD1091" s="62"/>
      <c r="BE1091" s="62"/>
      <c r="BF1091" s="62"/>
    </row>
    <row r="1092">
      <c r="A1092" s="62"/>
      <c r="B1092" s="62"/>
      <c r="C1092" s="62"/>
      <c r="D1092" s="62"/>
      <c r="E1092" s="62"/>
      <c r="F1092" s="62"/>
      <c r="G1092" s="62"/>
      <c r="H1092" s="62"/>
      <c r="I1092" s="62"/>
      <c r="J1092" s="62"/>
      <c r="K1092" s="62"/>
      <c r="L1092" s="62"/>
      <c r="M1092" s="62"/>
      <c r="N1092" s="62"/>
      <c r="O1092" s="62"/>
      <c r="P1092" s="62"/>
      <c r="Q1092" s="62"/>
      <c r="R1092" s="62"/>
      <c r="S1092" s="62"/>
      <c r="T1092" s="62"/>
      <c r="U1092" s="62"/>
      <c r="V1092" s="62"/>
      <c r="W1092" s="62"/>
      <c r="X1092" s="62"/>
      <c r="Y1092" s="62"/>
      <c r="Z1092" s="62"/>
      <c r="AA1092" s="62"/>
      <c r="AB1092" s="62"/>
      <c r="AC1092" s="62"/>
      <c r="AD1092" s="73"/>
      <c r="AE1092" s="62"/>
      <c r="AF1092" s="62"/>
      <c r="AG1092" s="62"/>
      <c r="AH1092" s="62"/>
      <c r="AI1092" s="62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  <c r="BA1092" s="62"/>
      <c r="BB1092" s="62"/>
      <c r="BC1092" s="62"/>
      <c r="BD1092" s="62"/>
      <c r="BE1092" s="62"/>
      <c r="BF1092" s="62"/>
    </row>
    <row r="1093">
      <c r="A1093" s="62"/>
      <c r="B1093" s="62"/>
      <c r="C1093" s="62"/>
      <c r="D1093" s="62"/>
      <c r="E1093" s="62"/>
      <c r="F1093" s="62"/>
      <c r="G1093" s="62"/>
      <c r="H1093" s="62"/>
      <c r="I1093" s="62"/>
      <c r="J1093" s="62"/>
      <c r="K1093" s="62"/>
      <c r="L1093" s="62"/>
      <c r="M1093" s="62"/>
      <c r="N1093" s="62"/>
      <c r="O1093" s="62"/>
      <c r="P1093" s="62"/>
      <c r="Q1093" s="62"/>
      <c r="R1093" s="62"/>
      <c r="S1093" s="62"/>
      <c r="T1093" s="62"/>
      <c r="U1093" s="62"/>
      <c r="V1093" s="62"/>
      <c r="W1093" s="62"/>
      <c r="X1093" s="62"/>
      <c r="Y1093" s="62"/>
      <c r="Z1093" s="62"/>
      <c r="AA1093" s="62"/>
      <c r="AB1093" s="62"/>
      <c r="AC1093" s="62"/>
      <c r="AD1093" s="73"/>
      <c r="AE1093" s="62"/>
      <c r="AF1093" s="62"/>
      <c r="AG1093" s="62"/>
      <c r="AH1093" s="62"/>
      <c r="AI1093" s="62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  <c r="BA1093" s="62"/>
      <c r="BB1093" s="62"/>
      <c r="BC1093" s="62"/>
      <c r="BD1093" s="62"/>
      <c r="BE1093" s="62"/>
      <c r="BF1093" s="62"/>
    </row>
    <row r="1094">
      <c r="A1094" s="62"/>
      <c r="B1094" s="62"/>
      <c r="C1094" s="62"/>
      <c r="D1094" s="62"/>
      <c r="E1094" s="62"/>
      <c r="F1094" s="62"/>
      <c r="G1094" s="62"/>
      <c r="H1094" s="62"/>
      <c r="I1094" s="62"/>
      <c r="J1094" s="62"/>
      <c r="K1094" s="62"/>
      <c r="L1094" s="62"/>
      <c r="M1094" s="62"/>
      <c r="N1094" s="62"/>
      <c r="O1094" s="62"/>
      <c r="P1094" s="62"/>
      <c r="Q1094" s="62"/>
      <c r="R1094" s="62"/>
      <c r="S1094" s="62"/>
      <c r="T1094" s="62"/>
      <c r="U1094" s="62"/>
      <c r="V1094" s="62"/>
      <c r="W1094" s="62"/>
      <c r="X1094" s="62"/>
      <c r="Y1094" s="62"/>
      <c r="Z1094" s="62"/>
      <c r="AA1094" s="62"/>
      <c r="AB1094" s="62"/>
      <c r="AC1094" s="62"/>
      <c r="AD1094" s="73"/>
      <c r="AE1094" s="62"/>
      <c r="AF1094" s="62"/>
      <c r="AG1094" s="62"/>
      <c r="AH1094" s="62"/>
      <c r="AI1094" s="62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  <c r="BA1094" s="62"/>
      <c r="BB1094" s="62"/>
      <c r="BC1094" s="62"/>
      <c r="BD1094" s="62"/>
      <c r="BE1094" s="62"/>
      <c r="BF1094" s="62"/>
    </row>
    <row r="1095">
      <c r="A1095" s="62"/>
      <c r="B1095" s="62"/>
      <c r="C1095" s="62"/>
      <c r="D1095" s="62"/>
      <c r="E1095" s="62"/>
      <c r="F1095" s="62"/>
      <c r="G1095" s="62"/>
      <c r="H1095" s="62"/>
      <c r="I1095" s="62"/>
      <c r="J1095" s="62"/>
      <c r="K1095" s="62"/>
      <c r="L1095" s="62"/>
      <c r="M1095" s="62"/>
      <c r="N1095" s="62"/>
      <c r="O1095" s="62"/>
      <c r="P1095" s="62"/>
      <c r="Q1095" s="62"/>
      <c r="R1095" s="62"/>
      <c r="S1095" s="62"/>
      <c r="T1095" s="62"/>
      <c r="U1095" s="62"/>
      <c r="V1095" s="62"/>
      <c r="W1095" s="62"/>
      <c r="X1095" s="62"/>
      <c r="Y1095" s="62"/>
      <c r="Z1095" s="62"/>
      <c r="AA1095" s="62"/>
      <c r="AB1095" s="62"/>
      <c r="AC1095" s="62"/>
      <c r="AD1095" s="73"/>
      <c r="AE1095" s="62"/>
      <c r="AF1095" s="62"/>
      <c r="AG1095" s="62"/>
      <c r="AH1095" s="62"/>
      <c r="AI1095" s="62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  <c r="BA1095" s="62"/>
      <c r="BB1095" s="62"/>
      <c r="BC1095" s="62"/>
      <c r="BD1095" s="62"/>
      <c r="BE1095" s="62"/>
      <c r="BF1095" s="62"/>
    </row>
    <row r="1096">
      <c r="A1096" s="62"/>
      <c r="B1096" s="62"/>
      <c r="C1096" s="62"/>
      <c r="D1096" s="62"/>
      <c r="E1096" s="62"/>
      <c r="F1096" s="62"/>
      <c r="G1096" s="62"/>
      <c r="H1096" s="62"/>
      <c r="I1096" s="62"/>
      <c r="J1096" s="62"/>
      <c r="K1096" s="62"/>
      <c r="L1096" s="62"/>
      <c r="M1096" s="62"/>
      <c r="N1096" s="62"/>
      <c r="O1096" s="62"/>
      <c r="P1096" s="62"/>
      <c r="Q1096" s="62"/>
      <c r="R1096" s="62"/>
      <c r="S1096" s="62"/>
      <c r="T1096" s="62"/>
      <c r="U1096" s="62"/>
      <c r="V1096" s="62"/>
      <c r="W1096" s="62"/>
      <c r="X1096" s="62"/>
      <c r="Y1096" s="62"/>
      <c r="Z1096" s="62"/>
      <c r="AA1096" s="62"/>
      <c r="AB1096" s="62"/>
      <c r="AC1096" s="62"/>
      <c r="AD1096" s="73"/>
      <c r="AE1096" s="62"/>
      <c r="AF1096" s="62"/>
      <c r="AG1096" s="62"/>
      <c r="AH1096" s="62"/>
      <c r="AI1096" s="62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  <c r="BA1096" s="62"/>
      <c r="BB1096" s="62"/>
      <c r="BC1096" s="62"/>
      <c r="BD1096" s="62"/>
      <c r="BE1096" s="62"/>
      <c r="BF1096" s="62"/>
    </row>
    <row r="1097">
      <c r="A1097" s="62"/>
      <c r="B1097" s="62"/>
      <c r="C1097" s="62"/>
      <c r="D1097" s="62"/>
      <c r="E1097" s="62"/>
      <c r="F1097" s="62"/>
      <c r="G1097" s="62"/>
      <c r="H1097" s="62"/>
      <c r="I1097" s="62"/>
      <c r="J1097" s="62"/>
      <c r="K1097" s="62"/>
      <c r="L1097" s="62"/>
      <c r="M1097" s="62"/>
      <c r="N1097" s="62"/>
      <c r="O1097" s="62"/>
      <c r="P1097" s="62"/>
      <c r="Q1097" s="62"/>
      <c r="R1097" s="62"/>
      <c r="S1097" s="62"/>
      <c r="T1097" s="62"/>
      <c r="U1097" s="62"/>
      <c r="V1097" s="62"/>
      <c r="W1097" s="62"/>
      <c r="X1097" s="62"/>
      <c r="Y1097" s="62"/>
      <c r="Z1097" s="62"/>
      <c r="AA1097" s="62"/>
      <c r="AB1097" s="62"/>
      <c r="AC1097" s="62"/>
      <c r="AD1097" s="73"/>
      <c r="AE1097" s="62"/>
      <c r="AF1097" s="62"/>
      <c r="AG1097" s="62"/>
      <c r="AH1097" s="62"/>
      <c r="AI1097" s="62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  <c r="BA1097" s="62"/>
      <c r="BB1097" s="62"/>
      <c r="BC1097" s="62"/>
      <c r="BD1097" s="62"/>
      <c r="BE1097" s="62"/>
      <c r="BF1097" s="62"/>
    </row>
    <row r="1098">
      <c r="A1098" s="62"/>
      <c r="B1098" s="62"/>
      <c r="C1098" s="62"/>
      <c r="D1098" s="62"/>
      <c r="E1098" s="62"/>
      <c r="F1098" s="62"/>
      <c r="G1098" s="62"/>
      <c r="H1098" s="62"/>
      <c r="I1098" s="62"/>
      <c r="J1098" s="62"/>
      <c r="K1098" s="62"/>
      <c r="L1098" s="62"/>
      <c r="M1098" s="62"/>
      <c r="N1098" s="62"/>
      <c r="O1098" s="62"/>
      <c r="P1098" s="62"/>
      <c r="Q1098" s="62"/>
      <c r="R1098" s="62"/>
      <c r="S1098" s="62"/>
      <c r="T1098" s="62"/>
      <c r="U1098" s="62"/>
      <c r="V1098" s="62"/>
      <c r="W1098" s="62"/>
      <c r="X1098" s="62"/>
      <c r="Y1098" s="62"/>
      <c r="Z1098" s="62"/>
      <c r="AA1098" s="62"/>
      <c r="AB1098" s="62"/>
      <c r="AC1098" s="62"/>
      <c r="AD1098" s="73"/>
      <c r="AE1098" s="62"/>
      <c r="AF1098" s="62"/>
      <c r="AG1098" s="62"/>
      <c r="AH1098" s="62"/>
      <c r="AI1098" s="62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  <c r="BA1098" s="62"/>
      <c r="BB1098" s="62"/>
      <c r="BC1098" s="62"/>
      <c r="BD1098" s="62"/>
      <c r="BE1098" s="62"/>
      <c r="BF1098" s="62"/>
    </row>
    <row r="1099">
      <c r="A1099" s="62"/>
      <c r="B1099" s="62"/>
      <c r="C1099" s="62"/>
      <c r="D1099" s="62"/>
      <c r="E1099" s="62"/>
      <c r="F1099" s="62"/>
      <c r="G1099" s="62"/>
      <c r="H1099" s="62"/>
      <c r="I1099" s="62"/>
      <c r="J1099" s="62"/>
      <c r="K1099" s="62"/>
      <c r="L1099" s="62"/>
      <c r="M1099" s="62"/>
      <c r="N1099" s="62"/>
      <c r="O1099" s="62"/>
      <c r="P1099" s="62"/>
      <c r="Q1099" s="62"/>
      <c r="R1099" s="62"/>
      <c r="S1099" s="62"/>
      <c r="T1099" s="62"/>
      <c r="U1099" s="62"/>
      <c r="V1099" s="62"/>
      <c r="W1099" s="62"/>
      <c r="X1099" s="62"/>
      <c r="Y1099" s="62"/>
      <c r="Z1099" s="62"/>
      <c r="AA1099" s="62"/>
      <c r="AB1099" s="62"/>
      <c r="AC1099" s="62"/>
      <c r="AD1099" s="73"/>
      <c r="AE1099" s="62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  <c r="BA1099" s="62"/>
      <c r="BB1099" s="62"/>
      <c r="BC1099" s="62"/>
      <c r="BD1099" s="62"/>
      <c r="BE1099" s="62"/>
      <c r="BF1099" s="62"/>
    </row>
    <row r="1100">
      <c r="A1100" s="62"/>
      <c r="B1100" s="62"/>
      <c r="C1100" s="62"/>
      <c r="D1100" s="62"/>
      <c r="E1100" s="62"/>
      <c r="F1100" s="62"/>
      <c r="G1100" s="62"/>
      <c r="H1100" s="62"/>
      <c r="I1100" s="62"/>
      <c r="J1100" s="62"/>
      <c r="K1100" s="62"/>
      <c r="L1100" s="62"/>
      <c r="M1100" s="62"/>
      <c r="N1100" s="62"/>
      <c r="O1100" s="62"/>
      <c r="P1100" s="62"/>
      <c r="Q1100" s="62"/>
      <c r="R1100" s="62"/>
      <c r="S1100" s="62"/>
      <c r="T1100" s="62"/>
      <c r="U1100" s="62"/>
      <c r="V1100" s="62"/>
      <c r="W1100" s="62"/>
      <c r="X1100" s="62"/>
      <c r="Y1100" s="62"/>
      <c r="Z1100" s="62"/>
      <c r="AA1100" s="62"/>
      <c r="AB1100" s="62"/>
      <c r="AC1100" s="62"/>
      <c r="AD1100" s="73"/>
      <c r="AE1100" s="62"/>
      <c r="AF1100" s="62"/>
      <c r="AG1100" s="62"/>
      <c r="AH1100" s="62"/>
      <c r="AI1100" s="62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  <c r="BA1100" s="62"/>
      <c r="BB1100" s="62"/>
      <c r="BC1100" s="62"/>
      <c r="BD1100" s="62"/>
      <c r="BE1100" s="62"/>
      <c r="BF1100" s="62"/>
    </row>
    <row r="1101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73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  <c r="BA1101" s="62"/>
      <c r="BB1101" s="62"/>
      <c r="BC1101" s="62"/>
      <c r="BD1101" s="62"/>
      <c r="BE1101" s="62"/>
      <c r="BF1101" s="62"/>
    </row>
    <row r="1102">
      <c r="A1102" s="62"/>
      <c r="B1102" s="62"/>
      <c r="C1102" s="62"/>
      <c r="D1102" s="62"/>
      <c r="E1102" s="62"/>
      <c r="F1102" s="62"/>
      <c r="G1102" s="62"/>
      <c r="H1102" s="62"/>
      <c r="I1102" s="62"/>
      <c r="J1102" s="62"/>
      <c r="K1102" s="62"/>
      <c r="L1102" s="62"/>
      <c r="M1102" s="62"/>
      <c r="N1102" s="62"/>
      <c r="O1102" s="62"/>
      <c r="P1102" s="62"/>
      <c r="Q1102" s="62"/>
      <c r="R1102" s="62"/>
      <c r="S1102" s="62"/>
      <c r="T1102" s="62"/>
      <c r="U1102" s="62"/>
      <c r="V1102" s="62"/>
      <c r="W1102" s="62"/>
      <c r="X1102" s="62"/>
      <c r="Y1102" s="62"/>
      <c r="Z1102" s="62"/>
      <c r="AA1102" s="62"/>
      <c r="AB1102" s="62"/>
      <c r="AC1102" s="62"/>
      <c r="AD1102" s="73"/>
      <c r="AE1102" s="62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  <c r="BA1102" s="62"/>
      <c r="BB1102" s="62"/>
      <c r="BC1102" s="62"/>
      <c r="BD1102" s="62"/>
      <c r="BE1102" s="62"/>
      <c r="BF1102" s="62"/>
    </row>
    <row r="1103">
      <c r="A1103" s="62"/>
      <c r="B1103" s="62"/>
      <c r="C1103" s="62"/>
      <c r="D1103" s="62"/>
      <c r="E1103" s="62"/>
      <c r="F1103" s="62"/>
      <c r="G1103" s="62"/>
      <c r="H1103" s="62"/>
      <c r="I1103" s="62"/>
      <c r="J1103" s="62"/>
      <c r="K1103" s="62"/>
      <c r="L1103" s="62"/>
      <c r="M1103" s="62"/>
      <c r="N1103" s="62"/>
      <c r="O1103" s="62"/>
      <c r="P1103" s="62"/>
      <c r="Q1103" s="62"/>
      <c r="R1103" s="62"/>
      <c r="S1103" s="62"/>
      <c r="T1103" s="62"/>
      <c r="U1103" s="62"/>
      <c r="V1103" s="62"/>
      <c r="W1103" s="62"/>
      <c r="X1103" s="62"/>
      <c r="Y1103" s="62"/>
      <c r="Z1103" s="62"/>
      <c r="AA1103" s="62"/>
      <c r="AB1103" s="62"/>
      <c r="AC1103" s="62"/>
      <c r="AD1103" s="73"/>
      <c r="AE1103" s="62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  <c r="BA1103" s="62"/>
      <c r="BB1103" s="62"/>
      <c r="BC1103" s="62"/>
      <c r="BD1103" s="62"/>
      <c r="BE1103" s="62"/>
      <c r="BF1103" s="62"/>
    </row>
    <row r="1104">
      <c r="A1104" s="62"/>
      <c r="B1104" s="62"/>
      <c r="C1104" s="62"/>
      <c r="D1104" s="62"/>
      <c r="E1104" s="62"/>
      <c r="F1104" s="62"/>
      <c r="G1104" s="62"/>
      <c r="H1104" s="62"/>
      <c r="I1104" s="62"/>
      <c r="J1104" s="62"/>
      <c r="K1104" s="62"/>
      <c r="L1104" s="62"/>
      <c r="M1104" s="62"/>
      <c r="N1104" s="62"/>
      <c r="O1104" s="62"/>
      <c r="P1104" s="62"/>
      <c r="Q1104" s="62"/>
      <c r="R1104" s="62"/>
      <c r="S1104" s="62"/>
      <c r="T1104" s="62"/>
      <c r="U1104" s="62"/>
      <c r="V1104" s="62"/>
      <c r="W1104" s="62"/>
      <c r="X1104" s="62"/>
      <c r="Y1104" s="62"/>
      <c r="Z1104" s="62"/>
      <c r="AA1104" s="62"/>
      <c r="AB1104" s="62"/>
      <c r="AC1104" s="62"/>
      <c r="AD1104" s="73"/>
      <c r="AE1104" s="62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  <c r="BA1104" s="62"/>
      <c r="BB1104" s="62"/>
      <c r="BC1104" s="62"/>
      <c r="BD1104" s="62"/>
      <c r="BE1104" s="62"/>
      <c r="BF1104" s="62"/>
    </row>
    <row r="1105">
      <c r="A1105" s="62"/>
      <c r="B1105" s="62"/>
      <c r="C1105" s="62"/>
      <c r="D1105" s="62"/>
      <c r="E1105" s="62"/>
      <c r="F1105" s="62"/>
      <c r="G1105" s="62"/>
      <c r="H1105" s="62"/>
      <c r="I1105" s="62"/>
      <c r="J1105" s="62"/>
      <c r="K1105" s="62"/>
      <c r="L1105" s="62"/>
      <c r="M1105" s="62"/>
      <c r="N1105" s="62"/>
      <c r="O1105" s="62"/>
      <c r="P1105" s="62"/>
      <c r="Q1105" s="62"/>
      <c r="R1105" s="62"/>
      <c r="S1105" s="62"/>
      <c r="T1105" s="62"/>
      <c r="U1105" s="62"/>
      <c r="V1105" s="62"/>
      <c r="W1105" s="62"/>
      <c r="X1105" s="62"/>
      <c r="Y1105" s="62"/>
      <c r="Z1105" s="62"/>
      <c r="AA1105" s="62"/>
      <c r="AB1105" s="62"/>
      <c r="AC1105" s="62"/>
      <c r="AD1105" s="73"/>
      <c r="AE1105" s="62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  <c r="BA1105" s="62"/>
      <c r="BB1105" s="62"/>
      <c r="BC1105" s="62"/>
      <c r="BD1105" s="62"/>
      <c r="BE1105" s="62"/>
      <c r="BF1105" s="62"/>
    </row>
    <row r="1106">
      <c r="A1106" s="62"/>
      <c r="B1106" s="62"/>
      <c r="C1106" s="62"/>
      <c r="D1106" s="62"/>
      <c r="E1106" s="62"/>
      <c r="F1106" s="62"/>
      <c r="G1106" s="62"/>
      <c r="H1106" s="62"/>
      <c r="I1106" s="62"/>
      <c r="J1106" s="62"/>
      <c r="K1106" s="62"/>
      <c r="L1106" s="62"/>
      <c r="M1106" s="62"/>
      <c r="N1106" s="62"/>
      <c r="O1106" s="62"/>
      <c r="P1106" s="62"/>
      <c r="Q1106" s="62"/>
      <c r="R1106" s="62"/>
      <c r="S1106" s="62"/>
      <c r="T1106" s="62"/>
      <c r="U1106" s="62"/>
      <c r="V1106" s="62"/>
      <c r="W1106" s="62"/>
      <c r="X1106" s="62"/>
      <c r="Y1106" s="62"/>
      <c r="Z1106" s="62"/>
      <c r="AA1106" s="62"/>
      <c r="AB1106" s="62"/>
      <c r="AC1106" s="62"/>
      <c r="AD1106" s="73"/>
      <c r="AE1106" s="62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  <c r="BA1106" s="62"/>
      <c r="BB1106" s="62"/>
      <c r="BC1106" s="62"/>
      <c r="BD1106" s="62"/>
      <c r="BE1106" s="62"/>
      <c r="BF1106" s="62"/>
    </row>
    <row r="1107">
      <c r="A1107" s="62"/>
      <c r="B1107" s="62"/>
      <c r="C1107" s="62"/>
      <c r="D1107" s="62"/>
      <c r="E1107" s="62"/>
      <c r="F1107" s="62"/>
      <c r="G1107" s="62"/>
      <c r="H1107" s="62"/>
      <c r="I1107" s="62"/>
      <c r="J1107" s="62"/>
      <c r="K1107" s="62"/>
      <c r="L1107" s="62"/>
      <c r="M1107" s="62"/>
      <c r="N1107" s="62"/>
      <c r="O1107" s="62"/>
      <c r="P1107" s="62"/>
      <c r="Q1107" s="62"/>
      <c r="R1107" s="62"/>
      <c r="S1107" s="62"/>
      <c r="T1107" s="62"/>
      <c r="U1107" s="62"/>
      <c r="V1107" s="62"/>
      <c r="W1107" s="62"/>
      <c r="X1107" s="62"/>
      <c r="Y1107" s="62"/>
      <c r="Z1107" s="62"/>
      <c r="AA1107" s="62"/>
      <c r="AB1107" s="62"/>
      <c r="AC1107" s="62"/>
      <c r="AD1107" s="73"/>
      <c r="AE1107" s="62"/>
      <c r="AF1107" s="62"/>
      <c r="AG1107" s="62"/>
      <c r="AH1107" s="62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  <c r="BA1107" s="62"/>
      <c r="BB1107" s="62"/>
      <c r="BC1107" s="62"/>
      <c r="BD1107" s="62"/>
      <c r="BE1107" s="62"/>
      <c r="BF1107" s="62"/>
    </row>
    <row r="1108">
      <c r="A1108" s="62"/>
      <c r="B1108" s="62"/>
      <c r="C1108" s="62"/>
      <c r="D1108" s="62"/>
      <c r="E1108" s="62"/>
      <c r="F1108" s="62"/>
      <c r="G1108" s="62"/>
      <c r="H1108" s="62"/>
      <c r="I1108" s="62"/>
      <c r="J1108" s="62"/>
      <c r="K1108" s="62"/>
      <c r="L1108" s="62"/>
      <c r="M1108" s="62"/>
      <c r="N1108" s="62"/>
      <c r="O1108" s="62"/>
      <c r="P1108" s="62"/>
      <c r="Q1108" s="62"/>
      <c r="R1108" s="62"/>
      <c r="S1108" s="62"/>
      <c r="T1108" s="62"/>
      <c r="U1108" s="62"/>
      <c r="V1108" s="62"/>
      <c r="W1108" s="62"/>
      <c r="X1108" s="62"/>
      <c r="Y1108" s="62"/>
      <c r="Z1108" s="62"/>
      <c r="AA1108" s="62"/>
      <c r="AB1108" s="62"/>
      <c r="AC1108" s="62"/>
      <c r="AD1108" s="73"/>
      <c r="AE1108" s="62"/>
      <c r="AF1108" s="62"/>
      <c r="AG1108" s="62"/>
      <c r="AH1108" s="62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  <c r="BA1108" s="62"/>
      <c r="BB1108" s="62"/>
      <c r="BC1108" s="62"/>
      <c r="BD1108" s="62"/>
      <c r="BE1108" s="62"/>
      <c r="BF1108" s="62"/>
    </row>
    <row r="1109">
      <c r="A1109" s="62"/>
      <c r="B1109" s="62"/>
      <c r="C1109" s="62"/>
      <c r="D1109" s="62"/>
      <c r="E1109" s="62"/>
      <c r="F1109" s="62"/>
      <c r="G1109" s="62"/>
      <c r="H1109" s="62"/>
      <c r="I1109" s="62"/>
      <c r="J1109" s="62"/>
      <c r="K1109" s="62"/>
      <c r="L1109" s="62"/>
      <c r="M1109" s="62"/>
      <c r="N1109" s="62"/>
      <c r="O1109" s="62"/>
      <c r="P1109" s="62"/>
      <c r="Q1109" s="62"/>
      <c r="R1109" s="62"/>
      <c r="S1109" s="62"/>
      <c r="T1109" s="62"/>
      <c r="U1109" s="62"/>
      <c r="V1109" s="62"/>
      <c r="W1109" s="62"/>
      <c r="X1109" s="62"/>
      <c r="Y1109" s="62"/>
      <c r="Z1109" s="62"/>
      <c r="AA1109" s="62"/>
      <c r="AB1109" s="62"/>
      <c r="AC1109" s="62"/>
      <c r="AD1109" s="73"/>
      <c r="AE1109" s="62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  <c r="BA1109" s="62"/>
      <c r="BB1109" s="62"/>
      <c r="BC1109" s="62"/>
      <c r="BD1109" s="62"/>
      <c r="BE1109" s="62"/>
      <c r="BF1109" s="62"/>
    </row>
    <row r="1110">
      <c r="A1110" s="62"/>
      <c r="B1110" s="62"/>
      <c r="C1110" s="62"/>
      <c r="D1110" s="62"/>
      <c r="E1110" s="62"/>
      <c r="F1110" s="62"/>
      <c r="G1110" s="62"/>
      <c r="H1110" s="62"/>
      <c r="I1110" s="62"/>
      <c r="J1110" s="62"/>
      <c r="K1110" s="62"/>
      <c r="L1110" s="62"/>
      <c r="M1110" s="62"/>
      <c r="N1110" s="62"/>
      <c r="O1110" s="62"/>
      <c r="P1110" s="62"/>
      <c r="Q1110" s="62"/>
      <c r="R1110" s="62"/>
      <c r="S1110" s="62"/>
      <c r="T1110" s="62"/>
      <c r="U1110" s="62"/>
      <c r="V1110" s="62"/>
      <c r="W1110" s="62"/>
      <c r="X1110" s="62"/>
      <c r="Y1110" s="62"/>
      <c r="Z1110" s="62"/>
      <c r="AA1110" s="62"/>
      <c r="AB1110" s="62"/>
      <c r="AC1110" s="62"/>
      <c r="AD1110" s="73"/>
      <c r="AE1110" s="62"/>
      <c r="AF1110" s="62"/>
      <c r="AG1110" s="62"/>
      <c r="AH1110" s="62"/>
      <c r="AI1110" s="62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  <c r="BA1110" s="62"/>
      <c r="BB1110" s="62"/>
      <c r="BC1110" s="62"/>
      <c r="BD1110" s="62"/>
      <c r="BE1110" s="62"/>
      <c r="BF1110" s="62"/>
    </row>
    <row r="1111">
      <c r="A1111" s="62"/>
      <c r="B1111" s="62"/>
      <c r="C1111" s="62"/>
      <c r="D1111" s="62"/>
      <c r="E1111" s="62"/>
      <c r="F1111" s="62"/>
      <c r="G1111" s="62"/>
      <c r="H1111" s="62"/>
      <c r="I1111" s="62"/>
      <c r="J1111" s="62"/>
      <c r="K1111" s="62"/>
      <c r="L1111" s="62"/>
      <c r="M1111" s="62"/>
      <c r="N1111" s="62"/>
      <c r="O1111" s="62"/>
      <c r="P1111" s="62"/>
      <c r="Q1111" s="62"/>
      <c r="R1111" s="62"/>
      <c r="S1111" s="62"/>
      <c r="T1111" s="62"/>
      <c r="U1111" s="62"/>
      <c r="V1111" s="62"/>
      <c r="W1111" s="62"/>
      <c r="X1111" s="62"/>
      <c r="Y1111" s="62"/>
      <c r="Z1111" s="62"/>
      <c r="AA1111" s="62"/>
      <c r="AB1111" s="62"/>
      <c r="AC1111" s="62"/>
      <c r="AD1111" s="73"/>
      <c r="AE1111" s="62"/>
      <c r="AF1111" s="62"/>
      <c r="AG1111" s="62"/>
      <c r="AH1111" s="62"/>
      <c r="AI1111" s="62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  <c r="BA1111" s="62"/>
      <c r="BB1111" s="62"/>
      <c r="BC1111" s="62"/>
      <c r="BD1111" s="62"/>
      <c r="BE1111" s="62"/>
      <c r="BF1111" s="62"/>
    </row>
    <row r="1112">
      <c r="A1112" s="62"/>
      <c r="B1112" s="62"/>
      <c r="C1112" s="62"/>
      <c r="D1112" s="62"/>
      <c r="E1112" s="62"/>
      <c r="F1112" s="62"/>
      <c r="G1112" s="62"/>
      <c r="H1112" s="62"/>
      <c r="I1112" s="62"/>
      <c r="J1112" s="62"/>
      <c r="K1112" s="62"/>
      <c r="L1112" s="62"/>
      <c r="M1112" s="62"/>
      <c r="N1112" s="62"/>
      <c r="O1112" s="62"/>
      <c r="P1112" s="62"/>
      <c r="Q1112" s="62"/>
      <c r="R1112" s="62"/>
      <c r="S1112" s="62"/>
      <c r="T1112" s="62"/>
      <c r="U1112" s="62"/>
      <c r="V1112" s="62"/>
      <c r="W1112" s="62"/>
      <c r="X1112" s="62"/>
      <c r="Y1112" s="62"/>
      <c r="Z1112" s="62"/>
      <c r="AA1112" s="62"/>
      <c r="AB1112" s="62"/>
      <c r="AC1112" s="62"/>
      <c r="AD1112" s="73"/>
      <c r="AE1112" s="62"/>
      <c r="AF1112" s="62"/>
      <c r="AG1112" s="62"/>
      <c r="AH1112" s="62"/>
      <c r="AI1112" s="62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  <c r="BA1112" s="62"/>
      <c r="BB1112" s="62"/>
      <c r="BC1112" s="62"/>
      <c r="BD1112" s="62"/>
      <c r="BE1112" s="62"/>
      <c r="BF1112" s="62"/>
    </row>
    <row r="1113">
      <c r="A1113" s="62"/>
      <c r="B1113" s="62"/>
      <c r="C1113" s="62"/>
      <c r="D1113" s="62"/>
      <c r="E1113" s="62"/>
      <c r="F1113" s="62"/>
      <c r="G1113" s="62"/>
      <c r="H1113" s="62"/>
      <c r="I1113" s="62"/>
      <c r="J1113" s="62"/>
      <c r="K1113" s="62"/>
      <c r="L1113" s="62"/>
      <c r="M1113" s="62"/>
      <c r="N1113" s="62"/>
      <c r="O1113" s="62"/>
      <c r="P1113" s="62"/>
      <c r="Q1113" s="62"/>
      <c r="R1113" s="62"/>
      <c r="S1113" s="62"/>
      <c r="T1113" s="62"/>
      <c r="U1113" s="62"/>
      <c r="V1113" s="62"/>
      <c r="W1113" s="62"/>
      <c r="X1113" s="62"/>
      <c r="Y1113" s="62"/>
      <c r="Z1113" s="62"/>
      <c r="AA1113" s="62"/>
      <c r="AB1113" s="62"/>
      <c r="AC1113" s="62"/>
      <c r="AD1113" s="73"/>
      <c r="AE1113" s="62"/>
      <c r="AF1113" s="62"/>
      <c r="AG1113" s="62"/>
      <c r="AH1113" s="62"/>
      <c r="AI1113" s="62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  <c r="BA1113" s="62"/>
      <c r="BB1113" s="62"/>
      <c r="BC1113" s="62"/>
      <c r="BD1113" s="62"/>
      <c r="BE1113" s="62"/>
      <c r="BF1113" s="62"/>
    </row>
    <row r="1114">
      <c r="A1114" s="62"/>
      <c r="B1114" s="62"/>
      <c r="C1114" s="62"/>
      <c r="D1114" s="62"/>
      <c r="E1114" s="62"/>
      <c r="F1114" s="62"/>
      <c r="G1114" s="62"/>
      <c r="H1114" s="62"/>
      <c r="I1114" s="62"/>
      <c r="J1114" s="62"/>
      <c r="K1114" s="62"/>
      <c r="L1114" s="62"/>
      <c r="M1114" s="62"/>
      <c r="N1114" s="62"/>
      <c r="O1114" s="62"/>
      <c r="P1114" s="62"/>
      <c r="Q1114" s="62"/>
      <c r="R1114" s="62"/>
      <c r="S1114" s="62"/>
      <c r="T1114" s="62"/>
      <c r="U1114" s="62"/>
      <c r="V1114" s="62"/>
      <c r="W1114" s="62"/>
      <c r="X1114" s="62"/>
      <c r="Y1114" s="62"/>
      <c r="Z1114" s="62"/>
      <c r="AA1114" s="62"/>
      <c r="AB1114" s="62"/>
      <c r="AC1114" s="62"/>
      <c r="AD1114" s="73"/>
      <c r="AE1114" s="62"/>
      <c r="AF1114" s="62"/>
      <c r="AG1114" s="62"/>
      <c r="AH1114" s="62"/>
      <c r="AI1114" s="62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  <c r="BA1114" s="62"/>
      <c r="BB1114" s="62"/>
      <c r="BC1114" s="62"/>
      <c r="BD1114" s="62"/>
      <c r="BE1114" s="62"/>
      <c r="BF1114" s="62"/>
    </row>
    <row r="1115">
      <c r="A1115" s="62"/>
      <c r="B1115" s="62"/>
      <c r="C1115" s="62"/>
      <c r="D1115" s="62"/>
      <c r="E1115" s="62"/>
      <c r="F1115" s="62"/>
      <c r="G1115" s="62"/>
      <c r="H1115" s="62"/>
      <c r="I1115" s="62"/>
      <c r="J1115" s="62"/>
      <c r="K1115" s="62"/>
      <c r="L1115" s="62"/>
      <c r="M1115" s="62"/>
      <c r="N1115" s="62"/>
      <c r="O1115" s="62"/>
      <c r="P1115" s="62"/>
      <c r="Q1115" s="62"/>
      <c r="R1115" s="62"/>
      <c r="S1115" s="62"/>
      <c r="T1115" s="62"/>
      <c r="U1115" s="62"/>
      <c r="V1115" s="62"/>
      <c r="W1115" s="62"/>
      <c r="X1115" s="62"/>
      <c r="Y1115" s="62"/>
      <c r="Z1115" s="62"/>
      <c r="AA1115" s="62"/>
      <c r="AB1115" s="62"/>
      <c r="AC1115" s="62"/>
      <c r="AD1115" s="73"/>
      <c r="AE1115" s="62"/>
      <c r="AF1115" s="62"/>
      <c r="AG1115" s="62"/>
      <c r="AH1115" s="62"/>
      <c r="AI1115" s="62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  <c r="BA1115" s="62"/>
      <c r="BB1115" s="62"/>
      <c r="BC1115" s="62"/>
      <c r="BD1115" s="62"/>
      <c r="BE1115" s="62"/>
      <c r="BF1115" s="62"/>
    </row>
    <row r="1116">
      <c r="A1116" s="62"/>
      <c r="B1116" s="62"/>
      <c r="C1116" s="62"/>
      <c r="D1116" s="62"/>
      <c r="E1116" s="62"/>
      <c r="F1116" s="62"/>
      <c r="G1116" s="62"/>
      <c r="H1116" s="62"/>
      <c r="I1116" s="62"/>
      <c r="J1116" s="62"/>
      <c r="K1116" s="62"/>
      <c r="L1116" s="62"/>
      <c r="M1116" s="62"/>
      <c r="N1116" s="62"/>
      <c r="O1116" s="62"/>
      <c r="P1116" s="62"/>
      <c r="Q1116" s="62"/>
      <c r="R1116" s="62"/>
      <c r="S1116" s="62"/>
      <c r="T1116" s="62"/>
      <c r="U1116" s="62"/>
      <c r="V1116" s="62"/>
      <c r="W1116" s="62"/>
      <c r="X1116" s="62"/>
      <c r="Y1116" s="62"/>
      <c r="Z1116" s="62"/>
      <c r="AA1116" s="62"/>
      <c r="AB1116" s="62"/>
      <c r="AC1116" s="62"/>
      <c r="AD1116" s="73"/>
      <c r="AE1116" s="62"/>
      <c r="AF1116" s="62"/>
      <c r="AG1116" s="62"/>
      <c r="AH1116" s="62"/>
      <c r="AI1116" s="62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  <c r="BA1116" s="62"/>
      <c r="BB1116" s="62"/>
      <c r="BC1116" s="62"/>
      <c r="BD1116" s="62"/>
      <c r="BE1116" s="62"/>
      <c r="BF1116" s="62"/>
    </row>
    <row r="1117">
      <c r="A1117" s="62"/>
      <c r="B1117" s="62"/>
      <c r="C1117" s="62"/>
      <c r="D1117" s="62"/>
      <c r="E1117" s="62"/>
      <c r="F1117" s="62"/>
      <c r="G1117" s="62"/>
      <c r="H1117" s="62"/>
      <c r="I1117" s="62"/>
      <c r="J1117" s="62"/>
      <c r="K1117" s="62"/>
      <c r="L1117" s="62"/>
      <c r="M1117" s="62"/>
      <c r="N1117" s="62"/>
      <c r="O1117" s="62"/>
      <c r="P1117" s="62"/>
      <c r="Q1117" s="62"/>
      <c r="R1117" s="62"/>
      <c r="S1117" s="62"/>
      <c r="T1117" s="62"/>
      <c r="U1117" s="62"/>
      <c r="V1117" s="62"/>
      <c r="W1117" s="62"/>
      <c r="X1117" s="62"/>
      <c r="Y1117" s="62"/>
      <c r="Z1117" s="62"/>
      <c r="AA1117" s="62"/>
      <c r="AB1117" s="62"/>
      <c r="AC1117" s="62"/>
      <c r="AD1117" s="73"/>
      <c r="AE1117" s="62"/>
      <c r="AF1117" s="62"/>
      <c r="AG1117" s="62"/>
      <c r="AH1117" s="62"/>
      <c r="AI1117" s="62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  <c r="BA1117" s="62"/>
      <c r="BB1117" s="62"/>
      <c r="BC1117" s="62"/>
      <c r="BD1117" s="62"/>
      <c r="BE1117" s="62"/>
      <c r="BF1117" s="62"/>
    </row>
    <row r="1118">
      <c r="A1118" s="62"/>
      <c r="B1118" s="62"/>
      <c r="C1118" s="62"/>
      <c r="D1118" s="62"/>
      <c r="E1118" s="62"/>
      <c r="F1118" s="62"/>
      <c r="G1118" s="62"/>
      <c r="H1118" s="62"/>
      <c r="I1118" s="62"/>
      <c r="J1118" s="62"/>
      <c r="K1118" s="62"/>
      <c r="L1118" s="62"/>
      <c r="M1118" s="62"/>
      <c r="N1118" s="62"/>
      <c r="O1118" s="62"/>
      <c r="P1118" s="62"/>
      <c r="Q1118" s="62"/>
      <c r="R1118" s="62"/>
      <c r="S1118" s="62"/>
      <c r="T1118" s="62"/>
      <c r="U1118" s="62"/>
      <c r="V1118" s="62"/>
      <c r="W1118" s="62"/>
      <c r="X1118" s="62"/>
      <c r="Y1118" s="62"/>
      <c r="Z1118" s="62"/>
      <c r="AA1118" s="62"/>
      <c r="AB1118" s="62"/>
      <c r="AC1118" s="62"/>
      <c r="AD1118" s="73"/>
      <c r="AE1118" s="62"/>
      <c r="AF1118" s="62"/>
      <c r="AG1118" s="62"/>
      <c r="AH1118" s="62"/>
      <c r="AI1118" s="62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  <c r="BA1118" s="62"/>
      <c r="BB1118" s="62"/>
      <c r="BC1118" s="62"/>
      <c r="BD1118" s="62"/>
      <c r="BE1118" s="62"/>
      <c r="BF1118" s="62"/>
    </row>
    <row r="1119">
      <c r="A1119" s="62"/>
      <c r="B1119" s="62"/>
      <c r="C1119" s="62"/>
      <c r="D1119" s="62"/>
      <c r="E1119" s="62"/>
      <c r="F1119" s="62"/>
      <c r="G1119" s="62"/>
      <c r="H1119" s="62"/>
      <c r="I1119" s="62"/>
      <c r="J1119" s="62"/>
      <c r="K1119" s="62"/>
      <c r="L1119" s="62"/>
      <c r="M1119" s="62"/>
      <c r="N1119" s="62"/>
      <c r="O1119" s="62"/>
      <c r="P1119" s="62"/>
      <c r="Q1119" s="62"/>
      <c r="R1119" s="62"/>
      <c r="S1119" s="62"/>
      <c r="T1119" s="62"/>
      <c r="U1119" s="62"/>
      <c r="V1119" s="62"/>
      <c r="W1119" s="62"/>
      <c r="X1119" s="62"/>
      <c r="Y1119" s="62"/>
      <c r="Z1119" s="62"/>
      <c r="AA1119" s="62"/>
      <c r="AB1119" s="62"/>
      <c r="AC1119" s="62"/>
      <c r="AD1119" s="73"/>
      <c r="AE1119" s="62"/>
      <c r="AF1119" s="62"/>
      <c r="AG1119" s="62"/>
      <c r="AH1119" s="62"/>
      <c r="AI1119" s="62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  <c r="BA1119" s="62"/>
      <c r="BB1119" s="62"/>
      <c r="BC1119" s="62"/>
      <c r="BD1119" s="62"/>
      <c r="BE1119" s="62"/>
      <c r="BF1119" s="62"/>
    </row>
    <row r="1120">
      <c r="A1120" s="62"/>
      <c r="B1120" s="62"/>
      <c r="C1120" s="62"/>
      <c r="D1120" s="62"/>
      <c r="E1120" s="62"/>
      <c r="F1120" s="62"/>
      <c r="G1120" s="62"/>
      <c r="H1120" s="62"/>
      <c r="I1120" s="62"/>
      <c r="J1120" s="62"/>
      <c r="K1120" s="62"/>
      <c r="L1120" s="62"/>
      <c r="M1120" s="62"/>
      <c r="N1120" s="62"/>
      <c r="O1120" s="62"/>
      <c r="P1120" s="62"/>
      <c r="Q1120" s="62"/>
      <c r="R1120" s="62"/>
      <c r="S1120" s="62"/>
      <c r="T1120" s="62"/>
      <c r="U1120" s="62"/>
      <c r="V1120" s="62"/>
      <c r="W1120" s="62"/>
      <c r="X1120" s="62"/>
      <c r="Y1120" s="62"/>
      <c r="Z1120" s="62"/>
      <c r="AA1120" s="62"/>
      <c r="AB1120" s="62"/>
      <c r="AC1120" s="62"/>
      <c r="AD1120" s="73"/>
      <c r="AE1120" s="62"/>
      <c r="AF1120" s="62"/>
      <c r="AG1120" s="62"/>
      <c r="AH1120" s="62"/>
      <c r="AI1120" s="62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  <c r="BA1120" s="62"/>
      <c r="BB1120" s="62"/>
      <c r="BC1120" s="62"/>
      <c r="BD1120" s="62"/>
      <c r="BE1120" s="62"/>
      <c r="BF1120" s="62"/>
    </row>
    <row r="1121">
      <c r="A1121" s="62"/>
      <c r="B1121" s="62"/>
      <c r="C1121" s="62"/>
      <c r="D1121" s="62"/>
      <c r="E1121" s="62"/>
      <c r="F1121" s="62"/>
      <c r="G1121" s="62"/>
      <c r="H1121" s="62"/>
      <c r="I1121" s="62"/>
      <c r="J1121" s="62"/>
      <c r="K1121" s="62"/>
      <c r="L1121" s="62"/>
      <c r="M1121" s="62"/>
      <c r="N1121" s="62"/>
      <c r="O1121" s="62"/>
      <c r="P1121" s="62"/>
      <c r="Q1121" s="62"/>
      <c r="R1121" s="62"/>
      <c r="S1121" s="62"/>
      <c r="T1121" s="62"/>
      <c r="U1121" s="62"/>
      <c r="V1121" s="62"/>
      <c r="W1121" s="62"/>
      <c r="X1121" s="62"/>
      <c r="Y1121" s="62"/>
      <c r="Z1121" s="62"/>
      <c r="AA1121" s="62"/>
      <c r="AB1121" s="62"/>
      <c r="AC1121" s="62"/>
      <c r="AD1121" s="73"/>
      <c r="AE1121" s="62"/>
      <c r="AF1121" s="62"/>
      <c r="AG1121" s="62"/>
      <c r="AH1121" s="62"/>
      <c r="AI1121" s="62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  <c r="BA1121" s="62"/>
      <c r="BB1121" s="62"/>
      <c r="BC1121" s="62"/>
      <c r="BD1121" s="62"/>
      <c r="BE1121" s="62"/>
      <c r="BF1121" s="62"/>
    </row>
    <row r="1122">
      <c r="A1122" s="62"/>
      <c r="B1122" s="62"/>
      <c r="C1122" s="62"/>
      <c r="D1122" s="62"/>
      <c r="E1122" s="62"/>
      <c r="F1122" s="62"/>
      <c r="G1122" s="62"/>
      <c r="H1122" s="62"/>
      <c r="I1122" s="62"/>
      <c r="J1122" s="62"/>
      <c r="K1122" s="62"/>
      <c r="L1122" s="62"/>
      <c r="M1122" s="62"/>
      <c r="N1122" s="62"/>
      <c r="O1122" s="62"/>
      <c r="P1122" s="62"/>
      <c r="Q1122" s="62"/>
      <c r="R1122" s="62"/>
      <c r="S1122" s="62"/>
      <c r="T1122" s="62"/>
      <c r="U1122" s="62"/>
      <c r="V1122" s="62"/>
      <c r="W1122" s="62"/>
      <c r="X1122" s="62"/>
      <c r="Y1122" s="62"/>
      <c r="Z1122" s="62"/>
      <c r="AA1122" s="62"/>
      <c r="AB1122" s="62"/>
      <c r="AC1122" s="62"/>
      <c r="AD1122" s="73"/>
      <c r="AE1122" s="62"/>
      <c r="AF1122" s="62"/>
      <c r="AG1122" s="62"/>
      <c r="AH1122" s="62"/>
      <c r="AI1122" s="62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  <c r="BA1122" s="62"/>
      <c r="BB1122" s="62"/>
      <c r="BC1122" s="62"/>
      <c r="BD1122" s="62"/>
      <c r="BE1122" s="62"/>
      <c r="BF1122" s="62"/>
    </row>
    <row r="1123">
      <c r="A1123" s="62"/>
      <c r="B1123" s="62"/>
      <c r="C1123" s="62"/>
      <c r="D1123" s="62"/>
      <c r="E1123" s="62"/>
      <c r="F1123" s="62"/>
      <c r="G1123" s="62"/>
      <c r="H1123" s="62"/>
      <c r="I1123" s="62"/>
      <c r="J1123" s="62"/>
      <c r="K1123" s="62"/>
      <c r="L1123" s="62"/>
      <c r="M1123" s="62"/>
      <c r="N1123" s="62"/>
      <c r="O1123" s="62"/>
      <c r="P1123" s="62"/>
      <c r="Q1123" s="62"/>
      <c r="R1123" s="62"/>
      <c r="S1123" s="62"/>
      <c r="T1123" s="62"/>
      <c r="U1123" s="62"/>
      <c r="V1123" s="62"/>
      <c r="W1123" s="62"/>
      <c r="X1123" s="62"/>
      <c r="Y1123" s="62"/>
      <c r="Z1123" s="62"/>
      <c r="AA1123" s="62"/>
      <c r="AB1123" s="62"/>
      <c r="AC1123" s="62"/>
      <c r="AD1123" s="73"/>
      <c r="AE1123" s="62"/>
      <c r="AF1123" s="62"/>
      <c r="AG1123" s="62"/>
      <c r="AH1123" s="62"/>
      <c r="AI1123" s="62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  <c r="BA1123" s="62"/>
      <c r="BB1123" s="62"/>
      <c r="BC1123" s="62"/>
      <c r="BD1123" s="62"/>
      <c r="BE1123" s="62"/>
      <c r="BF1123" s="62"/>
    </row>
    <row r="1124">
      <c r="A1124" s="62"/>
      <c r="B1124" s="62"/>
      <c r="C1124" s="62"/>
      <c r="D1124" s="62"/>
      <c r="E1124" s="62"/>
      <c r="F1124" s="62"/>
      <c r="G1124" s="62"/>
      <c r="H1124" s="62"/>
      <c r="I1124" s="62"/>
      <c r="J1124" s="62"/>
      <c r="K1124" s="62"/>
      <c r="L1124" s="62"/>
      <c r="M1124" s="62"/>
      <c r="N1124" s="62"/>
      <c r="O1124" s="62"/>
      <c r="P1124" s="62"/>
      <c r="Q1124" s="62"/>
      <c r="R1124" s="62"/>
      <c r="S1124" s="62"/>
      <c r="T1124" s="62"/>
      <c r="U1124" s="62"/>
      <c r="V1124" s="62"/>
      <c r="W1124" s="62"/>
      <c r="X1124" s="62"/>
      <c r="Y1124" s="62"/>
      <c r="Z1124" s="62"/>
      <c r="AA1124" s="62"/>
      <c r="AB1124" s="62"/>
      <c r="AC1124" s="62"/>
      <c r="AD1124" s="73"/>
      <c r="AE1124" s="62"/>
      <c r="AF1124" s="62"/>
      <c r="AG1124" s="62"/>
      <c r="AH1124" s="62"/>
      <c r="AI1124" s="62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  <c r="BA1124" s="62"/>
      <c r="BB1124" s="62"/>
      <c r="BC1124" s="62"/>
      <c r="BD1124" s="62"/>
      <c r="BE1124" s="62"/>
      <c r="BF1124" s="62"/>
    </row>
    <row r="1125">
      <c r="A1125" s="62"/>
      <c r="B1125" s="62"/>
      <c r="C1125" s="62"/>
      <c r="D1125" s="62"/>
      <c r="E1125" s="62"/>
      <c r="F1125" s="62"/>
      <c r="G1125" s="62"/>
      <c r="H1125" s="62"/>
      <c r="I1125" s="62"/>
      <c r="J1125" s="62"/>
      <c r="K1125" s="62"/>
      <c r="L1125" s="62"/>
      <c r="M1125" s="62"/>
      <c r="N1125" s="62"/>
      <c r="O1125" s="62"/>
      <c r="P1125" s="62"/>
      <c r="Q1125" s="62"/>
      <c r="R1125" s="62"/>
      <c r="S1125" s="62"/>
      <c r="T1125" s="62"/>
      <c r="U1125" s="62"/>
      <c r="V1125" s="62"/>
      <c r="W1125" s="62"/>
      <c r="X1125" s="62"/>
      <c r="Y1125" s="62"/>
      <c r="Z1125" s="62"/>
      <c r="AA1125" s="62"/>
      <c r="AB1125" s="62"/>
      <c r="AC1125" s="62"/>
      <c r="AD1125" s="73"/>
      <c r="AE1125" s="62"/>
      <c r="AF1125" s="62"/>
      <c r="AG1125" s="62"/>
      <c r="AH1125" s="62"/>
      <c r="AI1125" s="62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  <c r="BA1125" s="62"/>
      <c r="BB1125" s="62"/>
      <c r="BC1125" s="62"/>
      <c r="BD1125" s="62"/>
      <c r="BE1125" s="62"/>
      <c r="BF1125" s="62"/>
    </row>
    <row r="1126">
      <c r="A1126" s="62"/>
      <c r="B1126" s="62"/>
      <c r="C1126" s="62"/>
      <c r="D1126" s="62"/>
      <c r="E1126" s="62"/>
      <c r="F1126" s="62"/>
      <c r="G1126" s="62"/>
      <c r="H1126" s="62"/>
      <c r="I1126" s="62"/>
      <c r="J1126" s="62"/>
      <c r="K1126" s="62"/>
      <c r="L1126" s="62"/>
      <c r="M1126" s="62"/>
      <c r="N1126" s="62"/>
      <c r="O1126" s="62"/>
      <c r="P1126" s="62"/>
      <c r="Q1126" s="62"/>
      <c r="R1126" s="62"/>
      <c r="S1126" s="62"/>
      <c r="T1126" s="62"/>
      <c r="U1126" s="62"/>
      <c r="V1126" s="62"/>
      <c r="W1126" s="62"/>
      <c r="X1126" s="62"/>
      <c r="Y1126" s="62"/>
      <c r="Z1126" s="62"/>
      <c r="AA1126" s="62"/>
      <c r="AB1126" s="62"/>
      <c r="AC1126" s="62"/>
      <c r="AD1126" s="73"/>
      <c r="AE1126" s="62"/>
      <c r="AF1126" s="62"/>
      <c r="AG1126" s="62"/>
      <c r="AH1126" s="62"/>
      <c r="AI1126" s="62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  <c r="BA1126" s="62"/>
      <c r="BB1126" s="62"/>
      <c r="BC1126" s="62"/>
      <c r="BD1126" s="62"/>
      <c r="BE1126" s="62"/>
      <c r="BF1126" s="62"/>
    </row>
    <row r="1127">
      <c r="A1127" s="62"/>
      <c r="B1127" s="62"/>
      <c r="C1127" s="62"/>
      <c r="D1127" s="62"/>
      <c r="E1127" s="62"/>
      <c r="F1127" s="62"/>
      <c r="G1127" s="62"/>
      <c r="H1127" s="62"/>
      <c r="I1127" s="62"/>
      <c r="J1127" s="62"/>
      <c r="K1127" s="62"/>
      <c r="L1127" s="62"/>
      <c r="M1127" s="62"/>
      <c r="N1127" s="62"/>
      <c r="O1127" s="62"/>
      <c r="P1127" s="62"/>
      <c r="Q1127" s="62"/>
      <c r="R1127" s="62"/>
      <c r="S1127" s="62"/>
      <c r="T1127" s="62"/>
      <c r="U1127" s="62"/>
      <c r="V1127" s="62"/>
      <c r="W1127" s="62"/>
      <c r="X1127" s="62"/>
      <c r="Y1127" s="62"/>
      <c r="Z1127" s="62"/>
      <c r="AA1127" s="62"/>
      <c r="AB1127" s="62"/>
      <c r="AC1127" s="62"/>
      <c r="AD1127" s="73"/>
      <c r="AE1127" s="62"/>
      <c r="AF1127" s="62"/>
      <c r="AG1127" s="62"/>
      <c r="AH1127" s="62"/>
      <c r="AI1127" s="62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  <c r="BA1127" s="62"/>
      <c r="BB1127" s="62"/>
      <c r="BC1127" s="62"/>
      <c r="BD1127" s="62"/>
      <c r="BE1127" s="62"/>
      <c r="BF1127" s="62"/>
    </row>
    <row r="1128">
      <c r="A1128" s="62"/>
      <c r="B1128" s="62"/>
      <c r="C1128" s="62"/>
      <c r="D1128" s="62"/>
      <c r="E1128" s="62"/>
      <c r="F1128" s="62"/>
      <c r="G1128" s="62"/>
      <c r="H1128" s="62"/>
      <c r="I1128" s="62"/>
      <c r="J1128" s="62"/>
      <c r="K1128" s="62"/>
      <c r="L1128" s="62"/>
      <c r="M1128" s="62"/>
      <c r="N1128" s="62"/>
      <c r="O1128" s="62"/>
      <c r="P1128" s="62"/>
      <c r="Q1128" s="62"/>
      <c r="R1128" s="62"/>
      <c r="S1128" s="62"/>
      <c r="T1128" s="62"/>
      <c r="U1128" s="62"/>
      <c r="V1128" s="62"/>
      <c r="W1128" s="62"/>
      <c r="X1128" s="62"/>
      <c r="Y1128" s="62"/>
      <c r="Z1128" s="62"/>
      <c r="AA1128" s="62"/>
      <c r="AB1128" s="62"/>
      <c r="AC1128" s="62"/>
      <c r="AD1128" s="73"/>
      <c r="AE1128" s="62"/>
      <c r="AF1128" s="62"/>
      <c r="AG1128" s="62"/>
      <c r="AH1128" s="62"/>
      <c r="AI1128" s="62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  <c r="BA1128" s="62"/>
      <c r="BB1128" s="62"/>
      <c r="BC1128" s="62"/>
      <c r="BD1128" s="62"/>
      <c r="BE1128" s="62"/>
      <c r="BF1128" s="62"/>
    </row>
    <row r="1129">
      <c r="A1129" s="62"/>
      <c r="B1129" s="62"/>
      <c r="C1129" s="62"/>
      <c r="D1129" s="62"/>
      <c r="E1129" s="62"/>
      <c r="F1129" s="62"/>
      <c r="G1129" s="62"/>
      <c r="H1129" s="62"/>
      <c r="I1129" s="62"/>
      <c r="J1129" s="62"/>
      <c r="K1129" s="62"/>
      <c r="L1129" s="62"/>
      <c r="M1129" s="62"/>
      <c r="N1129" s="62"/>
      <c r="O1129" s="62"/>
      <c r="P1129" s="62"/>
      <c r="Q1129" s="62"/>
      <c r="R1129" s="62"/>
      <c r="S1129" s="62"/>
      <c r="T1129" s="62"/>
      <c r="U1129" s="62"/>
      <c r="V1129" s="62"/>
      <c r="W1129" s="62"/>
      <c r="X1129" s="62"/>
      <c r="Y1129" s="62"/>
      <c r="Z1129" s="62"/>
      <c r="AA1129" s="62"/>
      <c r="AB1129" s="62"/>
      <c r="AC1129" s="62"/>
      <c r="AD1129" s="73"/>
      <c r="AE1129" s="62"/>
      <c r="AF1129" s="62"/>
      <c r="AG1129" s="62"/>
      <c r="AH1129" s="62"/>
      <c r="AI1129" s="62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  <c r="BA1129" s="62"/>
      <c r="BB1129" s="62"/>
      <c r="BC1129" s="62"/>
      <c r="BD1129" s="62"/>
      <c r="BE1129" s="62"/>
      <c r="BF1129" s="62"/>
    </row>
  </sheetData>
  <mergeCells count="1401">
    <mergeCell ref="T163:U166"/>
    <mergeCell ref="V163:W166"/>
    <mergeCell ref="X163:Y166"/>
    <mergeCell ref="Z163:AA166"/>
    <mergeCell ref="Z167:AA167"/>
    <mergeCell ref="AB163:AC166"/>
    <mergeCell ref="AD163:AE166"/>
    <mergeCell ref="AB167:AC167"/>
    <mergeCell ref="AD167:AE167"/>
    <mergeCell ref="B165:C166"/>
    <mergeCell ref="D165:E166"/>
    <mergeCell ref="F165:G166"/>
    <mergeCell ref="H165:I166"/>
    <mergeCell ref="B158:J159"/>
    <mergeCell ref="B162:AE162"/>
    <mergeCell ref="B163:E164"/>
    <mergeCell ref="F163:I164"/>
    <mergeCell ref="J163:K166"/>
    <mergeCell ref="L163:M166"/>
    <mergeCell ref="N163:O166"/>
    <mergeCell ref="P176:Q176"/>
    <mergeCell ref="R176:S176"/>
    <mergeCell ref="T176:U176"/>
    <mergeCell ref="V176:W176"/>
    <mergeCell ref="X176:Y176"/>
    <mergeCell ref="Z176:AA176"/>
    <mergeCell ref="AB176:AC176"/>
    <mergeCell ref="AD176:AE176"/>
    <mergeCell ref="B176:C176"/>
    <mergeCell ref="D176:E176"/>
    <mergeCell ref="F176:G176"/>
    <mergeCell ref="H176:I176"/>
    <mergeCell ref="J176:K176"/>
    <mergeCell ref="L176:M176"/>
    <mergeCell ref="N176:O176"/>
    <mergeCell ref="B177:C177"/>
    <mergeCell ref="D177:E177"/>
    <mergeCell ref="F177:G177"/>
    <mergeCell ref="H177:I177"/>
    <mergeCell ref="J177:K177"/>
    <mergeCell ref="L177:M177"/>
    <mergeCell ref="N177:O177"/>
    <mergeCell ref="P177:Q177"/>
    <mergeCell ref="R177:S177"/>
    <mergeCell ref="T177:U177"/>
    <mergeCell ref="V177:W177"/>
    <mergeCell ref="Z177:AA177"/>
    <mergeCell ref="AB177:AC177"/>
    <mergeCell ref="AD177:AE177"/>
    <mergeCell ref="P167:Q167"/>
    <mergeCell ref="R167:S167"/>
    <mergeCell ref="P163:Q166"/>
    <mergeCell ref="R163:S166"/>
    <mergeCell ref="B167:C167"/>
    <mergeCell ref="D167:E167"/>
    <mergeCell ref="F167:G167"/>
    <mergeCell ref="H167:I167"/>
    <mergeCell ref="J167:K167"/>
    <mergeCell ref="P168:Q168"/>
    <mergeCell ref="R168:S168"/>
    <mergeCell ref="T168:U168"/>
    <mergeCell ref="V168:W168"/>
    <mergeCell ref="X168:Y168"/>
    <mergeCell ref="Z168:AA168"/>
    <mergeCell ref="AB168:AC168"/>
    <mergeCell ref="AD168:AE168"/>
    <mergeCell ref="B168:C168"/>
    <mergeCell ref="D168:E168"/>
    <mergeCell ref="F168:G168"/>
    <mergeCell ref="H168:I168"/>
    <mergeCell ref="J168:K168"/>
    <mergeCell ref="L168:M168"/>
    <mergeCell ref="N168:O168"/>
    <mergeCell ref="P169:Q169"/>
    <mergeCell ref="R169:S169"/>
    <mergeCell ref="T169:U169"/>
    <mergeCell ref="V169:W169"/>
    <mergeCell ref="X169:Y169"/>
    <mergeCell ref="Z169:AA169"/>
    <mergeCell ref="AB169:AC169"/>
    <mergeCell ref="AD169:AE169"/>
    <mergeCell ref="B169:C169"/>
    <mergeCell ref="D169:E169"/>
    <mergeCell ref="F169:G169"/>
    <mergeCell ref="H169:I169"/>
    <mergeCell ref="J169:K169"/>
    <mergeCell ref="L169:M169"/>
    <mergeCell ref="N169:O169"/>
    <mergeCell ref="X177:Y177"/>
    <mergeCell ref="X178:Y179"/>
    <mergeCell ref="Z178:AA179"/>
    <mergeCell ref="AB178:AC179"/>
    <mergeCell ref="AD178:AE179"/>
    <mergeCell ref="B137:J138"/>
    <mergeCell ref="B141:E141"/>
    <mergeCell ref="F141:I141"/>
    <mergeCell ref="J141:K142"/>
    <mergeCell ref="L141:M142"/>
    <mergeCell ref="N141:O142"/>
    <mergeCell ref="P141:Q142"/>
    <mergeCell ref="P143:Q143"/>
    <mergeCell ref="R143:S143"/>
    <mergeCell ref="T143:U143"/>
    <mergeCell ref="V143:W143"/>
    <mergeCell ref="X143:Y143"/>
    <mergeCell ref="V144:W144"/>
    <mergeCell ref="X144:Y144"/>
    <mergeCell ref="H144:I144"/>
    <mergeCell ref="J144:K144"/>
    <mergeCell ref="L144:M144"/>
    <mergeCell ref="N144:O144"/>
    <mergeCell ref="P144:Q144"/>
    <mergeCell ref="R144:S144"/>
    <mergeCell ref="T144:U144"/>
    <mergeCell ref="P145:Q145"/>
    <mergeCell ref="R145:S145"/>
    <mergeCell ref="T145:U145"/>
    <mergeCell ref="V145:W145"/>
    <mergeCell ref="X145:Y145"/>
    <mergeCell ref="B145:C145"/>
    <mergeCell ref="D145:E145"/>
    <mergeCell ref="F145:G145"/>
    <mergeCell ref="H145:I145"/>
    <mergeCell ref="J145:K145"/>
    <mergeCell ref="L145:M145"/>
    <mergeCell ref="N145:O145"/>
    <mergeCell ref="L167:M167"/>
    <mergeCell ref="N167:O167"/>
    <mergeCell ref="T167:U167"/>
    <mergeCell ref="V167:W167"/>
    <mergeCell ref="X167:Y167"/>
    <mergeCell ref="P170:Q170"/>
    <mergeCell ref="R170:S170"/>
    <mergeCell ref="T170:U170"/>
    <mergeCell ref="V170:W170"/>
    <mergeCell ref="X170:Y170"/>
    <mergeCell ref="Z170:AA170"/>
    <mergeCell ref="AB170:AC170"/>
    <mergeCell ref="AD170:AE170"/>
    <mergeCell ref="B170:C170"/>
    <mergeCell ref="D170:E170"/>
    <mergeCell ref="F170:G170"/>
    <mergeCell ref="H170:I170"/>
    <mergeCell ref="J170:K170"/>
    <mergeCell ref="L170:M170"/>
    <mergeCell ref="N170:O170"/>
    <mergeCell ref="P171:Q171"/>
    <mergeCell ref="R171:S171"/>
    <mergeCell ref="T171:U171"/>
    <mergeCell ref="V171:W171"/>
    <mergeCell ref="X171:Y171"/>
    <mergeCell ref="Z171:AA171"/>
    <mergeCell ref="AB171:AC171"/>
    <mergeCell ref="AD171:AE171"/>
    <mergeCell ref="B171:C171"/>
    <mergeCell ref="D171:E171"/>
    <mergeCell ref="F171:G171"/>
    <mergeCell ref="H171:I171"/>
    <mergeCell ref="J171:K171"/>
    <mergeCell ref="L171:M171"/>
    <mergeCell ref="N171:O171"/>
    <mergeCell ref="P172:Q172"/>
    <mergeCell ref="R172:S172"/>
    <mergeCell ref="T172:U172"/>
    <mergeCell ref="V172:W172"/>
    <mergeCell ref="X172:Y172"/>
    <mergeCell ref="Z172:AA172"/>
    <mergeCell ref="AB172:AC172"/>
    <mergeCell ref="AD172:AE172"/>
    <mergeCell ref="B172:C172"/>
    <mergeCell ref="D172:E172"/>
    <mergeCell ref="F172:G172"/>
    <mergeCell ref="H172:I172"/>
    <mergeCell ref="J172:K172"/>
    <mergeCell ref="L172:M172"/>
    <mergeCell ref="N172:O172"/>
    <mergeCell ref="P173:Q173"/>
    <mergeCell ref="R173:S173"/>
    <mergeCell ref="T173:U173"/>
    <mergeCell ref="V173:W173"/>
    <mergeCell ref="X173:Y173"/>
    <mergeCell ref="Z173:AA173"/>
    <mergeCell ref="AB173:AC173"/>
    <mergeCell ref="AD173:AE173"/>
    <mergeCell ref="B173:C173"/>
    <mergeCell ref="D173:E173"/>
    <mergeCell ref="F173:G173"/>
    <mergeCell ref="H173:I173"/>
    <mergeCell ref="J173:K173"/>
    <mergeCell ref="L173:M173"/>
    <mergeCell ref="N173:O173"/>
    <mergeCell ref="P174:Q174"/>
    <mergeCell ref="R174:S174"/>
    <mergeCell ref="T174:U174"/>
    <mergeCell ref="V174:W174"/>
    <mergeCell ref="X174:Y174"/>
    <mergeCell ref="Z174:AA174"/>
    <mergeCell ref="AB174:AC174"/>
    <mergeCell ref="AD174:AE174"/>
    <mergeCell ref="B174:C174"/>
    <mergeCell ref="D174:E174"/>
    <mergeCell ref="F174:G174"/>
    <mergeCell ref="H174:I174"/>
    <mergeCell ref="J174:K174"/>
    <mergeCell ref="L174:M174"/>
    <mergeCell ref="N174:O174"/>
    <mergeCell ref="P175:Q175"/>
    <mergeCell ref="R175:S175"/>
    <mergeCell ref="T175:U175"/>
    <mergeCell ref="V175:W175"/>
    <mergeCell ref="X175:Y175"/>
    <mergeCell ref="Z175:AA175"/>
    <mergeCell ref="AB175:AC175"/>
    <mergeCell ref="AD175:AE175"/>
    <mergeCell ref="B175:C175"/>
    <mergeCell ref="D175:E175"/>
    <mergeCell ref="F175:G175"/>
    <mergeCell ref="H175:I175"/>
    <mergeCell ref="J175:K175"/>
    <mergeCell ref="L175:M175"/>
    <mergeCell ref="N175:O175"/>
    <mergeCell ref="F9:G10"/>
    <mergeCell ref="H9:I10"/>
    <mergeCell ref="F11:G11"/>
    <mergeCell ref="H11:I11"/>
    <mergeCell ref="K11:L11"/>
    <mergeCell ref="M11:N11"/>
    <mergeCell ref="K12:L12"/>
    <mergeCell ref="M12:N12"/>
    <mergeCell ref="B9:C10"/>
    <mergeCell ref="D9:E10"/>
    <mergeCell ref="B11:C11"/>
    <mergeCell ref="D11:E11"/>
    <mergeCell ref="D12:E12"/>
    <mergeCell ref="F12:G12"/>
    <mergeCell ref="H12:I12"/>
    <mergeCell ref="O7:P10"/>
    <mergeCell ref="Q7:R10"/>
    <mergeCell ref="O11:P11"/>
    <mergeCell ref="Q11:R11"/>
    <mergeCell ref="O12:P12"/>
    <mergeCell ref="Q12:R12"/>
    <mergeCell ref="O13:P13"/>
    <mergeCell ref="Q13:R13"/>
    <mergeCell ref="S7:T10"/>
    <mergeCell ref="U7:V10"/>
    <mergeCell ref="S11:T11"/>
    <mergeCell ref="U11:V11"/>
    <mergeCell ref="S12:T12"/>
    <mergeCell ref="U12:V12"/>
    <mergeCell ref="S13:T13"/>
    <mergeCell ref="U13:V13"/>
    <mergeCell ref="W7:X10"/>
    <mergeCell ref="Y7:Z10"/>
    <mergeCell ref="W11:X11"/>
    <mergeCell ref="Y11:Z11"/>
    <mergeCell ref="W12:X12"/>
    <mergeCell ref="Y12:Z12"/>
    <mergeCell ref="W13:X13"/>
    <mergeCell ref="Y13:Z13"/>
    <mergeCell ref="AA7:AB10"/>
    <mergeCell ref="AC7:AC10"/>
    <mergeCell ref="AA11:AB11"/>
    <mergeCell ref="AA12:AB12"/>
    <mergeCell ref="AA13:AB13"/>
    <mergeCell ref="B2:J3"/>
    <mergeCell ref="B6:AG6"/>
    <mergeCell ref="B7:E8"/>
    <mergeCell ref="F7:I8"/>
    <mergeCell ref="J7:J10"/>
    <mergeCell ref="K7:L10"/>
    <mergeCell ref="M7:N10"/>
    <mergeCell ref="AD13:AE13"/>
    <mergeCell ref="AF13:AG13"/>
    <mergeCell ref="AD7:AE10"/>
    <mergeCell ref="AF7:AG10"/>
    <mergeCell ref="AK9:AK10"/>
    <mergeCell ref="AD11:AE11"/>
    <mergeCell ref="AF11:AG11"/>
    <mergeCell ref="AD12:AE12"/>
    <mergeCell ref="AF12:AG12"/>
    <mergeCell ref="B13:C13"/>
    <mergeCell ref="B14:C14"/>
    <mergeCell ref="D14:E14"/>
    <mergeCell ref="F14:G14"/>
    <mergeCell ref="K13:L13"/>
    <mergeCell ref="K14:L14"/>
    <mergeCell ref="AA14:AB14"/>
    <mergeCell ref="AD14:AE14"/>
    <mergeCell ref="AF14:AG14"/>
    <mergeCell ref="M14:N14"/>
    <mergeCell ref="O14:P14"/>
    <mergeCell ref="Q14:R14"/>
    <mergeCell ref="S14:T14"/>
    <mergeCell ref="U14:V14"/>
    <mergeCell ref="W14:X14"/>
    <mergeCell ref="Y14:Z14"/>
    <mergeCell ref="B15:C15"/>
    <mergeCell ref="D15:E15"/>
    <mergeCell ref="Y15:Z15"/>
    <mergeCell ref="AA15:AB15"/>
    <mergeCell ref="AD15:AE15"/>
    <mergeCell ref="AF15:AG15"/>
    <mergeCell ref="F15:G15"/>
    <mergeCell ref="H15:I15"/>
    <mergeCell ref="O15:P15"/>
    <mergeCell ref="Q15:R15"/>
    <mergeCell ref="S15:T15"/>
    <mergeCell ref="U15:V15"/>
    <mergeCell ref="W15:X15"/>
    <mergeCell ref="B19:C19"/>
    <mergeCell ref="D19:E19"/>
    <mergeCell ref="A16:A19"/>
    <mergeCell ref="B16:C16"/>
    <mergeCell ref="D16:E16"/>
    <mergeCell ref="F16:G16"/>
    <mergeCell ref="H16:I16"/>
    <mergeCell ref="B17:C17"/>
    <mergeCell ref="D17:E17"/>
    <mergeCell ref="U19:V19"/>
    <mergeCell ref="W19:X19"/>
    <mergeCell ref="Y19:Z19"/>
    <mergeCell ref="AA19:AB19"/>
    <mergeCell ref="AD19:AE19"/>
    <mergeCell ref="AF19:AG19"/>
    <mergeCell ref="F19:G19"/>
    <mergeCell ref="H19:I19"/>
    <mergeCell ref="K19:L19"/>
    <mergeCell ref="M19:N19"/>
    <mergeCell ref="O19:P19"/>
    <mergeCell ref="Q19:R19"/>
    <mergeCell ref="S19:T19"/>
    <mergeCell ref="B12:C12"/>
    <mergeCell ref="A13:A15"/>
    <mergeCell ref="D13:E13"/>
    <mergeCell ref="F13:G13"/>
    <mergeCell ref="H13:I13"/>
    <mergeCell ref="M13:N13"/>
    <mergeCell ref="H14:I14"/>
    <mergeCell ref="U16:V16"/>
    <mergeCell ref="W16:X16"/>
    <mergeCell ref="Y16:Z16"/>
    <mergeCell ref="AA16:AB16"/>
    <mergeCell ref="AD16:AE16"/>
    <mergeCell ref="AF16:AG16"/>
    <mergeCell ref="K15:L15"/>
    <mergeCell ref="M15:N15"/>
    <mergeCell ref="K16:L16"/>
    <mergeCell ref="M16:N16"/>
    <mergeCell ref="O16:P16"/>
    <mergeCell ref="Q16:R16"/>
    <mergeCell ref="S16:T16"/>
    <mergeCell ref="F17:G17"/>
    <mergeCell ref="H17:I17"/>
    <mergeCell ref="K17:L17"/>
    <mergeCell ref="M17:N17"/>
    <mergeCell ref="O17:P17"/>
    <mergeCell ref="Q17:R17"/>
    <mergeCell ref="S17:T17"/>
    <mergeCell ref="B18:C18"/>
    <mergeCell ref="D18:E18"/>
    <mergeCell ref="AD17:AE17"/>
    <mergeCell ref="AD18:AE18"/>
    <mergeCell ref="U17:V17"/>
    <mergeCell ref="W17:X17"/>
    <mergeCell ref="Y17:Z17"/>
    <mergeCell ref="AA17:AB17"/>
    <mergeCell ref="AF17:AG17"/>
    <mergeCell ref="Y18:Z18"/>
    <mergeCell ref="AA18:AB18"/>
    <mergeCell ref="AF18:AG18"/>
    <mergeCell ref="Y21:Z21"/>
    <mergeCell ref="AA21:AB21"/>
    <mergeCell ref="K21:L21"/>
    <mergeCell ref="M21:N21"/>
    <mergeCell ref="O21:P21"/>
    <mergeCell ref="Q21:R21"/>
    <mergeCell ref="S21:T21"/>
    <mergeCell ref="U21:V21"/>
    <mergeCell ref="W21:X21"/>
    <mergeCell ref="F24:G24"/>
    <mergeCell ref="H24:I24"/>
    <mergeCell ref="A20:A24"/>
    <mergeCell ref="B20:C20"/>
    <mergeCell ref="D20:E20"/>
    <mergeCell ref="F20:G20"/>
    <mergeCell ref="H20:I20"/>
    <mergeCell ref="K20:L20"/>
    <mergeCell ref="M20:N20"/>
    <mergeCell ref="U18:V18"/>
    <mergeCell ref="W18:X18"/>
    <mergeCell ref="F18:G18"/>
    <mergeCell ref="H18:I18"/>
    <mergeCell ref="K18:L18"/>
    <mergeCell ref="M18:N18"/>
    <mergeCell ref="O18:P18"/>
    <mergeCell ref="Q18:R18"/>
    <mergeCell ref="S18:T18"/>
    <mergeCell ref="AD20:AE20"/>
    <mergeCell ref="AF20:AG20"/>
    <mergeCell ref="AD21:AE21"/>
    <mergeCell ref="AF21:AG21"/>
    <mergeCell ref="O20:P20"/>
    <mergeCell ref="Q20:R20"/>
    <mergeCell ref="S20:T20"/>
    <mergeCell ref="U20:V20"/>
    <mergeCell ref="W20:X20"/>
    <mergeCell ref="Y20:Z20"/>
    <mergeCell ref="AA20:AB20"/>
    <mergeCell ref="B21:C21"/>
    <mergeCell ref="D21:E21"/>
    <mergeCell ref="F21:G21"/>
    <mergeCell ref="H21:I21"/>
    <mergeCell ref="Y22:Z22"/>
    <mergeCell ref="AA22:AB22"/>
    <mergeCell ref="AD22:AE22"/>
    <mergeCell ref="AF22:AG22"/>
    <mergeCell ref="B22:C22"/>
    <mergeCell ref="D22:E22"/>
    <mergeCell ref="O22:P22"/>
    <mergeCell ref="Q22:R22"/>
    <mergeCell ref="S22:T22"/>
    <mergeCell ref="U22:V22"/>
    <mergeCell ref="W22:X22"/>
    <mergeCell ref="F22:G22"/>
    <mergeCell ref="H22:I22"/>
    <mergeCell ref="K22:L22"/>
    <mergeCell ref="M22:N22"/>
    <mergeCell ref="Y23:Z23"/>
    <mergeCell ref="AA23:AB23"/>
    <mergeCell ref="AD23:AE23"/>
    <mergeCell ref="AF23:AG23"/>
    <mergeCell ref="K23:L23"/>
    <mergeCell ref="M23:N23"/>
    <mergeCell ref="O23:P23"/>
    <mergeCell ref="Q23:R23"/>
    <mergeCell ref="S23:T23"/>
    <mergeCell ref="U23:V23"/>
    <mergeCell ref="W23:X23"/>
    <mergeCell ref="U24:V24"/>
    <mergeCell ref="W24:X24"/>
    <mergeCell ref="Y24:Z24"/>
    <mergeCell ref="AA24:AB24"/>
    <mergeCell ref="AD24:AE24"/>
    <mergeCell ref="AF24:AG24"/>
    <mergeCell ref="B24:C24"/>
    <mergeCell ref="D24:E24"/>
    <mergeCell ref="K24:L24"/>
    <mergeCell ref="M24:N24"/>
    <mergeCell ref="O24:P24"/>
    <mergeCell ref="Q24:R24"/>
    <mergeCell ref="S24:T24"/>
    <mergeCell ref="AA25:AB25"/>
    <mergeCell ref="AD25:AE25"/>
    <mergeCell ref="AF25:AG25"/>
    <mergeCell ref="M25:N25"/>
    <mergeCell ref="O25:P25"/>
    <mergeCell ref="Q25:R25"/>
    <mergeCell ref="S25:T25"/>
    <mergeCell ref="U25:V25"/>
    <mergeCell ref="W25:X25"/>
    <mergeCell ref="Y25:Z25"/>
    <mergeCell ref="Q28:R28"/>
    <mergeCell ref="S28:T28"/>
    <mergeCell ref="U28:V28"/>
    <mergeCell ref="W28:X28"/>
    <mergeCell ref="Y28:Z28"/>
    <mergeCell ref="AA28:AB28"/>
    <mergeCell ref="AD28:AE28"/>
    <mergeCell ref="AF28:AG28"/>
    <mergeCell ref="B28:C28"/>
    <mergeCell ref="D28:E28"/>
    <mergeCell ref="F28:G28"/>
    <mergeCell ref="H28:I28"/>
    <mergeCell ref="K28:L28"/>
    <mergeCell ref="M28:N28"/>
    <mergeCell ref="O28:P28"/>
    <mergeCell ref="Q29:R29"/>
    <mergeCell ref="S29:T29"/>
    <mergeCell ref="U29:V29"/>
    <mergeCell ref="W29:X29"/>
    <mergeCell ref="Y29:Z29"/>
    <mergeCell ref="AA29:AB29"/>
    <mergeCell ref="AD29:AE29"/>
    <mergeCell ref="AF29:AG29"/>
    <mergeCell ref="B29:C29"/>
    <mergeCell ref="D29:E29"/>
    <mergeCell ref="F29:G29"/>
    <mergeCell ref="H29:I29"/>
    <mergeCell ref="K29:L29"/>
    <mergeCell ref="M29:N29"/>
    <mergeCell ref="O29:P29"/>
    <mergeCell ref="F23:G23"/>
    <mergeCell ref="H23:I23"/>
    <mergeCell ref="B23:C23"/>
    <mergeCell ref="D23:E23"/>
    <mergeCell ref="B25:C25"/>
    <mergeCell ref="D25:E25"/>
    <mergeCell ref="F25:G25"/>
    <mergeCell ref="H25:I25"/>
    <mergeCell ref="K25:L25"/>
    <mergeCell ref="Q26:R26"/>
    <mergeCell ref="S26:T26"/>
    <mergeCell ref="U26:V26"/>
    <mergeCell ref="W26:X26"/>
    <mergeCell ref="Y26:Z26"/>
    <mergeCell ref="AA26:AB26"/>
    <mergeCell ref="AD26:AE26"/>
    <mergeCell ref="AF26:AG26"/>
    <mergeCell ref="B26:C26"/>
    <mergeCell ref="D26:E26"/>
    <mergeCell ref="F26:G26"/>
    <mergeCell ref="H26:I26"/>
    <mergeCell ref="K26:L26"/>
    <mergeCell ref="M26:N26"/>
    <mergeCell ref="O26:P26"/>
    <mergeCell ref="Q27:R27"/>
    <mergeCell ref="S27:T27"/>
    <mergeCell ref="U27:V27"/>
    <mergeCell ref="W27:X27"/>
    <mergeCell ref="Y27:Z27"/>
    <mergeCell ref="AA27:AB27"/>
    <mergeCell ref="AD27:AE27"/>
    <mergeCell ref="AF27:AG27"/>
    <mergeCell ref="B27:C27"/>
    <mergeCell ref="D27:E27"/>
    <mergeCell ref="F27:G27"/>
    <mergeCell ref="H27:I27"/>
    <mergeCell ref="K27:L27"/>
    <mergeCell ref="M27:N27"/>
    <mergeCell ref="O27:P27"/>
    <mergeCell ref="Q30:R30"/>
    <mergeCell ref="S30:T30"/>
    <mergeCell ref="U30:V30"/>
    <mergeCell ref="W30:X30"/>
    <mergeCell ref="Y30:Z30"/>
    <mergeCell ref="AA30:AB30"/>
    <mergeCell ref="AD30:AE30"/>
    <mergeCell ref="AF30:AG30"/>
    <mergeCell ref="B30:C30"/>
    <mergeCell ref="B31:C31"/>
    <mergeCell ref="D31:E31"/>
    <mergeCell ref="F31:G31"/>
    <mergeCell ref="K30:L30"/>
    <mergeCell ref="K31:L31"/>
    <mergeCell ref="AA31:AB31"/>
    <mergeCell ref="AD31:AE31"/>
    <mergeCell ref="AF31:AG31"/>
    <mergeCell ref="M31:N31"/>
    <mergeCell ref="O31:P31"/>
    <mergeCell ref="Q31:R31"/>
    <mergeCell ref="S31:T31"/>
    <mergeCell ref="U31:V31"/>
    <mergeCell ref="W31:X31"/>
    <mergeCell ref="Y31:Z31"/>
    <mergeCell ref="B32:C32"/>
    <mergeCell ref="D32:E32"/>
    <mergeCell ref="AA32:AB32"/>
    <mergeCell ref="AD32:AE32"/>
    <mergeCell ref="AF32:AG32"/>
    <mergeCell ref="F32:G32"/>
    <mergeCell ref="H32:I32"/>
    <mergeCell ref="Q32:R32"/>
    <mergeCell ref="S32:T32"/>
    <mergeCell ref="U32:V32"/>
    <mergeCell ref="W32:X32"/>
    <mergeCell ref="Y32:Z32"/>
    <mergeCell ref="D30:E30"/>
    <mergeCell ref="F30:G30"/>
    <mergeCell ref="H30:I30"/>
    <mergeCell ref="M30:N30"/>
    <mergeCell ref="O30:P30"/>
    <mergeCell ref="H31:I31"/>
    <mergeCell ref="O32:P32"/>
    <mergeCell ref="S33:T33"/>
    <mergeCell ref="U33:V33"/>
    <mergeCell ref="W33:X33"/>
    <mergeCell ref="Y33:Z33"/>
    <mergeCell ref="AA33:AB33"/>
    <mergeCell ref="AD33:AE33"/>
    <mergeCell ref="AF33:AG33"/>
    <mergeCell ref="D33:E33"/>
    <mergeCell ref="F33:G33"/>
    <mergeCell ref="H33:I33"/>
    <mergeCell ref="K33:L33"/>
    <mergeCell ref="M33:N33"/>
    <mergeCell ref="O33:P33"/>
    <mergeCell ref="Q33:R33"/>
    <mergeCell ref="U34:V34"/>
    <mergeCell ref="W34:X34"/>
    <mergeCell ref="Y34:Z34"/>
    <mergeCell ref="AA34:AB34"/>
    <mergeCell ref="AD34:AE34"/>
    <mergeCell ref="AF34:AG34"/>
    <mergeCell ref="K32:L32"/>
    <mergeCell ref="M32:N32"/>
    <mergeCell ref="K34:L34"/>
    <mergeCell ref="M34:N34"/>
    <mergeCell ref="O34:P34"/>
    <mergeCell ref="Q34:R34"/>
    <mergeCell ref="S34:T34"/>
    <mergeCell ref="U35:V35"/>
    <mergeCell ref="W35:X35"/>
    <mergeCell ref="Y35:Z35"/>
    <mergeCell ref="AA35:AB35"/>
    <mergeCell ref="AD35:AE35"/>
    <mergeCell ref="AF35:AG35"/>
    <mergeCell ref="D35:E35"/>
    <mergeCell ref="F35:G35"/>
    <mergeCell ref="K35:L35"/>
    <mergeCell ref="M35:N35"/>
    <mergeCell ref="O35:P35"/>
    <mergeCell ref="Q35:R35"/>
    <mergeCell ref="S35:T35"/>
    <mergeCell ref="U36:V36"/>
    <mergeCell ref="W36:X36"/>
    <mergeCell ref="Y36:Z36"/>
    <mergeCell ref="AA36:AB36"/>
    <mergeCell ref="AD36:AE36"/>
    <mergeCell ref="AF36:AG36"/>
    <mergeCell ref="D36:E36"/>
    <mergeCell ref="F36:G36"/>
    <mergeCell ref="K36:L36"/>
    <mergeCell ref="M36:N36"/>
    <mergeCell ref="O36:P36"/>
    <mergeCell ref="Q36:R36"/>
    <mergeCell ref="S36:T36"/>
    <mergeCell ref="B34:C34"/>
    <mergeCell ref="B37:C37"/>
    <mergeCell ref="D37:E37"/>
    <mergeCell ref="F37:G37"/>
    <mergeCell ref="K37:L37"/>
    <mergeCell ref="M37:N37"/>
    <mergeCell ref="O37:P37"/>
    <mergeCell ref="Q37:R37"/>
    <mergeCell ref="S37:T37"/>
    <mergeCell ref="A31:A37"/>
    <mergeCell ref="B33:C33"/>
    <mergeCell ref="D34:E34"/>
    <mergeCell ref="F34:G34"/>
    <mergeCell ref="H34:I34"/>
    <mergeCell ref="H35:I35"/>
    <mergeCell ref="H36:I36"/>
    <mergeCell ref="U37:V37"/>
    <mergeCell ref="W37:X37"/>
    <mergeCell ref="Y37:Z37"/>
    <mergeCell ref="AA37:AB37"/>
    <mergeCell ref="AD37:AE37"/>
    <mergeCell ref="AF37:AG37"/>
    <mergeCell ref="AI45:AL45"/>
    <mergeCell ref="AI53:AL53"/>
    <mergeCell ref="AI54:AL54"/>
    <mergeCell ref="AI55:AL55"/>
    <mergeCell ref="AI56:AL56"/>
    <mergeCell ref="AI46:AL46"/>
    <mergeCell ref="AI47:AL47"/>
    <mergeCell ref="AI48:AL48"/>
    <mergeCell ref="AI49:AL49"/>
    <mergeCell ref="AI50:AL50"/>
    <mergeCell ref="AI51:AL51"/>
    <mergeCell ref="AI52:AL52"/>
    <mergeCell ref="B51:C51"/>
    <mergeCell ref="B52:C52"/>
    <mergeCell ref="D52:E52"/>
    <mergeCell ref="F52:G52"/>
    <mergeCell ref="H52:I52"/>
    <mergeCell ref="B53:C53"/>
    <mergeCell ref="H53:I53"/>
    <mergeCell ref="B54:C54"/>
    <mergeCell ref="D54:E54"/>
    <mergeCell ref="F54:G54"/>
    <mergeCell ref="H54:I54"/>
    <mergeCell ref="D55:E55"/>
    <mergeCell ref="F55:G55"/>
    <mergeCell ref="H55:I55"/>
    <mergeCell ref="F57:G57"/>
    <mergeCell ref="H57:I57"/>
    <mergeCell ref="B55:C55"/>
    <mergeCell ref="B56:C56"/>
    <mergeCell ref="D56:E56"/>
    <mergeCell ref="F56:G56"/>
    <mergeCell ref="H56:I56"/>
    <mergeCell ref="B57:C57"/>
    <mergeCell ref="D57:E57"/>
    <mergeCell ref="K59:L59"/>
    <mergeCell ref="K60:L60"/>
    <mergeCell ref="K52:L52"/>
    <mergeCell ref="K53:L53"/>
    <mergeCell ref="K54:L54"/>
    <mergeCell ref="K55:L55"/>
    <mergeCell ref="K56:L56"/>
    <mergeCell ref="K57:L57"/>
    <mergeCell ref="K58:L58"/>
    <mergeCell ref="P72:Q72"/>
    <mergeCell ref="R72:S72"/>
    <mergeCell ref="T72:U72"/>
    <mergeCell ref="V72:W72"/>
    <mergeCell ref="X72:Y72"/>
    <mergeCell ref="Z72:AA72"/>
    <mergeCell ref="AB72:AC72"/>
    <mergeCell ref="N72:O72"/>
    <mergeCell ref="N73:O73"/>
    <mergeCell ref="P73:Q73"/>
    <mergeCell ref="R73:S73"/>
    <mergeCell ref="T73:U73"/>
    <mergeCell ref="V73:W73"/>
    <mergeCell ref="X73:Y73"/>
    <mergeCell ref="M47:M49"/>
    <mergeCell ref="N47:O49"/>
    <mergeCell ref="P47:Q49"/>
    <mergeCell ref="N50:O50"/>
    <mergeCell ref="P50:Q50"/>
    <mergeCell ref="N51:O51"/>
    <mergeCell ref="P51:Q51"/>
    <mergeCell ref="N52:O52"/>
    <mergeCell ref="P52:Q52"/>
    <mergeCell ref="N53:O53"/>
    <mergeCell ref="P53:Q53"/>
    <mergeCell ref="N54:O54"/>
    <mergeCell ref="P54:Q54"/>
    <mergeCell ref="P55:Q55"/>
    <mergeCell ref="T70:U71"/>
    <mergeCell ref="V70:W71"/>
    <mergeCell ref="X70:Y71"/>
    <mergeCell ref="Z70:AA71"/>
    <mergeCell ref="AB70:AC71"/>
    <mergeCell ref="AD70:AD71"/>
    <mergeCell ref="AE70:AF71"/>
    <mergeCell ref="AG70:AH71"/>
    <mergeCell ref="P56:Q56"/>
    <mergeCell ref="P57:Q57"/>
    <mergeCell ref="P58:Q58"/>
    <mergeCell ref="P59:Q59"/>
    <mergeCell ref="P60:Q60"/>
    <mergeCell ref="P70:Q71"/>
    <mergeCell ref="R70:S71"/>
    <mergeCell ref="AE72:AF72"/>
    <mergeCell ref="AG72:AH72"/>
    <mergeCell ref="N55:O55"/>
    <mergeCell ref="N56:O56"/>
    <mergeCell ref="N57:O57"/>
    <mergeCell ref="N58:O58"/>
    <mergeCell ref="N59:O59"/>
    <mergeCell ref="N60:O60"/>
    <mergeCell ref="N70:O71"/>
    <mergeCell ref="Z73:AA73"/>
    <mergeCell ref="AB73:AC73"/>
    <mergeCell ref="AE73:AF73"/>
    <mergeCell ref="AG73:AH73"/>
    <mergeCell ref="C73:D73"/>
    <mergeCell ref="C74:D74"/>
    <mergeCell ref="V74:W74"/>
    <mergeCell ref="X74:Y74"/>
    <mergeCell ref="Z74:AA74"/>
    <mergeCell ref="AB74:AC74"/>
    <mergeCell ref="AE74:AF74"/>
    <mergeCell ref="AG74:AH74"/>
    <mergeCell ref="E74:F74"/>
    <mergeCell ref="G74:H74"/>
    <mergeCell ref="L74:M74"/>
    <mergeCell ref="N74:O74"/>
    <mergeCell ref="P74:Q74"/>
    <mergeCell ref="R74:S74"/>
    <mergeCell ref="T74:U74"/>
    <mergeCell ref="C72:D72"/>
    <mergeCell ref="C75:D75"/>
    <mergeCell ref="C71:D71"/>
    <mergeCell ref="A72:A75"/>
    <mergeCell ref="E72:F72"/>
    <mergeCell ref="G72:H72"/>
    <mergeCell ref="I72:J72"/>
    <mergeCell ref="I73:J73"/>
    <mergeCell ref="I74:J74"/>
    <mergeCell ref="I75:J75"/>
    <mergeCell ref="V75:W75"/>
    <mergeCell ref="X75:Y75"/>
    <mergeCell ref="Z75:AA75"/>
    <mergeCell ref="AB75:AC75"/>
    <mergeCell ref="AE75:AF75"/>
    <mergeCell ref="AG75:AH75"/>
    <mergeCell ref="E75:F75"/>
    <mergeCell ref="G75:H75"/>
    <mergeCell ref="L75:M75"/>
    <mergeCell ref="N75:O75"/>
    <mergeCell ref="P75:Q75"/>
    <mergeCell ref="R75:S75"/>
    <mergeCell ref="T75:U75"/>
    <mergeCell ref="B35:C35"/>
    <mergeCell ref="B36:C36"/>
    <mergeCell ref="F49:G49"/>
    <mergeCell ref="H49:I49"/>
    <mergeCell ref="F50:G50"/>
    <mergeCell ref="H50:I50"/>
    <mergeCell ref="K50:L50"/>
    <mergeCell ref="K51:L51"/>
    <mergeCell ref="H37:I37"/>
    <mergeCell ref="B42:J43"/>
    <mergeCell ref="B44:J44"/>
    <mergeCell ref="B47:E48"/>
    <mergeCell ref="F47:I48"/>
    <mergeCell ref="J47:J49"/>
    <mergeCell ref="K47:L49"/>
    <mergeCell ref="B49:C49"/>
    <mergeCell ref="D49:E49"/>
    <mergeCell ref="B50:C50"/>
    <mergeCell ref="D50:E50"/>
    <mergeCell ref="D51:E51"/>
    <mergeCell ref="F51:G51"/>
    <mergeCell ref="H51:I51"/>
    <mergeCell ref="D53:E53"/>
    <mergeCell ref="F53:G53"/>
    <mergeCell ref="B58:C58"/>
    <mergeCell ref="D58:E58"/>
    <mergeCell ref="F58:G58"/>
    <mergeCell ref="H58:I58"/>
    <mergeCell ref="D59:E59"/>
    <mergeCell ref="F59:G59"/>
    <mergeCell ref="H59:I59"/>
    <mergeCell ref="E73:F73"/>
    <mergeCell ref="G73:H73"/>
    <mergeCell ref="B59:C59"/>
    <mergeCell ref="B60:C60"/>
    <mergeCell ref="D60:E60"/>
    <mergeCell ref="F60:G60"/>
    <mergeCell ref="H60:I60"/>
    <mergeCell ref="B64:M65"/>
    <mergeCell ref="B66:M67"/>
    <mergeCell ref="C70:F70"/>
    <mergeCell ref="G70:J70"/>
    <mergeCell ref="K70:K71"/>
    <mergeCell ref="L70:M71"/>
    <mergeCell ref="E71:F71"/>
    <mergeCell ref="G71:H71"/>
    <mergeCell ref="I71:J71"/>
    <mergeCell ref="AB84:AC85"/>
    <mergeCell ref="AD84:AD85"/>
    <mergeCell ref="AE84:AF85"/>
    <mergeCell ref="AG84:AH85"/>
    <mergeCell ref="N84:O85"/>
    <mergeCell ref="P84:Q85"/>
    <mergeCell ref="R84:S85"/>
    <mergeCell ref="T84:U85"/>
    <mergeCell ref="V84:W85"/>
    <mergeCell ref="X84:Y85"/>
    <mergeCell ref="Z84:AA85"/>
    <mergeCell ref="L72:M72"/>
    <mergeCell ref="L73:M73"/>
    <mergeCell ref="B80:M81"/>
    <mergeCell ref="C84:F84"/>
    <mergeCell ref="G84:J84"/>
    <mergeCell ref="K84:K85"/>
    <mergeCell ref="L84:M85"/>
    <mergeCell ref="R86:S86"/>
    <mergeCell ref="T86:U86"/>
    <mergeCell ref="V86:W86"/>
    <mergeCell ref="X86:Y86"/>
    <mergeCell ref="Z86:AA86"/>
    <mergeCell ref="AB86:AC86"/>
    <mergeCell ref="AE86:AF86"/>
    <mergeCell ref="AG86:AH86"/>
    <mergeCell ref="G85:H85"/>
    <mergeCell ref="I85:J85"/>
    <mergeCell ref="G86:H86"/>
    <mergeCell ref="I86:J86"/>
    <mergeCell ref="L86:M86"/>
    <mergeCell ref="N86:O86"/>
    <mergeCell ref="P86:Q86"/>
    <mergeCell ref="C87:D87"/>
    <mergeCell ref="C90:D90"/>
    <mergeCell ref="G90:H90"/>
    <mergeCell ref="I90:J90"/>
    <mergeCell ref="L90:M90"/>
    <mergeCell ref="N90:O90"/>
    <mergeCell ref="P90:Q90"/>
    <mergeCell ref="E90:F90"/>
    <mergeCell ref="C91:D91"/>
    <mergeCell ref="E91:F91"/>
    <mergeCell ref="G91:H91"/>
    <mergeCell ref="I91:J91"/>
    <mergeCell ref="L91:M91"/>
    <mergeCell ref="N91:O91"/>
    <mergeCell ref="V92:W92"/>
    <mergeCell ref="X92:Y92"/>
    <mergeCell ref="Z92:AA92"/>
    <mergeCell ref="AB92:AC92"/>
    <mergeCell ref="AE92:AF92"/>
    <mergeCell ref="AG92:AH92"/>
    <mergeCell ref="G92:H92"/>
    <mergeCell ref="I92:J92"/>
    <mergeCell ref="L92:M92"/>
    <mergeCell ref="N92:O92"/>
    <mergeCell ref="P92:Q92"/>
    <mergeCell ref="R92:S92"/>
    <mergeCell ref="T92:U92"/>
    <mergeCell ref="V87:W87"/>
    <mergeCell ref="X87:Y87"/>
    <mergeCell ref="Z87:AA87"/>
    <mergeCell ref="AB87:AC87"/>
    <mergeCell ref="AE87:AF87"/>
    <mergeCell ref="AG87:AH87"/>
    <mergeCell ref="G87:H87"/>
    <mergeCell ref="I87:J87"/>
    <mergeCell ref="L87:M87"/>
    <mergeCell ref="N87:O87"/>
    <mergeCell ref="P87:Q87"/>
    <mergeCell ref="R87:S87"/>
    <mergeCell ref="T87:U87"/>
    <mergeCell ref="R88:S88"/>
    <mergeCell ref="T88:U88"/>
    <mergeCell ref="V88:W88"/>
    <mergeCell ref="X88:Y88"/>
    <mergeCell ref="Z88:AA88"/>
    <mergeCell ref="AB88:AC88"/>
    <mergeCell ref="AE88:AF88"/>
    <mergeCell ref="AG88:AH88"/>
    <mergeCell ref="C88:D88"/>
    <mergeCell ref="E88:F88"/>
    <mergeCell ref="G88:H88"/>
    <mergeCell ref="I88:J88"/>
    <mergeCell ref="L88:M88"/>
    <mergeCell ref="N88:O88"/>
    <mergeCell ref="P88:Q88"/>
    <mergeCell ref="R90:S90"/>
    <mergeCell ref="T90:U90"/>
    <mergeCell ref="V90:W90"/>
    <mergeCell ref="X90:Y90"/>
    <mergeCell ref="Z90:AA90"/>
    <mergeCell ref="AB90:AC90"/>
    <mergeCell ref="AE90:AF90"/>
    <mergeCell ref="AG90:AH90"/>
    <mergeCell ref="AE91:AF91"/>
    <mergeCell ref="AG91:AH91"/>
    <mergeCell ref="P91:Q91"/>
    <mergeCell ref="R91:S91"/>
    <mergeCell ref="T91:U91"/>
    <mergeCell ref="V91:W91"/>
    <mergeCell ref="X91:Y91"/>
    <mergeCell ref="Z91:AA91"/>
    <mergeCell ref="AB91:AC91"/>
    <mergeCell ref="AD103:AE104"/>
    <mergeCell ref="AF103:AG104"/>
    <mergeCell ref="AD105:AE105"/>
    <mergeCell ref="AF105:AG105"/>
    <mergeCell ref="AD106:AE106"/>
    <mergeCell ref="AF106:AG106"/>
    <mergeCell ref="AD107:AE107"/>
    <mergeCell ref="AF107:AG107"/>
    <mergeCell ref="Q103:R104"/>
    <mergeCell ref="S103:T104"/>
    <mergeCell ref="U103:V104"/>
    <mergeCell ref="W103:X104"/>
    <mergeCell ref="Y103:Z104"/>
    <mergeCell ref="AA103:AB104"/>
    <mergeCell ref="AC103:AC104"/>
    <mergeCell ref="C92:D92"/>
    <mergeCell ref="E92:F92"/>
    <mergeCell ref="R93:S93"/>
    <mergeCell ref="T93:U93"/>
    <mergeCell ref="V93:W93"/>
    <mergeCell ref="X93:Y93"/>
    <mergeCell ref="Z93:AA93"/>
    <mergeCell ref="AB93:AC93"/>
    <mergeCell ref="AE93:AF93"/>
    <mergeCell ref="AG93:AH93"/>
    <mergeCell ref="C93:D93"/>
    <mergeCell ref="E93:F93"/>
    <mergeCell ref="G93:H93"/>
    <mergeCell ref="I93:J93"/>
    <mergeCell ref="L93:M93"/>
    <mergeCell ref="N93:O93"/>
    <mergeCell ref="P93:Q93"/>
    <mergeCell ref="C85:D85"/>
    <mergeCell ref="E85:F85"/>
    <mergeCell ref="A86:A88"/>
    <mergeCell ref="C86:D86"/>
    <mergeCell ref="E86:F86"/>
    <mergeCell ref="E87:F87"/>
    <mergeCell ref="A90:A94"/>
    <mergeCell ref="R94:S94"/>
    <mergeCell ref="T94:U94"/>
    <mergeCell ref="V94:W94"/>
    <mergeCell ref="X94:Y94"/>
    <mergeCell ref="Z94:AA94"/>
    <mergeCell ref="AB94:AC94"/>
    <mergeCell ref="AE94:AF94"/>
    <mergeCell ref="AG94:AH94"/>
    <mergeCell ref="C94:D94"/>
    <mergeCell ref="E94:F94"/>
    <mergeCell ref="G94:H94"/>
    <mergeCell ref="I94:J94"/>
    <mergeCell ref="L94:M94"/>
    <mergeCell ref="N94:O94"/>
    <mergeCell ref="P94:Q94"/>
    <mergeCell ref="B104:C104"/>
    <mergeCell ref="D104:E104"/>
    <mergeCell ref="B99:M100"/>
    <mergeCell ref="B103:E103"/>
    <mergeCell ref="F103:I103"/>
    <mergeCell ref="J103:J104"/>
    <mergeCell ref="K103:L104"/>
    <mergeCell ref="M103:N104"/>
    <mergeCell ref="O103:P104"/>
    <mergeCell ref="M105:N105"/>
    <mergeCell ref="O105:P105"/>
    <mergeCell ref="Q105:R105"/>
    <mergeCell ref="S105:T105"/>
    <mergeCell ref="U105:V105"/>
    <mergeCell ref="W105:X105"/>
    <mergeCell ref="Y105:Z105"/>
    <mergeCell ref="AA105:AB105"/>
    <mergeCell ref="F104:G104"/>
    <mergeCell ref="H104:I104"/>
    <mergeCell ref="B105:C105"/>
    <mergeCell ref="D105:E105"/>
    <mergeCell ref="F105:G105"/>
    <mergeCell ref="H105:I105"/>
    <mergeCell ref="K105:L105"/>
    <mergeCell ref="Q106:R106"/>
    <mergeCell ref="S106:T106"/>
    <mergeCell ref="U106:V106"/>
    <mergeCell ref="W106:X106"/>
    <mergeCell ref="Y106:Z106"/>
    <mergeCell ref="AA106:AB106"/>
    <mergeCell ref="B106:C106"/>
    <mergeCell ref="D106:E106"/>
    <mergeCell ref="F106:G106"/>
    <mergeCell ref="H106:I106"/>
    <mergeCell ref="K106:L106"/>
    <mergeCell ref="M106:N106"/>
    <mergeCell ref="O106:P106"/>
    <mergeCell ref="Q107:R107"/>
    <mergeCell ref="S107:T107"/>
    <mergeCell ref="U107:V107"/>
    <mergeCell ref="W107:X107"/>
    <mergeCell ref="Y107:Z107"/>
    <mergeCell ref="AA107:AB107"/>
    <mergeCell ref="B107:C107"/>
    <mergeCell ref="D107:E107"/>
    <mergeCell ref="F107:G107"/>
    <mergeCell ref="H107:I107"/>
    <mergeCell ref="K107:L107"/>
    <mergeCell ref="M107:N107"/>
    <mergeCell ref="O107:P107"/>
    <mergeCell ref="Q111:R111"/>
    <mergeCell ref="S111:T111"/>
    <mergeCell ref="U111:V111"/>
    <mergeCell ref="W111:X111"/>
    <mergeCell ref="Y111:Z111"/>
    <mergeCell ref="AA111:AB111"/>
    <mergeCell ref="AD111:AE111"/>
    <mergeCell ref="AF111:AG111"/>
    <mergeCell ref="B111:C111"/>
    <mergeCell ref="D111:E111"/>
    <mergeCell ref="F111:G111"/>
    <mergeCell ref="H111:I111"/>
    <mergeCell ref="K111:L111"/>
    <mergeCell ref="M111:N111"/>
    <mergeCell ref="O111:P111"/>
    <mergeCell ref="F123:G123"/>
    <mergeCell ref="H123:I123"/>
    <mergeCell ref="F124:G124"/>
    <mergeCell ref="H124:I124"/>
    <mergeCell ref="J124:K124"/>
    <mergeCell ref="L124:M124"/>
    <mergeCell ref="N124:O124"/>
    <mergeCell ref="B123:C123"/>
    <mergeCell ref="D123:E123"/>
    <mergeCell ref="B124:C124"/>
    <mergeCell ref="D124:E124"/>
    <mergeCell ref="B125:C125"/>
    <mergeCell ref="D125:E125"/>
    <mergeCell ref="F125:G125"/>
    <mergeCell ref="P127:Q127"/>
    <mergeCell ref="R127:S127"/>
    <mergeCell ref="T127:U127"/>
    <mergeCell ref="V127:W127"/>
    <mergeCell ref="X127:Y127"/>
    <mergeCell ref="Z127:AA127"/>
    <mergeCell ref="AB127:AC127"/>
    <mergeCell ref="AD127:AE127"/>
    <mergeCell ref="B127:C127"/>
    <mergeCell ref="D127:E127"/>
    <mergeCell ref="F127:G127"/>
    <mergeCell ref="H127:I127"/>
    <mergeCell ref="J127:K127"/>
    <mergeCell ref="L127:M127"/>
    <mergeCell ref="N127:O127"/>
    <mergeCell ref="P128:Q128"/>
    <mergeCell ref="R128:S128"/>
    <mergeCell ref="T128:U128"/>
    <mergeCell ref="V128:W128"/>
    <mergeCell ref="X128:Y128"/>
    <mergeCell ref="Z128:AA128"/>
    <mergeCell ref="AB128:AC128"/>
    <mergeCell ref="AD128:AE128"/>
    <mergeCell ref="B128:C128"/>
    <mergeCell ref="D128:E128"/>
    <mergeCell ref="F128:G128"/>
    <mergeCell ref="H128:I128"/>
    <mergeCell ref="J128:K128"/>
    <mergeCell ref="L128:M128"/>
    <mergeCell ref="N128:O128"/>
    <mergeCell ref="P129:Q129"/>
    <mergeCell ref="R129:S129"/>
    <mergeCell ref="T129:U129"/>
    <mergeCell ref="V129:W129"/>
    <mergeCell ref="X129:Y129"/>
    <mergeCell ref="Z129:AA129"/>
    <mergeCell ref="AB129:AC129"/>
    <mergeCell ref="AD129:AE129"/>
    <mergeCell ref="B129:C129"/>
    <mergeCell ref="D129:E129"/>
    <mergeCell ref="F129:G129"/>
    <mergeCell ref="H129:I129"/>
    <mergeCell ref="J129:K129"/>
    <mergeCell ref="L129:M129"/>
    <mergeCell ref="N129:O129"/>
    <mergeCell ref="P130:Q130"/>
    <mergeCell ref="R130:S130"/>
    <mergeCell ref="T130:U130"/>
    <mergeCell ref="V130:W130"/>
    <mergeCell ref="X130:Y130"/>
    <mergeCell ref="Z130:AA130"/>
    <mergeCell ref="AB130:AC130"/>
    <mergeCell ref="AD130:AE130"/>
    <mergeCell ref="B130:C130"/>
    <mergeCell ref="D130:E130"/>
    <mergeCell ref="F130:G130"/>
    <mergeCell ref="H130:I130"/>
    <mergeCell ref="J130:K130"/>
    <mergeCell ref="L130:M130"/>
    <mergeCell ref="N130:O130"/>
    <mergeCell ref="P131:Q131"/>
    <mergeCell ref="R131:S131"/>
    <mergeCell ref="T131:U131"/>
    <mergeCell ref="V131:W131"/>
    <mergeCell ref="X131:Y131"/>
    <mergeCell ref="Z131:AA131"/>
    <mergeCell ref="AB131:AC131"/>
    <mergeCell ref="AD131:AE131"/>
    <mergeCell ref="B131:C131"/>
    <mergeCell ref="D131:E131"/>
    <mergeCell ref="F131:G131"/>
    <mergeCell ref="H131:I131"/>
    <mergeCell ref="J131:K131"/>
    <mergeCell ref="L131:M131"/>
    <mergeCell ref="N131:O131"/>
    <mergeCell ref="Q108:R108"/>
    <mergeCell ref="S108:T108"/>
    <mergeCell ref="U108:V108"/>
    <mergeCell ref="W108:X108"/>
    <mergeCell ref="Y108:Z108"/>
    <mergeCell ref="AA108:AB108"/>
    <mergeCell ref="AD108:AE108"/>
    <mergeCell ref="AF108:AG108"/>
    <mergeCell ref="B108:C108"/>
    <mergeCell ref="D108:E108"/>
    <mergeCell ref="F108:G108"/>
    <mergeCell ref="H108:I108"/>
    <mergeCell ref="K108:L108"/>
    <mergeCell ref="M108:N108"/>
    <mergeCell ref="O108:P108"/>
    <mergeCell ref="Q109:R109"/>
    <mergeCell ref="S109:T109"/>
    <mergeCell ref="U109:V109"/>
    <mergeCell ref="W109:X109"/>
    <mergeCell ref="Y109:Z109"/>
    <mergeCell ref="AA109:AB109"/>
    <mergeCell ref="AD109:AE109"/>
    <mergeCell ref="AF109:AG109"/>
    <mergeCell ref="B109:C109"/>
    <mergeCell ref="D109:E109"/>
    <mergeCell ref="F109:G109"/>
    <mergeCell ref="H109:I109"/>
    <mergeCell ref="K109:L109"/>
    <mergeCell ref="M109:N109"/>
    <mergeCell ref="O109:P109"/>
    <mergeCell ref="Q110:R110"/>
    <mergeCell ref="S110:T110"/>
    <mergeCell ref="U110:V110"/>
    <mergeCell ref="W110:X110"/>
    <mergeCell ref="Y110:Z110"/>
    <mergeCell ref="AA110:AB110"/>
    <mergeCell ref="AD110:AE110"/>
    <mergeCell ref="AF110:AG110"/>
    <mergeCell ref="B110:C110"/>
    <mergeCell ref="D110:E110"/>
    <mergeCell ref="F110:G110"/>
    <mergeCell ref="H110:I110"/>
    <mergeCell ref="K110:L110"/>
    <mergeCell ref="M110:N110"/>
    <mergeCell ref="O110:P110"/>
    <mergeCell ref="P122:Q123"/>
    <mergeCell ref="R122:S123"/>
    <mergeCell ref="T122:U123"/>
    <mergeCell ref="V122:W123"/>
    <mergeCell ref="X122:Y123"/>
    <mergeCell ref="Z122:AA123"/>
    <mergeCell ref="AB122:AC123"/>
    <mergeCell ref="AD122:AE123"/>
    <mergeCell ref="P132:Q132"/>
    <mergeCell ref="R132:S132"/>
    <mergeCell ref="T132:U132"/>
    <mergeCell ref="V132:W132"/>
    <mergeCell ref="X132:Y132"/>
    <mergeCell ref="Z132:AA132"/>
    <mergeCell ref="AB132:AC132"/>
    <mergeCell ref="AD132:AE132"/>
    <mergeCell ref="B132:C132"/>
    <mergeCell ref="D132:E132"/>
    <mergeCell ref="F132:G132"/>
    <mergeCell ref="H132:I132"/>
    <mergeCell ref="J132:K132"/>
    <mergeCell ref="L132:M132"/>
    <mergeCell ref="N132:O132"/>
    <mergeCell ref="P133:Q133"/>
    <mergeCell ref="R133:S133"/>
    <mergeCell ref="T133:U133"/>
    <mergeCell ref="V133:W133"/>
    <mergeCell ref="X133:Y133"/>
    <mergeCell ref="Z133:AA133"/>
    <mergeCell ref="AB133:AC133"/>
    <mergeCell ref="AD133:AE133"/>
    <mergeCell ref="B133:C133"/>
    <mergeCell ref="D133:E133"/>
    <mergeCell ref="F133:G133"/>
    <mergeCell ref="H133:I133"/>
    <mergeCell ref="J133:K133"/>
    <mergeCell ref="L133:M133"/>
    <mergeCell ref="N133:O133"/>
    <mergeCell ref="P134:Q134"/>
    <mergeCell ref="R134:S134"/>
    <mergeCell ref="T134:U134"/>
    <mergeCell ref="V134:W134"/>
    <mergeCell ref="X134:Y134"/>
    <mergeCell ref="Z134:AA134"/>
    <mergeCell ref="AB134:AC134"/>
    <mergeCell ref="AD134:AE134"/>
    <mergeCell ref="B134:C134"/>
    <mergeCell ref="D134:E134"/>
    <mergeCell ref="F134:G134"/>
    <mergeCell ref="H134:I134"/>
    <mergeCell ref="J134:K134"/>
    <mergeCell ref="L134:M134"/>
    <mergeCell ref="N134:O134"/>
    <mergeCell ref="F142:G142"/>
    <mergeCell ref="H142:I142"/>
    <mergeCell ref="F143:G143"/>
    <mergeCell ref="H143:I143"/>
    <mergeCell ref="J143:K143"/>
    <mergeCell ref="L143:M143"/>
    <mergeCell ref="N143:O143"/>
    <mergeCell ref="B142:C142"/>
    <mergeCell ref="D142:E142"/>
    <mergeCell ref="B143:C143"/>
    <mergeCell ref="D143:E143"/>
    <mergeCell ref="B144:C144"/>
    <mergeCell ref="D144:E144"/>
    <mergeCell ref="F144:G144"/>
    <mergeCell ref="P146:Q146"/>
    <mergeCell ref="R146:S146"/>
    <mergeCell ref="T146:U146"/>
    <mergeCell ref="V146:W146"/>
    <mergeCell ref="X146:Y146"/>
    <mergeCell ref="B146:C146"/>
    <mergeCell ref="D146:E146"/>
    <mergeCell ref="F146:G146"/>
    <mergeCell ref="H146:I146"/>
    <mergeCell ref="J146:K146"/>
    <mergeCell ref="L146:M146"/>
    <mergeCell ref="N146:O146"/>
    <mergeCell ref="P147:Q147"/>
    <mergeCell ref="R147:S147"/>
    <mergeCell ref="T147:U147"/>
    <mergeCell ref="V147:W147"/>
    <mergeCell ref="X147:Y147"/>
    <mergeCell ref="B147:C147"/>
    <mergeCell ref="D147:E147"/>
    <mergeCell ref="F147:G147"/>
    <mergeCell ref="H147:I147"/>
    <mergeCell ref="J147:K147"/>
    <mergeCell ref="L147:M147"/>
    <mergeCell ref="N147:O147"/>
    <mergeCell ref="B116:M117"/>
    <mergeCell ref="B118:M119"/>
    <mergeCell ref="B122:E122"/>
    <mergeCell ref="F122:I122"/>
    <mergeCell ref="J122:K123"/>
    <mergeCell ref="L122:M123"/>
    <mergeCell ref="N122:O123"/>
    <mergeCell ref="P124:Q124"/>
    <mergeCell ref="R124:S124"/>
    <mergeCell ref="T124:U124"/>
    <mergeCell ref="V124:W124"/>
    <mergeCell ref="X124:Y124"/>
    <mergeCell ref="Z124:AA124"/>
    <mergeCell ref="AB124:AC124"/>
    <mergeCell ref="AD124:AE124"/>
    <mergeCell ref="V125:W125"/>
    <mergeCell ref="X125:Y125"/>
    <mergeCell ref="Z125:AA125"/>
    <mergeCell ref="AB125:AC125"/>
    <mergeCell ref="AD125:AE125"/>
    <mergeCell ref="H125:I125"/>
    <mergeCell ref="J125:K125"/>
    <mergeCell ref="L125:M125"/>
    <mergeCell ref="N125:O125"/>
    <mergeCell ref="P125:Q125"/>
    <mergeCell ref="R125:S125"/>
    <mergeCell ref="T125:U125"/>
    <mergeCell ref="P126:Q126"/>
    <mergeCell ref="R126:S126"/>
    <mergeCell ref="T126:U126"/>
    <mergeCell ref="V126:W126"/>
    <mergeCell ref="X126:Y126"/>
    <mergeCell ref="Z126:AA126"/>
    <mergeCell ref="AB126:AC126"/>
    <mergeCell ref="AD126:AE126"/>
    <mergeCell ref="B126:C126"/>
    <mergeCell ref="D126:E126"/>
    <mergeCell ref="F126:G126"/>
    <mergeCell ref="H126:I126"/>
    <mergeCell ref="J126:K126"/>
    <mergeCell ref="L126:M126"/>
    <mergeCell ref="N126:O126"/>
    <mergeCell ref="R141:S142"/>
    <mergeCell ref="T141:U142"/>
    <mergeCell ref="V141:W142"/>
    <mergeCell ref="X141:Y142"/>
    <mergeCell ref="P148:Q148"/>
    <mergeCell ref="R148:S148"/>
    <mergeCell ref="T148:U148"/>
    <mergeCell ref="V148:W148"/>
    <mergeCell ref="X148:Y148"/>
    <mergeCell ref="B148:C148"/>
    <mergeCell ref="D148:E148"/>
    <mergeCell ref="F148:G148"/>
    <mergeCell ref="H148:I148"/>
    <mergeCell ref="J148:K148"/>
    <mergeCell ref="L148:M148"/>
    <mergeCell ref="N148:O148"/>
    <mergeCell ref="P149:Q149"/>
    <mergeCell ref="R149:S149"/>
    <mergeCell ref="T149:U149"/>
    <mergeCell ref="V149:W149"/>
    <mergeCell ref="X149:Y149"/>
    <mergeCell ref="B149:C149"/>
    <mergeCell ref="D149:E149"/>
    <mergeCell ref="F149:G149"/>
    <mergeCell ref="H149:I149"/>
    <mergeCell ref="J149:K149"/>
    <mergeCell ref="L149:M149"/>
    <mergeCell ref="N149:O149"/>
    <mergeCell ref="P150:Q150"/>
    <mergeCell ref="R150:S150"/>
    <mergeCell ref="T150:U150"/>
    <mergeCell ref="V150:W150"/>
    <mergeCell ref="X150:Y150"/>
    <mergeCell ref="B150:C150"/>
    <mergeCell ref="D150:E150"/>
    <mergeCell ref="F150:G150"/>
    <mergeCell ref="H150:I150"/>
    <mergeCell ref="J150:K150"/>
    <mergeCell ref="L150:M150"/>
    <mergeCell ref="N150:O150"/>
    <mergeCell ref="P151:Q151"/>
    <mergeCell ref="R151:S151"/>
    <mergeCell ref="T151:U151"/>
    <mergeCell ref="V151:W151"/>
    <mergeCell ref="X151:Y151"/>
    <mergeCell ref="B151:C151"/>
    <mergeCell ref="D151:E151"/>
    <mergeCell ref="F151:G151"/>
    <mergeCell ref="H151:I151"/>
    <mergeCell ref="J151:K151"/>
    <mergeCell ref="L151:M151"/>
    <mergeCell ref="N151:O151"/>
    <mergeCell ref="P152:Q152"/>
    <mergeCell ref="R152:S152"/>
    <mergeCell ref="T152:U152"/>
    <mergeCell ref="V152:W152"/>
    <mergeCell ref="X152:Y152"/>
    <mergeCell ref="B152:C152"/>
    <mergeCell ref="D152:E152"/>
    <mergeCell ref="F152:G152"/>
    <mergeCell ref="H152:I152"/>
    <mergeCell ref="J152:K152"/>
    <mergeCell ref="L152:M152"/>
    <mergeCell ref="N152:O152"/>
    <mergeCell ref="P153:Q153"/>
    <mergeCell ref="R153:S153"/>
    <mergeCell ref="T153:U153"/>
    <mergeCell ref="V153:W153"/>
    <mergeCell ref="X153:Y153"/>
    <mergeCell ref="B153:C153"/>
    <mergeCell ref="D153:E153"/>
    <mergeCell ref="F153:G153"/>
    <mergeCell ref="H153:I153"/>
    <mergeCell ref="J153:K153"/>
    <mergeCell ref="L153:M153"/>
    <mergeCell ref="N153:O15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.63"/>
    <col customWidth="1" min="3" max="3" width="1.25"/>
    <col customWidth="1" min="4" max="4" width="3.25"/>
    <col customWidth="1" min="5" max="5" width="1.38"/>
    <col customWidth="1" min="6" max="6" width="2.88"/>
    <col customWidth="1" min="7" max="7" width="2.0"/>
    <col customWidth="1" min="8" max="8" width="2.5"/>
    <col customWidth="1" min="9" max="9" width="2.25"/>
    <col customWidth="1" min="10" max="10" width="4.5"/>
    <col customWidth="1" min="11" max="11" width="4.75"/>
    <col customWidth="1" min="12" max="12" width="5.25"/>
    <col customWidth="1" min="13" max="13" width="4.38"/>
    <col customWidth="1" min="14" max="14" width="4.75"/>
    <col customWidth="1" min="15" max="15" width="4.63"/>
    <col customWidth="1" min="16" max="16" width="4.75"/>
    <col customWidth="1" min="17" max="17" width="4.13"/>
    <col customWidth="1" min="18" max="18" width="4.5"/>
    <col customWidth="1" min="19" max="19" width="5.13"/>
    <col customWidth="1" min="20" max="20" width="4.5"/>
    <col customWidth="1" min="21" max="21" width="5.5"/>
    <col customWidth="1" min="22" max="22" width="3.63"/>
    <col customWidth="1" min="23" max="23" width="5.5"/>
    <col customWidth="1" min="24" max="24" width="3.38"/>
    <col customWidth="1" min="25" max="25" width="6.63"/>
  </cols>
  <sheetData>
    <row r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</row>
    <row r="2">
      <c r="A2" s="46"/>
      <c r="B2" s="48" t="s">
        <v>8</v>
      </c>
      <c r="C2" s="49"/>
      <c r="D2" s="49"/>
      <c r="E2" s="49"/>
      <c r="F2" s="49"/>
      <c r="G2" s="49"/>
      <c r="H2" s="49"/>
      <c r="I2" s="49"/>
      <c r="J2" s="50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</row>
    <row r="3">
      <c r="A3" s="46"/>
      <c r="B3" s="51"/>
      <c r="C3" s="52"/>
      <c r="D3" s="52"/>
      <c r="E3" s="52"/>
      <c r="F3" s="52"/>
      <c r="G3" s="52"/>
      <c r="H3" s="52"/>
      <c r="I3" s="52"/>
      <c r="J3" s="53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</row>
    <row r="4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</row>
    <row r="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</row>
    <row r="6">
      <c r="A6" s="46"/>
      <c r="B6" s="54" t="s">
        <v>71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75"/>
    </row>
    <row r="7">
      <c r="A7" s="46"/>
      <c r="B7" s="58" t="s">
        <v>10</v>
      </c>
      <c r="C7" s="49"/>
      <c r="D7" s="49"/>
      <c r="E7" s="50"/>
      <c r="F7" s="58" t="s">
        <v>11</v>
      </c>
      <c r="G7" s="49"/>
      <c r="H7" s="49"/>
      <c r="I7" s="50"/>
      <c r="J7" s="59" t="s">
        <v>3</v>
      </c>
      <c r="K7" s="58" t="s">
        <v>12</v>
      </c>
      <c r="L7" s="50"/>
      <c r="M7" s="58" t="s">
        <v>13</v>
      </c>
      <c r="N7" s="50"/>
      <c r="O7" s="58" t="s">
        <v>14</v>
      </c>
      <c r="P7" s="50"/>
      <c r="Q7" s="58" t="s">
        <v>15</v>
      </c>
      <c r="R7" s="50"/>
      <c r="S7" s="58" t="s">
        <v>16</v>
      </c>
      <c r="T7" s="50"/>
      <c r="U7" s="58" t="s">
        <v>17</v>
      </c>
      <c r="V7" s="50"/>
      <c r="W7" s="58" t="s">
        <v>18</v>
      </c>
      <c r="X7" s="50"/>
      <c r="Y7" s="58" t="s">
        <v>19</v>
      </c>
      <c r="Z7" s="50"/>
      <c r="AA7" s="58" t="s">
        <v>20</v>
      </c>
      <c r="AB7" s="50"/>
      <c r="AC7" s="59" t="s">
        <v>21</v>
      </c>
      <c r="AD7" s="58" t="s">
        <v>22</v>
      </c>
      <c r="AE7" s="50"/>
      <c r="AF7" s="58" t="s">
        <v>23</v>
      </c>
      <c r="AG7" s="50"/>
    </row>
    <row r="8">
      <c r="A8" s="46"/>
      <c r="B8" s="51"/>
      <c r="C8" s="52"/>
      <c r="D8" s="52"/>
      <c r="E8" s="53"/>
      <c r="F8" s="51"/>
      <c r="G8" s="52"/>
      <c r="H8" s="52"/>
      <c r="I8" s="53"/>
      <c r="J8" s="63"/>
      <c r="K8" s="64"/>
      <c r="L8" s="65"/>
      <c r="M8" s="64"/>
      <c r="N8" s="65"/>
      <c r="O8" s="64"/>
      <c r="P8" s="65"/>
      <c r="Q8" s="64"/>
      <c r="R8" s="65"/>
      <c r="S8" s="64"/>
      <c r="T8" s="65"/>
      <c r="U8" s="64"/>
      <c r="V8" s="65"/>
      <c r="W8" s="64"/>
      <c r="X8" s="65"/>
      <c r="Y8" s="64"/>
      <c r="Z8" s="65"/>
      <c r="AA8" s="64"/>
      <c r="AB8" s="65"/>
      <c r="AC8" s="63"/>
      <c r="AD8" s="64"/>
      <c r="AE8" s="65"/>
      <c r="AF8" s="64"/>
      <c r="AG8" s="65"/>
    </row>
    <row r="9">
      <c r="A9" s="46"/>
      <c r="B9" s="58" t="s">
        <v>24</v>
      </c>
      <c r="C9" s="50"/>
      <c r="D9" s="58" t="s">
        <v>25</v>
      </c>
      <c r="E9" s="50"/>
      <c r="F9" s="58" t="s">
        <v>24</v>
      </c>
      <c r="G9" s="50"/>
      <c r="H9" s="58" t="s">
        <v>25</v>
      </c>
      <c r="I9" s="50"/>
      <c r="J9" s="63"/>
      <c r="K9" s="64"/>
      <c r="L9" s="65"/>
      <c r="M9" s="64"/>
      <c r="N9" s="65"/>
      <c r="O9" s="64"/>
      <c r="P9" s="65"/>
      <c r="Q9" s="64"/>
      <c r="R9" s="65"/>
      <c r="S9" s="64"/>
      <c r="T9" s="65"/>
      <c r="U9" s="64"/>
      <c r="V9" s="65"/>
      <c r="W9" s="64"/>
      <c r="X9" s="65"/>
      <c r="Y9" s="64"/>
      <c r="Z9" s="65"/>
      <c r="AA9" s="64"/>
      <c r="AB9" s="65"/>
      <c r="AC9" s="63"/>
      <c r="AD9" s="64"/>
      <c r="AE9" s="65"/>
      <c r="AF9" s="64"/>
      <c r="AG9" s="65"/>
      <c r="AI9" s="62"/>
      <c r="AJ9" s="66" t="s">
        <v>26</v>
      </c>
      <c r="AK9" s="67" t="s">
        <v>27</v>
      </c>
      <c r="AL9" s="62"/>
    </row>
    <row r="10">
      <c r="A10" s="46"/>
      <c r="B10" s="51"/>
      <c r="C10" s="53"/>
      <c r="D10" s="51"/>
      <c r="E10" s="53"/>
      <c r="F10" s="51"/>
      <c r="G10" s="53"/>
      <c r="H10" s="51"/>
      <c r="I10" s="53"/>
      <c r="J10" s="68"/>
      <c r="K10" s="51"/>
      <c r="L10" s="53"/>
      <c r="M10" s="51"/>
      <c r="N10" s="53"/>
      <c r="O10" s="51"/>
      <c r="P10" s="53"/>
      <c r="Q10" s="51"/>
      <c r="R10" s="53"/>
      <c r="S10" s="51"/>
      <c r="T10" s="53"/>
      <c r="U10" s="51"/>
      <c r="V10" s="53"/>
      <c r="W10" s="51"/>
      <c r="X10" s="53"/>
      <c r="Y10" s="51"/>
      <c r="Z10" s="53"/>
      <c r="AA10" s="51"/>
      <c r="AB10" s="53"/>
      <c r="AC10" s="68"/>
      <c r="AD10" s="51"/>
      <c r="AE10" s="53"/>
      <c r="AF10" s="51"/>
      <c r="AG10" s="53"/>
      <c r="AI10" s="66" t="s">
        <v>28</v>
      </c>
      <c r="AJ10" s="66" t="s">
        <v>29</v>
      </c>
      <c r="AL10" s="66" t="s">
        <v>30</v>
      </c>
    </row>
    <row r="11">
      <c r="A11" s="46"/>
      <c r="B11" s="74">
        <v>1024.0</v>
      </c>
      <c r="C11" s="75"/>
      <c r="D11" s="74">
        <v>1.0</v>
      </c>
      <c r="E11" s="75"/>
      <c r="F11" s="74">
        <v>1.0</v>
      </c>
      <c r="G11" s="75"/>
      <c r="H11" s="74">
        <v>1.0</v>
      </c>
      <c r="I11" s="75"/>
      <c r="J11" s="76">
        <v>1.0</v>
      </c>
      <c r="K11" s="77">
        <v>0.2331</v>
      </c>
      <c r="L11" s="75"/>
      <c r="M11" s="77">
        <v>0.2353</v>
      </c>
      <c r="N11" s="75"/>
      <c r="O11" s="77">
        <v>0.2341</v>
      </c>
      <c r="P11" s="75"/>
      <c r="Q11" s="77">
        <v>0.2328</v>
      </c>
      <c r="R11" s="75"/>
      <c r="S11" s="77">
        <v>0.2339</v>
      </c>
      <c r="T11" s="75"/>
      <c r="U11" s="77">
        <v>0.233</v>
      </c>
      <c r="V11" s="75"/>
      <c r="W11" s="77">
        <v>0.2333</v>
      </c>
      <c r="X11" s="75"/>
      <c r="Y11" s="77">
        <v>0.2328</v>
      </c>
      <c r="Z11" s="75"/>
      <c r="AA11" s="77">
        <f t="shared" ref="AA11:AA41" si="1">SUM(K11:Y11)/8</f>
        <v>0.2335375</v>
      </c>
      <c r="AB11" s="75"/>
      <c r="AC11" s="78">
        <f>AA11</f>
        <v>0.2335375</v>
      </c>
      <c r="AD11" s="79">
        <f t="shared" ref="AD11:AD41" si="2">STDEV(K11:Y11)</f>
        <v>0.0008601287279</v>
      </c>
      <c r="AE11" s="75"/>
      <c r="AF11" s="80">
        <f t="shared" ref="AF11:AF41" si="3">AD11/AA11</f>
        <v>0.003683043314</v>
      </c>
      <c r="AG11" s="75"/>
      <c r="AI11" s="82">
        <f t="shared" ref="AI11:AI41" si="4">1/8*(SUM(pow(K11-AA11,2),pow(M11-AA11,2),pow(O11-AA11,2),pow(Q11-AA11,2),pow(S11-AA11,2),pow(U11-AA11,2),pow(W11-AA11,2),pow(Y11-AA11,2)))</f>
        <v>0.00000064734375</v>
      </c>
      <c r="AJ11" s="73">
        <f t="shared" ref="AJ11:AJ41" si="5">SQRT(AI11)</f>
        <v>0.0008045767521</v>
      </c>
      <c r="AK11" s="73">
        <f t="shared" ref="AK11:AK41" si="6">AJ11/AA11</f>
        <v>0.003445171555</v>
      </c>
      <c r="AL11" s="83">
        <f t="shared" ref="AL11:AL41" si="7">AK11</f>
        <v>0.003445171555</v>
      </c>
    </row>
    <row r="12">
      <c r="A12" s="46"/>
      <c r="B12" s="74">
        <v>512.0</v>
      </c>
      <c r="C12" s="75"/>
      <c r="D12" s="74">
        <v>1.0</v>
      </c>
      <c r="E12" s="75"/>
      <c r="F12" s="74">
        <v>2.0</v>
      </c>
      <c r="G12" s="75"/>
      <c r="H12" s="74">
        <v>1.0</v>
      </c>
      <c r="I12" s="75"/>
      <c r="J12" s="76">
        <v>2.0</v>
      </c>
      <c r="K12" s="77">
        <v>0.2027</v>
      </c>
      <c r="L12" s="75"/>
      <c r="M12" s="77">
        <v>0.2084</v>
      </c>
      <c r="N12" s="75"/>
      <c r="O12" s="77">
        <v>0.2084</v>
      </c>
      <c r="P12" s="75"/>
      <c r="Q12" s="77">
        <v>0.1846</v>
      </c>
      <c r="R12" s="75"/>
      <c r="S12" s="77">
        <v>0.2056</v>
      </c>
      <c r="T12" s="75"/>
      <c r="U12" s="77">
        <v>0.2084</v>
      </c>
      <c r="V12" s="75"/>
      <c r="W12" s="77">
        <v>0.2053</v>
      </c>
      <c r="X12" s="75"/>
      <c r="Y12" s="77">
        <v>0.209</v>
      </c>
      <c r="Z12" s="75"/>
      <c r="AA12" s="77">
        <f t="shared" si="1"/>
        <v>0.20405</v>
      </c>
      <c r="AB12" s="75"/>
      <c r="AC12" s="78">
        <f t="shared" ref="AC12:AC15" si="8">AC11/2</f>
        <v>0.11676875</v>
      </c>
      <c r="AD12" s="79">
        <f t="shared" si="2"/>
        <v>0.008153526844</v>
      </c>
      <c r="AE12" s="75"/>
      <c r="AF12" s="80">
        <f t="shared" si="3"/>
        <v>0.0399584751</v>
      </c>
      <c r="AG12" s="75"/>
      <c r="AI12" s="82">
        <f t="shared" si="4"/>
        <v>0.00005817</v>
      </c>
      <c r="AJ12" s="73">
        <f t="shared" si="5"/>
        <v>0.007626925986</v>
      </c>
      <c r="AK12" s="73">
        <f t="shared" si="6"/>
        <v>0.03737773088</v>
      </c>
      <c r="AL12" s="83">
        <f t="shared" si="7"/>
        <v>0.03737773088</v>
      </c>
    </row>
    <row r="13">
      <c r="A13" s="46"/>
      <c r="B13" s="74">
        <v>256.0</v>
      </c>
      <c r="C13" s="75"/>
      <c r="D13" s="74">
        <v>1.0</v>
      </c>
      <c r="E13" s="75"/>
      <c r="F13" s="74">
        <v>4.0</v>
      </c>
      <c r="G13" s="75"/>
      <c r="H13" s="74">
        <v>1.0</v>
      </c>
      <c r="I13" s="75"/>
      <c r="J13" s="76">
        <v>4.0</v>
      </c>
      <c r="K13" s="77">
        <v>0.1556</v>
      </c>
      <c r="L13" s="75"/>
      <c r="M13" s="77">
        <v>0.155</v>
      </c>
      <c r="N13" s="75"/>
      <c r="O13" s="77">
        <v>0.1574</v>
      </c>
      <c r="P13" s="75"/>
      <c r="Q13" s="77">
        <v>0.1591</v>
      </c>
      <c r="R13" s="75"/>
      <c r="S13" s="77">
        <v>0.1549</v>
      </c>
      <c r="T13" s="75"/>
      <c r="U13" s="77">
        <v>0.1554</v>
      </c>
      <c r="V13" s="75"/>
      <c r="W13" s="77">
        <v>0.1549</v>
      </c>
      <c r="X13" s="75"/>
      <c r="Y13" s="77">
        <v>0.1549</v>
      </c>
      <c r="Z13" s="75"/>
      <c r="AA13" s="77">
        <f t="shared" si="1"/>
        <v>0.1559</v>
      </c>
      <c r="AB13" s="75"/>
      <c r="AC13" s="78">
        <f t="shared" si="8"/>
        <v>0.058384375</v>
      </c>
      <c r="AD13" s="79">
        <f t="shared" si="2"/>
        <v>0.001541798579</v>
      </c>
      <c r="AE13" s="75"/>
      <c r="AF13" s="80">
        <f t="shared" si="3"/>
        <v>0.00988966375</v>
      </c>
      <c r="AG13" s="75"/>
      <c r="AI13" s="82">
        <f t="shared" si="4"/>
        <v>0.00000208</v>
      </c>
      <c r="AJ13" s="73">
        <f t="shared" si="5"/>
        <v>0.00144222051</v>
      </c>
      <c r="AK13" s="73">
        <f t="shared" si="6"/>
        <v>0.009250933356</v>
      </c>
      <c r="AL13" s="83">
        <f t="shared" si="7"/>
        <v>0.009250933356</v>
      </c>
    </row>
    <row r="14">
      <c r="A14" s="46"/>
      <c r="B14" s="74">
        <v>128.0</v>
      </c>
      <c r="C14" s="75"/>
      <c r="D14" s="74">
        <v>1.0</v>
      </c>
      <c r="E14" s="75"/>
      <c r="F14" s="74">
        <v>8.0</v>
      </c>
      <c r="G14" s="75"/>
      <c r="H14" s="74">
        <v>1.0</v>
      </c>
      <c r="I14" s="75"/>
      <c r="J14" s="76">
        <v>8.0</v>
      </c>
      <c r="K14" s="77">
        <v>0.1519</v>
      </c>
      <c r="L14" s="75"/>
      <c r="M14" s="77">
        <v>0.1572</v>
      </c>
      <c r="N14" s="75"/>
      <c r="O14" s="77">
        <v>0.1528</v>
      </c>
      <c r="P14" s="75"/>
      <c r="Q14" s="77">
        <v>0.1526</v>
      </c>
      <c r="R14" s="75"/>
      <c r="S14" s="77">
        <v>0.1533</v>
      </c>
      <c r="T14" s="75"/>
      <c r="U14" s="77">
        <v>0.155</v>
      </c>
      <c r="V14" s="75"/>
      <c r="W14" s="77">
        <v>0.1529</v>
      </c>
      <c r="X14" s="75"/>
      <c r="Y14" s="77">
        <v>0.1528</v>
      </c>
      <c r="Z14" s="75"/>
      <c r="AA14" s="77">
        <f t="shared" si="1"/>
        <v>0.1535625</v>
      </c>
      <c r="AB14" s="75"/>
      <c r="AC14" s="78">
        <f t="shared" si="8"/>
        <v>0.0291921875</v>
      </c>
      <c r="AD14" s="79">
        <f t="shared" si="2"/>
        <v>0.001717920254</v>
      </c>
      <c r="AE14" s="75"/>
      <c r="AF14" s="80">
        <f t="shared" si="3"/>
        <v>0.01118710788</v>
      </c>
      <c r="AG14" s="75"/>
      <c r="AI14" s="82">
        <f t="shared" si="4"/>
        <v>0.00000258234375</v>
      </c>
      <c r="AJ14" s="73">
        <f t="shared" si="5"/>
        <v>0.001606967252</v>
      </c>
      <c r="AK14" s="73">
        <f t="shared" si="6"/>
        <v>0.01046458121</v>
      </c>
      <c r="AL14" s="83">
        <f t="shared" si="7"/>
        <v>0.01046458121</v>
      </c>
    </row>
    <row r="15">
      <c r="A15" s="87" t="s">
        <v>31</v>
      </c>
      <c r="B15" s="74">
        <v>64.0</v>
      </c>
      <c r="C15" s="75"/>
      <c r="D15" s="74">
        <v>1.0</v>
      </c>
      <c r="E15" s="75"/>
      <c r="F15" s="74">
        <v>16.0</v>
      </c>
      <c r="G15" s="75"/>
      <c r="H15" s="74">
        <v>1.0</v>
      </c>
      <c r="I15" s="75"/>
      <c r="J15" s="76">
        <v>16.0</v>
      </c>
      <c r="K15" s="77">
        <v>0.1528</v>
      </c>
      <c r="L15" s="75"/>
      <c r="M15" s="77">
        <v>0.1524</v>
      </c>
      <c r="N15" s="75"/>
      <c r="O15" s="77">
        <v>0.1517</v>
      </c>
      <c r="P15" s="75"/>
      <c r="Q15" s="77">
        <v>0.1524</v>
      </c>
      <c r="R15" s="75"/>
      <c r="S15" s="77">
        <v>0.1555</v>
      </c>
      <c r="T15" s="75"/>
      <c r="U15" s="77">
        <v>0.1525</v>
      </c>
      <c r="V15" s="75"/>
      <c r="W15" s="77">
        <v>0.1523</v>
      </c>
      <c r="X15" s="75"/>
      <c r="Y15" s="77">
        <v>0.153</v>
      </c>
      <c r="Z15" s="75"/>
      <c r="AA15" s="203">
        <f t="shared" si="1"/>
        <v>0.152825</v>
      </c>
      <c r="AB15" s="75"/>
      <c r="AC15" s="78">
        <f t="shared" si="8"/>
        <v>0.01459609375</v>
      </c>
      <c r="AD15" s="79">
        <f t="shared" si="2"/>
        <v>0.001146111438</v>
      </c>
      <c r="AE15" s="75"/>
      <c r="AF15" s="80">
        <f t="shared" si="3"/>
        <v>0.007499502294</v>
      </c>
      <c r="AG15" s="75"/>
      <c r="AI15" s="82">
        <f t="shared" si="4"/>
        <v>0.000001149375</v>
      </c>
      <c r="AJ15" s="73">
        <f t="shared" si="5"/>
        <v>0.001072089082</v>
      </c>
      <c r="AK15" s="73">
        <f t="shared" si="6"/>
        <v>0.007015142039</v>
      </c>
      <c r="AL15" s="83">
        <f t="shared" si="7"/>
        <v>0.007015142039</v>
      </c>
    </row>
    <row r="16">
      <c r="A16" s="63"/>
      <c r="B16" s="74">
        <v>64.0</v>
      </c>
      <c r="C16" s="75"/>
      <c r="D16" s="74">
        <v>1.0</v>
      </c>
      <c r="E16" s="75"/>
      <c r="F16" s="74">
        <v>8.0</v>
      </c>
      <c r="G16" s="75"/>
      <c r="H16" s="74">
        <v>2.0</v>
      </c>
      <c r="I16" s="75"/>
      <c r="J16" s="76">
        <v>16.0</v>
      </c>
      <c r="K16" s="77">
        <v>0.1582</v>
      </c>
      <c r="L16" s="75"/>
      <c r="M16" s="77">
        <v>0.1577</v>
      </c>
      <c r="N16" s="75"/>
      <c r="O16" s="77">
        <v>0.1573</v>
      </c>
      <c r="P16" s="75"/>
      <c r="Q16" s="77">
        <v>0.1576</v>
      </c>
      <c r="R16" s="75"/>
      <c r="S16" s="77">
        <v>0.1583</v>
      </c>
      <c r="T16" s="75"/>
      <c r="U16" s="77">
        <v>0.1577</v>
      </c>
      <c r="V16" s="75"/>
      <c r="W16" s="77">
        <v>0.1572</v>
      </c>
      <c r="X16" s="75"/>
      <c r="Y16" s="77">
        <v>0.1572</v>
      </c>
      <c r="Z16" s="75"/>
      <c r="AA16" s="77">
        <f t="shared" si="1"/>
        <v>0.15765</v>
      </c>
      <c r="AB16" s="75"/>
      <c r="AC16" s="78">
        <f>AC14/2</f>
        <v>0.01459609375</v>
      </c>
      <c r="AD16" s="79">
        <f t="shared" si="2"/>
        <v>0.0004242640687</v>
      </c>
      <c r="AE16" s="75"/>
      <c r="AF16" s="80">
        <f t="shared" si="3"/>
        <v>0.002691177093</v>
      </c>
      <c r="AG16" s="75"/>
      <c r="AI16" s="82">
        <f t="shared" si="4"/>
        <v>0.0000001575</v>
      </c>
      <c r="AJ16" s="73">
        <f t="shared" si="5"/>
        <v>0.0003968626967</v>
      </c>
      <c r="AK16" s="73">
        <f t="shared" si="6"/>
        <v>0.002517365662</v>
      </c>
      <c r="AL16" s="83">
        <f t="shared" si="7"/>
        <v>0.002517365662</v>
      </c>
    </row>
    <row r="17">
      <c r="A17" s="63"/>
      <c r="B17" s="74">
        <v>64.0</v>
      </c>
      <c r="C17" s="75"/>
      <c r="D17" s="74">
        <v>1.0</v>
      </c>
      <c r="E17" s="75"/>
      <c r="F17" s="74">
        <v>4.0</v>
      </c>
      <c r="G17" s="75"/>
      <c r="H17" s="74">
        <v>4.0</v>
      </c>
      <c r="I17" s="75"/>
      <c r="J17" s="76">
        <v>16.0</v>
      </c>
      <c r="K17" s="77">
        <v>0.1642</v>
      </c>
      <c r="L17" s="75"/>
      <c r="M17" s="77">
        <v>0.1637</v>
      </c>
      <c r="N17" s="75"/>
      <c r="O17" s="77">
        <v>0.1642</v>
      </c>
      <c r="P17" s="75"/>
      <c r="Q17" s="77">
        <v>0.1645</v>
      </c>
      <c r="R17" s="75"/>
      <c r="S17" s="77">
        <v>0.1643</v>
      </c>
      <c r="T17" s="75"/>
      <c r="U17" s="77">
        <v>0.165</v>
      </c>
      <c r="V17" s="75"/>
      <c r="W17" s="77">
        <v>0.1643</v>
      </c>
      <c r="X17" s="75"/>
      <c r="Y17" s="77">
        <v>0.165</v>
      </c>
      <c r="Z17" s="75"/>
      <c r="AA17" s="77">
        <f t="shared" si="1"/>
        <v>0.1644</v>
      </c>
      <c r="AB17" s="75"/>
      <c r="AC17" s="78">
        <f>AC14/2</f>
        <v>0.01459609375</v>
      </c>
      <c r="AD17" s="79">
        <f t="shared" si="2"/>
        <v>0.0004342481187</v>
      </c>
      <c r="AE17" s="75"/>
      <c r="AF17" s="80">
        <f t="shared" si="3"/>
        <v>0.002641411914</v>
      </c>
      <c r="AG17" s="75"/>
      <c r="AI17" s="82">
        <f t="shared" si="4"/>
        <v>0.000000165</v>
      </c>
      <c r="AJ17" s="73">
        <f t="shared" si="5"/>
        <v>0.0004062019202</v>
      </c>
      <c r="AK17" s="73">
        <f t="shared" si="6"/>
        <v>0.0024708146</v>
      </c>
      <c r="AL17" s="83">
        <f t="shared" si="7"/>
        <v>0.0024708146</v>
      </c>
    </row>
    <row r="18">
      <c r="A18" s="63"/>
      <c r="B18" s="74">
        <v>64.0</v>
      </c>
      <c r="C18" s="75"/>
      <c r="D18" s="74">
        <v>1.0</v>
      </c>
      <c r="E18" s="75"/>
      <c r="F18" s="74">
        <v>2.0</v>
      </c>
      <c r="G18" s="75"/>
      <c r="H18" s="74">
        <v>8.0</v>
      </c>
      <c r="I18" s="75"/>
      <c r="J18" s="76">
        <v>16.0</v>
      </c>
      <c r="K18" s="77">
        <v>0.1657</v>
      </c>
      <c r="L18" s="75"/>
      <c r="M18" s="77">
        <v>0.1669</v>
      </c>
      <c r="N18" s="75"/>
      <c r="O18" s="77">
        <v>0.1678</v>
      </c>
      <c r="P18" s="75"/>
      <c r="Q18" s="77">
        <v>0.1674</v>
      </c>
      <c r="R18" s="75"/>
      <c r="S18" s="77">
        <v>0.1683</v>
      </c>
      <c r="T18" s="75"/>
      <c r="U18" s="77">
        <v>0.1677</v>
      </c>
      <c r="V18" s="75"/>
      <c r="W18" s="77">
        <v>0.1686</v>
      </c>
      <c r="X18" s="75"/>
      <c r="Y18" s="77">
        <v>0.168</v>
      </c>
      <c r="Z18" s="75"/>
      <c r="AA18" s="77">
        <f t="shared" si="1"/>
        <v>0.16755</v>
      </c>
      <c r="AB18" s="75"/>
      <c r="AC18" s="78">
        <f>AC14/2</f>
        <v>0.01459609375</v>
      </c>
      <c r="AD18" s="79">
        <f t="shared" si="2"/>
        <v>0.0009118270513</v>
      </c>
      <c r="AE18" s="75"/>
      <c r="AF18" s="80">
        <f t="shared" si="3"/>
        <v>0.005442119077</v>
      </c>
      <c r="AG18" s="75"/>
      <c r="AI18" s="82">
        <f t="shared" si="4"/>
        <v>0.0000007275</v>
      </c>
      <c r="AJ18" s="73">
        <f t="shared" si="5"/>
        <v>0.0008529361055</v>
      </c>
      <c r="AK18" s="73">
        <f t="shared" si="6"/>
        <v>0.005090636261</v>
      </c>
      <c r="AL18" s="83">
        <f t="shared" si="7"/>
        <v>0.005090636261</v>
      </c>
    </row>
    <row r="19">
      <c r="A19" s="68"/>
      <c r="B19" s="74">
        <v>64.0</v>
      </c>
      <c r="C19" s="75"/>
      <c r="D19" s="74">
        <v>1.0</v>
      </c>
      <c r="E19" s="75"/>
      <c r="F19" s="74">
        <v>1.0</v>
      </c>
      <c r="G19" s="75"/>
      <c r="H19" s="74">
        <v>16.0</v>
      </c>
      <c r="I19" s="75"/>
      <c r="J19" s="76">
        <v>16.0</v>
      </c>
      <c r="K19" s="77">
        <v>0.1823</v>
      </c>
      <c r="L19" s="75"/>
      <c r="M19" s="77">
        <v>0.1799</v>
      </c>
      <c r="N19" s="75"/>
      <c r="O19" s="77">
        <v>0.1819</v>
      </c>
      <c r="P19" s="75"/>
      <c r="Q19" s="77">
        <v>0.1814</v>
      </c>
      <c r="R19" s="75"/>
      <c r="S19" s="77">
        <v>0.1813</v>
      </c>
      <c r="T19" s="75"/>
      <c r="U19" s="77">
        <v>0.182</v>
      </c>
      <c r="V19" s="75"/>
      <c r="W19" s="77">
        <v>0.182</v>
      </c>
      <c r="X19" s="75"/>
      <c r="Y19" s="77">
        <v>0.1816</v>
      </c>
      <c r="Z19" s="75"/>
      <c r="AA19" s="77">
        <f t="shared" si="1"/>
        <v>0.18155</v>
      </c>
      <c r="AB19" s="75"/>
      <c r="AC19" s="78">
        <f>AC14/2</f>
        <v>0.01459609375</v>
      </c>
      <c r="AD19" s="79">
        <f t="shared" si="2"/>
        <v>0.0007464200273</v>
      </c>
      <c r="AE19" s="75"/>
      <c r="AF19" s="80">
        <f t="shared" si="3"/>
        <v>0.004111374427</v>
      </c>
      <c r="AG19" s="75"/>
      <c r="AI19" s="82">
        <f t="shared" si="4"/>
        <v>0.0000004875</v>
      </c>
      <c r="AJ19" s="73">
        <f t="shared" si="5"/>
        <v>0.0006982120022</v>
      </c>
      <c r="AK19" s="73">
        <f t="shared" si="6"/>
        <v>0.003845838624</v>
      </c>
      <c r="AL19" s="83">
        <f t="shared" si="7"/>
        <v>0.003845838624</v>
      </c>
    </row>
    <row r="20">
      <c r="A20" s="87" t="s">
        <v>32</v>
      </c>
      <c r="B20" s="90">
        <v>32.0</v>
      </c>
      <c r="C20" s="75"/>
      <c r="D20" s="90">
        <v>1.0</v>
      </c>
      <c r="E20" s="75"/>
      <c r="F20" s="90">
        <v>32.0</v>
      </c>
      <c r="G20" s="75"/>
      <c r="H20" s="90">
        <v>1.0</v>
      </c>
      <c r="I20" s="75"/>
      <c r="J20" s="91">
        <v>32.0</v>
      </c>
      <c r="K20" s="92">
        <v>0.1431</v>
      </c>
      <c r="L20" s="75"/>
      <c r="M20" s="92">
        <v>0.1412</v>
      </c>
      <c r="N20" s="75"/>
      <c r="O20" s="92">
        <v>0.141</v>
      </c>
      <c r="P20" s="75"/>
      <c r="Q20" s="92">
        <v>0.14</v>
      </c>
      <c r="R20" s="75"/>
      <c r="S20" s="92">
        <v>0.1429</v>
      </c>
      <c r="T20" s="75"/>
      <c r="U20" s="92">
        <v>0.1406</v>
      </c>
      <c r="V20" s="75"/>
      <c r="W20" s="92">
        <v>0.143</v>
      </c>
      <c r="X20" s="75"/>
      <c r="Y20" s="92">
        <v>0.1427</v>
      </c>
      <c r="Z20" s="75"/>
      <c r="AA20" s="92">
        <f t="shared" si="1"/>
        <v>0.1418125</v>
      </c>
      <c r="AB20" s="75"/>
      <c r="AC20" s="78">
        <f>AC19/2</f>
        <v>0.007298046875</v>
      </c>
      <c r="AD20" s="79">
        <f t="shared" si="2"/>
        <v>0.00124377019</v>
      </c>
      <c r="AE20" s="75"/>
      <c r="AF20" s="80">
        <f t="shared" si="3"/>
        <v>0.0087705258</v>
      </c>
      <c r="AG20" s="75"/>
      <c r="AI20" s="82">
        <f t="shared" si="4"/>
        <v>0.00000135359375</v>
      </c>
      <c r="AJ20" s="73">
        <f t="shared" si="5"/>
        <v>0.00116344048</v>
      </c>
      <c r="AK20" s="73">
        <f t="shared" si="6"/>
        <v>0.008204075662</v>
      </c>
      <c r="AL20" s="83">
        <f t="shared" si="7"/>
        <v>0.008204075662</v>
      </c>
    </row>
    <row r="21">
      <c r="A21" s="63"/>
      <c r="B21" s="93">
        <v>32.0</v>
      </c>
      <c r="C21" s="75"/>
      <c r="D21" s="93">
        <v>1.0</v>
      </c>
      <c r="E21" s="75"/>
      <c r="F21" s="93">
        <v>16.0</v>
      </c>
      <c r="G21" s="75"/>
      <c r="H21" s="93">
        <v>2.0</v>
      </c>
      <c r="I21" s="75"/>
      <c r="J21" s="172">
        <v>32.0</v>
      </c>
      <c r="K21" s="77">
        <v>0.1595</v>
      </c>
      <c r="L21" s="75"/>
      <c r="M21" s="77">
        <v>0.1592</v>
      </c>
      <c r="N21" s="75"/>
      <c r="O21" s="77">
        <v>0.1602</v>
      </c>
      <c r="P21" s="75"/>
      <c r="Q21" s="77">
        <v>0.1596</v>
      </c>
      <c r="R21" s="75"/>
      <c r="S21" s="77">
        <v>0.1608</v>
      </c>
      <c r="T21" s="75"/>
      <c r="U21" s="77">
        <v>0.1596</v>
      </c>
      <c r="V21" s="75"/>
      <c r="W21" s="77">
        <v>0.1592</v>
      </c>
      <c r="X21" s="75"/>
      <c r="Y21" s="77">
        <v>0.1606</v>
      </c>
      <c r="Z21" s="75"/>
      <c r="AA21" s="173">
        <f t="shared" si="1"/>
        <v>0.1598375</v>
      </c>
      <c r="AB21" s="75"/>
      <c r="AC21" s="78">
        <f>AC19/2</f>
        <v>0.007298046875</v>
      </c>
      <c r="AD21" s="79">
        <f t="shared" si="2"/>
        <v>0.0006186101934</v>
      </c>
      <c r="AE21" s="75"/>
      <c r="AF21" s="80">
        <f t="shared" si="3"/>
        <v>0.003870244426</v>
      </c>
      <c r="AG21" s="75"/>
      <c r="AI21" s="82">
        <f t="shared" si="4"/>
        <v>0.00000033484375</v>
      </c>
      <c r="AJ21" s="73">
        <f t="shared" si="5"/>
        <v>0.00057865685</v>
      </c>
      <c r="AK21" s="73">
        <f t="shared" si="6"/>
        <v>0.003620282161</v>
      </c>
      <c r="AL21" s="83">
        <f t="shared" si="7"/>
        <v>0.003620282161</v>
      </c>
    </row>
    <row r="22">
      <c r="A22" s="63"/>
      <c r="B22" s="93">
        <v>32.0</v>
      </c>
      <c r="C22" s="75"/>
      <c r="D22" s="93">
        <v>1.0</v>
      </c>
      <c r="E22" s="75"/>
      <c r="F22" s="93">
        <v>8.0</v>
      </c>
      <c r="G22" s="75"/>
      <c r="H22" s="93">
        <v>4.0</v>
      </c>
      <c r="I22" s="75"/>
      <c r="J22" s="172">
        <v>32.0</v>
      </c>
      <c r="K22" s="77">
        <v>0.1589</v>
      </c>
      <c r="L22" s="75"/>
      <c r="M22" s="77">
        <v>0.1589</v>
      </c>
      <c r="N22" s="75"/>
      <c r="O22" s="77">
        <v>0.1583</v>
      </c>
      <c r="P22" s="75"/>
      <c r="Q22" s="77">
        <v>0.1595</v>
      </c>
      <c r="R22" s="75"/>
      <c r="S22" s="77">
        <v>0.1584</v>
      </c>
      <c r="T22" s="75"/>
      <c r="U22" s="77">
        <v>0.1582</v>
      </c>
      <c r="V22" s="75"/>
      <c r="W22" s="77">
        <v>0.1595</v>
      </c>
      <c r="X22" s="75"/>
      <c r="Y22" s="77">
        <v>0.1603</v>
      </c>
      <c r="Z22" s="75"/>
      <c r="AA22" s="173">
        <f t="shared" si="1"/>
        <v>0.159</v>
      </c>
      <c r="AB22" s="75"/>
      <c r="AC22" s="78">
        <f>AC19/2</f>
        <v>0.007298046875</v>
      </c>
      <c r="AD22" s="79">
        <f t="shared" si="2"/>
        <v>0.00072702918</v>
      </c>
      <c r="AE22" s="75"/>
      <c r="AF22" s="80">
        <f t="shared" si="3"/>
        <v>0.004572510566</v>
      </c>
      <c r="AG22" s="75"/>
      <c r="AI22" s="82">
        <f t="shared" si="4"/>
        <v>0.0000004625</v>
      </c>
      <c r="AJ22" s="73">
        <f t="shared" si="5"/>
        <v>0.0006800735254</v>
      </c>
      <c r="AK22" s="73">
        <f t="shared" si="6"/>
        <v>0.004277191984</v>
      </c>
      <c r="AL22" s="83">
        <f t="shared" si="7"/>
        <v>0.004277191984</v>
      </c>
    </row>
    <row r="23">
      <c r="A23" s="63"/>
      <c r="B23" s="93">
        <v>32.0</v>
      </c>
      <c r="C23" s="75"/>
      <c r="D23" s="93">
        <v>1.0</v>
      </c>
      <c r="E23" s="75"/>
      <c r="F23" s="93">
        <v>4.0</v>
      </c>
      <c r="G23" s="75"/>
      <c r="H23" s="93">
        <v>8.0</v>
      </c>
      <c r="I23" s="75"/>
      <c r="J23" s="172">
        <v>32.0</v>
      </c>
      <c r="K23" s="77">
        <v>0.1595</v>
      </c>
      <c r="L23" s="75"/>
      <c r="M23" s="77">
        <v>0.1599</v>
      </c>
      <c r="N23" s="75"/>
      <c r="O23" s="77">
        <v>0.1579</v>
      </c>
      <c r="P23" s="75"/>
      <c r="Q23" s="77">
        <v>0.1597</v>
      </c>
      <c r="R23" s="75"/>
      <c r="S23" s="77">
        <v>0.1586</v>
      </c>
      <c r="T23" s="75"/>
      <c r="U23" s="77">
        <v>0.1596</v>
      </c>
      <c r="V23" s="75"/>
      <c r="W23" s="77">
        <v>0.1595</v>
      </c>
      <c r="X23" s="75"/>
      <c r="Y23" s="77">
        <v>0.1594</v>
      </c>
      <c r="Z23" s="75"/>
      <c r="AA23" s="173">
        <f t="shared" si="1"/>
        <v>0.1592625</v>
      </c>
      <c r="AB23" s="75"/>
      <c r="AC23" s="78">
        <f>AC19/2</f>
        <v>0.007298046875</v>
      </c>
      <c r="AD23" s="79">
        <f t="shared" si="2"/>
        <v>0.0006696214282</v>
      </c>
      <c r="AE23" s="75"/>
      <c r="AF23" s="80">
        <f t="shared" si="3"/>
        <v>0.004204514109</v>
      </c>
      <c r="AG23" s="75"/>
      <c r="AI23" s="82">
        <f t="shared" si="4"/>
        <v>0.00000039234375</v>
      </c>
      <c r="AJ23" s="73">
        <f t="shared" si="5"/>
        <v>0.0006263734908</v>
      </c>
      <c r="AK23" s="73">
        <f t="shared" si="6"/>
        <v>0.003932962818</v>
      </c>
      <c r="AL23" s="83">
        <f t="shared" si="7"/>
        <v>0.003932962818</v>
      </c>
    </row>
    <row r="24">
      <c r="A24" s="63"/>
      <c r="B24" s="93">
        <v>32.0</v>
      </c>
      <c r="C24" s="75"/>
      <c r="D24" s="93">
        <v>1.0</v>
      </c>
      <c r="E24" s="75"/>
      <c r="F24" s="93">
        <v>2.0</v>
      </c>
      <c r="G24" s="75"/>
      <c r="H24" s="93">
        <v>16.0</v>
      </c>
      <c r="I24" s="75"/>
      <c r="J24" s="172">
        <v>32.0</v>
      </c>
      <c r="K24" s="77">
        <v>0.1727</v>
      </c>
      <c r="L24" s="75"/>
      <c r="M24" s="77">
        <v>0.1706</v>
      </c>
      <c r="N24" s="75"/>
      <c r="O24" s="77">
        <v>0.1698</v>
      </c>
      <c r="P24" s="75"/>
      <c r="Q24" s="77">
        <v>0.1699</v>
      </c>
      <c r="R24" s="75"/>
      <c r="S24" s="77">
        <v>0.1707</v>
      </c>
      <c r="T24" s="75"/>
      <c r="U24" s="77">
        <v>0.1704</v>
      </c>
      <c r="V24" s="75"/>
      <c r="W24" s="77">
        <v>0.1726</v>
      </c>
      <c r="X24" s="75"/>
      <c r="Y24" s="77">
        <v>0.1698</v>
      </c>
      <c r="Z24" s="75"/>
      <c r="AA24" s="173">
        <f t="shared" si="1"/>
        <v>0.1708125</v>
      </c>
      <c r="AB24" s="75"/>
      <c r="AC24" s="78">
        <f>AC19/2</f>
        <v>0.007298046875</v>
      </c>
      <c r="AD24" s="79">
        <f t="shared" si="2"/>
        <v>0.001187359014</v>
      </c>
      <c r="AE24" s="75"/>
      <c r="AF24" s="80">
        <f t="shared" si="3"/>
        <v>0.006951241942</v>
      </c>
      <c r="AG24" s="75"/>
      <c r="AI24" s="82">
        <f t="shared" si="4"/>
        <v>0.00000123359375</v>
      </c>
      <c r="AJ24" s="73">
        <f t="shared" si="5"/>
        <v>0.001110672657</v>
      </c>
      <c r="AK24" s="73">
        <f t="shared" si="6"/>
        <v>0.00650229144</v>
      </c>
      <c r="AL24" s="83">
        <f t="shared" si="7"/>
        <v>0.00650229144</v>
      </c>
    </row>
    <row r="25">
      <c r="A25" s="68"/>
      <c r="B25" s="93">
        <v>32.0</v>
      </c>
      <c r="C25" s="75"/>
      <c r="D25" s="93">
        <v>1.0</v>
      </c>
      <c r="E25" s="75"/>
      <c r="F25" s="93">
        <v>1.0</v>
      </c>
      <c r="G25" s="75"/>
      <c r="H25" s="93">
        <v>32.0</v>
      </c>
      <c r="I25" s="75"/>
      <c r="J25" s="172">
        <v>32.0</v>
      </c>
      <c r="K25" s="77">
        <v>0.196</v>
      </c>
      <c r="L25" s="75"/>
      <c r="M25" s="77">
        <v>0.1969</v>
      </c>
      <c r="N25" s="75"/>
      <c r="O25" s="77">
        <v>0.1965</v>
      </c>
      <c r="P25" s="75"/>
      <c r="Q25" s="77">
        <v>0.1967</v>
      </c>
      <c r="R25" s="75"/>
      <c r="S25" s="77">
        <v>0.1969</v>
      </c>
      <c r="T25" s="75"/>
      <c r="U25" s="77">
        <v>0.1971</v>
      </c>
      <c r="V25" s="75"/>
      <c r="W25" s="77">
        <v>0.1964</v>
      </c>
      <c r="X25" s="75"/>
      <c r="Y25" s="77">
        <v>0.1977</v>
      </c>
      <c r="Z25" s="75"/>
      <c r="AA25" s="173">
        <f t="shared" si="1"/>
        <v>0.196775</v>
      </c>
      <c r="AB25" s="75"/>
      <c r="AC25" s="78">
        <f>AC19/2</f>
        <v>0.007298046875</v>
      </c>
      <c r="AD25" s="79">
        <f t="shared" si="2"/>
        <v>0.0005092010549</v>
      </c>
      <c r="AE25" s="75"/>
      <c r="AF25" s="80">
        <f t="shared" si="3"/>
        <v>0.00258773246</v>
      </c>
      <c r="AG25" s="75"/>
      <c r="AI25" s="82">
        <f t="shared" si="4"/>
        <v>0.000000226875</v>
      </c>
      <c r="AJ25" s="73">
        <f t="shared" si="5"/>
        <v>0.0004763139721</v>
      </c>
      <c r="AK25" s="73">
        <f t="shared" si="6"/>
        <v>0.002420602069</v>
      </c>
      <c r="AL25" s="83">
        <f t="shared" si="7"/>
        <v>0.002420602069</v>
      </c>
    </row>
    <row r="26">
      <c r="A26" s="87" t="s">
        <v>31</v>
      </c>
      <c r="B26" s="74">
        <v>16.0</v>
      </c>
      <c r="C26" s="75"/>
      <c r="D26" s="74">
        <v>1.0</v>
      </c>
      <c r="E26" s="75"/>
      <c r="F26" s="74">
        <v>64.0</v>
      </c>
      <c r="G26" s="75"/>
      <c r="H26" s="74">
        <v>1.0</v>
      </c>
      <c r="I26" s="75"/>
      <c r="J26" s="76">
        <v>64.0</v>
      </c>
      <c r="K26" s="77">
        <v>0.146</v>
      </c>
      <c r="L26" s="75"/>
      <c r="M26" s="77">
        <v>0.1465</v>
      </c>
      <c r="N26" s="75"/>
      <c r="O26" s="77">
        <v>0.1489</v>
      </c>
      <c r="P26" s="75"/>
      <c r="Q26" s="77">
        <v>0.1488</v>
      </c>
      <c r="R26" s="75"/>
      <c r="S26" s="77">
        <v>0.1463</v>
      </c>
      <c r="T26" s="75"/>
      <c r="U26" s="77">
        <v>0.1483</v>
      </c>
      <c r="V26" s="75"/>
      <c r="W26" s="77">
        <v>0.1471</v>
      </c>
      <c r="X26" s="75"/>
      <c r="Y26" s="77">
        <v>0.145</v>
      </c>
      <c r="Z26" s="75"/>
      <c r="AA26" s="203">
        <f t="shared" si="1"/>
        <v>0.1471125</v>
      </c>
      <c r="AB26" s="75"/>
      <c r="AC26" s="78">
        <v>0.0073</v>
      </c>
      <c r="AD26" s="79">
        <f t="shared" si="2"/>
        <v>0.001423714959</v>
      </c>
      <c r="AE26" s="75"/>
      <c r="AF26" s="80">
        <f t="shared" si="3"/>
        <v>0.009677729353</v>
      </c>
      <c r="AG26" s="75"/>
      <c r="AI26" s="82">
        <f t="shared" si="4"/>
        <v>0.00000177359375</v>
      </c>
      <c r="AJ26" s="73">
        <f t="shared" si="5"/>
        <v>0.001331763399</v>
      </c>
      <c r="AK26" s="73">
        <f t="shared" si="6"/>
        <v>0.00905268688</v>
      </c>
      <c r="AL26" s="83">
        <f t="shared" si="7"/>
        <v>0.00905268688</v>
      </c>
    </row>
    <row r="27">
      <c r="A27" s="63"/>
      <c r="B27" s="74">
        <v>16.0</v>
      </c>
      <c r="C27" s="75"/>
      <c r="D27" s="74">
        <v>1.0</v>
      </c>
      <c r="E27" s="75"/>
      <c r="F27" s="74">
        <v>32.0</v>
      </c>
      <c r="G27" s="75"/>
      <c r="H27" s="74">
        <v>2.0</v>
      </c>
      <c r="I27" s="75"/>
      <c r="J27" s="76">
        <v>64.0</v>
      </c>
      <c r="K27" s="77">
        <v>0.1465</v>
      </c>
      <c r="L27" s="75"/>
      <c r="M27" s="77">
        <v>0.1464</v>
      </c>
      <c r="N27" s="75"/>
      <c r="O27" s="77">
        <v>0.1463</v>
      </c>
      <c r="P27" s="75"/>
      <c r="Q27" s="77">
        <v>0.1468</v>
      </c>
      <c r="R27" s="75"/>
      <c r="S27" s="77">
        <v>0.1466</v>
      </c>
      <c r="T27" s="75"/>
      <c r="U27" s="77">
        <v>0.1467</v>
      </c>
      <c r="V27" s="75"/>
      <c r="W27" s="77">
        <v>0.1465</v>
      </c>
      <c r="X27" s="75"/>
      <c r="Y27" s="77">
        <v>0.1463</v>
      </c>
      <c r="Z27" s="75"/>
      <c r="AA27" s="203">
        <f t="shared" si="1"/>
        <v>0.1465125</v>
      </c>
      <c r="AB27" s="75"/>
      <c r="AC27" s="78">
        <v>0.0073</v>
      </c>
      <c r="AD27" s="79">
        <f t="shared" si="2"/>
        <v>0.0001807721534</v>
      </c>
      <c r="AE27" s="75"/>
      <c r="AF27" s="80">
        <f t="shared" si="3"/>
        <v>0.001233834337</v>
      </c>
      <c r="AG27" s="75"/>
      <c r="AI27" s="82">
        <f t="shared" si="4"/>
        <v>0.00000002859375</v>
      </c>
      <c r="AJ27" s="73">
        <f t="shared" si="5"/>
        <v>0.0001690968657</v>
      </c>
      <c r="AK27" s="73">
        <f t="shared" si="6"/>
        <v>0.001154146341</v>
      </c>
      <c r="AL27" s="83">
        <f t="shared" si="7"/>
        <v>0.001154146341</v>
      </c>
    </row>
    <row r="28">
      <c r="A28" s="63"/>
      <c r="B28" s="74">
        <v>16.0</v>
      </c>
      <c r="C28" s="75"/>
      <c r="D28" s="74">
        <v>1.0</v>
      </c>
      <c r="E28" s="75"/>
      <c r="F28" s="74">
        <v>16.0</v>
      </c>
      <c r="G28" s="75"/>
      <c r="H28" s="74">
        <v>4.0</v>
      </c>
      <c r="I28" s="75"/>
      <c r="J28" s="76">
        <v>64.0</v>
      </c>
      <c r="K28" s="77">
        <v>0.1544</v>
      </c>
      <c r="L28" s="75"/>
      <c r="M28" s="77">
        <v>0.1552</v>
      </c>
      <c r="N28" s="75"/>
      <c r="O28" s="77">
        <v>0.1546</v>
      </c>
      <c r="P28" s="75"/>
      <c r="Q28" s="77">
        <v>0.1568</v>
      </c>
      <c r="R28" s="75"/>
      <c r="S28" s="77">
        <v>0.1534</v>
      </c>
      <c r="T28" s="75"/>
      <c r="U28" s="77">
        <v>0.1553</v>
      </c>
      <c r="V28" s="75"/>
      <c r="W28" s="77">
        <v>0.1545</v>
      </c>
      <c r="X28" s="75"/>
      <c r="Y28" s="77">
        <v>0.1572</v>
      </c>
      <c r="Z28" s="75"/>
      <c r="AA28" s="77">
        <f t="shared" si="1"/>
        <v>0.155175</v>
      </c>
      <c r="AB28" s="75"/>
      <c r="AC28" s="78">
        <v>0.0073</v>
      </c>
      <c r="AD28" s="79">
        <f t="shared" si="2"/>
        <v>0.001270264314</v>
      </c>
      <c r="AE28" s="75"/>
      <c r="AF28" s="80">
        <f t="shared" si="3"/>
        <v>0.008186011371</v>
      </c>
      <c r="AG28" s="75"/>
      <c r="AI28" s="82">
        <f t="shared" si="4"/>
        <v>0.000001411875</v>
      </c>
      <c r="AJ28" s="73">
        <f t="shared" si="5"/>
        <v>0.001188223464</v>
      </c>
      <c r="AK28" s="73">
        <f t="shared" si="6"/>
        <v>0.007657312478</v>
      </c>
      <c r="AL28" s="83">
        <f t="shared" si="7"/>
        <v>0.007657312478</v>
      </c>
    </row>
    <row r="29">
      <c r="A29" s="63"/>
      <c r="B29" s="74">
        <v>16.0</v>
      </c>
      <c r="C29" s="75"/>
      <c r="D29" s="74">
        <v>1.0</v>
      </c>
      <c r="E29" s="75"/>
      <c r="F29" s="74">
        <v>8.0</v>
      </c>
      <c r="G29" s="75"/>
      <c r="H29" s="74">
        <v>8.0</v>
      </c>
      <c r="I29" s="75"/>
      <c r="J29" s="76">
        <v>64.0</v>
      </c>
      <c r="K29" s="77">
        <v>0.1514</v>
      </c>
      <c r="L29" s="75"/>
      <c r="M29" s="77">
        <v>0.1519</v>
      </c>
      <c r="N29" s="75"/>
      <c r="O29" s="77">
        <v>0.1517</v>
      </c>
      <c r="P29" s="75"/>
      <c r="Q29" s="77">
        <v>0.1516</v>
      </c>
      <c r="R29" s="75"/>
      <c r="S29" s="77">
        <v>0.1521</v>
      </c>
      <c r="T29" s="75"/>
      <c r="U29" s="77">
        <v>0.1513</v>
      </c>
      <c r="V29" s="75"/>
      <c r="W29" s="77">
        <v>0.1525</v>
      </c>
      <c r="X29" s="75"/>
      <c r="Y29" s="77">
        <v>0.1515</v>
      </c>
      <c r="Z29" s="75"/>
      <c r="AA29" s="77">
        <f t="shared" si="1"/>
        <v>0.15175</v>
      </c>
      <c r="AB29" s="75"/>
      <c r="AC29" s="78">
        <v>0.0073</v>
      </c>
      <c r="AD29" s="79">
        <f t="shared" si="2"/>
        <v>0.0004</v>
      </c>
      <c r="AE29" s="75"/>
      <c r="AF29" s="80">
        <f t="shared" si="3"/>
        <v>0.002635914333</v>
      </c>
      <c r="AG29" s="75"/>
      <c r="AI29" s="82">
        <f t="shared" si="4"/>
        <v>0.00000014</v>
      </c>
      <c r="AJ29" s="73">
        <f t="shared" si="5"/>
        <v>0.0003741657387</v>
      </c>
      <c r="AK29" s="73">
        <f t="shared" si="6"/>
        <v>0.002465672084</v>
      </c>
      <c r="AL29" s="83">
        <f t="shared" si="7"/>
        <v>0.002465672084</v>
      </c>
    </row>
    <row r="30">
      <c r="A30" s="63"/>
      <c r="B30" s="74">
        <v>16.0</v>
      </c>
      <c r="C30" s="75"/>
      <c r="D30" s="74">
        <v>1.0</v>
      </c>
      <c r="E30" s="75"/>
      <c r="F30" s="74">
        <v>4.0</v>
      </c>
      <c r="G30" s="75"/>
      <c r="H30" s="74">
        <v>16.0</v>
      </c>
      <c r="I30" s="75"/>
      <c r="J30" s="76">
        <v>64.0</v>
      </c>
      <c r="K30" s="77">
        <v>0.1548</v>
      </c>
      <c r="L30" s="75"/>
      <c r="M30" s="77">
        <v>0.1548</v>
      </c>
      <c r="N30" s="75"/>
      <c r="O30" s="77">
        <v>0.1548</v>
      </c>
      <c r="P30" s="75"/>
      <c r="Q30" s="77">
        <v>0.1549</v>
      </c>
      <c r="R30" s="75"/>
      <c r="S30" s="77">
        <v>0.1552</v>
      </c>
      <c r="T30" s="75"/>
      <c r="U30" s="77">
        <v>0.1545</v>
      </c>
      <c r="V30" s="75"/>
      <c r="W30" s="77">
        <v>0.1547</v>
      </c>
      <c r="X30" s="75"/>
      <c r="Y30" s="77">
        <v>0.1548</v>
      </c>
      <c r="Z30" s="75"/>
      <c r="AA30" s="77">
        <f t="shared" si="1"/>
        <v>0.1548125</v>
      </c>
      <c r="AB30" s="75"/>
      <c r="AC30" s="78">
        <v>0.0073</v>
      </c>
      <c r="AD30" s="79">
        <f t="shared" si="2"/>
        <v>0.0001959409532</v>
      </c>
      <c r="AE30" s="75"/>
      <c r="AF30" s="80">
        <f t="shared" si="3"/>
        <v>0.00126566623</v>
      </c>
      <c r="AG30" s="75"/>
      <c r="AI30" s="82">
        <f t="shared" si="4"/>
        <v>0.00000003359375</v>
      </c>
      <c r="AJ30" s="73">
        <f t="shared" si="5"/>
        <v>0.0001832859787</v>
      </c>
      <c r="AK30" s="73">
        <f t="shared" si="6"/>
        <v>0.00118392235</v>
      </c>
      <c r="AL30" s="83">
        <f t="shared" si="7"/>
        <v>0.00118392235</v>
      </c>
    </row>
    <row r="31">
      <c r="A31" s="63"/>
      <c r="B31" s="74">
        <v>16.0</v>
      </c>
      <c r="C31" s="75"/>
      <c r="D31" s="74">
        <v>1.0</v>
      </c>
      <c r="E31" s="75"/>
      <c r="F31" s="74">
        <v>2.0</v>
      </c>
      <c r="G31" s="75"/>
      <c r="H31" s="74">
        <v>32.0</v>
      </c>
      <c r="I31" s="75"/>
      <c r="J31" s="76">
        <v>64.0</v>
      </c>
      <c r="K31" s="77">
        <v>0.1656</v>
      </c>
      <c r="L31" s="75"/>
      <c r="M31" s="77">
        <v>0.1647</v>
      </c>
      <c r="N31" s="75"/>
      <c r="O31" s="77">
        <v>0.1639</v>
      </c>
      <c r="P31" s="75"/>
      <c r="Q31" s="77">
        <v>0.1652</v>
      </c>
      <c r="R31" s="75"/>
      <c r="S31" s="77">
        <v>0.1655</v>
      </c>
      <c r="T31" s="75"/>
      <c r="U31" s="77">
        <v>0.1662</v>
      </c>
      <c r="V31" s="75"/>
      <c r="W31" s="77">
        <v>0.1659</v>
      </c>
      <c r="X31" s="75"/>
      <c r="Y31" s="77">
        <v>0.1647</v>
      </c>
      <c r="Z31" s="75"/>
      <c r="AA31" s="77">
        <f t="shared" si="1"/>
        <v>0.1652125</v>
      </c>
      <c r="AB31" s="75"/>
      <c r="AC31" s="78">
        <v>0.0073</v>
      </c>
      <c r="AD31" s="79">
        <f t="shared" si="2"/>
        <v>0.0007491662032</v>
      </c>
      <c r="AE31" s="75"/>
      <c r="AF31" s="80">
        <f t="shared" si="3"/>
        <v>0.004534561266</v>
      </c>
      <c r="AG31" s="75"/>
      <c r="AI31" s="82">
        <f t="shared" si="4"/>
        <v>0.00000049109375</v>
      </c>
      <c r="AJ31" s="73">
        <f t="shared" si="5"/>
        <v>0.0007007808145</v>
      </c>
      <c r="AK31" s="73">
        <f t="shared" si="6"/>
        <v>0.004241693664</v>
      </c>
      <c r="AL31" s="83">
        <f t="shared" si="7"/>
        <v>0.004241693664</v>
      </c>
    </row>
    <row r="32">
      <c r="A32" s="68"/>
      <c r="B32" s="74">
        <v>16.0</v>
      </c>
      <c r="C32" s="75"/>
      <c r="D32" s="74">
        <v>1.0</v>
      </c>
      <c r="E32" s="75"/>
      <c r="F32" s="74">
        <v>1.0</v>
      </c>
      <c r="G32" s="75"/>
      <c r="H32" s="74">
        <v>64.0</v>
      </c>
      <c r="I32" s="75"/>
      <c r="J32" s="76">
        <v>64.0</v>
      </c>
      <c r="K32" s="77">
        <v>0.1792</v>
      </c>
      <c r="L32" s="75"/>
      <c r="M32" s="77">
        <v>0.1785</v>
      </c>
      <c r="N32" s="75"/>
      <c r="O32" s="77">
        <v>0.1773</v>
      </c>
      <c r="P32" s="75"/>
      <c r="Q32" s="77">
        <v>0.179</v>
      </c>
      <c r="R32" s="75"/>
      <c r="S32" s="77">
        <v>0.1768</v>
      </c>
      <c r="T32" s="75"/>
      <c r="U32" s="77">
        <v>0.1789</v>
      </c>
      <c r="V32" s="75"/>
      <c r="W32" s="77">
        <v>0.1777</v>
      </c>
      <c r="X32" s="75"/>
      <c r="Y32" s="77">
        <v>0.1778</v>
      </c>
      <c r="Z32" s="75"/>
      <c r="AA32" s="77">
        <f t="shared" si="1"/>
        <v>0.17815</v>
      </c>
      <c r="AB32" s="75"/>
      <c r="AC32" s="78">
        <v>0.0073</v>
      </c>
      <c r="AD32" s="79">
        <f t="shared" si="2"/>
        <v>0.0008766820567</v>
      </c>
      <c r="AE32" s="75"/>
      <c r="AF32" s="80">
        <f t="shared" si="3"/>
        <v>0.004921033156</v>
      </c>
      <c r="AG32" s="75"/>
      <c r="AI32" s="82">
        <f t="shared" si="4"/>
        <v>0.0000006725</v>
      </c>
      <c r="AJ32" s="73">
        <f t="shared" si="5"/>
        <v>0.0008200609733</v>
      </c>
      <c r="AK32" s="73">
        <f t="shared" si="6"/>
        <v>0.004603205015</v>
      </c>
      <c r="AL32" s="83">
        <f t="shared" si="7"/>
        <v>0.004603205015</v>
      </c>
    </row>
    <row r="33">
      <c r="A33" s="46"/>
      <c r="B33" s="74">
        <v>8.0</v>
      </c>
      <c r="C33" s="75"/>
      <c r="D33" s="74">
        <v>1.0</v>
      </c>
      <c r="E33" s="75"/>
      <c r="F33" s="74">
        <v>128.0</v>
      </c>
      <c r="G33" s="75"/>
      <c r="H33" s="74">
        <v>1.0</v>
      </c>
      <c r="I33" s="75"/>
      <c r="J33" s="76">
        <v>128.0</v>
      </c>
      <c r="K33" s="77">
        <v>0.1547</v>
      </c>
      <c r="L33" s="75"/>
      <c r="M33" s="77">
        <v>0.1544</v>
      </c>
      <c r="N33" s="75"/>
      <c r="O33" s="77">
        <v>0.1552</v>
      </c>
      <c r="P33" s="75"/>
      <c r="Q33" s="77">
        <v>0.1304</v>
      </c>
      <c r="R33" s="75"/>
      <c r="S33" s="77">
        <v>0.1516</v>
      </c>
      <c r="T33" s="75"/>
      <c r="U33" s="77">
        <v>0.1515</v>
      </c>
      <c r="V33" s="75"/>
      <c r="W33" s="77">
        <v>0.1521</v>
      </c>
      <c r="X33" s="75"/>
      <c r="Y33" s="77">
        <v>0.1517</v>
      </c>
      <c r="Z33" s="75"/>
      <c r="AA33" s="77">
        <f t="shared" si="1"/>
        <v>0.1502</v>
      </c>
      <c r="AB33" s="75"/>
      <c r="AC33" s="78">
        <v>0.0073</v>
      </c>
      <c r="AD33" s="79">
        <f t="shared" si="2"/>
        <v>0.008145463242</v>
      </c>
      <c r="AE33" s="75"/>
      <c r="AF33" s="80">
        <f t="shared" si="3"/>
        <v>0.05423078057</v>
      </c>
      <c r="AG33" s="75"/>
      <c r="AI33" s="82">
        <f t="shared" si="4"/>
        <v>0.000058055</v>
      </c>
      <c r="AJ33" s="73">
        <f t="shared" si="5"/>
        <v>0.007619383177</v>
      </c>
      <c r="AK33" s="73">
        <f t="shared" si="6"/>
        <v>0.05072825018</v>
      </c>
      <c r="AL33" s="83">
        <f t="shared" si="7"/>
        <v>0.05072825018</v>
      </c>
    </row>
    <row r="34">
      <c r="A34" s="46"/>
      <c r="B34" s="74">
        <v>4.0</v>
      </c>
      <c r="C34" s="75"/>
      <c r="D34" s="74">
        <v>1.0</v>
      </c>
      <c r="E34" s="75"/>
      <c r="F34" s="74">
        <v>256.0</v>
      </c>
      <c r="G34" s="75"/>
      <c r="H34" s="74">
        <v>1.0</v>
      </c>
      <c r="I34" s="75"/>
      <c r="J34" s="76">
        <v>256.0</v>
      </c>
      <c r="K34" s="77">
        <v>0.1545</v>
      </c>
      <c r="L34" s="75"/>
      <c r="M34" s="77">
        <v>0.1548</v>
      </c>
      <c r="N34" s="75"/>
      <c r="O34" s="77">
        <v>0.1589</v>
      </c>
      <c r="P34" s="75"/>
      <c r="Q34" s="77">
        <v>0.1513</v>
      </c>
      <c r="R34" s="75"/>
      <c r="S34" s="77">
        <v>0.1538</v>
      </c>
      <c r="T34" s="75"/>
      <c r="U34" s="77">
        <v>0.1538</v>
      </c>
      <c r="V34" s="75"/>
      <c r="W34" s="77">
        <v>0.1554</v>
      </c>
      <c r="X34" s="75"/>
      <c r="Y34" s="77">
        <v>0.1546</v>
      </c>
      <c r="Z34" s="75"/>
      <c r="AA34" s="77">
        <f t="shared" si="1"/>
        <v>0.1546375</v>
      </c>
      <c r="AB34" s="75"/>
      <c r="AC34" s="78">
        <v>0.0073</v>
      </c>
      <c r="AD34" s="79">
        <f t="shared" si="2"/>
        <v>0.002115883807</v>
      </c>
      <c r="AE34" s="75"/>
      <c r="AF34" s="80">
        <f t="shared" si="3"/>
        <v>0.01368286352</v>
      </c>
      <c r="AG34" s="75"/>
      <c r="AI34" s="82">
        <f t="shared" si="4"/>
        <v>0.00000391734375</v>
      </c>
      <c r="AJ34" s="73">
        <f t="shared" si="5"/>
        <v>0.001979228069</v>
      </c>
      <c r="AK34" s="73">
        <f t="shared" si="6"/>
        <v>0.01279914684</v>
      </c>
      <c r="AL34" s="83">
        <f t="shared" si="7"/>
        <v>0.01279914684</v>
      </c>
    </row>
    <row r="35">
      <c r="A35" s="46"/>
      <c r="B35" s="74">
        <v>2.0</v>
      </c>
      <c r="C35" s="75"/>
      <c r="D35" s="74">
        <v>1.0</v>
      </c>
      <c r="E35" s="75"/>
      <c r="F35" s="74">
        <v>512.0</v>
      </c>
      <c r="G35" s="75"/>
      <c r="H35" s="74">
        <v>1.0</v>
      </c>
      <c r="I35" s="75"/>
      <c r="J35" s="76">
        <v>512.0</v>
      </c>
      <c r="K35" s="77">
        <v>0.1608</v>
      </c>
      <c r="L35" s="75"/>
      <c r="M35" s="77">
        <v>0.1594</v>
      </c>
      <c r="N35" s="75"/>
      <c r="O35" s="77">
        <v>0.1607</v>
      </c>
      <c r="P35" s="75"/>
      <c r="Q35" s="77">
        <v>0.1603</v>
      </c>
      <c r="R35" s="75"/>
      <c r="S35" s="77">
        <v>0.1592</v>
      </c>
      <c r="T35" s="75"/>
      <c r="U35" s="77">
        <v>0.1615</v>
      </c>
      <c r="V35" s="75"/>
      <c r="W35" s="77">
        <v>0.1609</v>
      </c>
      <c r="X35" s="75"/>
      <c r="Y35" s="77">
        <v>0.1623</v>
      </c>
      <c r="Z35" s="75"/>
      <c r="AA35" s="77">
        <f t="shared" si="1"/>
        <v>0.1606375</v>
      </c>
      <c r="AB35" s="75"/>
      <c r="AC35" s="78">
        <v>0.0073</v>
      </c>
      <c r="AD35" s="79">
        <f t="shared" si="2"/>
        <v>0.001022514408</v>
      </c>
      <c r="AE35" s="75"/>
      <c r="AF35" s="80">
        <f t="shared" si="3"/>
        <v>0.006365353095</v>
      </c>
      <c r="AG35" s="75"/>
      <c r="AI35" s="82">
        <f t="shared" si="4"/>
        <v>0.00000091484375</v>
      </c>
      <c r="AJ35" s="73">
        <f t="shared" si="5"/>
        <v>0.0009564746468</v>
      </c>
      <c r="AK35" s="73">
        <f t="shared" si="6"/>
        <v>0.005954242607</v>
      </c>
      <c r="AL35" s="83">
        <f t="shared" si="7"/>
        <v>0.005954242607</v>
      </c>
    </row>
    <row r="36">
      <c r="A36" s="46"/>
      <c r="B36" s="74">
        <v>1.0</v>
      </c>
      <c r="C36" s="75"/>
      <c r="D36" s="74">
        <v>1.0</v>
      </c>
      <c r="E36" s="75"/>
      <c r="F36" s="74">
        <v>1024.0</v>
      </c>
      <c r="G36" s="75"/>
      <c r="H36" s="74">
        <v>1.0</v>
      </c>
      <c r="I36" s="75"/>
      <c r="J36" s="76">
        <v>1024.0</v>
      </c>
      <c r="K36" s="77">
        <v>0.169</v>
      </c>
      <c r="L36" s="75"/>
      <c r="M36" s="77">
        <v>0.1688</v>
      </c>
      <c r="N36" s="75"/>
      <c r="O36" s="77">
        <v>0.1697</v>
      </c>
      <c r="P36" s="75"/>
      <c r="Q36" s="77">
        <v>0.1697</v>
      </c>
      <c r="R36" s="75"/>
      <c r="S36" s="77">
        <v>0.1692</v>
      </c>
      <c r="T36" s="75"/>
      <c r="U36" s="77">
        <v>0.1684</v>
      </c>
      <c r="V36" s="75"/>
      <c r="W36" s="77">
        <v>0.1708</v>
      </c>
      <c r="X36" s="75"/>
      <c r="Y36" s="77">
        <v>0.1686</v>
      </c>
      <c r="Z36" s="75"/>
      <c r="AA36" s="77">
        <f t="shared" si="1"/>
        <v>0.169275</v>
      </c>
      <c r="AB36" s="75"/>
      <c r="AC36" s="78">
        <v>0.0073</v>
      </c>
      <c r="AD36" s="79">
        <f t="shared" si="2"/>
        <v>0.0007759786448</v>
      </c>
      <c r="AE36" s="75"/>
      <c r="AF36" s="80">
        <f t="shared" si="3"/>
        <v>0.004584130231</v>
      </c>
      <c r="AG36" s="75"/>
      <c r="AI36" s="82">
        <f t="shared" si="4"/>
        <v>0.000000526875</v>
      </c>
      <c r="AJ36" s="73">
        <f t="shared" si="5"/>
        <v>0.000725861557</v>
      </c>
      <c r="AK36" s="73">
        <f t="shared" si="6"/>
        <v>0.004288061185</v>
      </c>
      <c r="AL36" s="83">
        <f t="shared" si="7"/>
        <v>0.004288061185</v>
      </c>
    </row>
    <row r="37">
      <c r="A37" s="98" t="s">
        <v>33</v>
      </c>
      <c r="B37" s="204">
        <v>16.0</v>
      </c>
      <c r="C37" s="75"/>
      <c r="D37" s="204">
        <v>2.0</v>
      </c>
      <c r="E37" s="75"/>
      <c r="F37" s="204">
        <v>32.0</v>
      </c>
      <c r="G37" s="75"/>
      <c r="H37" s="204">
        <v>1.0</v>
      </c>
      <c r="I37" s="75"/>
      <c r="J37" s="205">
        <v>32.0</v>
      </c>
      <c r="K37" s="206">
        <v>0.1425</v>
      </c>
      <c r="L37" s="75"/>
      <c r="M37" s="206">
        <v>0.1423</v>
      </c>
      <c r="N37" s="75"/>
      <c r="O37" s="206">
        <v>0.1431</v>
      </c>
      <c r="P37" s="75"/>
      <c r="Q37" s="206">
        <v>0.1429</v>
      </c>
      <c r="R37" s="75"/>
      <c r="S37" s="206">
        <v>0.1432</v>
      </c>
      <c r="T37" s="75"/>
      <c r="U37" s="206">
        <v>0.1419</v>
      </c>
      <c r="V37" s="75"/>
      <c r="W37" s="206">
        <v>0.1421</v>
      </c>
      <c r="X37" s="75"/>
      <c r="Y37" s="206">
        <v>0.1431</v>
      </c>
      <c r="Z37" s="75"/>
      <c r="AA37" s="89">
        <f t="shared" si="1"/>
        <v>0.1426375</v>
      </c>
      <c r="AB37" s="75"/>
      <c r="AC37" s="78">
        <v>0.0073</v>
      </c>
      <c r="AD37" s="79">
        <f t="shared" si="2"/>
        <v>0.0005040904114</v>
      </c>
      <c r="AE37" s="75"/>
      <c r="AF37" s="80">
        <f t="shared" si="3"/>
        <v>0.003534066507</v>
      </c>
      <c r="AG37" s="75"/>
      <c r="AI37" s="82">
        <f t="shared" si="4"/>
        <v>0.00000022234375</v>
      </c>
      <c r="AJ37" s="73">
        <f t="shared" si="5"/>
        <v>0.0004715334028</v>
      </c>
      <c r="AK37" s="73">
        <f t="shared" si="6"/>
        <v>0.003305816513</v>
      </c>
      <c r="AL37" s="83">
        <f t="shared" si="7"/>
        <v>0.003305816513</v>
      </c>
    </row>
    <row r="38">
      <c r="A38" s="63"/>
      <c r="B38" s="204">
        <v>8.0</v>
      </c>
      <c r="C38" s="75"/>
      <c r="D38" s="204">
        <v>4.0</v>
      </c>
      <c r="E38" s="75"/>
      <c r="F38" s="204">
        <v>32.0</v>
      </c>
      <c r="G38" s="75"/>
      <c r="H38" s="204">
        <v>1.0</v>
      </c>
      <c r="I38" s="75"/>
      <c r="J38" s="205">
        <v>32.0</v>
      </c>
      <c r="K38" s="207">
        <v>0.1431</v>
      </c>
      <c r="L38" s="75"/>
      <c r="M38" s="207">
        <v>0.1432</v>
      </c>
      <c r="N38" s="75"/>
      <c r="O38" s="207">
        <v>0.1431</v>
      </c>
      <c r="P38" s="75"/>
      <c r="Q38" s="207">
        <v>0.1431</v>
      </c>
      <c r="R38" s="75"/>
      <c r="S38" s="207">
        <v>0.1431</v>
      </c>
      <c r="T38" s="75"/>
      <c r="U38" s="207">
        <v>0.143</v>
      </c>
      <c r="V38" s="75"/>
      <c r="W38" s="207">
        <v>0.1432</v>
      </c>
      <c r="X38" s="75"/>
      <c r="Y38" s="207">
        <v>0.143</v>
      </c>
      <c r="Z38" s="75"/>
      <c r="AA38" s="77">
        <f t="shared" si="1"/>
        <v>0.1431</v>
      </c>
      <c r="AB38" s="75"/>
      <c r="AC38" s="78">
        <v>0.0073</v>
      </c>
      <c r="AD38" s="79">
        <f t="shared" si="2"/>
        <v>0.0000755928946</v>
      </c>
      <c r="AE38" s="75"/>
      <c r="AF38" s="80">
        <f t="shared" si="3"/>
        <v>0.0005282522334</v>
      </c>
      <c r="AG38" s="75"/>
      <c r="AI38" s="82">
        <f t="shared" si="4"/>
        <v>0.000000005</v>
      </c>
      <c r="AJ38" s="73">
        <f t="shared" si="5"/>
        <v>0.00007071067812</v>
      </c>
      <c r="AK38" s="73">
        <f t="shared" si="6"/>
        <v>0.0004941347178</v>
      </c>
      <c r="AL38" s="83">
        <f t="shared" si="7"/>
        <v>0.0004941347178</v>
      </c>
    </row>
    <row r="39">
      <c r="A39" s="63"/>
      <c r="B39" s="204">
        <v>4.0</v>
      </c>
      <c r="C39" s="75"/>
      <c r="D39" s="204">
        <v>8.0</v>
      </c>
      <c r="E39" s="75"/>
      <c r="F39" s="204">
        <v>32.0</v>
      </c>
      <c r="G39" s="75"/>
      <c r="H39" s="204">
        <v>1.0</v>
      </c>
      <c r="I39" s="75"/>
      <c r="J39" s="205">
        <v>32.0</v>
      </c>
      <c r="K39" s="207">
        <v>0.1432</v>
      </c>
      <c r="L39" s="75"/>
      <c r="M39" s="207">
        <v>0.1431</v>
      </c>
      <c r="N39" s="75"/>
      <c r="O39" s="207">
        <v>0.1432</v>
      </c>
      <c r="P39" s="75"/>
      <c r="Q39" s="207">
        <v>0.1432</v>
      </c>
      <c r="R39" s="75"/>
      <c r="S39" s="207">
        <v>0.1432</v>
      </c>
      <c r="T39" s="75"/>
      <c r="U39" s="207">
        <v>0.1431</v>
      </c>
      <c r="V39" s="75"/>
      <c r="W39" s="207">
        <v>0.143</v>
      </c>
      <c r="X39" s="75"/>
      <c r="Y39" s="207">
        <v>0.1427</v>
      </c>
      <c r="Z39" s="75"/>
      <c r="AA39" s="77">
        <f t="shared" si="1"/>
        <v>0.1430875</v>
      </c>
      <c r="AB39" s="75"/>
      <c r="AC39" s="78">
        <v>0.0073</v>
      </c>
      <c r="AD39" s="79">
        <f t="shared" si="2"/>
        <v>0.0001726888201</v>
      </c>
      <c r="AE39" s="75"/>
      <c r="AF39" s="80">
        <f t="shared" si="3"/>
        <v>0.001206875653</v>
      </c>
      <c r="AG39" s="75"/>
      <c r="AI39" s="82">
        <f t="shared" si="4"/>
        <v>0.00000002609375</v>
      </c>
      <c r="AJ39" s="73">
        <f t="shared" si="5"/>
        <v>0.0001615355998</v>
      </c>
      <c r="AK39" s="73">
        <f t="shared" si="6"/>
        <v>0.001128928801</v>
      </c>
      <c r="AL39" s="83">
        <f t="shared" si="7"/>
        <v>0.001128928801</v>
      </c>
    </row>
    <row r="40">
      <c r="A40" s="63"/>
      <c r="B40" s="204">
        <v>2.0</v>
      </c>
      <c r="C40" s="75"/>
      <c r="D40" s="204">
        <v>16.0</v>
      </c>
      <c r="E40" s="75"/>
      <c r="F40" s="204">
        <v>32.0</v>
      </c>
      <c r="G40" s="75"/>
      <c r="H40" s="204">
        <v>1.0</v>
      </c>
      <c r="I40" s="75"/>
      <c r="J40" s="205">
        <v>32.0</v>
      </c>
      <c r="K40" s="207">
        <v>0.1429</v>
      </c>
      <c r="L40" s="75"/>
      <c r="M40" s="207">
        <v>0.1431</v>
      </c>
      <c r="N40" s="75"/>
      <c r="O40" s="207">
        <v>0.1431</v>
      </c>
      <c r="P40" s="75"/>
      <c r="Q40" s="207">
        <v>0.1431</v>
      </c>
      <c r="R40" s="75"/>
      <c r="S40" s="207">
        <v>0.1432</v>
      </c>
      <c r="T40" s="75"/>
      <c r="U40" s="207">
        <v>0.1428</v>
      </c>
      <c r="V40" s="75"/>
      <c r="W40" s="207">
        <v>0.1422</v>
      </c>
      <c r="X40" s="75"/>
      <c r="Y40" s="207">
        <v>0.1431</v>
      </c>
      <c r="Z40" s="75"/>
      <c r="AA40" s="77">
        <f t="shared" si="1"/>
        <v>0.1429375</v>
      </c>
      <c r="AB40" s="75"/>
      <c r="AC40" s="78">
        <v>0.0073</v>
      </c>
      <c r="AD40" s="79">
        <f t="shared" si="2"/>
        <v>0.0003248626083</v>
      </c>
      <c r="AE40" s="75"/>
      <c r="AF40" s="80">
        <f t="shared" si="3"/>
        <v>0.002272759831</v>
      </c>
      <c r="AG40" s="75"/>
      <c r="AI40" s="82">
        <f t="shared" si="4"/>
        <v>0.00000009234375</v>
      </c>
      <c r="AJ40" s="73">
        <f t="shared" si="5"/>
        <v>0.0003038811445</v>
      </c>
      <c r="AK40" s="73">
        <f t="shared" si="6"/>
        <v>0.002125972152</v>
      </c>
      <c r="AL40" s="83">
        <f t="shared" si="7"/>
        <v>0.002125972152</v>
      </c>
    </row>
    <row r="41">
      <c r="A41" s="68"/>
      <c r="B41" s="204">
        <v>1.0</v>
      </c>
      <c r="C41" s="75"/>
      <c r="D41" s="204">
        <v>32.0</v>
      </c>
      <c r="E41" s="75"/>
      <c r="F41" s="204">
        <v>32.0</v>
      </c>
      <c r="G41" s="75"/>
      <c r="H41" s="204">
        <v>1.0</v>
      </c>
      <c r="I41" s="75"/>
      <c r="J41" s="205">
        <v>32.0</v>
      </c>
      <c r="K41" s="207">
        <v>0.1431</v>
      </c>
      <c r="L41" s="75"/>
      <c r="M41" s="207">
        <v>0.143</v>
      </c>
      <c r="N41" s="75"/>
      <c r="O41" s="207">
        <v>0.143</v>
      </c>
      <c r="P41" s="75"/>
      <c r="Q41" s="207">
        <v>0.1431</v>
      </c>
      <c r="R41" s="75"/>
      <c r="S41" s="207">
        <v>0.1421</v>
      </c>
      <c r="T41" s="75"/>
      <c r="U41" s="207">
        <v>0.1431</v>
      </c>
      <c r="V41" s="75"/>
      <c r="W41" s="207">
        <v>0.1432</v>
      </c>
      <c r="X41" s="75"/>
      <c r="Y41" s="207">
        <v>0.143</v>
      </c>
      <c r="Z41" s="75"/>
      <c r="AA41" s="77">
        <f t="shared" si="1"/>
        <v>0.14295</v>
      </c>
      <c r="AB41" s="75"/>
      <c r="AC41" s="78">
        <v>0.0073</v>
      </c>
      <c r="AD41" s="79">
        <f t="shared" si="2"/>
        <v>0.0003505098328</v>
      </c>
      <c r="AE41" s="75"/>
      <c r="AF41" s="80">
        <f t="shared" si="3"/>
        <v>0.002451975045</v>
      </c>
      <c r="AG41" s="75"/>
      <c r="AI41" s="82">
        <f t="shared" si="4"/>
        <v>0.0000001075</v>
      </c>
      <c r="AJ41" s="73">
        <f t="shared" si="5"/>
        <v>0.0003278719262</v>
      </c>
      <c r="AK41" s="73">
        <f t="shared" si="6"/>
        <v>0.002293612635</v>
      </c>
      <c r="AL41" s="83">
        <f t="shared" si="7"/>
        <v>0.002293612635</v>
      </c>
    </row>
    <row r="42">
      <c r="A42" s="208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</row>
    <row r="43">
      <c r="A43" s="208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  <c r="BJ43" s="105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</row>
    <row r="47">
      <c r="A47" s="46"/>
      <c r="B47" s="48" t="s">
        <v>34</v>
      </c>
      <c r="C47" s="49"/>
      <c r="D47" s="49"/>
      <c r="E47" s="49"/>
      <c r="F47" s="49"/>
      <c r="G47" s="49"/>
      <c r="H47" s="49"/>
      <c r="I47" s="49"/>
      <c r="J47" s="50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</row>
    <row r="48">
      <c r="A48" s="46"/>
      <c r="B48" s="51"/>
      <c r="C48" s="52"/>
      <c r="D48" s="52"/>
      <c r="E48" s="52"/>
      <c r="F48" s="52"/>
      <c r="G48" s="52"/>
      <c r="H48" s="52"/>
      <c r="I48" s="52"/>
      <c r="J48" s="53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</row>
    <row r="49">
      <c r="A49" s="46"/>
      <c r="B49" s="74" t="s">
        <v>35</v>
      </c>
      <c r="C49" s="55"/>
      <c r="D49" s="55"/>
      <c r="E49" s="55"/>
      <c r="F49" s="55"/>
      <c r="G49" s="55"/>
      <c r="H49" s="55"/>
      <c r="I49" s="55"/>
      <c r="J49" s="75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34" t="s">
        <v>36</v>
      </c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108" t="s">
        <v>37</v>
      </c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</row>
    <row r="52">
      <c r="A52" s="46"/>
      <c r="B52" s="58" t="s">
        <v>10</v>
      </c>
      <c r="C52" s="49"/>
      <c r="D52" s="49"/>
      <c r="E52" s="50"/>
      <c r="F52" s="58" t="s">
        <v>11</v>
      </c>
      <c r="G52" s="49"/>
      <c r="H52" s="49"/>
      <c r="I52" s="50"/>
      <c r="J52" s="59" t="s">
        <v>3</v>
      </c>
      <c r="K52" s="58" t="s">
        <v>20</v>
      </c>
      <c r="L52" s="50"/>
      <c r="M52" s="209" t="s">
        <v>21</v>
      </c>
      <c r="N52" s="61" t="s">
        <v>22</v>
      </c>
      <c r="O52" s="50"/>
      <c r="P52" s="61" t="s">
        <v>23</v>
      </c>
      <c r="Q52" s="50"/>
      <c r="R52" s="46"/>
      <c r="S52" s="46"/>
      <c r="T52" s="46"/>
      <c r="U52" s="46"/>
      <c r="V52" s="46"/>
      <c r="W52" s="46"/>
      <c r="X52" s="46"/>
      <c r="Y52" s="46"/>
      <c r="Z52" s="46"/>
      <c r="AA52" s="108" t="s">
        <v>39</v>
      </c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</row>
    <row r="53">
      <c r="A53" s="46"/>
      <c r="B53" s="51"/>
      <c r="C53" s="52"/>
      <c r="D53" s="52"/>
      <c r="E53" s="53"/>
      <c r="F53" s="51"/>
      <c r="G53" s="52"/>
      <c r="H53" s="52"/>
      <c r="I53" s="53"/>
      <c r="J53" s="63"/>
      <c r="K53" s="64"/>
      <c r="L53" s="65"/>
      <c r="M53" s="63"/>
      <c r="N53" s="64"/>
      <c r="O53" s="65"/>
      <c r="P53" s="64"/>
      <c r="Q53" s="65"/>
      <c r="R53" s="46"/>
      <c r="S53" s="46"/>
      <c r="T53" s="46"/>
      <c r="U53" s="46"/>
      <c r="V53" s="46"/>
      <c r="W53" s="46"/>
      <c r="X53" s="46"/>
      <c r="Y53" s="46"/>
      <c r="Z53" s="46"/>
      <c r="AA53" s="108" t="s">
        <v>40</v>
      </c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</row>
    <row r="54">
      <c r="A54" s="46"/>
      <c r="B54" s="58" t="s">
        <v>24</v>
      </c>
      <c r="C54" s="50"/>
      <c r="D54" s="58" t="s">
        <v>25</v>
      </c>
      <c r="E54" s="50"/>
      <c r="F54" s="58" t="s">
        <v>24</v>
      </c>
      <c r="G54" s="50"/>
      <c r="H54" s="58" t="s">
        <v>25</v>
      </c>
      <c r="I54" s="50"/>
      <c r="J54" s="63"/>
      <c r="K54" s="64"/>
      <c r="L54" s="65"/>
      <c r="M54" s="63"/>
      <c r="N54" s="64"/>
      <c r="O54" s="65"/>
      <c r="P54" s="64"/>
      <c r="Q54" s="65"/>
      <c r="R54" s="46"/>
      <c r="S54" s="46"/>
      <c r="T54" s="46"/>
      <c r="U54" s="46"/>
      <c r="V54" s="46"/>
      <c r="W54" s="46"/>
      <c r="X54" s="46"/>
      <c r="Y54" s="46"/>
      <c r="Z54" s="46"/>
      <c r="AA54" s="108" t="s">
        <v>41</v>
      </c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</row>
    <row r="55">
      <c r="A55" s="46"/>
      <c r="B55" s="51"/>
      <c r="C55" s="53"/>
      <c r="D55" s="51"/>
      <c r="E55" s="53"/>
      <c r="F55" s="51"/>
      <c r="G55" s="53"/>
      <c r="H55" s="51"/>
      <c r="I55" s="53"/>
      <c r="J55" s="68"/>
      <c r="K55" s="51"/>
      <c r="L55" s="53"/>
      <c r="M55" s="68"/>
      <c r="N55" s="51"/>
      <c r="O55" s="53"/>
      <c r="P55" s="51"/>
      <c r="Q55" s="53"/>
      <c r="R55" s="46"/>
      <c r="S55" s="46"/>
      <c r="T55" s="46"/>
      <c r="U55" s="46"/>
      <c r="V55" s="46"/>
      <c r="W55" s="46"/>
      <c r="X55" s="46"/>
      <c r="Y55" s="46"/>
      <c r="Z55" s="46"/>
      <c r="AA55" s="108" t="s">
        <v>42</v>
      </c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</row>
    <row r="56">
      <c r="A56" s="46"/>
      <c r="B56" s="210">
        <v>1024.0</v>
      </c>
      <c r="C56" s="75"/>
      <c r="D56" s="210">
        <v>1.0</v>
      </c>
      <c r="E56" s="75"/>
      <c r="F56" s="210">
        <v>1.0</v>
      </c>
      <c r="G56" s="75"/>
      <c r="H56" s="210">
        <v>1.0</v>
      </c>
      <c r="I56" s="75"/>
      <c r="J56" s="211">
        <v>1.0</v>
      </c>
      <c r="K56" s="212">
        <v>0.2335375</v>
      </c>
      <c r="L56" s="75"/>
      <c r="M56" s="78">
        <v>0.2335375</v>
      </c>
      <c r="N56" s="213">
        <v>8.60128727907292E-4</v>
      </c>
      <c r="O56" s="75"/>
      <c r="P56" s="214">
        <v>0.003683043313845922</v>
      </c>
      <c r="Q56" s="75"/>
      <c r="R56" s="46"/>
      <c r="S56" s="46"/>
      <c r="T56" s="46"/>
      <c r="U56" s="46"/>
      <c r="V56" s="46"/>
      <c r="W56" s="46"/>
      <c r="X56" s="46"/>
      <c r="Y56" s="46"/>
      <c r="Z56" s="46"/>
      <c r="AA56" s="108" t="s">
        <v>43</v>
      </c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</row>
    <row r="57">
      <c r="A57" s="46"/>
      <c r="B57" s="210">
        <v>512.0</v>
      </c>
      <c r="C57" s="75"/>
      <c r="D57" s="210">
        <v>1.0</v>
      </c>
      <c r="E57" s="75"/>
      <c r="F57" s="210">
        <v>2.0</v>
      </c>
      <c r="G57" s="75"/>
      <c r="H57" s="210">
        <v>1.0</v>
      </c>
      <c r="I57" s="75"/>
      <c r="J57" s="211">
        <v>2.0</v>
      </c>
      <c r="K57" s="212">
        <v>0.20405</v>
      </c>
      <c r="L57" s="75"/>
      <c r="M57" s="215">
        <v>0.11676875</v>
      </c>
      <c r="N57" s="213">
        <v>0.008153526844255809</v>
      </c>
      <c r="O57" s="75"/>
      <c r="P57" s="214">
        <v>0.03995847510049404</v>
      </c>
      <c r="Q57" s="75"/>
      <c r="R57" s="46"/>
      <c r="S57" s="46"/>
      <c r="T57" s="46"/>
      <c r="U57" s="46"/>
      <c r="V57" s="46"/>
      <c r="W57" s="46"/>
      <c r="X57" s="46"/>
      <c r="Y57" s="46"/>
      <c r="Z57" s="46"/>
      <c r="AA57" s="108" t="s">
        <v>44</v>
      </c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</row>
    <row r="58">
      <c r="A58" s="46"/>
      <c r="B58" s="129">
        <v>256.0</v>
      </c>
      <c r="C58" s="75"/>
      <c r="D58" s="129">
        <v>1.0</v>
      </c>
      <c r="E58" s="75"/>
      <c r="F58" s="129">
        <v>4.0</v>
      </c>
      <c r="G58" s="75"/>
      <c r="H58" s="129">
        <v>1.0</v>
      </c>
      <c r="I58" s="75"/>
      <c r="J58" s="211">
        <v>4.0</v>
      </c>
      <c r="K58" s="212">
        <v>0.1559</v>
      </c>
      <c r="L58" s="75"/>
      <c r="M58" s="215">
        <v>0.058384375</v>
      </c>
      <c r="N58" s="213">
        <v>0.0015417985786550892</v>
      </c>
      <c r="O58" s="75"/>
      <c r="P58" s="214">
        <v>0.009889663750193003</v>
      </c>
      <c r="Q58" s="75"/>
      <c r="R58" s="46"/>
      <c r="S58" s="46"/>
      <c r="T58" s="46"/>
      <c r="U58" s="46"/>
      <c r="V58" s="46"/>
      <c r="W58" s="46"/>
      <c r="X58" s="46"/>
      <c r="Y58" s="46"/>
      <c r="Z58" s="46"/>
      <c r="AA58" s="108" t="s">
        <v>45</v>
      </c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</row>
    <row r="59">
      <c r="A59" s="46"/>
      <c r="B59" s="210">
        <v>128.0</v>
      </c>
      <c r="C59" s="75"/>
      <c r="D59" s="210">
        <v>1.0</v>
      </c>
      <c r="E59" s="75"/>
      <c r="F59" s="210">
        <v>8.0</v>
      </c>
      <c r="G59" s="75"/>
      <c r="H59" s="210">
        <v>1.0</v>
      </c>
      <c r="I59" s="75"/>
      <c r="J59" s="211">
        <v>8.0</v>
      </c>
      <c r="K59" s="212">
        <v>0.15356250000000002</v>
      </c>
      <c r="L59" s="75"/>
      <c r="M59" s="215">
        <v>0.0291921875</v>
      </c>
      <c r="N59" s="213">
        <v>0.0017179202542609462</v>
      </c>
      <c r="O59" s="75"/>
      <c r="P59" s="214">
        <v>0.011187107882855164</v>
      </c>
      <c r="Q59" s="75"/>
      <c r="R59" s="46"/>
      <c r="S59" s="46"/>
      <c r="T59" s="46"/>
      <c r="U59" s="46"/>
      <c r="V59" s="46"/>
      <c r="W59" s="46"/>
      <c r="X59" s="46"/>
      <c r="Y59" s="46"/>
      <c r="Z59" s="46"/>
      <c r="AA59" s="108" t="s">
        <v>46</v>
      </c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</row>
    <row r="60">
      <c r="A60" s="46"/>
      <c r="B60" s="210">
        <v>64.0</v>
      </c>
      <c r="C60" s="75"/>
      <c r="D60" s="210">
        <v>1.0</v>
      </c>
      <c r="E60" s="75"/>
      <c r="F60" s="210">
        <v>16.0</v>
      </c>
      <c r="G60" s="75"/>
      <c r="H60" s="210">
        <v>1.0</v>
      </c>
      <c r="I60" s="75"/>
      <c r="J60" s="211">
        <v>16.0</v>
      </c>
      <c r="K60" s="212">
        <v>0.152825</v>
      </c>
      <c r="L60" s="75"/>
      <c r="M60" s="215">
        <v>0.01459609375</v>
      </c>
      <c r="N60" s="213">
        <v>0.0011461114381121165</v>
      </c>
      <c r="O60" s="75"/>
      <c r="P60" s="214">
        <v>0.007499502294206554</v>
      </c>
      <c r="Q60" s="75"/>
      <c r="R60" s="46"/>
      <c r="S60" s="46"/>
      <c r="T60" s="46"/>
      <c r="U60" s="46"/>
      <c r="V60" s="46"/>
      <c r="W60" s="46"/>
      <c r="X60" s="46"/>
      <c r="Y60" s="46"/>
      <c r="Z60" s="46"/>
      <c r="AA60" s="108" t="s">
        <v>47</v>
      </c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</row>
    <row r="61">
      <c r="A61" s="46"/>
      <c r="B61" s="210">
        <v>32.0</v>
      </c>
      <c r="C61" s="75"/>
      <c r="D61" s="210">
        <v>1.0</v>
      </c>
      <c r="E61" s="75"/>
      <c r="F61" s="210">
        <v>32.0</v>
      </c>
      <c r="G61" s="75"/>
      <c r="H61" s="210">
        <v>1.0</v>
      </c>
      <c r="I61" s="75"/>
      <c r="J61" s="211">
        <v>32.0</v>
      </c>
      <c r="K61" s="212">
        <v>0.1418125</v>
      </c>
      <c r="L61" s="75"/>
      <c r="M61" s="215">
        <v>0.007298046875</v>
      </c>
      <c r="N61" s="213">
        <v>0.0012437701900730215</v>
      </c>
      <c r="O61" s="75"/>
      <c r="P61" s="214">
        <v>0.008770525800426771</v>
      </c>
      <c r="Q61" s="75"/>
      <c r="R61" s="46"/>
      <c r="S61" s="46"/>
      <c r="T61" s="46"/>
      <c r="U61" s="46"/>
      <c r="V61" s="46"/>
      <c r="W61" s="46"/>
      <c r="X61" s="46"/>
      <c r="Y61" s="46"/>
      <c r="Z61" s="46"/>
      <c r="AA61" s="108" t="s">
        <v>48</v>
      </c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</row>
    <row r="62">
      <c r="A62" s="46"/>
      <c r="B62" s="210">
        <v>16.0</v>
      </c>
      <c r="C62" s="75"/>
      <c r="D62" s="210">
        <v>1.0</v>
      </c>
      <c r="E62" s="75"/>
      <c r="F62" s="210">
        <v>64.0</v>
      </c>
      <c r="G62" s="75"/>
      <c r="H62" s="210">
        <v>1.0</v>
      </c>
      <c r="I62" s="75"/>
      <c r="J62" s="211">
        <v>64.0</v>
      </c>
      <c r="K62" s="212">
        <v>0.1471125</v>
      </c>
      <c r="L62" s="75"/>
      <c r="M62" s="215">
        <v>0.0073</v>
      </c>
      <c r="N62" s="213">
        <v>0.0014237149594333487</v>
      </c>
      <c r="O62" s="75"/>
      <c r="P62" s="214">
        <v>0.00967772935293295</v>
      </c>
      <c r="Q62" s="75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</row>
    <row r="63">
      <c r="A63" s="46"/>
      <c r="B63" s="210">
        <v>8.0</v>
      </c>
      <c r="C63" s="75"/>
      <c r="D63" s="210">
        <v>1.0</v>
      </c>
      <c r="E63" s="75"/>
      <c r="F63" s="210">
        <v>128.0</v>
      </c>
      <c r="G63" s="75"/>
      <c r="H63" s="210">
        <v>1.0</v>
      </c>
      <c r="I63" s="75"/>
      <c r="J63" s="211">
        <v>128.0</v>
      </c>
      <c r="K63" s="212">
        <v>0.1502</v>
      </c>
      <c r="L63" s="75"/>
      <c r="M63" s="215">
        <v>0.0073</v>
      </c>
      <c r="N63" s="213">
        <v>0.008145463242110393</v>
      </c>
      <c r="O63" s="75"/>
      <c r="P63" s="214">
        <v>0.05423078057330488</v>
      </c>
      <c r="Q63" s="75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</row>
    <row r="64">
      <c r="A64" s="46"/>
      <c r="B64" s="210">
        <v>4.0</v>
      </c>
      <c r="C64" s="75"/>
      <c r="D64" s="210">
        <v>1.0</v>
      </c>
      <c r="E64" s="75"/>
      <c r="F64" s="210">
        <v>256.0</v>
      </c>
      <c r="G64" s="75"/>
      <c r="H64" s="210">
        <v>1.0</v>
      </c>
      <c r="I64" s="75"/>
      <c r="J64" s="211">
        <v>256.0</v>
      </c>
      <c r="K64" s="212">
        <v>0.1546375</v>
      </c>
      <c r="L64" s="75"/>
      <c r="M64" s="215">
        <v>0.0073</v>
      </c>
      <c r="N64" s="213">
        <v>0.002115883807233829</v>
      </c>
      <c r="O64" s="75"/>
      <c r="P64" s="214">
        <v>0.013682863517800204</v>
      </c>
      <c r="Q64" s="75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</row>
    <row r="65">
      <c r="A65" s="46"/>
      <c r="B65" s="210">
        <v>2.0</v>
      </c>
      <c r="C65" s="75"/>
      <c r="D65" s="210">
        <v>1.0</v>
      </c>
      <c r="E65" s="75"/>
      <c r="F65" s="210">
        <v>512.0</v>
      </c>
      <c r="G65" s="75"/>
      <c r="H65" s="210">
        <v>1.0</v>
      </c>
      <c r="I65" s="75"/>
      <c r="J65" s="211">
        <v>512.0</v>
      </c>
      <c r="K65" s="212">
        <v>0.1606375</v>
      </c>
      <c r="L65" s="75"/>
      <c r="M65" s="215">
        <v>0.0073</v>
      </c>
      <c r="N65" s="213">
        <v>0.00102251440786217</v>
      </c>
      <c r="O65" s="75"/>
      <c r="P65" s="214">
        <v>0.0063653530953990825</v>
      </c>
      <c r="Q65" s="75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</row>
    <row r="66">
      <c r="A66" s="46"/>
      <c r="B66" s="210">
        <v>1.0</v>
      </c>
      <c r="C66" s="75"/>
      <c r="D66" s="210">
        <v>1.0</v>
      </c>
      <c r="E66" s="75"/>
      <c r="F66" s="210">
        <v>1024.0</v>
      </c>
      <c r="G66" s="75"/>
      <c r="H66" s="210">
        <v>1.0</v>
      </c>
      <c r="I66" s="75"/>
      <c r="J66" s="211">
        <v>1024.0</v>
      </c>
      <c r="K66" s="212">
        <v>0.169275</v>
      </c>
      <c r="L66" s="75"/>
      <c r="M66" s="215">
        <v>0.0073</v>
      </c>
      <c r="N66" s="213">
        <v>7.759786447724304E-4</v>
      </c>
      <c r="O66" s="75"/>
      <c r="P66" s="214">
        <v>0.004584130230526837</v>
      </c>
      <c r="Q66" s="75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</row>
    <row r="76">
      <c r="A76" s="46"/>
      <c r="B76" s="177" t="s">
        <v>10</v>
      </c>
      <c r="C76" s="178"/>
      <c r="D76" s="178"/>
      <c r="E76" s="179"/>
      <c r="F76" s="180" t="s">
        <v>11</v>
      </c>
      <c r="G76" s="178"/>
      <c r="H76" s="178"/>
      <c r="I76" s="179"/>
      <c r="J76" s="181" t="s">
        <v>56</v>
      </c>
      <c r="K76" s="112"/>
      <c r="L76" s="181" t="s">
        <v>57</v>
      </c>
      <c r="M76" s="112"/>
      <c r="N76" s="181" t="s">
        <v>58</v>
      </c>
      <c r="O76" s="112"/>
      <c r="P76" s="181" t="s">
        <v>59</v>
      </c>
      <c r="Q76" s="112"/>
      <c r="R76" s="181" t="s">
        <v>60</v>
      </c>
      <c r="S76" s="112"/>
      <c r="T76" s="181" t="s">
        <v>64</v>
      </c>
      <c r="U76" s="112"/>
      <c r="V76" s="182" t="s">
        <v>65</v>
      </c>
      <c r="W76" s="112"/>
      <c r="X76" s="182" t="s">
        <v>66</v>
      </c>
      <c r="Y76" s="112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</row>
    <row r="77">
      <c r="A77" s="46"/>
      <c r="B77" s="183" t="s">
        <v>24</v>
      </c>
      <c r="C77" s="120"/>
      <c r="D77" s="184" t="s">
        <v>25</v>
      </c>
      <c r="E77" s="120"/>
      <c r="F77" s="184" t="s">
        <v>24</v>
      </c>
      <c r="G77" s="120"/>
      <c r="H77" s="184" t="s">
        <v>25</v>
      </c>
      <c r="I77" s="120"/>
      <c r="J77" s="119"/>
      <c r="K77" s="120"/>
      <c r="L77" s="119"/>
      <c r="M77" s="120"/>
      <c r="N77" s="119"/>
      <c r="O77" s="120"/>
      <c r="P77" s="119"/>
      <c r="Q77" s="120"/>
      <c r="R77" s="119"/>
      <c r="S77" s="120"/>
      <c r="T77" s="119"/>
      <c r="U77" s="120"/>
      <c r="V77" s="119"/>
      <c r="W77" s="120"/>
      <c r="X77" s="119"/>
      <c r="Y77" s="120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</row>
    <row r="78">
      <c r="A78" s="46"/>
      <c r="B78" s="185">
        <v>32.0</v>
      </c>
      <c r="C78" s="125"/>
      <c r="D78" s="185">
        <v>1.0</v>
      </c>
      <c r="E78" s="125"/>
      <c r="F78" s="185">
        <v>32.0</v>
      </c>
      <c r="G78" s="125"/>
      <c r="H78" s="185">
        <v>1.0</v>
      </c>
      <c r="I78" s="125"/>
      <c r="J78" s="187">
        <v>0.1431</v>
      </c>
      <c r="K78" s="125"/>
      <c r="L78" s="187">
        <v>0.1412</v>
      </c>
      <c r="M78" s="125"/>
      <c r="N78" s="187">
        <v>0.141</v>
      </c>
      <c r="O78" s="125"/>
      <c r="P78" s="187">
        <v>0.141</v>
      </c>
      <c r="Q78" s="125"/>
      <c r="R78" s="187">
        <v>0.1429</v>
      </c>
      <c r="S78" s="125"/>
      <c r="T78" s="187">
        <f t="shared" ref="T78:T88" si="9">SUM(J78:S78)/5</f>
        <v>0.14184</v>
      </c>
      <c r="U78" s="125"/>
      <c r="V78" s="216">
        <f t="shared" ref="V78:V88" si="10">STDEV(J78:S78)</f>
        <v>0.001064424727</v>
      </c>
      <c r="W78" s="125"/>
      <c r="X78" s="189">
        <f t="shared" ref="X78:X88" si="11">V78/T78</f>
        <v>0.00750440445</v>
      </c>
      <c r="Y78" s="125"/>
      <c r="Z78" s="46"/>
      <c r="AA78" s="46"/>
      <c r="AB78" s="46"/>
      <c r="AC78" s="217">
        <f>0.608/0.08157</f>
        <v>7.453720731</v>
      </c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</row>
    <row r="79">
      <c r="A79" s="46"/>
      <c r="B79" s="190">
        <v>32.0</v>
      </c>
      <c r="C79" s="130"/>
      <c r="D79" s="190">
        <v>1.0</v>
      </c>
      <c r="E79" s="130"/>
      <c r="F79" s="190">
        <v>16.0</v>
      </c>
      <c r="G79" s="130"/>
      <c r="H79" s="190">
        <v>2.0</v>
      </c>
      <c r="I79" s="130"/>
      <c r="J79" s="192">
        <v>0.1595</v>
      </c>
      <c r="K79" s="130"/>
      <c r="L79" s="192">
        <v>0.1592</v>
      </c>
      <c r="M79" s="130"/>
      <c r="N79" s="192">
        <v>0.1602</v>
      </c>
      <c r="O79" s="130"/>
      <c r="P79" s="192">
        <v>0.1596</v>
      </c>
      <c r="Q79" s="130"/>
      <c r="R79" s="192">
        <v>0.1608</v>
      </c>
      <c r="S79" s="130"/>
      <c r="T79" s="192">
        <f t="shared" si="9"/>
        <v>0.15986</v>
      </c>
      <c r="U79" s="130"/>
      <c r="V79" s="218">
        <f t="shared" si="10"/>
        <v>0.0006387487769</v>
      </c>
      <c r="W79" s="130"/>
      <c r="X79" s="194">
        <f t="shared" si="11"/>
        <v>0.003995676072</v>
      </c>
      <c r="Y79" s="130"/>
      <c r="Z79" s="46"/>
      <c r="AA79" s="46"/>
      <c r="AB79" s="46"/>
      <c r="AC79" s="219">
        <f>8.981/0.1418 </f>
        <v>63.33568406</v>
      </c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</row>
    <row r="80">
      <c r="A80" s="46"/>
      <c r="B80" s="185">
        <v>32.0</v>
      </c>
      <c r="C80" s="125"/>
      <c r="D80" s="185">
        <v>1.0</v>
      </c>
      <c r="E80" s="125"/>
      <c r="F80" s="185">
        <v>8.0</v>
      </c>
      <c r="G80" s="125"/>
      <c r="H80" s="185">
        <v>4.0</v>
      </c>
      <c r="I80" s="125"/>
      <c r="J80" s="187">
        <v>0.1589</v>
      </c>
      <c r="K80" s="125"/>
      <c r="L80" s="187">
        <v>0.1589</v>
      </c>
      <c r="M80" s="125"/>
      <c r="N80" s="187">
        <v>0.1583</v>
      </c>
      <c r="O80" s="125"/>
      <c r="P80" s="187">
        <v>0.1595</v>
      </c>
      <c r="Q80" s="125"/>
      <c r="R80" s="187">
        <v>0.1584</v>
      </c>
      <c r="S80" s="125"/>
      <c r="T80" s="187">
        <f t="shared" si="9"/>
        <v>0.1588</v>
      </c>
      <c r="U80" s="125"/>
      <c r="V80" s="216">
        <f t="shared" si="10"/>
        <v>0.0004795831523</v>
      </c>
      <c r="W80" s="125"/>
      <c r="X80" s="189">
        <f t="shared" si="11"/>
        <v>0.00302004504</v>
      </c>
      <c r="Y80" s="125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</row>
    <row r="81">
      <c r="A81" s="46"/>
      <c r="B81" s="190">
        <v>32.0</v>
      </c>
      <c r="C81" s="130"/>
      <c r="D81" s="190">
        <v>1.0</v>
      </c>
      <c r="E81" s="130"/>
      <c r="F81" s="190">
        <v>4.0</v>
      </c>
      <c r="G81" s="130"/>
      <c r="H81" s="190">
        <v>8.0</v>
      </c>
      <c r="I81" s="130"/>
      <c r="J81" s="192">
        <v>0.1595</v>
      </c>
      <c r="K81" s="130"/>
      <c r="L81" s="192">
        <v>0.1599</v>
      </c>
      <c r="M81" s="130"/>
      <c r="N81" s="192">
        <v>0.1579</v>
      </c>
      <c r="O81" s="130"/>
      <c r="P81" s="192">
        <v>0.1597</v>
      </c>
      <c r="Q81" s="130"/>
      <c r="R81" s="192">
        <v>0.1586</v>
      </c>
      <c r="S81" s="130"/>
      <c r="T81" s="192">
        <f t="shared" si="9"/>
        <v>0.15912</v>
      </c>
      <c r="U81" s="130"/>
      <c r="V81" s="218">
        <f t="shared" si="10"/>
        <v>0.0008438009244</v>
      </c>
      <c r="W81" s="130"/>
      <c r="X81" s="194">
        <f t="shared" si="11"/>
        <v>0.005302921848</v>
      </c>
      <c r="Y81" s="130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</row>
    <row r="82">
      <c r="A82" s="46"/>
      <c r="B82" s="185">
        <v>32.0</v>
      </c>
      <c r="C82" s="125"/>
      <c r="D82" s="185">
        <v>1.0</v>
      </c>
      <c r="E82" s="125"/>
      <c r="F82" s="185">
        <v>2.0</v>
      </c>
      <c r="G82" s="125"/>
      <c r="H82" s="185">
        <v>16.0</v>
      </c>
      <c r="I82" s="125"/>
      <c r="J82" s="187">
        <v>0.1727</v>
      </c>
      <c r="K82" s="125"/>
      <c r="L82" s="187">
        <v>0.1706</v>
      </c>
      <c r="M82" s="125"/>
      <c r="N82" s="187">
        <v>0.1698</v>
      </c>
      <c r="O82" s="125"/>
      <c r="P82" s="187">
        <v>0.1699</v>
      </c>
      <c r="Q82" s="125"/>
      <c r="R82" s="187">
        <v>0.1707</v>
      </c>
      <c r="S82" s="125"/>
      <c r="T82" s="187">
        <f t="shared" si="9"/>
        <v>0.17074</v>
      </c>
      <c r="U82" s="125"/>
      <c r="V82" s="216">
        <f t="shared" si="10"/>
        <v>0.00116747591</v>
      </c>
      <c r="W82" s="125"/>
      <c r="X82" s="189">
        <f t="shared" si="11"/>
        <v>0.006837741067</v>
      </c>
      <c r="Y82" s="125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</row>
    <row r="83">
      <c r="A83" s="46"/>
      <c r="B83" s="190">
        <v>32.0</v>
      </c>
      <c r="C83" s="130"/>
      <c r="D83" s="190">
        <v>1.0</v>
      </c>
      <c r="E83" s="130"/>
      <c r="F83" s="190">
        <v>1.0</v>
      </c>
      <c r="G83" s="130"/>
      <c r="H83" s="190">
        <v>32.0</v>
      </c>
      <c r="I83" s="130"/>
      <c r="J83" s="192">
        <v>0.196</v>
      </c>
      <c r="K83" s="130"/>
      <c r="L83" s="192">
        <v>0.1969</v>
      </c>
      <c r="M83" s="130"/>
      <c r="N83" s="192">
        <v>0.1965</v>
      </c>
      <c r="O83" s="130"/>
      <c r="P83" s="192">
        <v>0.1967</v>
      </c>
      <c r="Q83" s="130"/>
      <c r="R83" s="192">
        <v>0.1969</v>
      </c>
      <c r="S83" s="130"/>
      <c r="T83" s="192">
        <f t="shared" si="9"/>
        <v>0.1966</v>
      </c>
      <c r="U83" s="130"/>
      <c r="V83" s="218">
        <f t="shared" si="10"/>
        <v>0.0003741657387</v>
      </c>
      <c r="W83" s="130"/>
      <c r="X83" s="194">
        <f t="shared" si="11"/>
        <v>0.001903182801</v>
      </c>
      <c r="Y83" s="130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</row>
    <row r="84">
      <c r="A84" s="46"/>
      <c r="B84" s="220">
        <v>16.0</v>
      </c>
      <c r="C84" s="125"/>
      <c r="D84" s="220">
        <v>2.0</v>
      </c>
      <c r="E84" s="125"/>
      <c r="F84" s="220">
        <v>32.0</v>
      </c>
      <c r="G84" s="125"/>
      <c r="H84" s="220">
        <v>1.0</v>
      </c>
      <c r="I84" s="125"/>
      <c r="J84" s="221">
        <v>0.1425</v>
      </c>
      <c r="K84" s="125"/>
      <c r="L84" s="221">
        <v>0.1423</v>
      </c>
      <c r="M84" s="125"/>
      <c r="N84" s="221">
        <v>0.1431</v>
      </c>
      <c r="O84" s="125"/>
      <c r="P84" s="221">
        <v>0.1429</v>
      </c>
      <c r="Q84" s="125"/>
      <c r="R84" s="221">
        <v>0.1432</v>
      </c>
      <c r="S84" s="125"/>
      <c r="T84" s="187">
        <f t="shared" si="9"/>
        <v>0.1428</v>
      </c>
      <c r="U84" s="125"/>
      <c r="V84" s="216">
        <f t="shared" si="10"/>
        <v>0.0003872983346</v>
      </c>
      <c r="W84" s="125"/>
      <c r="X84" s="189">
        <f t="shared" si="11"/>
        <v>0.002712173212</v>
      </c>
      <c r="Y84" s="125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</row>
    <row r="85">
      <c r="A85" s="46"/>
      <c r="B85" s="222">
        <v>8.0</v>
      </c>
      <c r="C85" s="130"/>
      <c r="D85" s="222">
        <v>4.0</v>
      </c>
      <c r="E85" s="130"/>
      <c r="F85" s="222">
        <v>32.0</v>
      </c>
      <c r="G85" s="130"/>
      <c r="H85" s="222">
        <v>1.0</v>
      </c>
      <c r="I85" s="130"/>
      <c r="J85" s="223">
        <v>0.1431</v>
      </c>
      <c r="K85" s="130"/>
      <c r="L85" s="223">
        <v>0.1432</v>
      </c>
      <c r="M85" s="130"/>
      <c r="N85" s="223">
        <v>0.1431</v>
      </c>
      <c r="O85" s="130"/>
      <c r="P85" s="223">
        <v>0.1431</v>
      </c>
      <c r="Q85" s="130"/>
      <c r="R85" s="223">
        <v>0.1431</v>
      </c>
      <c r="S85" s="130"/>
      <c r="T85" s="192">
        <f t="shared" si="9"/>
        <v>0.14312</v>
      </c>
      <c r="U85" s="130"/>
      <c r="V85" s="218">
        <f t="shared" si="10"/>
        <v>0.00004472135955</v>
      </c>
      <c r="W85" s="130"/>
      <c r="X85" s="194">
        <f t="shared" si="11"/>
        <v>0.0003124745637</v>
      </c>
      <c r="Y85" s="130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</row>
    <row r="86">
      <c r="A86" s="46"/>
      <c r="B86" s="220">
        <v>4.0</v>
      </c>
      <c r="C86" s="125"/>
      <c r="D86" s="220">
        <v>8.0</v>
      </c>
      <c r="E86" s="125"/>
      <c r="F86" s="220">
        <v>32.0</v>
      </c>
      <c r="G86" s="125"/>
      <c r="H86" s="220">
        <v>1.0</v>
      </c>
      <c r="I86" s="125"/>
      <c r="J86" s="221">
        <v>0.1432</v>
      </c>
      <c r="K86" s="125"/>
      <c r="L86" s="221">
        <v>0.1431</v>
      </c>
      <c r="M86" s="125"/>
      <c r="N86" s="221">
        <v>0.1432</v>
      </c>
      <c r="O86" s="125"/>
      <c r="P86" s="221">
        <v>0.1432</v>
      </c>
      <c r="Q86" s="125"/>
      <c r="R86" s="221">
        <v>0.1432</v>
      </c>
      <c r="S86" s="125"/>
      <c r="T86" s="187">
        <f t="shared" si="9"/>
        <v>0.14318</v>
      </c>
      <c r="U86" s="125"/>
      <c r="V86" s="216">
        <f t="shared" si="10"/>
        <v>0.00004472135955</v>
      </c>
      <c r="W86" s="125"/>
      <c r="X86" s="189">
        <f t="shared" si="11"/>
        <v>0.0003123436203</v>
      </c>
      <c r="Y86" s="125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</row>
    <row r="87">
      <c r="A87" s="46"/>
      <c r="B87" s="222">
        <v>2.0</v>
      </c>
      <c r="C87" s="130"/>
      <c r="D87" s="222">
        <v>16.0</v>
      </c>
      <c r="E87" s="130"/>
      <c r="F87" s="222">
        <v>32.0</v>
      </c>
      <c r="G87" s="130"/>
      <c r="H87" s="222">
        <v>1.0</v>
      </c>
      <c r="I87" s="130"/>
      <c r="J87" s="223">
        <v>0.1429</v>
      </c>
      <c r="K87" s="130"/>
      <c r="L87" s="223">
        <v>0.1431</v>
      </c>
      <c r="M87" s="130"/>
      <c r="N87" s="223">
        <v>0.1431</v>
      </c>
      <c r="O87" s="130"/>
      <c r="P87" s="223">
        <v>0.1431</v>
      </c>
      <c r="Q87" s="130"/>
      <c r="R87" s="223">
        <v>0.1432</v>
      </c>
      <c r="S87" s="130"/>
      <c r="T87" s="192">
        <f t="shared" si="9"/>
        <v>0.14308</v>
      </c>
      <c r="U87" s="130"/>
      <c r="V87" s="218">
        <f t="shared" si="10"/>
        <v>0.0001095445115</v>
      </c>
      <c r="W87" s="130"/>
      <c r="X87" s="194">
        <f t="shared" si="11"/>
        <v>0.0007656172176</v>
      </c>
      <c r="Y87" s="130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</row>
    <row r="88">
      <c r="A88" s="46"/>
      <c r="B88" s="220">
        <v>1.0</v>
      </c>
      <c r="C88" s="125"/>
      <c r="D88" s="220">
        <v>32.0</v>
      </c>
      <c r="E88" s="125"/>
      <c r="F88" s="220">
        <v>32.0</v>
      </c>
      <c r="G88" s="125"/>
      <c r="H88" s="220">
        <v>1.0</v>
      </c>
      <c r="I88" s="125"/>
      <c r="J88" s="221">
        <v>0.1431</v>
      </c>
      <c r="K88" s="125"/>
      <c r="L88" s="221">
        <v>0.143</v>
      </c>
      <c r="M88" s="125"/>
      <c r="N88" s="221">
        <v>0.143</v>
      </c>
      <c r="O88" s="125"/>
      <c r="P88" s="221">
        <v>0.1431</v>
      </c>
      <c r="Q88" s="125"/>
      <c r="R88" s="221">
        <v>0.1421</v>
      </c>
      <c r="S88" s="125"/>
      <c r="T88" s="187">
        <f t="shared" si="9"/>
        <v>0.14286</v>
      </c>
      <c r="U88" s="125"/>
      <c r="V88" s="216">
        <f t="shared" si="10"/>
        <v>0.0004277849927</v>
      </c>
      <c r="W88" s="125"/>
      <c r="X88" s="189">
        <f t="shared" si="11"/>
        <v>0.00299443506</v>
      </c>
      <c r="Y88" s="125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</row>
    <row r="95">
      <c r="A95" s="46"/>
      <c r="B95" s="224" t="s">
        <v>72</v>
      </c>
      <c r="C95" s="58" t="s">
        <v>10</v>
      </c>
      <c r="D95" s="49"/>
      <c r="E95" s="49"/>
      <c r="F95" s="50"/>
      <c r="G95" s="58" t="s">
        <v>11</v>
      </c>
      <c r="H95" s="49"/>
      <c r="I95" s="49"/>
      <c r="J95" s="50"/>
      <c r="K95" s="59" t="s">
        <v>3</v>
      </c>
      <c r="L95" s="58" t="s">
        <v>12</v>
      </c>
      <c r="M95" s="50"/>
      <c r="N95" s="58" t="s">
        <v>13</v>
      </c>
      <c r="O95" s="50"/>
      <c r="P95" s="58" t="s">
        <v>14</v>
      </c>
      <c r="Q95" s="50"/>
      <c r="R95" s="58" t="s">
        <v>15</v>
      </c>
      <c r="S95" s="50"/>
      <c r="T95" s="58" t="s">
        <v>16</v>
      </c>
      <c r="U95" s="50"/>
      <c r="V95" s="58" t="s">
        <v>17</v>
      </c>
      <c r="W95" s="50"/>
      <c r="X95" s="58" t="s">
        <v>18</v>
      </c>
      <c r="Y95" s="50"/>
      <c r="Z95" s="58" t="s">
        <v>19</v>
      </c>
      <c r="AA95" s="50"/>
      <c r="AB95" s="58" t="s">
        <v>20</v>
      </c>
      <c r="AC95" s="50"/>
      <c r="AD95" s="58" t="s">
        <v>22</v>
      </c>
      <c r="AE95" s="50"/>
      <c r="AF95" s="58" t="s">
        <v>23</v>
      </c>
      <c r="AG95" s="50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</row>
    <row r="96">
      <c r="A96" s="46"/>
      <c r="B96" s="63"/>
      <c r="C96" s="51"/>
      <c r="D96" s="52"/>
      <c r="E96" s="52"/>
      <c r="F96" s="53"/>
      <c r="G96" s="51"/>
      <c r="H96" s="52"/>
      <c r="I96" s="52"/>
      <c r="J96" s="53"/>
      <c r="K96" s="63"/>
      <c r="L96" s="64"/>
      <c r="M96" s="65"/>
      <c r="N96" s="64"/>
      <c r="O96" s="65"/>
      <c r="P96" s="64"/>
      <c r="Q96" s="65"/>
      <c r="R96" s="64"/>
      <c r="S96" s="65"/>
      <c r="T96" s="64"/>
      <c r="U96" s="65"/>
      <c r="V96" s="64"/>
      <c r="W96" s="65"/>
      <c r="X96" s="64"/>
      <c r="Y96" s="65"/>
      <c r="Z96" s="64"/>
      <c r="AA96" s="65"/>
      <c r="AB96" s="64"/>
      <c r="AC96" s="65"/>
      <c r="AD96" s="64"/>
      <c r="AE96" s="65"/>
      <c r="AF96" s="64"/>
      <c r="AG96" s="65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</row>
    <row r="97">
      <c r="A97" s="46"/>
      <c r="B97" s="63"/>
      <c r="C97" s="58" t="s">
        <v>24</v>
      </c>
      <c r="D97" s="50"/>
      <c r="E97" s="58" t="s">
        <v>25</v>
      </c>
      <c r="F97" s="50"/>
      <c r="G97" s="58" t="s">
        <v>24</v>
      </c>
      <c r="H97" s="50"/>
      <c r="I97" s="58" t="s">
        <v>25</v>
      </c>
      <c r="J97" s="50"/>
      <c r="K97" s="63"/>
      <c r="L97" s="64"/>
      <c r="M97" s="65"/>
      <c r="N97" s="64"/>
      <c r="O97" s="65"/>
      <c r="P97" s="64"/>
      <c r="Q97" s="65"/>
      <c r="R97" s="64"/>
      <c r="S97" s="65"/>
      <c r="T97" s="64"/>
      <c r="U97" s="65"/>
      <c r="V97" s="64"/>
      <c r="W97" s="65"/>
      <c r="X97" s="64"/>
      <c r="Y97" s="65"/>
      <c r="Z97" s="64"/>
      <c r="AA97" s="65"/>
      <c r="AB97" s="64"/>
      <c r="AC97" s="65"/>
      <c r="AD97" s="64"/>
      <c r="AE97" s="65"/>
      <c r="AF97" s="64"/>
      <c r="AG97" s="65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</row>
    <row r="98">
      <c r="A98" s="46"/>
      <c r="B98" s="68"/>
      <c r="C98" s="51"/>
      <c r="D98" s="53"/>
      <c r="E98" s="51"/>
      <c r="F98" s="53"/>
      <c r="G98" s="51"/>
      <c r="H98" s="53"/>
      <c r="I98" s="51"/>
      <c r="J98" s="53"/>
      <c r="K98" s="68"/>
      <c r="L98" s="51"/>
      <c r="M98" s="53"/>
      <c r="N98" s="51"/>
      <c r="O98" s="53"/>
      <c r="P98" s="51"/>
      <c r="Q98" s="53"/>
      <c r="R98" s="51"/>
      <c r="S98" s="53"/>
      <c r="T98" s="51"/>
      <c r="U98" s="53"/>
      <c r="V98" s="51"/>
      <c r="W98" s="53"/>
      <c r="X98" s="51"/>
      <c r="Y98" s="53"/>
      <c r="Z98" s="51"/>
      <c r="AA98" s="53"/>
      <c r="AB98" s="51"/>
      <c r="AC98" s="53"/>
      <c r="AD98" s="51"/>
      <c r="AE98" s="53"/>
      <c r="AF98" s="51"/>
      <c r="AG98" s="53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</row>
    <row r="99">
      <c r="A99" s="46"/>
      <c r="B99" s="225" t="s">
        <v>73</v>
      </c>
      <c r="C99" s="74">
        <v>1024.0</v>
      </c>
      <c r="D99" s="75"/>
      <c r="E99" s="74">
        <v>1.0</v>
      </c>
      <c r="F99" s="75"/>
      <c r="G99" s="74">
        <v>1.0</v>
      </c>
      <c r="H99" s="75"/>
      <c r="I99" s="74">
        <v>1.0</v>
      </c>
      <c r="J99" s="75"/>
      <c r="K99" s="76">
        <v>1.0</v>
      </c>
      <c r="L99" s="77">
        <v>8.918</v>
      </c>
      <c r="M99" s="75"/>
      <c r="N99" s="77">
        <v>9.207</v>
      </c>
      <c r="O99" s="75"/>
      <c r="P99" s="77">
        <v>9.344</v>
      </c>
      <c r="Q99" s="75"/>
      <c r="R99" s="77">
        <v>9.16</v>
      </c>
      <c r="S99" s="75"/>
      <c r="T99" s="77">
        <v>8.918</v>
      </c>
      <c r="U99" s="75"/>
      <c r="V99" s="196">
        <v>9.207</v>
      </c>
      <c r="W99" s="53"/>
      <c r="X99" s="196">
        <v>9.344</v>
      </c>
      <c r="Y99" s="53"/>
      <c r="Z99" s="196">
        <v>9.16</v>
      </c>
      <c r="AA99" s="53"/>
      <c r="AB99" s="79">
        <f t="shared" ref="AB99:AB109" si="12">SUM(L99:Z99)/8</f>
        <v>9.15725</v>
      </c>
      <c r="AC99" s="75"/>
      <c r="AD99" s="162">
        <f t="shared" ref="AD99:AD109" si="13">STDEV(L99:Z99)</f>
        <v>0.1644025982</v>
      </c>
      <c r="AE99" s="75"/>
      <c r="AF99" s="163">
        <f t="shared" ref="AF99:AF109" si="14">AD99/AB99</f>
        <v>0.0179532718</v>
      </c>
      <c r="AG99" s="75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</row>
    <row r="100">
      <c r="A100" s="46"/>
      <c r="B100" s="225" t="s">
        <v>73</v>
      </c>
      <c r="C100" s="74">
        <v>512.0</v>
      </c>
      <c r="D100" s="75"/>
      <c r="E100" s="74">
        <v>1.0</v>
      </c>
      <c r="F100" s="75"/>
      <c r="G100" s="74">
        <v>2.0</v>
      </c>
      <c r="H100" s="75"/>
      <c r="I100" s="74">
        <v>1.0</v>
      </c>
      <c r="J100" s="75"/>
      <c r="K100" s="76">
        <v>2.0</v>
      </c>
      <c r="L100" s="77">
        <v>8.685</v>
      </c>
      <c r="M100" s="75"/>
      <c r="N100" s="77">
        <v>8.685</v>
      </c>
      <c r="O100" s="75"/>
      <c r="P100" s="77">
        <v>9.157</v>
      </c>
      <c r="Q100" s="75"/>
      <c r="R100" s="77">
        <v>8.994</v>
      </c>
      <c r="S100" s="75"/>
      <c r="T100" s="77">
        <v>8.685</v>
      </c>
      <c r="U100" s="75"/>
      <c r="V100" s="196">
        <v>8.685</v>
      </c>
      <c r="W100" s="53"/>
      <c r="X100" s="196">
        <v>9.157</v>
      </c>
      <c r="Y100" s="53"/>
      <c r="Z100" s="196">
        <v>8.994</v>
      </c>
      <c r="AA100" s="53"/>
      <c r="AB100" s="79">
        <f t="shared" si="12"/>
        <v>8.88025</v>
      </c>
      <c r="AC100" s="75"/>
      <c r="AD100" s="162">
        <f t="shared" si="13"/>
        <v>0.2176332104</v>
      </c>
      <c r="AE100" s="75"/>
      <c r="AF100" s="163">
        <f t="shared" si="14"/>
        <v>0.02450755445</v>
      </c>
      <c r="AG100" s="75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</row>
    <row r="101">
      <c r="A101" s="46"/>
      <c r="B101" s="225" t="s">
        <v>73</v>
      </c>
      <c r="C101" s="74">
        <v>256.0</v>
      </c>
      <c r="D101" s="75"/>
      <c r="E101" s="74">
        <v>1.0</v>
      </c>
      <c r="F101" s="75"/>
      <c r="G101" s="74">
        <v>4.0</v>
      </c>
      <c r="H101" s="75"/>
      <c r="I101" s="74">
        <v>1.0</v>
      </c>
      <c r="J101" s="75"/>
      <c r="K101" s="76">
        <v>4.0</v>
      </c>
      <c r="L101" s="77">
        <v>9.026</v>
      </c>
      <c r="M101" s="75"/>
      <c r="N101" s="77">
        <v>8.809</v>
      </c>
      <c r="O101" s="75"/>
      <c r="P101" s="77">
        <v>8.989</v>
      </c>
      <c r="Q101" s="75"/>
      <c r="R101" s="77">
        <v>9.084</v>
      </c>
      <c r="S101" s="75"/>
      <c r="T101" s="77">
        <v>9.238</v>
      </c>
      <c r="U101" s="75"/>
      <c r="V101" s="196">
        <v>9.026</v>
      </c>
      <c r="W101" s="53"/>
      <c r="X101" s="196">
        <v>8.809</v>
      </c>
      <c r="Y101" s="53"/>
      <c r="Z101" s="196">
        <v>8.989</v>
      </c>
      <c r="AA101" s="53"/>
      <c r="AB101" s="79">
        <f t="shared" si="12"/>
        <v>8.99625</v>
      </c>
      <c r="AC101" s="75"/>
      <c r="AD101" s="162">
        <f t="shared" si="13"/>
        <v>0.1404805528</v>
      </c>
      <c r="AE101" s="75"/>
      <c r="AF101" s="163">
        <f t="shared" si="14"/>
        <v>0.01561545675</v>
      </c>
      <c r="AG101" s="75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</row>
    <row r="102">
      <c r="A102" s="46"/>
      <c r="B102" s="225" t="s">
        <v>73</v>
      </c>
      <c r="C102" s="74">
        <v>128.0</v>
      </c>
      <c r="D102" s="75"/>
      <c r="E102" s="74">
        <v>1.0</v>
      </c>
      <c r="F102" s="75"/>
      <c r="G102" s="74">
        <v>8.0</v>
      </c>
      <c r="H102" s="75"/>
      <c r="I102" s="74">
        <v>1.0</v>
      </c>
      <c r="J102" s="75"/>
      <c r="K102" s="76">
        <v>8.0</v>
      </c>
      <c r="L102" s="77">
        <v>9.145</v>
      </c>
      <c r="M102" s="75"/>
      <c r="N102" s="77">
        <v>8.624</v>
      </c>
      <c r="O102" s="75"/>
      <c r="P102" s="77">
        <v>9.019</v>
      </c>
      <c r="Q102" s="75"/>
      <c r="R102" s="77">
        <v>9.174</v>
      </c>
      <c r="S102" s="75"/>
      <c r="T102" s="77">
        <v>9.136</v>
      </c>
      <c r="U102" s="75"/>
      <c r="V102" s="196">
        <v>9.078</v>
      </c>
      <c r="W102" s="53"/>
      <c r="X102" s="196">
        <v>8.624</v>
      </c>
      <c r="Y102" s="53"/>
      <c r="Z102" s="196">
        <v>9.019</v>
      </c>
      <c r="AA102" s="53"/>
      <c r="AB102" s="79">
        <f t="shared" si="12"/>
        <v>8.977375</v>
      </c>
      <c r="AC102" s="75"/>
      <c r="AD102" s="162">
        <f t="shared" si="13"/>
        <v>0.2252807376</v>
      </c>
      <c r="AE102" s="75"/>
      <c r="AF102" s="163">
        <f t="shared" si="14"/>
        <v>0.02509427729</v>
      </c>
      <c r="AG102" s="75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</row>
    <row r="103">
      <c r="A103" s="46"/>
      <c r="B103" s="225" t="s">
        <v>73</v>
      </c>
      <c r="C103" s="74">
        <v>64.0</v>
      </c>
      <c r="D103" s="75"/>
      <c r="E103" s="74">
        <v>1.0</v>
      </c>
      <c r="F103" s="75"/>
      <c r="G103" s="74">
        <v>16.0</v>
      </c>
      <c r="H103" s="75"/>
      <c r="I103" s="74">
        <v>1.0</v>
      </c>
      <c r="J103" s="75"/>
      <c r="K103" s="76">
        <v>16.0</v>
      </c>
      <c r="L103" s="77">
        <v>8.677</v>
      </c>
      <c r="M103" s="75"/>
      <c r="N103" s="77">
        <v>8.682</v>
      </c>
      <c r="O103" s="75"/>
      <c r="P103" s="77">
        <v>9.165</v>
      </c>
      <c r="Q103" s="75"/>
      <c r="R103" s="77">
        <v>9.003</v>
      </c>
      <c r="S103" s="75"/>
      <c r="T103" s="77">
        <v>8.887</v>
      </c>
      <c r="U103" s="75"/>
      <c r="V103" s="196">
        <v>8.677</v>
      </c>
      <c r="W103" s="53"/>
      <c r="X103" s="196">
        <v>8.682</v>
      </c>
      <c r="Y103" s="53"/>
      <c r="Z103" s="196">
        <v>9.165</v>
      </c>
      <c r="AA103" s="53"/>
      <c r="AB103" s="79">
        <f t="shared" si="12"/>
        <v>8.86725</v>
      </c>
      <c r="AC103" s="75"/>
      <c r="AD103" s="162">
        <f t="shared" si="13"/>
        <v>0.219464771</v>
      </c>
      <c r="AE103" s="75"/>
      <c r="AF103" s="163">
        <f t="shared" si="14"/>
        <v>0.02475003761</v>
      </c>
      <c r="AG103" s="75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</row>
    <row r="104">
      <c r="A104" s="46"/>
      <c r="B104" s="225" t="s">
        <v>73</v>
      </c>
      <c r="C104" s="74">
        <v>32.0</v>
      </c>
      <c r="D104" s="75"/>
      <c r="E104" s="74">
        <v>1.0</v>
      </c>
      <c r="F104" s="75"/>
      <c r="G104" s="74">
        <v>32.0</v>
      </c>
      <c r="H104" s="75"/>
      <c r="I104" s="74">
        <v>1.0</v>
      </c>
      <c r="J104" s="75"/>
      <c r="K104" s="76">
        <v>32.0</v>
      </c>
      <c r="L104" s="77">
        <v>9.108</v>
      </c>
      <c r="M104" s="75"/>
      <c r="N104" s="77">
        <v>9.084</v>
      </c>
      <c r="O104" s="75"/>
      <c r="P104" s="77">
        <v>8.687</v>
      </c>
      <c r="Q104" s="75"/>
      <c r="R104" s="77">
        <v>8.78</v>
      </c>
      <c r="S104" s="75"/>
      <c r="T104" s="77">
        <v>9.108</v>
      </c>
      <c r="U104" s="75"/>
      <c r="V104" s="196">
        <v>9.084</v>
      </c>
      <c r="W104" s="53"/>
      <c r="X104" s="196">
        <v>8.687</v>
      </c>
      <c r="Y104" s="53"/>
      <c r="Z104" s="196">
        <v>8.78</v>
      </c>
      <c r="AA104" s="53"/>
      <c r="AB104" s="79">
        <f t="shared" si="12"/>
        <v>8.91475</v>
      </c>
      <c r="AC104" s="75"/>
      <c r="AD104" s="162">
        <f t="shared" si="13"/>
        <v>0.19713574</v>
      </c>
      <c r="AE104" s="75"/>
      <c r="AF104" s="163">
        <f t="shared" si="14"/>
        <v>0.02211343448</v>
      </c>
      <c r="AG104" s="75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</row>
    <row r="105">
      <c r="A105" s="46"/>
      <c r="B105" s="225" t="s">
        <v>73</v>
      </c>
      <c r="C105" s="74">
        <v>16.0</v>
      </c>
      <c r="D105" s="75"/>
      <c r="E105" s="74">
        <v>1.0</v>
      </c>
      <c r="F105" s="75"/>
      <c r="G105" s="74">
        <v>64.0</v>
      </c>
      <c r="H105" s="75"/>
      <c r="I105" s="74">
        <v>1.0</v>
      </c>
      <c r="J105" s="75"/>
      <c r="K105" s="76">
        <v>64.0</v>
      </c>
      <c r="L105" s="77">
        <v>9.152</v>
      </c>
      <c r="M105" s="75"/>
      <c r="N105" s="77">
        <v>9.562</v>
      </c>
      <c r="O105" s="75"/>
      <c r="P105" s="77">
        <v>8.786</v>
      </c>
      <c r="Q105" s="75"/>
      <c r="R105" s="77">
        <v>9.22</v>
      </c>
      <c r="S105" s="75"/>
      <c r="T105" s="77">
        <v>9.003</v>
      </c>
      <c r="U105" s="75"/>
      <c r="V105" s="196">
        <v>9.152</v>
      </c>
      <c r="W105" s="53"/>
      <c r="X105" s="196">
        <v>9.562</v>
      </c>
      <c r="Y105" s="53"/>
      <c r="Z105" s="196">
        <v>8.786</v>
      </c>
      <c r="AA105" s="53"/>
      <c r="AB105" s="79">
        <f t="shared" si="12"/>
        <v>9.152875</v>
      </c>
      <c r="AC105" s="75"/>
      <c r="AD105" s="162">
        <f t="shared" si="13"/>
        <v>0.3002215551</v>
      </c>
      <c r="AE105" s="75"/>
      <c r="AF105" s="163">
        <f t="shared" si="14"/>
        <v>0.03280079266</v>
      </c>
      <c r="AG105" s="75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</row>
    <row r="106">
      <c r="A106" s="46"/>
      <c r="B106" s="225" t="s">
        <v>73</v>
      </c>
      <c r="C106" s="74">
        <v>8.0</v>
      </c>
      <c r="D106" s="75"/>
      <c r="E106" s="74">
        <v>1.0</v>
      </c>
      <c r="F106" s="75"/>
      <c r="G106" s="74">
        <v>128.0</v>
      </c>
      <c r="H106" s="75"/>
      <c r="I106" s="74">
        <v>1.0</v>
      </c>
      <c r="J106" s="75"/>
      <c r="K106" s="76">
        <v>128.0</v>
      </c>
      <c r="L106" s="77">
        <v>8.61</v>
      </c>
      <c r="M106" s="75"/>
      <c r="N106" s="77">
        <v>8.897</v>
      </c>
      <c r="O106" s="75"/>
      <c r="P106" s="77">
        <v>9.141</v>
      </c>
      <c r="Q106" s="75"/>
      <c r="R106" s="77">
        <v>8.962</v>
      </c>
      <c r="S106" s="75"/>
      <c r="T106" s="77">
        <v>8.61</v>
      </c>
      <c r="U106" s="75"/>
      <c r="V106" s="196">
        <v>8.897</v>
      </c>
      <c r="W106" s="53"/>
      <c r="X106" s="196">
        <v>9.141</v>
      </c>
      <c r="Y106" s="53"/>
      <c r="Z106" s="196">
        <v>8.962</v>
      </c>
      <c r="AA106" s="53"/>
      <c r="AB106" s="79">
        <f t="shared" si="12"/>
        <v>8.9025</v>
      </c>
      <c r="AC106" s="75"/>
      <c r="AD106" s="162">
        <f t="shared" si="13"/>
        <v>0.2042470493</v>
      </c>
      <c r="AE106" s="75"/>
      <c r="AF106" s="163">
        <f t="shared" si="14"/>
        <v>0.02294266209</v>
      </c>
      <c r="AG106" s="75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</row>
    <row r="107">
      <c r="A107" s="46"/>
      <c r="B107" s="225" t="s">
        <v>73</v>
      </c>
      <c r="C107" s="74">
        <v>4.0</v>
      </c>
      <c r="D107" s="75"/>
      <c r="E107" s="74">
        <v>1.0</v>
      </c>
      <c r="F107" s="75"/>
      <c r="G107" s="74">
        <v>256.0</v>
      </c>
      <c r="H107" s="75"/>
      <c r="I107" s="74">
        <v>1.0</v>
      </c>
      <c r="J107" s="75"/>
      <c r="K107" s="76">
        <v>256.0</v>
      </c>
      <c r="L107" s="77">
        <v>8.869</v>
      </c>
      <c r="M107" s="75"/>
      <c r="N107" s="77">
        <v>8.962</v>
      </c>
      <c r="O107" s="75"/>
      <c r="P107" s="77">
        <v>8.9</v>
      </c>
      <c r="Q107" s="75"/>
      <c r="R107" s="77">
        <v>9.182</v>
      </c>
      <c r="S107" s="75"/>
      <c r="T107" s="77">
        <v>8.725</v>
      </c>
      <c r="U107" s="75"/>
      <c r="V107" s="196">
        <v>8.869</v>
      </c>
      <c r="W107" s="53"/>
      <c r="X107" s="196">
        <v>8.962</v>
      </c>
      <c r="Y107" s="53"/>
      <c r="Z107" s="196">
        <v>8.9</v>
      </c>
      <c r="AA107" s="53"/>
      <c r="AB107" s="79">
        <f t="shared" si="12"/>
        <v>8.921125</v>
      </c>
      <c r="AC107" s="75"/>
      <c r="AD107" s="162">
        <f t="shared" si="13"/>
        <v>0.1288348195</v>
      </c>
      <c r="AE107" s="75"/>
      <c r="AF107" s="163">
        <f t="shared" si="14"/>
        <v>0.01444154403</v>
      </c>
      <c r="AG107" s="75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</row>
    <row r="108">
      <c r="A108" s="46"/>
      <c r="B108" s="225" t="s">
        <v>73</v>
      </c>
      <c r="C108" s="74">
        <v>2.0</v>
      </c>
      <c r="D108" s="75"/>
      <c r="E108" s="74">
        <v>1.0</v>
      </c>
      <c r="F108" s="75"/>
      <c r="G108" s="74">
        <v>512.0</v>
      </c>
      <c r="H108" s="75"/>
      <c r="I108" s="74">
        <v>1.0</v>
      </c>
      <c r="J108" s="75"/>
      <c r="K108" s="76">
        <v>512.0</v>
      </c>
      <c r="L108" s="77">
        <v>9.191</v>
      </c>
      <c r="M108" s="75"/>
      <c r="N108" s="77">
        <v>9.173</v>
      </c>
      <c r="O108" s="75"/>
      <c r="P108" s="77">
        <v>9.099</v>
      </c>
      <c r="Q108" s="75"/>
      <c r="R108" s="77">
        <v>8.573</v>
      </c>
      <c r="S108" s="75"/>
      <c r="T108" s="77">
        <v>8.683</v>
      </c>
      <c r="U108" s="75"/>
      <c r="V108" s="196">
        <v>9.191</v>
      </c>
      <c r="W108" s="53"/>
      <c r="X108" s="196">
        <v>9.173</v>
      </c>
      <c r="Y108" s="53"/>
      <c r="Z108" s="196">
        <v>9.099</v>
      </c>
      <c r="AA108" s="53"/>
      <c r="AB108" s="79">
        <f t="shared" si="12"/>
        <v>9.02275</v>
      </c>
      <c r="AC108" s="75"/>
      <c r="AD108" s="162">
        <f t="shared" si="13"/>
        <v>0.2481645479</v>
      </c>
      <c r="AE108" s="75"/>
      <c r="AF108" s="163">
        <f t="shared" si="14"/>
        <v>0.02750431387</v>
      </c>
      <c r="AG108" s="75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</row>
    <row r="109">
      <c r="A109" s="46"/>
      <c r="B109" s="226" t="s">
        <v>73</v>
      </c>
      <c r="C109" s="74">
        <v>1.0</v>
      </c>
      <c r="D109" s="75"/>
      <c r="E109" s="74">
        <v>1.0</v>
      </c>
      <c r="F109" s="75"/>
      <c r="G109" s="74">
        <v>1024.0</v>
      </c>
      <c r="H109" s="75"/>
      <c r="I109" s="74">
        <v>1.0</v>
      </c>
      <c r="J109" s="75"/>
      <c r="K109" s="76">
        <v>1024.0</v>
      </c>
      <c r="L109" s="77">
        <v>9.296</v>
      </c>
      <c r="M109" s="75"/>
      <c r="N109" s="77">
        <v>9.08</v>
      </c>
      <c r="O109" s="75"/>
      <c r="P109" s="77">
        <v>9.023</v>
      </c>
      <c r="Q109" s="75"/>
      <c r="R109" s="77">
        <v>8.582</v>
      </c>
      <c r="S109" s="75"/>
      <c r="T109" s="77">
        <v>9.296</v>
      </c>
      <c r="U109" s="75"/>
      <c r="V109" s="196">
        <v>9.08</v>
      </c>
      <c r="W109" s="53"/>
      <c r="X109" s="196">
        <v>9.023</v>
      </c>
      <c r="Y109" s="53"/>
      <c r="Z109" s="196">
        <v>8.582</v>
      </c>
      <c r="AA109" s="53"/>
      <c r="AB109" s="79">
        <f t="shared" si="12"/>
        <v>8.99525</v>
      </c>
      <c r="AC109" s="75"/>
      <c r="AD109" s="162">
        <f t="shared" si="13"/>
        <v>0.2773233028</v>
      </c>
      <c r="AE109" s="75"/>
      <c r="AF109" s="163">
        <f t="shared" si="14"/>
        <v>0.03082997169</v>
      </c>
      <c r="AG109" s="75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</row>
    <row r="110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8" t="s">
        <v>70</v>
      </c>
      <c r="AB110" s="227">
        <f>AVERAGE(AB99:AB109)</f>
        <v>8.980693182</v>
      </c>
      <c r="AD110" s="228">
        <f>STDEV(AB99:AB109)</f>
        <v>0.1000109113</v>
      </c>
      <c r="AF110" s="229">
        <f>(AD110/AB110)</f>
        <v>0.01113621291</v>
      </c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  <c r="BB110" s="116"/>
      <c r="BC110" s="116"/>
      <c r="BD110" s="116"/>
      <c r="BE110" s="116"/>
      <c r="BF110" s="116"/>
      <c r="BG110" s="116"/>
      <c r="BH110" s="116"/>
      <c r="BI110" s="116"/>
      <c r="BJ110" s="116"/>
    </row>
    <row r="111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  <c r="BB111" s="116"/>
      <c r="BC111" s="116"/>
      <c r="BD111" s="116"/>
      <c r="BE111" s="116"/>
      <c r="BF111" s="116"/>
      <c r="BG111" s="116"/>
      <c r="BH111" s="116"/>
      <c r="BI111" s="116"/>
      <c r="BJ111" s="116"/>
    </row>
    <row r="112">
      <c r="A112" s="201"/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201"/>
      <c r="AB112" s="201"/>
      <c r="AC112" s="201"/>
      <c r="AD112" s="201"/>
      <c r="AE112" s="201"/>
      <c r="AF112" s="201"/>
      <c r="AG112" s="201"/>
      <c r="AH112" s="201"/>
      <c r="AI112" s="201"/>
      <c r="AJ112" s="201"/>
      <c r="AK112" s="201"/>
      <c r="AL112" s="201"/>
      <c r="AM112" s="201"/>
      <c r="AN112" s="201"/>
      <c r="AO112" s="201"/>
      <c r="AP112" s="201"/>
      <c r="AQ112" s="201"/>
      <c r="AR112" s="201"/>
      <c r="AS112" s="201"/>
      <c r="AT112" s="201"/>
      <c r="AU112" s="201"/>
      <c r="AV112" s="201"/>
      <c r="AW112" s="201"/>
      <c r="AX112" s="201"/>
      <c r="AY112" s="201"/>
      <c r="AZ112" s="201"/>
      <c r="BA112" s="201"/>
      <c r="BB112" s="201"/>
      <c r="BC112" s="201"/>
      <c r="BD112" s="201"/>
      <c r="BE112" s="201"/>
      <c r="BF112" s="201"/>
      <c r="BG112" s="201"/>
      <c r="BH112" s="201"/>
      <c r="BI112" s="201"/>
      <c r="BJ112" s="201"/>
    </row>
    <row r="113">
      <c r="A113" s="201"/>
      <c r="B113" s="201"/>
      <c r="C113" s="201"/>
      <c r="D113" s="201"/>
      <c r="E113" s="201"/>
      <c r="F113" s="201"/>
      <c r="G113" s="201"/>
      <c r="H113" s="201"/>
      <c r="I113" s="201"/>
      <c r="J113" s="201"/>
      <c r="K113" s="201"/>
      <c r="L113" s="201"/>
      <c r="M113" s="201"/>
      <c r="N113" s="201"/>
      <c r="O113" s="201"/>
      <c r="P113" s="201"/>
      <c r="Q113" s="201"/>
      <c r="R113" s="201"/>
      <c r="S113" s="201"/>
      <c r="T113" s="201"/>
      <c r="U113" s="201"/>
      <c r="V113" s="201"/>
      <c r="W113" s="201"/>
      <c r="X113" s="201"/>
      <c r="Y113" s="201"/>
      <c r="Z113" s="201"/>
      <c r="AA113" s="201"/>
      <c r="AB113" s="201"/>
      <c r="AC113" s="201"/>
      <c r="AD113" s="201"/>
      <c r="AE113" s="201"/>
      <c r="AF113" s="201"/>
      <c r="AG113" s="201"/>
      <c r="AH113" s="201"/>
      <c r="AI113" s="201"/>
      <c r="AJ113" s="201"/>
      <c r="AK113" s="201"/>
      <c r="AL113" s="201"/>
      <c r="AM113" s="201"/>
      <c r="AN113" s="201"/>
      <c r="AO113" s="201"/>
      <c r="AP113" s="201"/>
      <c r="AQ113" s="201"/>
      <c r="AR113" s="201"/>
      <c r="AS113" s="201"/>
      <c r="AT113" s="201"/>
      <c r="AU113" s="201"/>
      <c r="AV113" s="201"/>
      <c r="AW113" s="201"/>
      <c r="AX113" s="201"/>
      <c r="AY113" s="201"/>
      <c r="AZ113" s="201"/>
      <c r="BA113" s="201"/>
      <c r="BB113" s="201"/>
      <c r="BC113" s="201"/>
      <c r="BD113" s="201"/>
      <c r="BE113" s="201"/>
      <c r="BF113" s="201"/>
      <c r="BG113" s="201"/>
      <c r="BH113" s="201"/>
      <c r="BI113" s="201"/>
      <c r="BJ113" s="201"/>
    </row>
    <row r="114">
      <c r="A114" s="201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  <c r="X114" s="201"/>
      <c r="Y114" s="201"/>
      <c r="Z114" s="201"/>
      <c r="AA114" s="201"/>
      <c r="AB114" s="201"/>
      <c r="AC114" s="201"/>
      <c r="AD114" s="201"/>
      <c r="AE114" s="201"/>
      <c r="AF114" s="201"/>
      <c r="AG114" s="201"/>
      <c r="AH114" s="201"/>
      <c r="AI114" s="201"/>
      <c r="AJ114" s="201"/>
      <c r="AK114" s="201"/>
      <c r="AL114" s="201"/>
      <c r="AM114" s="201"/>
      <c r="AN114" s="201"/>
      <c r="AO114" s="201"/>
      <c r="AP114" s="201"/>
      <c r="AQ114" s="201"/>
      <c r="AR114" s="201"/>
      <c r="AS114" s="201"/>
      <c r="AT114" s="201"/>
      <c r="AU114" s="201"/>
      <c r="AV114" s="201"/>
      <c r="AW114" s="201"/>
      <c r="AX114" s="201"/>
      <c r="AY114" s="201"/>
      <c r="AZ114" s="201"/>
      <c r="BA114" s="201"/>
      <c r="BB114" s="201"/>
      <c r="BC114" s="201"/>
      <c r="BD114" s="201"/>
      <c r="BE114" s="201"/>
      <c r="BF114" s="201"/>
      <c r="BG114" s="201"/>
      <c r="BH114" s="201"/>
      <c r="BI114" s="201"/>
      <c r="BJ114" s="201"/>
    </row>
    <row r="115">
      <c r="A115" s="201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01"/>
      <c r="P115" s="201"/>
      <c r="Q115" s="201"/>
      <c r="R115" s="201"/>
      <c r="S115" s="201"/>
      <c r="T115" s="201"/>
      <c r="U115" s="201"/>
      <c r="V115" s="201"/>
      <c r="W115" s="201"/>
      <c r="X115" s="201"/>
      <c r="Y115" s="201"/>
      <c r="Z115" s="201"/>
      <c r="AA115" s="201"/>
      <c r="AB115" s="201"/>
      <c r="AC115" s="201"/>
      <c r="AD115" s="201"/>
      <c r="AE115" s="201"/>
      <c r="AF115" s="201"/>
      <c r="AG115" s="201"/>
      <c r="AH115" s="201"/>
      <c r="AI115" s="201"/>
      <c r="AJ115" s="201"/>
      <c r="AK115" s="201"/>
      <c r="AL115" s="201"/>
      <c r="AM115" s="201"/>
      <c r="AN115" s="201"/>
      <c r="AO115" s="201"/>
      <c r="AP115" s="201"/>
      <c r="AQ115" s="201"/>
      <c r="AR115" s="201"/>
      <c r="AS115" s="201"/>
      <c r="AT115" s="201"/>
      <c r="AU115" s="201"/>
      <c r="AV115" s="201"/>
      <c r="AW115" s="201"/>
      <c r="AX115" s="201"/>
      <c r="AY115" s="201"/>
      <c r="AZ115" s="201"/>
      <c r="BA115" s="201"/>
      <c r="BB115" s="201"/>
      <c r="BC115" s="201"/>
      <c r="BD115" s="201"/>
      <c r="BE115" s="201"/>
      <c r="BF115" s="201"/>
      <c r="BG115" s="201"/>
      <c r="BH115" s="201"/>
      <c r="BI115" s="201"/>
      <c r="BJ115" s="201"/>
    </row>
    <row r="116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201"/>
      <c r="AA116" s="201"/>
      <c r="AB116" s="201"/>
      <c r="AC116" s="201"/>
      <c r="AD116" s="201"/>
      <c r="AE116" s="201"/>
      <c r="AF116" s="201"/>
      <c r="AG116" s="201"/>
      <c r="AH116" s="201"/>
      <c r="AI116" s="201"/>
      <c r="AJ116" s="201"/>
      <c r="AK116" s="201"/>
      <c r="AL116" s="201"/>
      <c r="AM116" s="201"/>
      <c r="AN116" s="201"/>
      <c r="AO116" s="201"/>
      <c r="AP116" s="201"/>
      <c r="AQ116" s="201"/>
      <c r="AR116" s="201"/>
      <c r="AS116" s="201"/>
      <c r="AT116" s="201"/>
      <c r="AU116" s="201"/>
      <c r="AV116" s="201"/>
      <c r="AW116" s="201"/>
      <c r="AX116" s="201"/>
      <c r="AY116" s="201"/>
      <c r="AZ116" s="201"/>
      <c r="BA116" s="201"/>
      <c r="BB116" s="201"/>
      <c r="BC116" s="201"/>
      <c r="BD116" s="201"/>
      <c r="BE116" s="201"/>
      <c r="BF116" s="201"/>
      <c r="BG116" s="201"/>
      <c r="BH116" s="201"/>
      <c r="BI116" s="201"/>
      <c r="BJ116" s="201"/>
    </row>
    <row r="117">
      <c r="A117" s="201"/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201"/>
      <c r="AB117" s="201"/>
      <c r="AC117" s="201"/>
      <c r="AD117" s="201"/>
      <c r="AE117" s="201"/>
      <c r="AF117" s="201"/>
      <c r="AG117" s="201"/>
      <c r="AH117" s="201"/>
      <c r="AI117" s="201"/>
      <c r="AJ117" s="201"/>
      <c r="AK117" s="201"/>
      <c r="AL117" s="201"/>
      <c r="AM117" s="201"/>
      <c r="AN117" s="201"/>
      <c r="AO117" s="201"/>
      <c r="AP117" s="201"/>
      <c r="AQ117" s="201"/>
      <c r="AR117" s="201"/>
      <c r="AS117" s="201"/>
      <c r="AT117" s="201"/>
      <c r="AU117" s="201"/>
      <c r="AV117" s="201"/>
      <c r="AW117" s="201"/>
      <c r="AX117" s="201"/>
      <c r="AY117" s="201"/>
      <c r="AZ117" s="201"/>
      <c r="BA117" s="201"/>
      <c r="BB117" s="201"/>
      <c r="BC117" s="201"/>
      <c r="BD117" s="201"/>
      <c r="BE117" s="201"/>
      <c r="BF117" s="201"/>
      <c r="BG117" s="201"/>
      <c r="BH117" s="201"/>
      <c r="BI117" s="201"/>
      <c r="BJ117" s="201"/>
    </row>
    <row r="118">
      <c r="A118" s="201"/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  <c r="AK118" s="201"/>
      <c r="AL118" s="201"/>
      <c r="AM118" s="201"/>
      <c r="AN118" s="201"/>
      <c r="AO118" s="201"/>
      <c r="AP118" s="201"/>
      <c r="AQ118" s="201"/>
      <c r="AR118" s="201"/>
      <c r="AS118" s="201"/>
      <c r="AT118" s="201"/>
      <c r="AU118" s="201"/>
      <c r="AV118" s="201"/>
      <c r="AW118" s="201"/>
      <c r="AX118" s="201"/>
      <c r="AY118" s="201"/>
      <c r="AZ118" s="201"/>
      <c r="BA118" s="201"/>
      <c r="BB118" s="201"/>
      <c r="BC118" s="201"/>
      <c r="BD118" s="201"/>
      <c r="BE118" s="201"/>
      <c r="BF118" s="201"/>
      <c r="BG118" s="201"/>
      <c r="BH118" s="201"/>
      <c r="BI118" s="201"/>
      <c r="BJ118" s="201"/>
    </row>
    <row r="119">
      <c r="A119" s="201"/>
      <c r="B119" s="201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201"/>
      <c r="X119" s="201"/>
      <c r="Y119" s="201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  <c r="AK119" s="201"/>
      <c r="AL119" s="201"/>
      <c r="AM119" s="201"/>
      <c r="AN119" s="201"/>
      <c r="AO119" s="201"/>
      <c r="AP119" s="201"/>
      <c r="AQ119" s="201"/>
      <c r="AR119" s="201"/>
      <c r="AS119" s="201"/>
      <c r="AT119" s="201"/>
      <c r="AU119" s="201"/>
      <c r="AV119" s="201"/>
      <c r="AW119" s="201"/>
      <c r="AX119" s="201"/>
      <c r="AY119" s="201"/>
      <c r="AZ119" s="201"/>
      <c r="BA119" s="201"/>
      <c r="BB119" s="201"/>
      <c r="BC119" s="201"/>
      <c r="BD119" s="201"/>
      <c r="BE119" s="201"/>
      <c r="BF119" s="201"/>
      <c r="BG119" s="201"/>
      <c r="BH119" s="201"/>
      <c r="BI119" s="201"/>
      <c r="BJ119" s="201"/>
    </row>
    <row r="120">
      <c r="A120" s="201"/>
      <c r="B120" s="201"/>
      <c r="C120" s="201"/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201"/>
      <c r="X120" s="201"/>
      <c r="Y120" s="201"/>
      <c r="Z120" s="201"/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  <c r="AK120" s="201"/>
      <c r="AL120" s="201"/>
      <c r="AM120" s="201"/>
      <c r="AN120" s="201"/>
      <c r="AO120" s="201"/>
      <c r="AP120" s="201"/>
      <c r="AQ120" s="201"/>
      <c r="AR120" s="201"/>
      <c r="AS120" s="201"/>
      <c r="AT120" s="201"/>
      <c r="AU120" s="201"/>
      <c r="AV120" s="201"/>
      <c r="AW120" s="201"/>
      <c r="AX120" s="201"/>
      <c r="AY120" s="201"/>
      <c r="AZ120" s="201"/>
      <c r="BA120" s="201"/>
      <c r="BB120" s="201"/>
      <c r="BC120" s="201"/>
      <c r="BD120" s="201"/>
      <c r="BE120" s="201"/>
      <c r="BF120" s="201"/>
      <c r="BG120" s="201"/>
      <c r="BH120" s="201"/>
      <c r="BI120" s="201"/>
      <c r="BJ120" s="201"/>
    </row>
    <row r="121">
      <c r="A121" s="201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01"/>
      <c r="P121" s="201"/>
      <c r="Q121" s="201"/>
      <c r="R121" s="201"/>
      <c r="S121" s="201"/>
      <c r="T121" s="201"/>
      <c r="U121" s="201"/>
      <c r="V121" s="201"/>
      <c r="W121" s="201"/>
      <c r="X121" s="201"/>
      <c r="Y121" s="201"/>
      <c r="Z121" s="201"/>
      <c r="AA121" s="201"/>
      <c r="AB121" s="201"/>
      <c r="AC121" s="201"/>
      <c r="AD121" s="201"/>
      <c r="AE121" s="201"/>
      <c r="AF121" s="201"/>
      <c r="AG121" s="201"/>
      <c r="AH121" s="201"/>
      <c r="AI121" s="201"/>
      <c r="AJ121" s="201"/>
      <c r="AK121" s="201"/>
      <c r="AL121" s="201"/>
      <c r="AM121" s="201"/>
      <c r="AN121" s="201"/>
      <c r="AO121" s="201"/>
      <c r="AP121" s="201"/>
      <c r="AQ121" s="201"/>
      <c r="AR121" s="201"/>
      <c r="AS121" s="201"/>
      <c r="AT121" s="201"/>
      <c r="AU121" s="201"/>
      <c r="AV121" s="201"/>
      <c r="AW121" s="201"/>
      <c r="AX121" s="201"/>
      <c r="AY121" s="201"/>
      <c r="AZ121" s="201"/>
      <c r="BA121" s="201"/>
      <c r="BB121" s="201"/>
      <c r="BC121" s="201"/>
      <c r="BD121" s="201"/>
      <c r="BE121" s="201"/>
      <c r="BF121" s="201"/>
      <c r="BG121" s="201"/>
      <c r="BH121" s="201"/>
      <c r="BI121" s="201"/>
      <c r="BJ121" s="201"/>
    </row>
    <row r="12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01"/>
      <c r="P122" s="201"/>
      <c r="Q122" s="201"/>
      <c r="R122" s="201"/>
      <c r="S122" s="201"/>
      <c r="T122" s="201"/>
      <c r="U122" s="201"/>
      <c r="V122" s="201"/>
      <c r="W122" s="201"/>
      <c r="X122" s="201"/>
      <c r="Y122" s="201"/>
      <c r="Z122" s="201"/>
      <c r="AA122" s="201"/>
      <c r="AB122" s="201"/>
      <c r="AC122" s="201"/>
      <c r="AD122" s="201"/>
      <c r="AE122" s="201"/>
      <c r="AF122" s="201"/>
      <c r="AG122" s="201"/>
      <c r="AH122" s="201"/>
      <c r="AI122" s="201"/>
      <c r="AJ122" s="201"/>
      <c r="AK122" s="201"/>
      <c r="AL122" s="201"/>
      <c r="AM122" s="201"/>
      <c r="AN122" s="201"/>
      <c r="AO122" s="201"/>
      <c r="AP122" s="201"/>
      <c r="AQ122" s="201"/>
      <c r="AR122" s="201"/>
      <c r="AS122" s="201"/>
      <c r="AT122" s="201"/>
      <c r="AU122" s="201"/>
      <c r="AV122" s="201"/>
      <c r="AW122" s="201"/>
      <c r="AX122" s="201"/>
      <c r="AY122" s="201"/>
      <c r="AZ122" s="201"/>
      <c r="BA122" s="201"/>
      <c r="BB122" s="201"/>
      <c r="BC122" s="201"/>
      <c r="BD122" s="201"/>
      <c r="BE122" s="201"/>
      <c r="BF122" s="201"/>
      <c r="BG122" s="201"/>
      <c r="BH122" s="201"/>
      <c r="BI122" s="201"/>
      <c r="BJ122" s="201"/>
    </row>
    <row r="123">
      <c r="A123" s="201"/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201"/>
      <c r="AB123" s="201"/>
      <c r="AC123" s="201"/>
      <c r="AD123" s="201"/>
      <c r="AE123" s="201"/>
      <c r="AF123" s="201"/>
      <c r="AG123" s="201"/>
      <c r="AH123" s="201"/>
      <c r="AI123" s="201"/>
      <c r="AJ123" s="201"/>
      <c r="AK123" s="201"/>
      <c r="AL123" s="201"/>
      <c r="AM123" s="201"/>
      <c r="AN123" s="201"/>
      <c r="AO123" s="201"/>
      <c r="AP123" s="201"/>
      <c r="AQ123" s="201"/>
      <c r="AR123" s="201"/>
      <c r="AS123" s="201"/>
      <c r="AT123" s="201"/>
      <c r="AU123" s="201"/>
      <c r="AV123" s="201"/>
      <c r="AW123" s="201"/>
      <c r="AX123" s="201"/>
      <c r="AY123" s="201"/>
      <c r="AZ123" s="201"/>
      <c r="BA123" s="201"/>
      <c r="BB123" s="201"/>
      <c r="BC123" s="201"/>
      <c r="BD123" s="201"/>
      <c r="BE123" s="201"/>
      <c r="BF123" s="201"/>
      <c r="BG123" s="201"/>
      <c r="BH123" s="201"/>
      <c r="BI123" s="201"/>
      <c r="BJ123" s="201"/>
    </row>
    <row r="124">
      <c r="A124" s="201"/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201"/>
      <c r="AB124" s="201"/>
      <c r="AC124" s="201"/>
      <c r="AD124" s="201"/>
      <c r="AE124" s="201"/>
      <c r="AF124" s="201"/>
      <c r="AG124" s="201"/>
      <c r="AH124" s="201"/>
      <c r="AI124" s="201"/>
      <c r="AJ124" s="201"/>
      <c r="AK124" s="201"/>
      <c r="AL124" s="201"/>
      <c r="AM124" s="201"/>
      <c r="AN124" s="201"/>
      <c r="AO124" s="201"/>
      <c r="AP124" s="201"/>
      <c r="AQ124" s="201"/>
      <c r="AR124" s="201"/>
      <c r="AS124" s="201"/>
      <c r="AT124" s="201"/>
      <c r="AU124" s="201"/>
      <c r="AV124" s="201"/>
      <c r="AW124" s="201"/>
      <c r="AX124" s="201"/>
      <c r="AY124" s="201"/>
      <c r="AZ124" s="201"/>
      <c r="BA124" s="201"/>
      <c r="BB124" s="201"/>
      <c r="BC124" s="201"/>
      <c r="BD124" s="201"/>
      <c r="BE124" s="201"/>
      <c r="BF124" s="201"/>
      <c r="BG124" s="201"/>
      <c r="BH124" s="201"/>
      <c r="BI124" s="201"/>
      <c r="BJ124" s="201"/>
    </row>
    <row r="125">
      <c r="A125" s="201"/>
      <c r="B125" s="201"/>
      <c r="C125" s="201"/>
      <c r="D125" s="201"/>
      <c r="E125" s="201"/>
      <c r="F125" s="201"/>
      <c r="G125" s="201"/>
      <c r="H125" s="201"/>
      <c r="I125" s="201"/>
      <c r="J125" s="201"/>
      <c r="K125" s="201"/>
      <c r="L125" s="201"/>
      <c r="M125" s="201"/>
      <c r="N125" s="201"/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  <c r="Y125" s="201"/>
      <c r="Z125" s="201"/>
      <c r="AA125" s="201"/>
      <c r="AB125" s="201"/>
      <c r="AC125" s="201"/>
      <c r="AD125" s="201"/>
      <c r="AE125" s="201"/>
      <c r="AF125" s="201"/>
      <c r="AG125" s="201"/>
      <c r="AH125" s="201"/>
      <c r="AI125" s="201"/>
      <c r="AJ125" s="201"/>
      <c r="AK125" s="201"/>
      <c r="AL125" s="201"/>
      <c r="AM125" s="201"/>
      <c r="AN125" s="201"/>
      <c r="AO125" s="201"/>
      <c r="AP125" s="201"/>
      <c r="AQ125" s="201"/>
      <c r="AR125" s="201"/>
      <c r="AS125" s="201"/>
      <c r="AT125" s="201"/>
      <c r="AU125" s="201"/>
      <c r="AV125" s="201"/>
      <c r="AW125" s="201"/>
      <c r="AX125" s="201"/>
      <c r="AY125" s="201"/>
      <c r="AZ125" s="201"/>
      <c r="BA125" s="201"/>
      <c r="BB125" s="201"/>
      <c r="BC125" s="201"/>
      <c r="BD125" s="201"/>
      <c r="BE125" s="201"/>
      <c r="BF125" s="201"/>
      <c r="BG125" s="201"/>
      <c r="BH125" s="201"/>
      <c r="BI125" s="201"/>
      <c r="BJ125" s="201"/>
    </row>
    <row r="126">
      <c r="A126" s="201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01"/>
      <c r="P126" s="201"/>
      <c r="Q126" s="201"/>
      <c r="R126" s="201"/>
      <c r="S126" s="201"/>
      <c r="T126" s="201"/>
      <c r="U126" s="201"/>
      <c r="V126" s="201"/>
      <c r="W126" s="201"/>
      <c r="X126" s="201"/>
      <c r="Y126" s="201"/>
      <c r="Z126" s="201"/>
      <c r="AA126" s="201"/>
      <c r="AB126" s="201"/>
      <c r="AC126" s="201"/>
      <c r="AD126" s="201"/>
      <c r="AE126" s="201"/>
      <c r="AF126" s="201"/>
      <c r="AG126" s="201"/>
      <c r="AH126" s="201"/>
      <c r="AI126" s="201"/>
      <c r="AJ126" s="201"/>
      <c r="AK126" s="201"/>
      <c r="AL126" s="201"/>
      <c r="AM126" s="201"/>
      <c r="AN126" s="201"/>
      <c r="AO126" s="201"/>
      <c r="AP126" s="201"/>
      <c r="AQ126" s="201"/>
      <c r="AR126" s="201"/>
      <c r="AS126" s="201"/>
      <c r="AT126" s="201"/>
      <c r="AU126" s="201"/>
      <c r="AV126" s="201"/>
      <c r="AW126" s="201"/>
      <c r="AX126" s="201"/>
      <c r="AY126" s="201"/>
      <c r="AZ126" s="201"/>
      <c r="BA126" s="201"/>
      <c r="BB126" s="201"/>
      <c r="BC126" s="201"/>
      <c r="BD126" s="201"/>
      <c r="BE126" s="201"/>
      <c r="BF126" s="201"/>
      <c r="BG126" s="201"/>
      <c r="BH126" s="201"/>
      <c r="BI126" s="201"/>
      <c r="BJ126" s="201"/>
    </row>
    <row r="127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01"/>
      <c r="P127" s="201"/>
      <c r="Q127" s="201"/>
      <c r="R127" s="201"/>
      <c r="S127" s="201"/>
      <c r="T127" s="201"/>
      <c r="U127" s="201"/>
      <c r="V127" s="201"/>
      <c r="W127" s="201"/>
      <c r="X127" s="201"/>
      <c r="Y127" s="201"/>
      <c r="Z127" s="201"/>
      <c r="AA127" s="201"/>
      <c r="AB127" s="201"/>
      <c r="AC127" s="201"/>
      <c r="AD127" s="201"/>
      <c r="AE127" s="201"/>
      <c r="AF127" s="201"/>
      <c r="AG127" s="201"/>
      <c r="AH127" s="201"/>
      <c r="AI127" s="201"/>
      <c r="AJ127" s="201"/>
      <c r="AK127" s="201"/>
      <c r="AL127" s="201"/>
      <c r="AM127" s="201"/>
      <c r="AN127" s="201"/>
      <c r="AO127" s="201"/>
      <c r="AP127" s="201"/>
      <c r="AQ127" s="201"/>
      <c r="AR127" s="201"/>
      <c r="AS127" s="201"/>
      <c r="AT127" s="201"/>
      <c r="AU127" s="201"/>
      <c r="AV127" s="201"/>
      <c r="AW127" s="201"/>
      <c r="AX127" s="201"/>
      <c r="AY127" s="201"/>
      <c r="AZ127" s="201"/>
      <c r="BA127" s="201"/>
      <c r="BB127" s="201"/>
      <c r="BC127" s="201"/>
      <c r="BD127" s="201"/>
      <c r="BE127" s="201"/>
      <c r="BF127" s="201"/>
      <c r="BG127" s="201"/>
      <c r="BH127" s="201"/>
      <c r="BI127" s="201"/>
      <c r="BJ127" s="201"/>
    </row>
    <row r="128">
      <c r="A128" s="201"/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201"/>
      <c r="AB128" s="201"/>
      <c r="AC128" s="201"/>
      <c r="AD128" s="201"/>
      <c r="AE128" s="201"/>
      <c r="AF128" s="201"/>
      <c r="AG128" s="201"/>
      <c r="AH128" s="201"/>
      <c r="AI128" s="201"/>
      <c r="AJ128" s="201"/>
      <c r="AK128" s="201"/>
      <c r="AL128" s="201"/>
      <c r="AM128" s="201"/>
      <c r="AN128" s="201"/>
      <c r="AO128" s="201"/>
      <c r="AP128" s="201"/>
      <c r="AQ128" s="201"/>
      <c r="AR128" s="201"/>
      <c r="AS128" s="201"/>
      <c r="AT128" s="201"/>
      <c r="AU128" s="201"/>
      <c r="AV128" s="201"/>
      <c r="AW128" s="201"/>
      <c r="AX128" s="201"/>
      <c r="AY128" s="201"/>
      <c r="AZ128" s="201"/>
      <c r="BA128" s="201"/>
      <c r="BB128" s="201"/>
      <c r="BC128" s="201"/>
      <c r="BD128" s="201"/>
      <c r="BE128" s="201"/>
      <c r="BF128" s="201"/>
      <c r="BG128" s="201"/>
      <c r="BH128" s="201"/>
      <c r="BI128" s="201"/>
      <c r="BJ128" s="201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</row>
    <row r="1001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</row>
    <row r="1002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</row>
    <row r="1003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</row>
    <row r="1004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</row>
    <row r="100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</row>
    <row r="1006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</row>
    <row r="1007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</row>
    <row r="1008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</row>
    <row r="1009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</row>
    <row r="1010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</row>
    <row r="1011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</row>
    <row r="1012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</row>
    <row r="1013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</row>
    <row r="1014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</row>
    <row r="1015">
      <c r="A1015" s="62"/>
      <c r="B1015" s="62"/>
      <c r="C1015" s="62"/>
      <c r="D1015" s="6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  <c r="AD1015" s="62"/>
      <c r="AE1015" s="62"/>
      <c r="AF1015" s="62"/>
      <c r="AG1015" s="62"/>
      <c r="AH1015" s="62"/>
      <c r="AI1015" s="62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  <c r="BA1015" s="62"/>
      <c r="BB1015" s="62"/>
      <c r="BC1015" s="62"/>
      <c r="BD1015" s="62"/>
      <c r="BE1015" s="62"/>
      <c r="BF1015" s="62"/>
      <c r="BG1015" s="62"/>
      <c r="BH1015" s="62"/>
      <c r="BI1015" s="62"/>
      <c r="BJ1015" s="62"/>
    </row>
    <row r="1016">
      <c r="A1016" s="62"/>
      <c r="B1016" s="62"/>
      <c r="C1016" s="62"/>
      <c r="D1016" s="6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  <c r="AD1016" s="62"/>
      <c r="AE1016" s="62"/>
      <c r="AF1016" s="62"/>
      <c r="AG1016" s="62"/>
      <c r="AH1016" s="62"/>
      <c r="AI1016" s="62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  <c r="BA1016" s="62"/>
      <c r="BB1016" s="62"/>
      <c r="BC1016" s="62"/>
      <c r="BD1016" s="62"/>
      <c r="BE1016" s="62"/>
      <c r="BF1016" s="62"/>
      <c r="BG1016" s="62"/>
      <c r="BH1016" s="62"/>
      <c r="BI1016" s="62"/>
      <c r="BJ1016" s="62"/>
    </row>
    <row r="1017">
      <c r="A1017" s="62"/>
      <c r="B1017" s="62"/>
      <c r="C1017" s="62"/>
      <c r="D1017" s="62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  <c r="AD1017" s="62"/>
      <c r="AE1017" s="62"/>
      <c r="AF1017" s="62"/>
      <c r="AG1017" s="62"/>
      <c r="AH1017" s="62"/>
      <c r="AI1017" s="62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  <c r="BA1017" s="62"/>
      <c r="BB1017" s="62"/>
      <c r="BC1017" s="62"/>
      <c r="BD1017" s="62"/>
      <c r="BE1017" s="62"/>
      <c r="BF1017" s="62"/>
      <c r="BG1017" s="62"/>
      <c r="BH1017" s="62"/>
      <c r="BI1017" s="62"/>
      <c r="BJ1017" s="62"/>
    </row>
    <row r="1018">
      <c r="A1018" s="62"/>
      <c r="B1018" s="62"/>
      <c r="C1018" s="62"/>
      <c r="D1018" s="62"/>
      <c r="E1018" s="62"/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  <c r="AA1018" s="62"/>
      <c r="AB1018" s="62"/>
      <c r="AC1018" s="62"/>
      <c r="AD1018" s="62"/>
      <c r="AE1018" s="62"/>
      <c r="AF1018" s="62"/>
      <c r="AG1018" s="62"/>
      <c r="AH1018" s="62"/>
      <c r="AI1018" s="62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  <c r="BA1018" s="62"/>
      <c r="BB1018" s="62"/>
      <c r="BC1018" s="62"/>
      <c r="BD1018" s="62"/>
      <c r="BE1018" s="62"/>
      <c r="BF1018" s="62"/>
      <c r="BG1018" s="62"/>
      <c r="BH1018" s="62"/>
      <c r="BI1018" s="62"/>
      <c r="BJ1018" s="62"/>
    </row>
    <row r="1019">
      <c r="A1019" s="62"/>
      <c r="B1019" s="62"/>
      <c r="C1019" s="62"/>
      <c r="D1019" s="62"/>
      <c r="E1019" s="62"/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  <c r="AA1019" s="62"/>
      <c r="AB1019" s="62"/>
      <c r="AC1019" s="62"/>
      <c r="AD1019" s="62"/>
      <c r="AE1019" s="62"/>
      <c r="AF1019" s="62"/>
      <c r="AG1019" s="62"/>
      <c r="AH1019" s="62"/>
      <c r="AI1019" s="62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  <c r="BA1019" s="62"/>
      <c r="BB1019" s="62"/>
      <c r="BC1019" s="62"/>
      <c r="BD1019" s="62"/>
      <c r="BE1019" s="62"/>
      <c r="BF1019" s="62"/>
      <c r="BG1019" s="62"/>
      <c r="BH1019" s="62"/>
      <c r="BI1019" s="62"/>
      <c r="BJ1019" s="62"/>
    </row>
    <row r="1020">
      <c r="A1020" s="62"/>
      <c r="B1020" s="62"/>
      <c r="C1020" s="62"/>
      <c r="D1020" s="62"/>
      <c r="E1020" s="62"/>
      <c r="F1020" s="62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  <c r="Z1020" s="62"/>
      <c r="AA1020" s="62"/>
      <c r="AB1020" s="62"/>
      <c r="AC1020" s="62"/>
      <c r="AD1020" s="62"/>
      <c r="AE1020" s="62"/>
      <c r="AF1020" s="62"/>
      <c r="AG1020" s="62"/>
      <c r="AH1020" s="62"/>
      <c r="AI1020" s="62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  <c r="BA1020" s="62"/>
      <c r="BB1020" s="62"/>
      <c r="BC1020" s="62"/>
      <c r="BD1020" s="62"/>
      <c r="BE1020" s="62"/>
      <c r="BF1020" s="62"/>
      <c r="BG1020" s="62"/>
      <c r="BH1020" s="62"/>
      <c r="BI1020" s="62"/>
      <c r="BJ1020" s="62"/>
    </row>
    <row r="1021">
      <c r="A1021" s="62"/>
      <c r="B1021" s="62"/>
      <c r="C1021" s="62"/>
      <c r="D1021" s="62"/>
      <c r="E1021" s="62"/>
      <c r="F1021" s="62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  <c r="AA1021" s="62"/>
      <c r="AB1021" s="62"/>
      <c r="AC1021" s="62"/>
      <c r="AD1021" s="62"/>
      <c r="AE1021" s="62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  <c r="BA1021" s="62"/>
      <c r="BB1021" s="62"/>
      <c r="BC1021" s="62"/>
      <c r="BD1021" s="62"/>
      <c r="BE1021" s="62"/>
      <c r="BF1021" s="62"/>
      <c r="BG1021" s="62"/>
      <c r="BH1021" s="62"/>
      <c r="BI1021" s="62"/>
      <c r="BJ1021" s="62"/>
    </row>
    <row r="1022">
      <c r="A1022" s="62"/>
      <c r="B1022" s="62"/>
      <c r="C1022" s="62"/>
      <c r="D1022" s="62"/>
      <c r="E1022" s="62"/>
      <c r="F1022" s="62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  <c r="Q1022" s="62"/>
      <c r="R1022" s="62"/>
      <c r="S1022" s="62"/>
      <c r="T1022" s="62"/>
      <c r="U1022" s="62"/>
      <c r="V1022" s="62"/>
      <c r="W1022" s="62"/>
      <c r="X1022" s="62"/>
      <c r="Y1022" s="62"/>
      <c r="Z1022" s="62"/>
      <c r="AA1022" s="62"/>
      <c r="AB1022" s="62"/>
      <c r="AC1022" s="62"/>
      <c r="AD1022" s="62"/>
      <c r="AE1022" s="62"/>
      <c r="AF1022" s="62"/>
      <c r="AG1022" s="62"/>
      <c r="AH1022" s="62"/>
      <c r="AI1022" s="6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  <c r="BA1022" s="62"/>
      <c r="BB1022" s="62"/>
      <c r="BC1022" s="62"/>
      <c r="BD1022" s="62"/>
      <c r="BE1022" s="62"/>
      <c r="BF1022" s="62"/>
      <c r="BG1022" s="62"/>
      <c r="BH1022" s="62"/>
      <c r="BI1022" s="62"/>
      <c r="BJ1022" s="62"/>
    </row>
    <row r="1023">
      <c r="A1023" s="62"/>
      <c r="B1023" s="62"/>
      <c r="C1023" s="62"/>
      <c r="D1023" s="62"/>
      <c r="E1023" s="62"/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  <c r="AA1023" s="62"/>
      <c r="AB1023" s="62"/>
      <c r="AC1023" s="62"/>
      <c r="AD1023" s="62"/>
      <c r="AE1023" s="62"/>
      <c r="AF1023" s="62"/>
      <c r="AG1023" s="62"/>
      <c r="AH1023" s="62"/>
      <c r="AI1023" s="62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  <c r="BA1023" s="62"/>
      <c r="BB1023" s="62"/>
      <c r="BC1023" s="62"/>
      <c r="BD1023" s="62"/>
      <c r="BE1023" s="62"/>
      <c r="BF1023" s="62"/>
      <c r="BG1023" s="62"/>
      <c r="BH1023" s="62"/>
      <c r="BI1023" s="62"/>
      <c r="BJ1023" s="62"/>
    </row>
    <row r="1024">
      <c r="A1024" s="62"/>
      <c r="B1024" s="62"/>
      <c r="C1024" s="62"/>
      <c r="D1024" s="62"/>
      <c r="E1024" s="62"/>
      <c r="F1024" s="62"/>
      <c r="G1024" s="62"/>
      <c r="H1024" s="62"/>
      <c r="I1024" s="62"/>
      <c r="J1024" s="62"/>
      <c r="K1024" s="62"/>
      <c r="L1024" s="62"/>
      <c r="M1024" s="62"/>
      <c r="N1024" s="62"/>
      <c r="O1024" s="62"/>
      <c r="P1024" s="62"/>
      <c r="Q1024" s="62"/>
      <c r="R1024" s="62"/>
      <c r="S1024" s="62"/>
      <c r="T1024" s="62"/>
      <c r="U1024" s="62"/>
      <c r="V1024" s="62"/>
      <c r="W1024" s="62"/>
      <c r="X1024" s="62"/>
      <c r="Y1024" s="62"/>
      <c r="Z1024" s="62"/>
      <c r="AA1024" s="62"/>
      <c r="AB1024" s="62"/>
      <c r="AC1024" s="62"/>
      <c r="AD1024" s="62"/>
      <c r="AE1024" s="62"/>
      <c r="AF1024" s="62"/>
      <c r="AG1024" s="62"/>
      <c r="AH1024" s="62"/>
      <c r="AI1024" s="62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  <c r="BA1024" s="62"/>
      <c r="BB1024" s="62"/>
      <c r="BC1024" s="62"/>
      <c r="BD1024" s="62"/>
      <c r="BE1024" s="62"/>
      <c r="BF1024" s="62"/>
      <c r="BG1024" s="62"/>
      <c r="BH1024" s="62"/>
      <c r="BI1024" s="62"/>
      <c r="BJ1024" s="62"/>
    </row>
    <row r="1025">
      <c r="A1025" s="62"/>
      <c r="B1025" s="62"/>
      <c r="C1025" s="62"/>
      <c r="D1025" s="62"/>
      <c r="E1025" s="62"/>
      <c r="F1025" s="62"/>
      <c r="G1025" s="62"/>
      <c r="H1025" s="62"/>
      <c r="I1025" s="62"/>
      <c r="J1025" s="62"/>
      <c r="K1025" s="62"/>
      <c r="L1025" s="62"/>
      <c r="M1025" s="62"/>
      <c r="N1025" s="62"/>
      <c r="O1025" s="62"/>
      <c r="P1025" s="62"/>
      <c r="Q1025" s="62"/>
      <c r="R1025" s="62"/>
      <c r="S1025" s="62"/>
      <c r="T1025" s="62"/>
      <c r="U1025" s="62"/>
      <c r="V1025" s="62"/>
      <c r="W1025" s="62"/>
      <c r="X1025" s="62"/>
      <c r="Y1025" s="62"/>
      <c r="Z1025" s="62"/>
      <c r="AA1025" s="62"/>
      <c r="AB1025" s="62"/>
      <c r="AC1025" s="62"/>
      <c r="AD1025" s="62"/>
      <c r="AE1025" s="62"/>
      <c r="AF1025" s="62"/>
      <c r="AG1025" s="62"/>
      <c r="AH1025" s="62"/>
      <c r="AI1025" s="62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  <c r="BA1025" s="62"/>
      <c r="BB1025" s="62"/>
      <c r="BC1025" s="62"/>
      <c r="BD1025" s="62"/>
      <c r="BE1025" s="62"/>
      <c r="BF1025" s="62"/>
      <c r="BG1025" s="62"/>
      <c r="BH1025" s="62"/>
      <c r="BI1025" s="62"/>
      <c r="BJ1025" s="62"/>
    </row>
    <row r="1026">
      <c r="A1026" s="62"/>
      <c r="B1026" s="62"/>
      <c r="C1026" s="62"/>
      <c r="D1026" s="62"/>
      <c r="E1026" s="62"/>
      <c r="F1026" s="62"/>
      <c r="G1026" s="62"/>
      <c r="H1026" s="62"/>
      <c r="I1026" s="62"/>
      <c r="J1026" s="62"/>
      <c r="K1026" s="62"/>
      <c r="L1026" s="62"/>
      <c r="M1026" s="62"/>
      <c r="N1026" s="62"/>
      <c r="O1026" s="62"/>
      <c r="P1026" s="62"/>
      <c r="Q1026" s="62"/>
      <c r="R1026" s="62"/>
      <c r="S1026" s="62"/>
      <c r="T1026" s="62"/>
      <c r="U1026" s="62"/>
      <c r="V1026" s="62"/>
      <c r="W1026" s="62"/>
      <c r="X1026" s="62"/>
      <c r="Y1026" s="62"/>
      <c r="Z1026" s="62"/>
      <c r="AA1026" s="62"/>
      <c r="AB1026" s="62"/>
      <c r="AC1026" s="62"/>
      <c r="AD1026" s="62"/>
      <c r="AE1026" s="62"/>
      <c r="AF1026" s="62"/>
      <c r="AG1026" s="62"/>
      <c r="AH1026" s="62"/>
      <c r="AI1026" s="62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  <c r="BA1026" s="62"/>
      <c r="BB1026" s="62"/>
      <c r="BC1026" s="62"/>
      <c r="BD1026" s="62"/>
      <c r="BE1026" s="62"/>
      <c r="BF1026" s="62"/>
      <c r="BG1026" s="62"/>
      <c r="BH1026" s="62"/>
      <c r="BI1026" s="62"/>
      <c r="BJ1026" s="62"/>
    </row>
    <row r="1027">
      <c r="A1027" s="62"/>
      <c r="B1027" s="62"/>
      <c r="C1027" s="62"/>
      <c r="D1027" s="62"/>
      <c r="E1027" s="62"/>
      <c r="F1027" s="62"/>
      <c r="G1027" s="62"/>
      <c r="H1027" s="62"/>
      <c r="I1027" s="62"/>
      <c r="J1027" s="62"/>
      <c r="K1027" s="62"/>
      <c r="L1027" s="62"/>
      <c r="M1027" s="62"/>
      <c r="N1027" s="62"/>
      <c r="O1027" s="62"/>
      <c r="P1027" s="62"/>
      <c r="Q1027" s="62"/>
      <c r="R1027" s="62"/>
      <c r="S1027" s="62"/>
      <c r="T1027" s="62"/>
      <c r="U1027" s="62"/>
      <c r="V1027" s="62"/>
      <c r="W1027" s="62"/>
      <c r="X1027" s="62"/>
      <c r="Y1027" s="62"/>
      <c r="Z1027" s="62"/>
      <c r="AA1027" s="62"/>
      <c r="AB1027" s="62"/>
      <c r="AC1027" s="62"/>
      <c r="AD1027" s="62"/>
      <c r="AE1027" s="62"/>
      <c r="AF1027" s="62"/>
      <c r="AG1027" s="62"/>
      <c r="AH1027" s="62"/>
      <c r="AI1027" s="62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  <c r="BA1027" s="62"/>
      <c r="BB1027" s="62"/>
      <c r="BC1027" s="62"/>
      <c r="BD1027" s="62"/>
      <c r="BE1027" s="62"/>
      <c r="BF1027" s="62"/>
      <c r="BG1027" s="62"/>
      <c r="BH1027" s="62"/>
      <c r="BI1027" s="62"/>
      <c r="BJ1027" s="62"/>
    </row>
    <row r="1028">
      <c r="A1028" s="62"/>
      <c r="B1028" s="62"/>
      <c r="C1028" s="62"/>
      <c r="D1028" s="62"/>
      <c r="E1028" s="62"/>
      <c r="F1028" s="62"/>
      <c r="G1028" s="62"/>
      <c r="H1028" s="62"/>
      <c r="I1028" s="62"/>
      <c r="J1028" s="62"/>
      <c r="K1028" s="62"/>
      <c r="L1028" s="62"/>
      <c r="M1028" s="62"/>
      <c r="N1028" s="62"/>
      <c r="O1028" s="62"/>
      <c r="P1028" s="62"/>
      <c r="Q1028" s="62"/>
      <c r="R1028" s="62"/>
      <c r="S1028" s="62"/>
      <c r="T1028" s="62"/>
      <c r="U1028" s="62"/>
      <c r="V1028" s="62"/>
      <c r="W1028" s="62"/>
      <c r="X1028" s="62"/>
      <c r="Y1028" s="62"/>
      <c r="Z1028" s="62"/>
      <c r="AA1028" s="62"/>
      <c r="AB1028" s="62"/>
      <c r="AC1028" s="62"/>
      <c r="AD1028" s="62"/>
      <c r="AE1028" s="62"/>
      <c r="AF1028" s="62"/>
      <c r="AG1028" s="62"/>
      <c r="AH1028" s="62"/>
      <c r="AI1028" s="62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  <c r="BA1028" s="62"/>
      <c r="BB1028" s="62"/>
      <c r="BC1028" s="62"/>
      <c r="BD1028" s="62"/>
      <c r="BE1028" s="62"/>
      <c r="BF1028" s="62"/>
      <c r="BG1028" s="62"/>
      <c r="BH1028" s="62"/>
      <c r="BI1028" s="62"/>
      <c r="BJ1028" s="62"/>
    </row>
    <row r="1029">
      <c r="A1029" s="62"/>
      <c r="B1029" s="62"/>
      <c r="C1029" s="62"/>
      <c r="D1029" s="62"/>
      <c r="E1029" s="62"/>
      <c r="F1029" s="62"/>
      <c r="G1029" s="62"/>
      <c r="H1029" s="62"/>
      <c r="I1029" s="62"/>
      <c r="J1029" s="62"/>
      <c r="K1029" s="62"/>
      <c r="L1029" s="62"/>
      <c r="M1029" s="62"/>
      <c r="N1029" s="62"/>
      <c r="O1029" s="62"/>
      <c r="P1029" s="62"/>
      <c r="Q1029" s="62"/>
      <c r="R1029" s="62"/>
      <c r="S1029" s="62"/>
      <c r="T1029" s="62"/>
      <c r="U1029" s="62"/>
      <c r="V1029" s="62"/>
      <c r="W1029" s="62"/>
      <c r="X1029" s="62"/>
      <c r="Y1029" s="62"/>
      <c r="Z1029" s="62"/>
      <c r="AA1029" s="62"/>
      <c r="AB1029" s="62"/>
      <c r="AC1029" s="62"/>
      <c r="AD1029" s="62"/>
      <c r="AE1029" s="62"/>
      <c r="AF1029" s="62"/>
      <c r="AG1029" s="62"/>
      <c r="AH1029" s="62"/>
      <c r="AI1029" s="62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  <c r="BA1029" s="62"/>
      <c r="BB1029" s="62"/>
      <c r="BC1029" s="62"/>
      <c r="BD1029" s="62"/>
      <c r="BE1029" s="62"/>
      <c r="BF1029" s="62"/>
      <c r="BG1029" s="62"/>
      <c r="BH1029" s="62"/>
      <c r="BI1029" s="62"/>
      <c r="BJ1029" s="62"/>
    </row>
    <row r="1030">
      <c r="A1030" s="62"/>
      <c r="B1030" s="62"/>
      <c r="C1030" s="62"/>
      <c r="D1030" s="62"/>
      <c r="E1030" s="62"/>
      <c r="F1030" s="62"/>
      <c r="G1030" s="62"/>
      <c r="H1030" s="62"/>
      <c r="I1030" s="62"/>
      <c r="J1030" s="62"/>
      <c r="K1030" s="62"/>
      <c r="L1030" s="62"/>
      <c r="M1030" s="62"/>
      <c r="N1030" s="62"/>
      <c r="O1030" s="62"/>
      <c r="P1030" s="62"/>
      <c r="Q1030" s="62"/>
      <c r="R1030" s="62"/>
      <c r="S1030" s="62"/>
      <c r="T1030" s="62"/>
      <c r="U1030" s="62"/>
      <c r="V1030" s="62"/>
      <c r="W1030" s="62"/>
      <c r="X1030" s="62"/>
      <c r="Y1030" s="62"/>
      <c r="Z1030" s="62"/>
      <c r="AA1030" s="62"/>
      <c r="AB1030" s="62"/>
      <c r="AC1030" s="62"/>
      <c r="AD1030" s="62"/>
      <c r="AE1030" s="62"/>
      <c r="AF1030" s="62"/>
      <c r="AG1030" s="62"/>
      <c r="AH1030" s="62"/>
      <c r="AI1030" s="62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  <c r="BA1030" s="62"/>
      <c r="BB1030" s="62"/>
      <c r="BC1030" s="62"/>
      <c r="BD1030" s="62"/>
      <c r="BE1030" s="62"/>
      <c r="BF1030" s="62"/>
      <c r="BG1030" s="62"/>
      <c r="BH1030" s="62"/>
      <c r="BI1030" s="62"/>
      <c r="BJ1030" s="62"/>
    </row>
    <row r="1031">
      <c r="A1031" s="62"/>
      <c r="B1031" s="62"/>
      <c r="C1031" s="62"/>
      <c r="D1031" s="62"/>
      <c r="E1031" s="62"/>
      <c r="F1031" s="62"/>
      <c r="G1031" s="62"/>
      <c r="H1031" s="62"/>
      <c r="I1031" s="62"/>
      <c r="J1031" s="62"/>
      <c r="K1031" s="62"/>
      <c r="L1031" s="62"/>
      <c r="M1031" s="62"/>
      <c r="N1031" s="62"/>
      <c r="O1031" s="62"/>
      <c r="P1031" s="62"/>
      <c r="Q1031" s="62"/>
      <c r="R1031" s="62"/>
      <c r="S1031" s="62"/>
      <c r="T1031" s="62"/>
      <c r="U1031" s="62"/>
      <c r="V1031" s="62"/>
      <c r="W1031" s="62"/>
      <c r="X1031" s="62"/>
      <c r="Y1031" s="62"/>
      <c r="Z1031" s="62"/>
      <c r="AA1031" s="62"/>
      <c r="AB1031" s="62"/>
      <c r="AC1031" s="62"/>
      <c r="AD1031" s="62"/>
      <c r="AE1031" s="62"/>
      <c r="AF1031" s="62"/>
      <c r="AG1031" s="62"/>
      <c r="AH1031" s="62"/>
      <c r="AI1031" s="62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  <c r="BA1031" s="62"/>
      <c r="BB1031" s="62"/>
      <c r="BC1031" s="62"/>
      <c r="BD1031" s="62"/>
      <c r="BE1031" s="62"/>
      <c r="BF1031" s="62"/>
      <c r="BG1031" s="62"/>
      <c r="BH1031" s="62"/>
      <c r="BI1031" s="62"/>
      <c r="BJ1031" s="62"/>
    </row>
    <row r="1032">
      <c r="A1032" s="62"/>
      <c r="B1032" s="62"/>
      <c r="C1032" s="62"/>
      <c r="D1032" s="62"/>
      <c r="E1032" s="62"/>
      <c r="F1032" s="62"/>
      <c r="G1032" s="62"/>
      <c r="H1032" s="62"/>
      <c r="I1032" s="62"/>
      <c r="J1032" s="62"/>
      <c r="K1032" s="62"/>
      <c r="L1032" s="62"/>
      <c r="M1032" s="62"/>
      <c r="N1032" s="62"/>
      <c r="O1032" s="62"/>
      <c r="P1032" s="62"/>
      <c r="Q1032" s="62"/>
      <c r="R1032" s="62"/>
      <c r="S1032" s="62"/>
      <c r="T1032" s="62"/>
      <c r="U1032" s="62"/>
      <c r="V1032" s="62"/>
      <c r="W1032" s="62"/>
      <c r="X1032" s="62"/>
      <c r="Y1032" s="62"/>
      <c r="Z1032" s="62"/>
      <c r="AA1032" s="62"/>
      <c r="AB1032" s="62"/>
      <c r="AC1032" s="62"/>
      <c r="AD1032" s="62"/>
      <c r="AE1032" s="62"/>
      <c r="AF1032" s="62"/>
      <c r="AG1032" s="62"/>
      <c r="AH1032" s="62"/>
      <c r="AI1032" s="62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  <c r="BA1032" s="62"/>
      <c r="BB1032" s="62"/>
      <c r="BC1032" s="62"/>
      <c r="BD1032" s="62"/>
      <c r="BE1032" s="62"/>
      <c r="BF1032" s="62"/>
      <c r="BG1032" s="62"/>
      <c r="BH1032" s="62"/>
      <c r="BI1032" s="62"/>
      <c r="BJ1032" s="62"/>
    </row>
    <row r="1033">
      <c r="A1033" s="62"/>
      <c r="B1033" s="62"/>
      <c r="C1033" s="62"/>
      <c r="D1033" s="62"/>
      <c r="E1033" s="62"/>
      <c r="F1033" s="62"/>
      <c r="G1033" s="62"/>
      <c r="H1033" s="62"/>
      <c r="I1033" s="62"/>
      <c r="J1033" s="62"/>
      <c r="K1033" s="62"/>
      <c r="L1033" s="62"/>
      <c r="M1033" s="62"/>
      <c r="N1033" s="62"/>
      <c r="O1033" s="62"/>
      <c r="P1033" s="62"/>
      <c r="Q1033" s="62"/>
      <c r="R1033" s="62"/>
      <c r="S1033" s="62"/>
      <c r="T1033" s="62"/>
      <c r="U1033" s="62"/>
      <c r="V1033" s="62"/>
      <c r="W1033" s="62"/>
      <c r="X1033" s="62"/>
      <c r="Y1033" s="62"/>
      <c r="Z1033" s="62"/>
      <c r="AA1033" s="62"/>
      <c r="AB1033" s="62"/>
      <c r="AC1033" s="62"/>
      <c r="AD1033" s="62"/>
      <c r="AE1033" s="62"/>
      <c r="AF1033" s="62"/>
      <c r="AG1033" s="62"/>
      <c r="AH1033" s="62"/>
      <c r="AI1033" s="62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  <c r="BA1033" s="62"/>
      <c r="BB1033" s="62"/>
      <c r="BC1033" s="62"/>
      <c r="BD1033" s="62"/>
      <c r="BE1033" s="62"/>
      <c r="BF1033" s="62"/>
      <c r="BG1033" s="62"/>
      <c r="BH1033" s="62"/>
      <c r="BI1033" s="62"/>
      <c r="BJ1033" s="62"/>
    </row>
    <row r="1034">
      <c r="A1034" s="62"/>
      <c r="B1034" s="62"/>
      <c r="C1034" s="62"/>
      <c r="D1034" s="62"/>
      <c r="E1034" s="62"/>
      <c r="F1034" s="62"/>
      <c r="G1034" s="62"/>
      <c r="H1034" s="62"/>
      <c r="I1034" s="62"/>
      <c r="J1034" s="62"/>
      <c r="K1034" s="62"/>
      <c r="L1034" s="62"/>
      <c r="M1034" s="62"/>
      <c r="N1034" s="62"/>
      <c r="O1034" s="62"/>
      <c r="P1034" s="62"/>
      <c r="Q1034" s="62"/>
      <c r="R1034" s="62"/>
      <c r="S1034" s="62"/>
      <c r="T1034" s="62"/>
      <c r="U1034" s="62"/>
      <c r="V1034" s="62"/>
      <c r="W1034" s="62"/>
      <c r="X1034" s="62"/>
      <c r="Y1034" s="62"/>
      <c r="Z1034" s="62"/>
      <c r="AA1034" s="62"/>
      <c r="AB1034" s="62"/>
      <c r="AC1034" s="62"/>
      <c r="AD1034" s="62"/>
      <c r="AE1034" s="62"/>
      <c r="AF1034" s="62"/>
      <c r="AG1034" s="62"/>
      <c r="AH1034" s="62"/>
      <c r="AI1034" s="62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  <c r="BA1034" s="62"/>
      <c r="BB1034" s="62"/>
      <c r="BC1034" s="62"/>
      <c r="BD1034" s="62"/>
      <c r="BE1034" s="62"/>
      <c r="BF1034" s="62"/>
      <c r="BG1034" s="62"/>
      <c r="BH1034" s="62"/>
      <c r="BI1034" s="62"/>
      <c r="BJ1034" s="62"/>
    </row>
    <row r="1035">
      <c r="A1035" s="62"/>
      <c r="B1035" s="62"/>
      <c r="C1035" s="62"/>
      <c r="D1035" s="62"/>
      <c r="E1035" s="62"/>
      <c r="F1035" s="62"/>
      <c r="G1035" s="62"/>
      <c r="H1035" s="62"/>
      <c r="I1035" s="62"/>
      <c r="J1035" s="62"/>
      <c r="K1035" s="62"/>
      <c r="L1035" s="62"/>
      <c r="M1035" s="62"/>
      <c r="N1035" s="62"/>
      <c r="O1035" s="62"/>
      <c r="P1035" s="62"/>
      <c r="Q1035" s="62"/>
      <c r="R1035" s="62"/>
      <c r="S1035" s="62"/>
      <c r="T1035" s="62"/>
      <c r="U1035" s="62"/>
      <c r="V1035" s="62"/>
      <c r="W1035" s="62"/>
      <c r="X1035" s="62"/>
      <c r="Y1035" s="62"/>
      <c r="Z1035" s="62"/>
      <c r="AA1035" s="62"/>
      <c r="AB1035" s="62"/>
      <c r="AC1035" s="62"/>
      <c r="AD1035" s="62"/>
      <c r="AE1035" s="62"/>
      <c r="AF1035" s="62"/>
      <c r="AG1035" s="62"/>
      <c r="AH1035" s="62"/>
      <c r="AI1035" s="62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  <c r="BA1035" s="62"/>
      <c r="BB1035" s="62"/>
      <c r="BC1035" s="62"/>
      <c r="BD1035" s="62"/>
      <c r="BE1035" s="62"/>
      <c r="BF1035" s="62"/>
      <c r="BG1035" s="62"/>
      <c r="BH1035" s="62"/>
      <c r="BI1035" s="62"/>
      <c r="BJ1035" s="62"/>
    </row>
    <row r="1036">
      <c r="A1036" s="62"/>
      <c r="B1036" s="62"/>
      <c r="C1036" s="62"/>
      <c r="D1036" s="62"/>
      <c r="E1036" s="62"/>
      <c r="F1036" s="62"/>
      <c r="G1036" s="62"/>
      <c r="H1036" s="62"/>
      <c r="I1036" s="62"/>
      <c r="J1036" s="62"/>
      <c r="K1036" s="62"/>
      <c r="L1036" s="62"/>
      <c r="M1036" s="62"/>
      <c r="N1036" s="62"/>
      <c r="O1036" s="62"/>
      <c r="P1036" s="62"/>
      <c r="Q1036" s="62"/>
      <c r="R1036" s="62"/>
      <c r="S1036" s="62"/>
      <c r="T1036" s="62"/>
      <c r="U1036" s="62"/>
      <c r="V1036" s="62"/>
      <c r="W1036" s="62"/>
      <c r="X1036" s="62"/>
      <c r="Y1036" s="62"/>
      <c r="Z1036" s="62"/>
      <c r="AA1036" s="62"/>
      <c r="AB1036" s="62"/>
      <c r="AC1036" s="62"/>
      <c r="AD1036" s="62"/>
      <c r="AE1036" s="62"/>
      <c r="AF1036" s="62"/>
      <c r="AG1036" s="62"/>
      <c r="AH1036" s="62"/>
      <c r="AI1036" s="62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  <c r="BA1036" s="62"/>
      <c r="BB1036" s="62"/>
      <c r="BC1036" s="62"/>
      <c r="BD1036" s="62"/>
      <c r="BE1036" s="62"/>
      <c r="BF1036" s="62"/>
      <c r="BG1036" s="62"/>
      <c r="BH1036" s="62"/>
      <c r="BI1036" s="62"/>
      <c r="BJ1036" s="62"/>
    </row>
    <row r="1037">
      <c r="A1037" s="62"/>
      <c r="B1037" s="62"/>
      <c r="C1037" s="62"/>
      <c r="D1037" s="62"/>
      <c r="E1037" s="62"/>
      <c r="F1037" s="62"/>
      <c r="G1037" s="62"/>
      <c r="H1037" s="62"/>
      <c r="I1037" s="62"/>
      <c r="J1037" s="62"/>
      <c r="K1037" s="62"/>
      <c r="L1037" s="62"/>
      <c r="M1037" s="62"/>
      <c r="N1037" s="62"/>
      <c r="O1037" s="62"/>
      <c r="P1037" s="62"/>
      <c r="Q1037" s="62"/>
      <c r="R1037" s="62"/>
      <c r="S1037" s="62"/>
      <c r="T1037" s="62"/>
      <c r="U1037" s="62"/>
      <c r="V1037" s="62"/>
      <c r="W1037" s="62"/>
      <c r="X1037" s="62"/>
      <c r="Y1037" s="62"/>
      <c r="Z1037" s="62"/>
      <c r="AA1037" s="62"/>
      <c r="AB1037" s="62"/>
      <c r="AC1037" s="62"/>
      <c r="AD1037" s="62"/>
      <c r="AE1037" s="62"/>
      <c r="AF1037" s="62"/>
      <c r="AG1037" s="62"/>
      <c r="AH1037" s="62"/>
      <c r="AI1037" s="62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  <c r="BA1037" s="62"/>
      <c r="BB1037" s="62"/>
      <c r="BC1037" s="62"/>
      <c r="BD1037" s="62"/>
      <c r="BE1037" s="62"/>
      <c r="BF1037" s="62"/>
      <c r="BG1037" s="62"/>
      <c r="BH1037" s="62"/>
      <c r="BI1037" s="62"/>
      <c r="BJ1037" s="62"/>
    </row>
    <row r="1038">
      <c r="A1038" s="62"/>
      <c r="B1038" s="62"/>
      <c r="C1038" s="62"/>
      <c r="D1038" s="62"/>
      <c r="E1038" s="62"/>
      <c r="F1038" s="62"/>
      <c r="G1038" s="62"/>
      <c r="H1038" s="62"/>
      <c r="I1038" s="62"/>
      <c r="J1038" s="62"/>
      <c r="K1038" s="62"/>
      <c r="L1038" s="62"/>
      <c r="M1038" s="62"/>
      <c r="N1038" s="62"/>
      <c r="O1038" s="62"/>
      <c r="P1038" s="62"/>
      <c r="Q1038" s="62"/>
      <c r="R1038" s="62"/>
      <c r="S1038" s="62"/>
      <c r="T1038" s="62"/>
      <c r="U1038" s="62"/>
      <c r="V1038" s="62"/>
      <c r="W1038" s="62"/>
      <c r="X1038" s="62"/>
      <c r="Y1038" s="62"/>
      <c r="Z1038" s="62"/>
      <c r="AA1038" s="62"/>
      <c r="AB1038" s="62"/>
      <c r="AC1038" s="62"/>
      <c r="AD1038" s="62"/>
      <c r="AE1038" s="62"/>
      <c r="AF1038" s="62"/>
      <c r="AG1038" s="62"/>
      <c r="AH1038" s="62"/>
      <c r="AI1038" s="62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  <c r="BA1038" s="62"/>
      <c r="BB1038" s="62"/>
      <c r="BC1038" s="62"/>
      <c r="BD1038" s="62"/>
      <c r="BE1038" s="62"/>
      <c r="BF1038" s="62"/>
      <c r="BG1038" s="62"/>
      <c r="BH1038" s="62"/>
      <c r="BI1038" s="62"/>
      <c r="BJ1038" s="62"/>
    </row>
    <row r="1039">
      <c r="A1039" s="62"/>
      <c r="B1039" s="62"/>
      <c r="C1039" s="62"/>
      <c r="D1039" s="62"/>
      <c r="E1039" s="62"/>
      <c r="F1039" s="62"/>
      <c r="G1039" s="62"/>
      <c r="H1039" s="62"/>
      <c r="I1039" s="62"/>
      <c r="J1039" s="62"/>
      <c r="K1039" s="62"/>
      <c r="L1039" s="62"/>
      <c r="M1039" s="62"/>
      <c r="N1039" s="62"/>
      <c r="O1039" s="62"/>
      <c r="P1039" s="62"/>
      <c r="Q1039" s="62"/>
      <c r="R1039" s="62"/>
      <c r="S1039" s="62"/>
      <c r="T1039" s="62"/>
      <c r="U1039" s="62"/>
      <c r="V1039" s="62"/>
      <c r="W1039" s="62"/>
      <c r="X1039" s="62"/>
      <c r="Y1039" s="62"/>
      <c r="Z1039" s="62"/>
      <c r="AA1039" s="62"/>
      <c r="AB1039" s="62"/>
      <c r="AC1039" s="62"/>
      <c r="AD1039" s="62"/>
      <c r="AE1039" s="62"/>
      <c r="AF1039" s="62"/>
      <c r="AG1039" s="62"/>
      <c r="AH1039" s="62"/>
      <c r="AI1039" s="62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  <c r="BA1039" s="62"/>
      <c r="BB1039" s="62"/>
      <c r="BC1039" s="62"/>
      <c r="BD1039" s="62"/>
      <c r="BE1039" s="62"/>
      <c r="BF1039" s="62"/>
      <c r="BG1039" s="62"/>
      <c r="BH1039" s="62"/>
      <c r="BI1039" s="62"/>
      <c r="BJ1039" s="62"/>
    </row>
    <row r="1040">
      <c r="A1040" s="62"/>
      <c r="B1040" s="62"/>
      <c r="C1040" s="62"/>
      <c r="D1040" s="62"/>
      <c r="E1040" s="62"/>
      <c r="F1040" s="62"/>
      <c r="G1040" s="62"/>
      <c r="H1040" s="62"/>
      <c r="I1040" s="62"/>
      <c r="J1040" s="62"/>
      <c r="K1040" s="62"/>
      <c r="L1040" s="62"/>
      <c r="M1040" s="62"/>
      <c r="N1040" s="62"/>
      <c r="O1040" s="62"/>
      <c r="P1040" s="62"/>
      <c r="Q1040" s="62"/>
      <c r="R1040" s="62"/>
      <c r="S1040" s="62"/>
      <c r="T1040" s="62"/>
      <c r="U1040" s="62"/>
      <c r="V1040" s="62"/>
      <c r="W1040" s="62"/>
      <c r="X1040" s="62"/>
      <c r="Y1040" s="62"/>
      <c r="Z1040" s="62"/>
      <c r="AA1040" s="62"/>
      <c r="AB1040" s="62"/>
      <c r="AC1040" s="62"/>
      <c r="AD1040" s="62"/>
      <c r="AE1040" s="62"/>
      <c r="AF1040" s="62"/>
      <c r="AG1040" s="62"/>
      <c r="AH1040" s="62"/>
      <c r="AI1040" s="62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  <c r="BA1040" s="62"/>
      <c r="BB1040" s="62"/>
      <c r="BC1040" s="62"/>
      <c r="BD1040" s="62"/>
      <c r="BE1040" s="62"/>
      <c r="BF1040" s="62"/>
      <c r="BG1040" s="62"/>
      <c r="BH1040" s="62"/>
      <c r="BI1040" s="62"/>
      <c r="BJ1040" s="62"/>
    </row>
    <row r="1041">
      <c r="A1041" s="62"/>
      <c r="B1041" s="62"/>
      <c r="C1041" s="62"/>
      <c r="D1041" s="62"/>
      <c r="E1041" s="62"/>
      <c r="F1041" s="62"/>
      <c r="G1041" s="62"/>
      <c r="H1041" s="62"/>
      <c r="I1041" s="62"/>
      <c r="J1041" s="62"/>
      <c r="K1041" s="62"/>
      <c r="L1041" s="62"/>
      <c r="M1041" s="62"/>
      <c r="N1041" s="62"/>
      <c r="O1041" s="62"/>
      <c r="P1041" s="62"/>
      <c r="Q1041" s="62"/>
      <c r="R1041" s="62"/>
      <c r="S1041" s="62"/>
      <c r="T1041" s="62"/>
      <c r="U1041" s="62"/>
      <c r="V1041" s="62"/>
      <c r="W1041" s="62"/>
      <c r="X1041" s="62"/>
      <c r="Y1041" s="62"/>
      <c r="Z1041" s="62"/>
      <c r="AA1041" s="62"/>
      <c r="AB1041" s="62"/>
      <c r="AC1041" s="62"/>
      <c r="AD1041" s="62"/>
      <c r="AE1041" s="62"/>
      <c r="AF1041" s="62"/>
      <c r="AG1041" s="62"/>
      <c r="AH1041" s="62"/>
      <c r="AI1041" s="62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  <c r="BA1041" s="62"/>
      <c r="BB1041" s="62"/>
      <c r="BC1041" s="62"/>
      <c r="BD1041" s="62"/>
      <c r="BE1041" s="62"/>
      <c r="BF1041" s="62"/>
      <c r="BG1041" s="62"/>
      <c r="BH1041" s="62"/>
      <c r="BI1041" s="62"/>
      <c r="BJ1041" s="62"/>
    </row>
    <row r="1042">
      <c r="A1042" s="62"/>
      <c r="B1042" s="62"/>
      <c r="C1042" s="62"/>
      <c r="D1042" s="62"/>
      <c r="E1042" s="62"/>
      <c r="F1042" s="62"/>
      <c r="G1042" s="62"/>
      <c r="H1042" s="62"/>
      <c r="I1042" s="62"/>
      <c r="J1042" s="62"/>
      <c r="K1042" s="62"/>
      <c r="L1042" s="62"/>
      <c r="M1042" s="62"/>
      <c r="N1042" s="62"/>
      <c r="O1042" s="62"/>
      <c r="P1042" s="62"/>
      <c r="Q1042" s="62"/>
      <c r="R1042" s="62"/>
      <c r="S1042" s="62"/>
      <c r="T1042" s="62"/>
      <c r="U1042" s="62"/>
      <c r="V1042" s="62"/>
      <c r="W1042" s="62"/>
      <c r="X1042" s="62"/>
      <c r="Y1042" s="62"/>
      <c r="Z1042" s="62"/>
      <c r="AA1042" s="62"/>
      <c r="AB1042" s="62"/>
      <c r="AC1042" s="62"/>
      <c r="AD1042" s="62"/>
      <c r="AE1042" s="62"/>
      <c r="AF1042" s="62"/>
      <c r="AG1042" s="62"/>
      <c r="AH1042" s="62"/>
      <c r="AI1042" s="62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  <c r="BA1042" s="62"/>
      <c r="BB1042" s="62"/>
      <c r="BC1042" s="62"/>
      <c r="BD1042" s="62"/>
      <c r="BE1042" s="62"/>
      <c r="BF1042" s="62"/>
      <c r="BG1042" s="62"/>
      <c r="BH1042" s="62"/>
      <c r="BI1042" s="62"/>
      <c r="BJ1042" s="62"/>
    </row>
    <row r="1043">
      <c r="A1043" s="62"/>
      <c r="B1043" s="62"/>
      <c r="C1043" s="62"/>
      <c r="D1043" s="62"/>
      <c r="E1043" s="62"/>
      <c r="F1043" s="62"/>
      <c r="G1043" s="62"/>
      <c r="H1043" s="62"/>
      <c r="I1043" s="62"/>
      <c r="J1043" s="62"/>
      <c r="K1043" s="62"/>
      <c r="L1043" s="62"/>
      <c r="M1043" s="62"/>
      <c r="N1043" s="62"/>
      <c r="O1043" s="62"/>
      <c r="P1043" s="62"/>
      <c r="Q1043" s="62"/>
      <c r="R1043" s="62"/>
      <c r="S1043" s="62"/>
      <c r="T1043" s="62"/>
      <c r="U1043" s="62"/>
      <c r="V1043" s="62"/>
      <c r="W1043" s="62"/>
      <c r="X1043" s="62"/>
      <c r="Y1043" s="62"/>
      <c r="Z1043" s="62"/>
      <c r="AA1043" s="62"/>
      <c r="AB1043" s="62"/>
      <c r="AC1043" s="62"/>
      <c r="AD1043" s="62"/>
      <c r="AE1043" s="62"/>
      <c r="AF1043" s="62"/>
      <c r="AG1043" s="62"/>
      <c r="AH1043" s="62"/>
      <c r="AI1043" s="62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  <c r="BA1043" s="62"/>
      <c r="BB1043" s="62"/>
      <c r="BC1043" s="62"/>
      <c r="BD1043" s="62"/>
      <c r="BE1043" s="62"/>
      <c r="BF1043" s="62"/>
      <c r="BG1043" s="62"/>
      <c r="BH1043" s="62"/>
      <c r="BI1043" s="62"/>
      <c r="BJ1043" s="62"/>
    </row>
    <row r="1044">
      <c r="A1044" s="62"/>
      <c r="B1044" s="62"/>
      <c r="C1044" s="62"/>
      <c r="D1044" s="62"/>
      <c r="E1044" s="62"/>
      <c r="F1044" s="62"/>
      <c r="G1044" s="62"/>
      <c r="H1044" s="62"/>
      <c r="I1044" s="62"/>
      <c r="J1044" s="62"/>
      <c r="K1044" s="62"/>
      <c r="L1044" s="62"/>
      <c r="M1044" s="62"/>
      <c r="N1044" s="62"/>
      <c r="O1044" s="62"/>
      <c r="P1044" s="62"/>
      <c r="Q1044" s="62"/>
      <c r="R1044" s="62"/>
      <c r="S1044" s="62"/>
      <c r="T1044" s="62"/>
      <c r="U1044" s="62"/>
      <c r="V1044" s="62"/>
      <c r="W1044" s="62"/>
      <c r="X1044" s="62"/>
      <c r="Y1044" s="62"/>
      <c r="Z1044" s="62"/>
      <c r="AA1044" s="62"/>
      <c r="AB1044" s="62"/>
      <c r="AC1044" s="62"/>
      <c r="AD1044" s="62"/>
      <c r="AE1044" s="62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  <c r="BA1044" s="62"/>
      <c r="BB1044" s="62"/>
      <c r="BC1044" s="62"/>
      <c r="BD1044" s="62"/>
      <c r="BE1044" s="62"/>
      <c r="BF1044" s="62"/>
      <c r="BG1044" s="62"/>
      <c r="BH1044" s="62"/>
      <c r="BI1044" s="62"/>
      <c r="BJ1044" s="62"/>
    </row>
    <row r="1045">
      <c r="A1045" s="62"/>
      <c r="B1045" s="62"/>
      <c r="C1045" s="62"/>
      <c r="D1045" s="62"/>
      <c r="E1045" s="62"/>
      <c r="F1045" s="62"/>
      <c r="G1045" s="62"/>
      <c r="H1045" s="62"/>
      <c r="I1045" s="62"/>
      <c r="J1045" s="62"/>
      <c r="K1045" s="62"/>
      <c r="L1045" s="62"/>
      <c r="M1045" s="62"/>
      <c r="N1045" s="62"/>
      <c r="O1045" s="62"/>
      <c r="P1045" s="62"/>
      <c r="Q1045" s="62"/>
      <c r="R1045" s="62"/>
      <c r="S1045" s="62"/>
      <c r="T1045" s="62"/>
      <c r="U1045" s="62"/>
      <c r="V1045" s="62"/>
      <c r="W1045" s="62"/>
      <c r="X1045" s="62"/>
      <c r="Y1045" s="62"/>
      <c r="Z1045" s="62"/>
      <c r="AA1045" s="62"/>
      <c r="AB1045" s="62"/>
      <c r="AC1045" s="62"/>
      <c r="AD1045" s="62"/>
      <c r="AE1045" s="62"/>
      <c r="AF1045" s="62"/>
      <c r="AG1045" s="62"/>
      <c r="AH1045" s="62"/>
      <c r="AI1045" s="62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  <c r="BA1045" s="62"/>
      <c r="BB1045" s="62"/>
      <c r="BC1045" s="62"/>
      <c r="BD1045" s="62"/>
      <c r="BE1045" s="62"/>
      <c r="BF1045" s="62"/>
      <c r="BG1045" s="62"/>
      <c r="BH1045" s="62"/>
      <c r="BI1045" s="62"/>
      <c r="BJ1045" s="62"/>
    </row>
    <row r="1046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  <c r="BA1046" s="62"/>
      <c r="BB1046" s="62"/>
      <c r="BC1046" s="62"/>
      <c r="BD1046" s="62"/>
      <c r="BE1046" s="62"/>
      <c r="BF1046" s="62"/>
      <c r="BG1046" s="62"/>
      <c r="BH1046" s="62"/>
      <c r="BI1046" s="62"/>
      <c r="BJ1046" s="62"/>
    </row>
    <row r="1047">
      <c r="A1047" s="62"/>
      <c r="B1047" s="62"/>
      <c r="C1047" s="62"/>
      <c r="D1047" s="62"/>
      <c r="E1047" s="62"/>
      <c r="F1047" s="62"/>
      <c r="G1047" s="62"/>
      <c r="H1047" s="62"/>
      <c r="I1047" s="62"/>
      <c r="J1047" s="62"/>
      <c r="K1047" s="62"/>
      <c r="L1047" s="62"/>
      <c r="M1047" s="62"/>
      <c r="N1047" s="62"/>
      <c r="O1047" s="62"/>
      <c r="P1047" s="62"/>
      <c r="Q1047" s="62"/>
      <c r="R1047" s="62"/>
      <c r="S1047" s="62"/>
      <c r="T1047" s="62"/>
      <c r="U1047" s="62"/>
      <c r="V1047" s="62"/>
      <c r="W1047" s="62"/>
      <c r="X1047" s="62"/>
      <c r="Y1047" s="62"/>
      <c r="Z1047" s="62"/>
      <c r="AA1047" s="62"/>
      <c r="AB1047" s="62"/>
      <c r="AC1047" s="62"/>
      <c r="AD1047" s="62"/>
      <c r="AE1047" s="62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  <c r="BA1047" s="62"/>
      <c r="BB1047" s="62"/>
      <c r="BC1047" s="62"/>
      <c r="BD1047" s="62"/>
      <c r="BE1047" s="62"/>
      <c r="BF1047" s="62"/>
      <c r="BG1047" s="62"/>
      <c r="BH1047" s="62"/>
      <c r="BI1047" s="62"/>
      <c r="BJ1047" s="62"/>
    </row>
    <row r="1048">
      <c r="A1048" s="62"/>
      <c r="B1048" s="62"/>
      <c r="C1048" s="62"/>
      <c r="D1048" s="62"/>
      <c r="E1048" s="62"/>
      <c r="F1048" s="62"/>
      <c r="G1048" s="62"/>
      <c r="H1048" s="62"/>
      <c r="I1048" s="62"/>
      <c r="J1048" s="62"/>
      <c r="K1048" s="62"/>
      <c r="L1048" s="62"/>
      <c r="M1048" s="62"/>
      <c r="N1048" s="62"/>
      <c r="O1048" s="62"/>
      <c r="P1048" s="62"/>
      <c r="Q1048" s="62"/>
      <c r="R1048" s="62"/>
      <c r="S1048" s="62"/>
      <c r="T1048" s="62"/>
      <c r="U1048" s="62"/>
      <c r="V1048" s="62"/>
      <c r="W1048" s="62"/>
      <c r="X1048" s="62"/>
      <c r="Y1048" s="62"/>
      <c r="Z1048" s="62"/>
      <c r="AA1048" s="62"/>
      <c r="AB1048" s="62"/>
      <c r="AC1048" s="62"/>
      <c r="AD1048" s="62"/>
      <c r="AE1048" s="62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  <c r="BA1048" s="62"/>
      <c r="BB1048" s="62"/>
      <c r="BC1048" s="62"/>
      <c r="BD1048" s="62"/>
      <c r="BE1048" s="62"/>
      <c r="BF1048" s="62"/>
      <c r="BG1048" s="62"/>
      <c r="BH1048" s="62"/>
      <c r="BI1048" s="62"/>
      <c r="BJ1048" s="62"/>
    </row>
    <row r="1049">
      <c r="A1049" s="62"/>
      <c r="B1049" s="62"/>
      <c r="C1049" s="62"/>
      <c r="D1049" s="62"/>
      <c r="E1049" s="62"/>
      <c r="F1049" s="62"/>
      <c r="G1049" s="62"/>
      <c r="H1049" s="62"/>
      <c r="I1049" s="62"/>
      <c r="J1049" s="62"/>
      <c r="K1049" s="62"/>
      <c r="L1049" s="62"/>
      <c r="M1049" s="62"/>
      <c r="N1049" s="62"/>
      <c r="O1049" s="62"/>
      <c r="P1049" s="62"/>
      <c r="Q1049" s="62"/>
      <c r="R1049" s="62"/>
      <c r="S1049" s="62"/>
      <c r="T1049" s="62"/>
      <c r="U1049" s="62"/>
      <c r="V1049" s="62"/>
      <c r="W1049" s="62"/>
      <c r="X1049" s="62"/>
      <c r="Y1049" s="62"/>
      <c r="Z1049" s="62"/>
      <c r="AA1049" s="62"/>
      <c r="AB1049" s="62"/>
      <c r="AC1049" s="62"/>
      <c r="AD1049" s="62"/>
      <c r="AE1049" s="62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  <c r="BA1049" s="62"/>
      <c r="BB1049" s="62"/>
      <c r="BC1049" s="62"/>
      <c r="BD1049" s="62"/>
      <c r="BE1049" s="62"/>
      <c r="BF1049" s="62"/>
      <c r="BG1049" s="62"/>
      <c r="BH1049" s="62"/>
      <c r="BI1049" s="62"/>
      <c r="BJ1049" s="62"/>
    </row>
    <row r="1050">
      <c r="A1050" s="62"/>
      <c r="B1050" s="62"/>
      <c r="C1050" s="62"/>
      <c r="D1050" s="62"/>
      <c r="E1050" s="62"/>
      <c r="F1050" s="62"/>
      <c r="G1050" s="62"/>
      <c r="H1050" s="62"/>
      <c r="I1050" s="62"/>
      <c r="J1050" s="62"/>
      <c r="K1050" s="62"/>
      <c r="L1050" s="62"/>
      <c r="M1050" s="62"/>
      <c r="N1050" s="62"/>
      <c r="O1050" s="62"/>
      <c r="P1050" s="62"/>
      <c r="Q1050" s="62"/>
      <c r="R1050" s="62"/>
      <c r="S1050" s="62"/>
      <c r="T1050" s="62"/>
      <c r="U1050" s="62"/>
      <c r="V1050" s="62"/>
      <c r="W1050" s="62"/>
      <c r="X1050" s="62"/>
      <c r="Y1050" s="62"/>
      <c r="Z1050" s="62"/>
      <c r="AA1050" s="62"/>
      <c r="AB1050" s="62"/>
      <c r="AC1050" s="62"/>
      <c r="AD1050" s="62"/>
      <c r="AE1050" s="62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  <c r="BA1050" s="62"/>
      <c r="BB1050" s="62"/>
      <c r="BC1050" s="62"/>
      <c r="BD1050" s="62"/>
      <c r="BE1050" s="62"/>
      <c r="BF1050" s="62"/>
      <c r="BG1050" s="62"/>
      <c r="BH1050" s="62"/>
      <c r="BI1050" s="62"/>
      <c r="BJ1050" s="62"/>
    </row>
    <row r="1051">
      <c r="A1051" s="62"/>
      <c r="B1051" s="62"/>
      <c r="C1051" s="62"/>
      <c r="D1051" s="62"/>
      <c r="E1051" s="62"/>
      <c r="F1051" s="62"/>
      <c r="G1051" s="62"/>
      <c r="H1051" s="62"/>
      <c r="I1051" s="62"/>
      <c r="J1051" s="62"/>
      <c r="K1051" s="62"/>
      <c r="L1051" s="62"/>
      <c r="M1051" s="62"/>
      <c r="N1051" s="62"/>
      <c r="O1051" s="62"/>
      <c r="P1051" s="62"/>
      <c r="Q1051" s="62"/>
      <c r="R1051" s="62"/>
      <c r="S1051" s="62"/>
      <c r="T1051" s="62"/>
      <c r="U1051" s="62"/>
      <c r="V1051" s="62"/>
      <c r="W1051" s="62"/>
      <c r="X1051" s="62"/>
      <c r="Y1051" s="62"/>
      <c r="Z1051" s="62"/>
      <c r="AA1051" s="62"/>
      <c r="AB1051" s="62"/>
      <c r="AC1051" s="62"/>
      <c r="AD1051" s="62"/>
      <c r="AE1051" s="62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  <c r="BA1051" s="62"/>
      <c r="BB1051" s="62"/>
      <c r="BC1051" s="62"/>
      <c r="BD1051" s="62"/>
      <c r="BE1051" s="62"/>
      <c r="BF1051" s="62"/>
      <c r="BG1051" s="62"/>
      <c r="BH1051" s="62"/>
      <c r="BI1051" s="62"/>
      <c r="BJ1051" s="62"/>
    </row>
    <row r="1052">
      <c r="A1052" s="62"/>
      <c r="B1052" s="62"/>
      <c r="C1052" s="62"/>
      <c r="D1052" s="62"/>
      <c r="E1052" s="62"/>
      <c r="F1052" s="62"/>
      <c r="G1052" s="62"/>
      <c r="H1052" s="62"/>
      <c r="I1052" s="62"/>
      <c r="J1052" s="62"/>
      <c r="K1052" s="62"/>
      <c r="L1052" s="62"/>
      <c r="M1052" s="62"/>
      <c r="N1052" s="62"/>
      <c r="O1052" s="62"/>
      <c r="P1052" s="62"/>
      <c r="Q1052" s="62"/>
      <c r="R1052" s="62"/>
      <c r="S1052" s="62"/>
      <c r="T1052" s="62"/>
      <c r="U1052" s="62"/>
      <c r="V1052" s="62"/>
      <c r="W1052" s="62"/>
      <c r="X1052" s="62"/>
      <c r="Y1052" s="62"/>
      <c r="Z1052" s="62"/>
      <c r="AA1052" s="62"/>
      <c r="AB1052" s="62"/>
      <c r="AC1052" s="62"/>
      <c r="AD1052" s="62"/>
      <c r="AE1052" s="62"/>
      <c r="AF1052" s="62"/>
      <c r="AG1052" s="62"/>
      <c r="AH1052" s="62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  <c r="BA1052" s="62"/>
      <c r="BB1052" s="62"/>
      <c r="BC1052" s="62"/>
      <c r="BD1052" s="62"/>
      <c r="BE1052" s="62"/>
      <c r="BF1052" s="62"/>
      <c r="BG1052" s="62"/>
      <c r="BH1052" s="62"/>
      <c r="BI1052" s="62"/>
      <c r="BJ1052" s="62"/>
    </row>
    <row r="1053">
      <c r="A1053" s="62"/>
      <c r="B1053" s="62"/>
      <c r="C1053" s="62"/>
      <c r="D1053" s="62"/>
      <c r="E1053" s="62"/>
      <c r="F1053" s="62"/>
      <c r="G1053" s="62"/>
      <c r="H1053" s="62"/>
      <c r="I1053" s="62"/>
      <c r="J1053" s="62"/>
      <c r="K1053" s="62"/>
      <c r="L1053" s="62"/>
      <c r="M1053" s="62"/>
      <c r="N1053" s="62"/>
      <c r="O1053" s="62"/>
      <c r="P1053" s="62"/>
      <c r="Q1053" s="62"/>
      <c r="R1053" s="62"/>
      <c r="S1053" s="62"/>
      <c r="T1053" s="62"/>
      <c r="U1053" s="62"/>
      <c r="V1053" s="62"/>
      <c r="W1053" s="62"/>
      <c r="X1053" s="62"/>
      <c r="Y1053" s="62"/>
      <c r="Z1053" s="62"/>
      <c r="AA1053" s="62"/>
      <c r="AB1053" s="62"/>
      <c r="AC1053" s="62"/>
      <c r="AD1053" s="62"/>
      <c r="AE1053" s="62"/>
      <c r="AF1053" s="62"/>
      <c r="AG1053" s="62"/>
      <c r="AH1053" s="62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  <c r="BA1053" s="62"/>
      <c r="BB1053" s="62"/>
      <c r="BC1053" s="62"/>
      <c r="BD1053" s="62"/>
      <c r="BE1053" s="62"/>
      <c r="BF1053" s="62"/>
      <c r="BG1053" s="62"/>
      <c r="BH1053" s="62"/>
      <c r="BI1053" s="62"/>
      <c r="BJ1053" s="62"/>
    </row>
    <row r="1054">
      <c r="A1054" s="62"/>
      <c r="B1054" s="62"/>
      <c r="C1054" s="62"/>
      <c r="D1054" s="62"/>
      <c r="E1054" s="62"/>
      <c r="F1054" s="62"/>
      <c r="G1054" s="62"/>
      <c r="H1054" s="62"/>
      <c r="I1054" s="62"/>
      <c r="J1054" s="62"/>
      <c r="K1054" s="62"/>
      <c r="L1054" s="62"/>
      <c r="M1054" s="62"/>
      <c r="N1054" s="62"/>
      <c r="O1054" s="62"/>
      <c r="P1054" s="62"/>
      <c r="Q1054" s="62"/>
      <c r="R1054" s="62"/>
      <c r="S1054" s="62"/>
      <c r="T1054" s="62"/>
      <c r="U1054" s="62"/>
      <c r="V1054" s="62"/>
      <c r="W1054" s="62"/>
      <c r="X1054" s="62"/>
      <c r="Y1054" s="62"/>
      <c r="Z1054" s="62"/>
      <c r="AA1054" s="62"/>
      <c r="AB1054" s="62"/>
      <c r="AC1054" s="62"/>
      <c r="AD1054" s="62"/>
      <c r="AE1054" s="62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  <c r="BA1054" s="62"/>
      <c r="BB1054" s="62"/>
      <c r="BC1054" s="62"/>
      <c r="BD1054" s="62"/>
      <c r="BE1054" s="62"/>
      <c r="BF1054" s="62"/>
      <c r="BG1054" s="62"/>
      <c r="BH1054" s="62"/>
      <c r="BI1054" s="62"/>
      <c r="BJ1054" s="62"/>
    </row>
    <row r="1055">
      <c r="A1055" s="62"/>
      <c r="B1055" s="62"/>
      <c r="C1055" s="62"/>
      <c r="D1055" s="62"/>
      <c r="E1055" s="62"/>
      <c r="F1055" s="62"/>
      <c r="G1055" s="62"/>
      <c r="H1055" s="62"/>
      <c r="I1055" s="62"/>
      <c r="J1055" s="62"/>
      <c r="K1055" s="62"/>
      <c r="L1055" s="62"/>
      <c r="M1055" s="62"/>
      <c r="N1055" s="62"/>
      <c r="O1055" s="62"/>
      <c r="P1055" s="62"/>
      <c r="Q1055" s="62"/>
      <c r="R1055" s="62"/>
      <c r="S1055" s="62"/>
      <c r="T1055" s="62"/>
      <c r="U1055" s="62"/>
      <c r="V1055" s="62"/>
      <c r="W1055" s="62"/>
      <c r="X1055" s="62"/>
      <c r="Y1055" s="62"/>
      <c r="Z1055" s="62"/>
      <c r="AA1055" s="62"/>
      <c r="AB1055" s="62"/>
      <c r="AC1055" s="62"/>
      <c r="AD1055" s="62"/>
      <c r="AE1055" s="62"/>
      <c r="AF1055" s="62"/>
      <c r="AG1055" s="62"/>
      <c r="AH1055" s="62"/>
      <c r="AI1055" s="62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  <c r="BA1055" s="62"/>
      <c r="BB1055" s="62"/>
      <c r="BC1055" s="62"/>
      <c r="BD1055" s="62"/>
      <c r="BE1055" s="62"/>
      <c r="BF1055" s="62"/>
      <c r="BG1055" s="62"/>
      <c r="BH1055" s="62"/>
      <c r="BI1055" s="62"/>
      <c r="BJ1055" s="62"/>
    </row>
    <row r="1056">
      <c r="A1056" s="62"/>
      <c r="B1056" s="62"/>
      <c r="C1056" s="62"/>
      <c r="D1056" s="62"/>
      <c r="E1056" s="62"/>
      <c r="F1056" s="62"/>
      <c r="G1056" s="62"/>
      <c r="H1056" s="62"/>
      <c r="I1056" s="62"/>
      <c r="J1056" s="62"/>
      <c r="K1056" s="62"/>
      <c r="L1056" s="62"/>
      <c r="M1056" s="62"/>
      <c r="N1056" s="62"/>
      <c r="O1056" s="62"/>
      <c r="P1056" s="62"/>
      <c r="Q1056" s="62"/>
      <c r="R1056" s="62"/>
      <c r="S1056" s="62"/>
      <c r="T1056" s="62"/>
      <c r="U1056" s="62"/>
      <c r="V1056" s="62"/>
      <c r="W1056" s="62"/>
      <c r="X1056" s="62"/>
      <c r="Y1056" s="62"/>
      <c r="Z1056" s="62"/>
      <c r="AA1056" s="62"/>
      <c r="AB1056" s="62"/>
      <c r="AC1056" s="62"/>
      <c r="AD1056" s="62"/>
      <c r="AE1056" s="62"/>
      <c r="AF1056" s="62"/>
      <c r="AG1056" s="62"/>
      <c r="AH1056" s="62"/>
      <c r="AI1056" s="62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  <c r="BA1056" s="62"/>
      <c r="BB1056" s="62"/>
      <c r="BC1056" s="62"/>
      <c r="BD1056" s="62"/>
      <c r="BE1056" s="62"/>
      <c r="BF1056" s="62"/>
      <c r="BG1056" s="62"/>
      <c r="BH1056" s="62"/>
      <c r="BI1056" s="62"/>
      <c r="BJ1056" s="62"/>
    </row>
    <row r="1057">
      <c r="A1057" s="62"/>
      <c r="B1057" s="62"/>
      <c r="C1057" s="62"/>
      <c r="D1057" s="62"/>
      <c r="E1057" s="62"/>
      <c r="F1057" s="62"/>
      <c r="G1057" s="62"/>
      <c r="H1057" s="62"/>
      <c r="I1057" s="62"/>
      <c r="J1057" s="62"/>
      <c r="K1057" s="62"/>
      <c r="L1057" s="62"/>
      <c r="M1057" s="62"/>
      <c r="N1057" s="62"/>
      <c r="O1057" s="62"/>
      <c r="P1057" s="62"/>
      <c r="Q1057" s="62"/>
      <c r="R1057" s="62"/>
      <c r="S1057" s="62"/>
      <c r="T1057" s="62"/>
      <c r="U1057" s="62"/>
      <c r="V1057" s="62"/>
      <c r="W1057" s="62"/>
      <c r="X1057" s="62"/>
      <c r="Y1057" s="62"/>
      <c r="Z1057" s="62"/>
      <c r="AA1057" s="62"/>
      <c r="AB1057" s="62"/>
      <c r="AC1057" s="62"/>
      <c r="AD1057" s="62"/>
      <c r="AE1057" s="62"/>
      <c r="AF1057" s="62"/>
      <c r="AG1057" s="62"/>
      <c r="AH1057" s="62"/>
      <c r="AI1057" s="62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  <c r="BA1057" s="62"/>
      <c r="BB1057" s="62"/>
      <c r="BC1057" s="62"/>
      <c r="BD1057" s="62"/>
      <c r="BE1057" s="62"/>
      <c r="BF1057" s="62"/>
      <c r="BG1057" s="62"/>
      <c r="BH1057" s="62"/>
      <c r="BI1057" s="62"/>
      <c r="BJ1057" s="62"/>
    </row>
    <row r="1058">
      <c r="A1058" s="62"/>
      <c r="B1058" s="62"/>
      <c r="C1058" s="62"/>
      <c r="D1058" s="62"/>
      <c r="E1058" s="62"/>
      <c r="F1058" s="62"/>
      <c r="G1058" s="62"/>
      <c r="H1058" s="62"/>
      <c r="I1058" s="62"/>
      <c r="J1058" s="62"/>
      <c r="K1058" s="62"/>
      <c r="L1058" s="62"/>
      <c r="M1058" s="62"/>
      <c r="N1058" s="62"/>
      <c r="O1058" s="62"/>
      <c r="P1058" s="62"/>
      <c r="Q1058" s="62"/>
      <c r="R1058" s="62"/>
      <c r="S1058" s="62"/>
      <c r="T1058" s="62"/>
      <c r="U1058" s="62"/>
      <c r="V1058" s="62"/>
      <c r="W1058" s="62"/>
      <c r="X1058" s="62"/>
      <c r="Y1058" s="62"/>
      <c r="Z1058" s="62"/>
      <c r="AA1058" s="62"/>
      <c r="AB1058" s="62"/>
      <c r="AC1058" s="62"/>
      <c r="AD1058" s="62"/>
      <c r="AE1058" s="62"/>
      <c r="AF1058" s="62"/>
      <c r="AG1058" s="62"/>
      <c r="AH1058" s="62"/>
      <c r="AI1058" s="62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  <c r="BA1058" s="62"/>
      <c r="BB1058" s="62"/>
      <c r="BC1058" s="62"/>
      <c r="BD1058" s="62"/>
      <c r="BE1058" s="62"/>
      <c r="BF1058" s="62"/>
      <c r="BG1058" s="62"/>
      <c r="BH1058" s="62"/>
      <c r="BI1058" s="62"/>
      <c r="BJ1058" s="62"/>
    </row>
    <row r="1059">
      <c r="A1059" s="62"/>
      <c r="B1059" s="62"/>
      <c r="C1059" s="62"/>
      <c r="D1059" s="62"/>
      <c r="E1059" s="62"/>
      <c r="F1059" s="62"/>
      <c r="G1059" s="62"/>
      <c r="H1059" s="62"/>
      <c r="I1059" s="62"/>
      <c r="J1059" s="62"/>
      <c r="K1059" s="62"/>
      <c r="L1059" s="62"/>
      <c r="M1059" s="62"/>
      <c r="N1059" s="62"/>
      <c r="O1059" s="62"/>
      <c r="P1059" s="62"/>
      <c r="Q1059" s="62"/>
      <c r="R1059" s="62"/>
      <c r="S1059" s="62"/>
      <c r="T1059" s="62"/>
      <c r="U1059" s="62"/>
      <c r="V1059" s="62"/>
      <c r="W1059" s="62"/>
      <c r="X1059" s="62"/>
      <c r="Y1059" s="62"/>
      <c r="Z1059" s="62"/>
      <c r="AA1059" s="62"/>
      <c r="AB1059" s="62"/>
      <c r="AC1059" s="62"/>
      <c r="AD1059" s="62"/>
      <c r="AE1059" s="62"/>
      <c r="AF1059" s="62"/>
      <c r="AG1059" s="62"/>
      <c r="AH1059" s="62"/>
      <c r="AI1059" s="62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  <c r="BA1059" s="62"/>
      <c r="BB1059" s="62"/>
      <c r="BC1059" s="62"/>
      <c r="BD1059" s="62"/>
      <c r="BE1059" s="62"/>
      <c r="BF1059" s="62"/>
      <c r="BG1059" s="62"/>
      <c r="BH1059" s="62"/>
      <c r="BI1059" s="62"/>
      <c r="BJ1059" s="62"/>
    </row>
    <row r="1060">
      <c r="A1060" s="62"/>
      <c r="B1060" s="62"/>
      <c r="C1060" s="62"/>
      <c r="D1060" s="62"/>
      <c r="E1060" s="62"/>
      <c r="F1060" s="62"/>
      <c r="G1060" s="62"/>
      <c r="H1060" s="62"/>
      <c r="I1060" s="62"/>
      <c r="J1060" s="62"/>
      <c r="K1060" s="62"/>
      <c r="L1060" s="62"/>
      <c r="M1060" s="62"/>
      <c r="N1060" s="62"/>
      <c r="O1060" s="62"/>
      <c r="P1060" s="62"/>
      <c r="Q1060" s="62"/>
      <c r="R1060" s="62"/>
      <c r="S1060" s="62"/>
      <c r="T1060" s="62"/>
      <c r="U1060" s="62"/>
      <c r="V1060" s="62"/>
      <c r="W1060" s="62"/>
      <c r="X1060" s="62"/>
      <c r="Y1060" s="62"/>
      <c r="Z1060" s="62"/>
      <c r="AA1060" s="62"/>
      <c r="AB1060" s="62"/>
      <c r="AC1060" s="62"/>
      <c r="AD1060" s="62"/>
      <c r="AE1060" s="62"/>
      <c r="AF1060" s="62"/>
      <c r="AG1060" s="62"/>
      <c r="AH1060" s="62"/>
      <c r="AI1060" s="62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  <c r="BA1060" s="62"/>
      <c r="BB1060" s="62"/>
      <c r="BC1060" s="62"/>
      <c r="BD1060" s="62"/>
      <c r="BE1060" s="62"/>
      <c r="BF1060" s="62"/>
      <c r="BG1060" s="62"/>
      <c r="BH1060" s="62"/>
      <c r="BI1060" s="62"/>
      <c r="BJ1060" s="62"/>
    </row>
    <row r="1061">
      <c r="A1061" s="62"/>
      <c r="B1061" s="62"/>
      <c r="C1061" s="62"/>
      <c r="D1061" s="62"/>
      <c r="E1061" s="62"/>
      <c r="F1061" s="62"/>
      <c r="G1061" s="62"/>
      <c r="H1061" s="62"/>
      <c r="I1061" s="62"/>
      <c r="J1061" s="62"/>
      <c r="K1061" s="62"/>
      <c r="L1061" s="62"/>
      <c r="M1061" s="62"/>
      <c r="N1061" s="62"/>
      <c r="O1061" s="62"/>
      <c r="P1061" s="62"/>
      <c r="Q1061" s="62"/>
      <c r="R1061" s="62"/>
      <c r="S1061" s="62"/>
      <c r="T1061" s="62"/>
      <c r="U1061" s="62"/>
      <c r="V1061" s="62"/>
      <c r="W1061" s="62"/>
      <c r="X1061" s="62"/>
      <c r="Y1061" s="62"/>
      <c r="Z1061" s="62"/>
      <c r="AA1061" s="62"/>
      <c r="AB1061" s="62"/>
      <c r="AC1061" s="62"/>
      <c r="AD1061" s="62"/>
      <c r="AE1061" s="62"/>
      <c r="AF1061" s="62"/>
      <c r="AG1061" s="62"/>
      <c r="AH1061" s="62"/>
      <c r="AI1061" s="62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  <c r="BA1061" s="62"/>
      <c r="BB1061" s="62"/>
      <c r="BC1061" s="62"/>
      <c r="BD1061" s="62"/>
      <c r="BE1061" s="62"/>
      <c r="BF1061" s="62"/>
      <c r="BG1061" s="62"/>
      <c r="BH1061" s="62"/>
      <c r="BI1061" s="62"/>
      <c r="BJ1061" s="62"/>
    </row>
  </sheetData>
  <mergeCells count="927">
    <mergeCell ref="F9:G10"/>
    <mergeCell ref="H9:I10"/>
    <mergeCell ref="F11:G11"/>
    <mergeCell ref="H11:I11"/>
    <mergeCell ref="K11:L11"/>
    <mergeCell ref="M11:N11"/>
    <mergeCell ref="K12:L12"/>
    <mergeCell ref="M12:N12"/>
    <mergeCell ref="Q14:R14"/>
    <mergeCell ref="S14:T14"/>
    <mergeCell ref="U14:V14"/>
    <mergeCell ref="W14:X14"/>
    <mergeCell ref="Y14:Z14"/>
    <mergeCell ref="AA14:AB14"/>
    <mergeCell ref="AD14:AE14"/>
    <mergeCell ref="AF14:AG14"/>
    <mergeCell ref="B14:C14"/>
    <mergeCell ref="D14:E14"/>
    <mergeCell ref="F14:G14"/>
    <mergeCell ref="H14:I14"/>
    <mergeCell ref="K14:L14"/>
    <mergeCell ref="M14:N14"/>
    <mergeCell ref="O14:P14"/>
    <mergeCell ref="U15:V15"/>
    <mergeCell ref="W15:X15"/>
    <mergeCell ref="Y15:Z15"/>
    <mergeCell ref="AA15:AB15"/>
    <mergeCell ref="AD15:AE15"/>
    <mergeCell ref="AF15:AG15"/>
    <mergeCell ref="D15:E15"/>
    <mergeCell ref="F15:G15"/>
    <mergeCell ref="K15:L15"/>
    <mergeCell ref="M15:N15"/>
    <mergeCell ref="O15:P15"/>
    <mergeCell ref="Q15:R15"/>
    <mergeCell ref="S15:T15"/>
    <mergeCell ref="Y17:Z17"/>
    <mergeCell ref="AA17:AB17"/>
    <mergeCell ref="AD17:AE17"/>
    <mergeCell ref="AF17:AG17"/>
    <mergeCell ref="K17:L17"/>
    <mergeCell ref="M17:N17"/>
    <mergeCell ref="O17:P17"/>
    <mergeCell ref="Q17:R17"/>
    <mergeCell ref="S17:T17"/>
    <mergeCell ref="U17:V17"/>
    <mergeCell ref="W17:X17"/>
    <mergeCell ref="U18:V18"/>
    <mergeCell ref="W18:X18"/>
    <mergeCell ref="Y18:Z18"/>
    <mergeCell ref="AA18:AB18"/>
    <mergeCell ref="AD18:AE18"/>
    <mergeCell ref="AF18:AG18"/>
    <mergeCell ref="D18:E18"/>
    <mergeCell ref="F18:G18"/>
    <mergeCell ref="K18:L18"/>
    <mergeCell ref="M18:N18"/>
    <mergeCell ref="O18:P18"/>
    <mergeCell ref="Q18:R18"/>
    <mergeCell ref="S18:T18"/>
    <mergeCell ref="B18:C18"/>
    <mergeCell ref="B19:C19"/>
    <mergeCell ref="A15:A19"/>
    <mergeCell ref="B16:C16"/>
    <mergeCell ref="B17:C17"/>
    <mergeCell ref="D17:E17"/>
    <mergeCell ref="F17:G17"/>
    <mergeCell ref="H17:I17"/>
    <mergeCell ref="H18:I18"/>
    <mergeCell ref="H19:I19"/>
    <mergeCell ref="U19:V19"/>
    <mergeCell ref="W19:X19"/>
    <mergeCell ref="Y19:Z19"/>
    <mergeCell ref="AA19:AB19"/>
    <mergeCell ref="AD19:AE19"/>
    <mergeCell ref="AF19:AG19"/>
    <mergeCell ref="D19:E19"/>
    <mergeCell ref="F19:G19"/>
    <mergeCell ref="K19:L19"/>
    <mergeCell ref="M19:N19"/>
    <mergeCell ref="O19:P19"/>
    <mergeCell ref="Q19:R19"/>
    <mergeCell ref="S19:T19"/>
    <mergeCell ref="Y23:Z23"/>
    <mergeCell ref="AA23:AB23"/>
    <mergeCell ref="AD23:AE23"/>
    <mergeCell ref="AF23:AG23"/>
    <mergeCell ref="K23:L23"/>
    <mergeCell ref="M23:N23"/>
    <mergeCell ref="O23:P23"/>
    <mergeCell ref="Q23:R23"/>
    <mergeCell ref="S23:T23"/>
    <mergeCell ref="U23:V23"/>
    <mergeCell ref="W23:X23"/>
    <mergeCell ref="AD13:AE13"/>
    <mergeCell ref="AF13:AG13"/>
    <mergeCell ref="O13:P13"/>
    <mergeCell ref="Q13:R13"/>
    <mergeCell ref="S13:T13"/>
    <mergeCell ref="U13:V13"/>
    <mergeCell ref="W13:X13"/>
    <mergeCell ref="Y13:Z13"/>
    <mergeCell ref="AA13:AB13"/>
    <mergeCell ref="O7:P10"/>
    <mergeCell ref="Q7:R10"/>
    <mergeCell ref="O11:P11"/>
    <mergeCell ref="Q11:R11"/>
    <mergeCell ref="O12:P12"/>
    <mergeCell ref="Q12:R12"/>
    <mergeCell ref="S7:T10"/>
    <mergeCell ref="U7:V10"/>
    <mergeCell ref="S11:T11"/>
    <mergeCell ref="U11:V11"/>
    <mergeCell ref="S12:T12"/>
    <mergeCell ref="U12:V12"/>
    <mergeCell ref="W7:X10"/>
    <mergeCell ref="Y7:Z10"/>
    <mergeCell ref="W11:X11"/>
    <mergeCell ref="Y11:Z11"/>
    <mergeCell ref="W12:X12"/>
    <mergeCell ref="Y12:Z12"/>
    <mergeCell ref="AA7:AB10"/>
    <mergeCell ref="AC7:AC10"/>
    <mergeCell ref="AA11:AB11"/>
    <mergeCell ref="AA12:AB12"/>
    <mergeCell ref="AD7:AE10"/>
    <mergeCell ref="AF7:AG10"/>
    <mergeCell ref="AK9:AK10"/>
    <mergeCell ref="AD11:AE11"/>
    <mergeCell ref="AF11:AG11"/>
    <mergeCell ref="AD12:AE12"/>
    <mergeCell ref="AF12:AG12"/>
    <mergeCell ref="B2:J3"/>
    <mergeCell ref="B6:AG6"/>
    <mergeCell ref="B7:E8"/>
    <mergeCell ref="F7:I8"/>
    <mergeCell ref="J7:J10"/>
    <mergeCell ref="K7:L10"/>
    <mergeCell ref="M7:N10"/>
    <mergeCell ref="B12:C12"/>
    <mergeCell ref="B13:C13"/>
    <mergeCell ref="D13:E13"/>
    <mergeCell ref="F13:G13"/>
    <mergeCell ref="H13:I13"/>
    <mergeCell ref="K13:L13"/>
    <mergeCell ref="M13:N13"/>
    <mergeCell ref="S16:T16"/>
    <mergeCell ref="U16:V16"/>
    <mergeCell ref="W16:X16"/>
    <mergeCell ref="Y16:Z16"/>
    <mergeCell ref="AA16:AB16"/>
    <mergeCell ref="AD16:AE16"/>
    <mergeCell ref="AF16:AG16"/>
    <mergeCell ref="D16:E16"/>
    <mergeCell ref="F16:G16"/>
    <mergeCell ref="H16:I16"/>
    <mergeCell ref="K16:L16"/>
    <mergeCell ref="M16:N16"/>
    <mergeCell ref="O16:P16"/>
    <mergeCell ref="Q16:R16"/>
    <mergeCell ref="Y20:Z20"/>
    <mergeCell ref="AA20:AB20"/>
    <mergeCell ref="AD20:AE20"/>
    <mergeCell ref="AF20:AG20"/>
    <mergeCell ref="K20:L20"/>
    <mergeCell ref="M20:N20"/>
    <mergeCell ref="O20:P20"/>
    <mergeCell ref="Q20:R20"/>
    <mergeCell ref="S20:T20"/>
    <mergeCell ref="U20:V20"/>
    <mergeCell ref="W20:X20"/>
    <mergeCell ref="Y21:Z21"/>
    <mergeCell ref="AA21:AB21"/>
    <mergeCell ref="AD21:AE21"/>
    <mergeCell ref="AF21:AG21"/>
    <mergeCell ref="K21:L21"/>
    <mergeCell ref="M21:N21"/>
    <mergeCell ref="O21:P21"/>
    <mergeCell ref="Q21:R21"/>
    <mergeCell ref="S21:T21"/>
    <mergeCell ref="U21:V21"/>
    <mergeCell ref="W21:X21"/>
    <mergeCell ref="Y22:Z22"/>
    <mergeCell ref="AA22:AB22"/>
    <mergeCell ref="AD22:AE22"/>
    <mergeCell ref="AF22:AG22"/>
    <mergeCell ref="K22:L22"/>
    <mergeCell ref="M22:N22"/>
    <mergeCell ref="O22:P22"/>
    <mergeCell ref="Q22:R22"/>
    <mergeCell ref="S22:T22"/>
    <mergeCell ref="U22:V22"/>
    <mergeCell ref="W22:X22"/>
    <mergeCell ref="B9:C10"/>
    <mergeCell ref="D9:E10"/>
    <mergeCell ref="D11:E11"/>
    <mergeCell ref="D12:E12"/>
    <mergeCell ref="F12:G12"/>
    <mergeCell ref="H12:I12"/>
    <mergeCell ref="H15:I15"/>
    <mergeCell ref="F24:G24"/>
    <mergeCell ref="H24:I24"/>
    <mergeCell ref="B25:C25"/>
    <mergeCell ref="D25:E25"/>
    <mergeCell ref="F25:G25"/>
    <mergeCell ref="H25:I25"/>
    <mergeCell ref="B11:C11"/>
    <mergeCell ref="B15:C15"/>
    <mergeCell ref="A20:A25"/>
    <mergeCell ref="B20:C20"/>
    <mergeCell ref="D20:E20"/>
    <mergeCell ref="F20:G20"/>
    <mergeCell ref="H20:I20"/>
    <mergeCell ref="B21:C21"/>
    <mergeCell ref="D21:E21"/>
    <mergeCell ref="F21:G21"/>
    <mergeCell ref="H21:I21"/>
    <mergeCell ref="B22:C22"/>
    <mergeCell ref="D22:E22"/>
    <mergeCell ref="F22:G22"/>
    <mergeCell ref="H22:I22"/>
    <mergeCell ref="B23:C23"/>
    <mergeCell ref="D23:E23"/>
    <mergeCell ref="U24:V24"/>
    <mergeCell ref="W24:X24"/>
    <mergeCell ref="Y24:Z24"/>
    <mergeCell ref="AA24:AB24"/>
    <mergeCell ref="AD24:AE24"/>
    <mergeCell ref="AF24:AG24"/>
    <mergeCell ref="U25:V25"/>
    <mergeCell ref="W25:X25"/>
    <mergeCell ref="Y25:Z25"/>
    <mergeCell ref="AA25:AB25"/>
    <mergeCell ref="AD25:AE25"/>
    <mergeCell ref="AF25:AG25"/>
    <mergeCell ref="B24:C24"/>
    <mergeCell ref="D24:E24"/>
    <mergeCell ref="K24:L24"/>
    <mergeCell ref="M24:N24"/>
    <mergeCell ref="O24:P24"/>
    <mergeCell ref="Q24:R24"/>
    <mergeCell ref="S24:T24"/>
    <mergeCell ref="F23:G23"/>
    <mergeCell ref="H23:I23"/>
    <mergeCell ref="K25:L25"/>
    <mergeCell ref="M25:N25"/>
    <mergeCell ref="O25:P25"/>
    <mergeCell ref="Q25:R25"/>
    <mergeCell ref="S25:T25"/>
    <mergeCell ref="Y26:Z26"/>
    <mergeCell ref="AA26:AB26"/>
    <mergeCell ref="AD26:AE26"/>
    <mergeCell ref="AF26:AG26"/>
    <mergeCell ref="K26:L26"/>
    <mergeCell ref="M26:N26"/>
    <mergeCell ref="O26:P26"/>
    <mergeCell ref="Q26:R26"/>
    <mergeCell ref="S26:T26"/>
    <mergeCell ref="U26:V26"/>
    <mergeCell ref="W26:X26"/>
    <mergeCell ref="U27:V27"/>
    <mergeCell ref="W27:X27"/>
    <mergeCell ref="Y27:Z27"/>
    <mergeCell ref="AA27:AB27"/>
    <mergeCell ref="AD27:AE27"/>
    <mergeCell ref="AF27:AG27"/>
    <mergeCell ref="F27:G27"/>
    <mergeCell ref="H27:I27"/>
    <mergeCell ref="K27:L27"/>
    <mergeCell ref="M27:N27"/>
    <mergeCell ref="O27:P27"/>
    <mergeCell ref="Q27:R27"/>
    <mergeCell ref="S27:T27"/>
    <mergeCell ref="U28:V28"/>
    <mergeCell ref="W28:X28"/>
    <mergeCell ref="Y28:Z28"/>
    <mergeCell ref="AA28:AB28"/>
    <mergeCell ref="AD28:AE28"/>
    <mergeCell ref="AF28:AG28"/>
    <mergeCell ref="B28:C28"/>
    <mergeCell ref="D28:E28"/>
    <mergeCell ref="K28:L28"/>
    <mergeCell ref="M28:N28"/>
    <mergeCell ref="O28:P28"/>
    <mergeCell ref="Q28:R28"/>
    <mergeCell ref="S28:T28"/>
    <mergeCell ref="F28:G28"/>
    <mergeCell ref="H28:I28"/>
    <mergeCell ref="B29:C29"/>
    <mergeCell ref="D29:E29"/>
    <mergeCell ref="U29:V29"/>
    <mergeCell ref="W29:X29"/>
    <mergeCell ref="Y29:Z29"/>
    <mergeCell ref="AA29:AB29"/>
    <mergeCell ref="AD29:AE29"/>
    <mergeCell ref="AF29:AG29"/>
    <mergeCell ref="F29:G29"/>
    <mergeCell ref="H29:I29"/>
    <mergeCell ref="K29:L29"/>
    <mergeCell ref="M29:N29"/>
    <mergeCell ref="O29:P29"/>
    <mergeCell ref="Q29:R29"/>
    <mergeCell ref="S29:T29"/>
    <mergeCell ref="B30:C30"/>
    <mergeCell ref="D30:E30"/>
    <mergeCell ref="U30:V30"/>
    <mergeCell ref="W30:X30"/>
    <mergeCell ref="Y30:Z30"/>
    <mergeCell ref="AA30:AB30"/>
    <mergeCell ref="AD30:AE30"/>
    <mergeCell ref="AF30:AG30"/>
    <mergeCell ref="F30:G30"/>
    <mergeCell ref="H30:I30"/>
    <mergeCell ref="K30:L30"/>
    <mergeCell ref="M30:N30"/>
    <mergeCell ref="O30:P30"/>
    <mergeCell ref="Q30:R30"/>
    <mergeCell ref="S30:T30"/>
    <mergeCell ref="AA33:AB33"/>
    <mergeCell ref="AD33:AE33"/>
    <mergeCell ref="M33:N33"/>
    <mergeCell ref="O33:P33"/>
    <mergeCell ref="Q33:R33"/>
    <mergeCell ref="S33:T33"/>
    <mergeCell ref="U33:V33"/>
    <mergeCell ref="W33:X33"/>
    <mergeCell ref="Y33:Z33"/>
    <mergeCell ref="B31:C31"/>
    <mergeCell ref="D31:E31"/>
    <mergeCell ref="U31:V31"/>
    <mergeCell ref="W31:X31"/>
    <mergeCell ref="Y31:Z31"/>
    <mergeCell ref="AA31:AB31"/>
    <mergeCell ref="AD31:AE31"/>
    <mergeCell ref="AF31:AG31"/>
    <mergeCell ref="F31:G31"/>
    <mergeCell ref="H31:I31"/>
    <mergeCell ref="K31:L31"/>
    <mergeCell ref="M31:N31"/>
    <mergeCell ref="O31:P31"/>
    <mergeCell ref="Q31:R31"/>
    <mergeCell ref="S31:T31"/>
    <mergeCell ref="A26:A32"/>
    <mergeCell ref="B26:C26"/>
    <mergeCell ref="D26:E26"/>
    <mergeCell ref="F26:G26"/>
    <mergeCell ref="H26:I26"/>
    <mergeCell ref="B27:C27"/>
    <mergeCell ref="D27:E27"/>
    <mergeCell ref="U32:V32"/>
    <mergeCell ref="W32:X32"/>
    <mergeCell ref="Y32:Z32"/>
    <mergeCell ref="AA32:AB32"/>
    <mergeCell ref="AD32:AE32"/>
    <mergeCell ref="AF32:AG32"/>
    <mergeCell ref="AF33:AG33"/>
    <mergeCell ref="F32:G32"/>
    <mergeCell ref="H32:I32"/>
    <mergeCell ref="K32:L32"/>
    <mergeCell ref="M32:N32"/>
    <mergeCell ref="O32:P32"/>
    <mergeCell ref="Q32:R32"/>
    <mergeCell ref="S32:T32"/>
    <mergeCell ref="B32:C32"/>
    <mergeCell ref="D32:E32"/>
    <mergeCell ref="B33:C33"/>
    <mergeCell ref="D33:E33"/>
    <mergeCell ref="F33:G33"/>
    <mergeCell ref="H33:I33"/>
    <mergeCell ref="K33:L33"/>
    <mergeCell ref="Q34:R34"/>
    <mergeCell ref="S34:T34"/>
    <mergeCell ref="U34:V34"/>
    <mergeCell ref="W34:X34"/>
    <mergeCell ref="Y34:Z34"/>
    <mergeCell ref="AA34:AB34"/>
    <mergeCell ref="AD34:AE34"/>
    <mergeCell ref="AF34:AG34"/>
    <mergeCell ref="B34:C34"/>
    <mergeCell ref="D34:E34"/>
    <mergeCell ref="F34:G34"/>
    <mergeCell ref="H34:I34"/>
    <mergeCell ref="K34:L34"/>
    <mergeCell ref="M34:N34"/>
    <mergeCell ref="O34:P34"/>
    <mergeCell ref="Q35:R35"/>
    <mergeCell ref="S35:T35"/>
    <mergeCell ref="U35:V35"/>
    <mergeCell ref="W35:X35"/>
    <mergeCell ref="Y35:Z35"/>
    <mergeCell ref="AA35:AB35"/>
    <mergeCell ref="AD35:AE35"/>
    <mergeCell ref="AF35:AG35"/>
    <mergeCell ref="B35:C35"/>
    <mergeCell ref="D35:E35"/>
    <mergeCell ref="F35:G35"/>
    <mergeCell ref="H35:I35"/>
    <mergeCell ref="K35:L35"/>
    <mergeCell ref="M35:N35"/>
    <mergeCell ref="O35:P35"/>
    <mergeCell ref="Q36:R36"/>
    <mergeCell ref="S36:T36"/>
    <mergeCell ref="U36:V36"/>
    <mergeCell ref="W36:X36"/>
    <mergeCell ref="Y36:Z36"/>
    <mergeCell ref="AA36:AB36"/>
    <mergeCell ref="AD36:AE36"/>
    <mergeCell ref="AF36:AG36"/>
    <mergeCell ref="B36:C36"/>
    <mergeCell ref="B37:C37"/>
    <mergeCell ref="AA37:AB37"/>
    <mergeCell ref="AD37:AE37"/>
    <mergeCell ref="AF37:AG37"/>
    <mergeCell ref="D37:E37"/>
    <mergeCell ref="F37:G37"/>
    <mergeCell ref="Q37:R37"/>
    <mergeCell ref="S37:T37"/>
    <mergeCell ref="U37:V37"/>
    <mergeCell ref="W37:X37"/>
    <mergeCell ref="Y37:Z37"/>
    <mergeCell ref="D36:E36"/>
    <mergeCell ref="F36:G36"/>
    <mergeCell ref="H36:I36"/>
    <mergeCell ref="M36:N36"/>
    <mergeCell ref="O36:P36"/>
    <mergeCell ref="H37:I37"/>
    <mergeCell ref="O38:P38"/>
    <mergeCell ref="K36:L36"/>
    <mergeCell ref="K37:L37"/>
    <mergeCell ref="K39:L39"/>
    <mergeCell ref="K40:L40"/>
    <mergeCell ref="M40:N40"/>
    <mergeCell ref="O40:P40"/>
    <mergeCell ref="Q40:R40"/>
    <mergeCell ref="V79:W79"/>
    <mergeCell ref="X79:Y79"/>
    <mergeCell ref="H79:I79"/>
    <mergeCell ref="J79:K79"/>
    <mergeCell ref="L79:M79"/>
    <mergeCell ref="N79:O79"/>
    <mergeCell ref="P79:Q79"/>
    <mergeCell ref="R79:S79"/>
    <mergeCell ref="T79:U79"/>
    <mergeCell ref="B66:C66"/>
    <mergeCell ref="D66:E66"/>
    <mergeCell ref="F66:G66"/>
    <mergeCell ref="H66:I66"/>
    <mergeCell ref="B63:C63"/>
    <mergeCell ref="B64:C64"/>
    <mergeCell ref="D64:E64"/>
    <mergeCell ref="F64:G64"/>
    <mergeCell ref="H64:I64"/>
    <mergeCell ref="B65:C65"/>
    <mergeCell ref="H65:I65"/>
    <mergeCell ref="P76:Q77"/>
    <mergeCell ref="R76:S77"/>
    <mergeCell ref="T76:U77"/>
    <mergeCell ref="V76:W77"/>
    <mergeCell ref="X76:Y77"/>
    <mergeCell ref="D65:E65"/>
    <mergeCell ref="F65:G65"/>
    <mergeCell ref="B76:E76"/>
    <mergeCell ref="F76:I76"/>
    <mergeCell ref="J76:K77"/>
    <mergeCell ref="L76:M77"/>
    <mergeCell ref="N76:O77"/>
    <mergeCell ref="P78:Q78"/>
    <mergeCell ref="R78:S78"/>
    <mergeCell ref="T78:U78"/>
    <mergeCell ref="V78:W78"/>
    <mergeCell ref="X78:Y78"/>
    <mergeCell ref="F77:G77"/>
    <mergeCell ref="H77:I77"/>
    <mergeCell ref="F78:G78"/>
    <mergeCell ref="H78:I78"/>
    <mergeCell ref="J78:K78"/>
    <mergeCell ref="L78:M78"/>
    <mergeCell ref="N78:O78"/>
    <mergeCell ref="B77:C77"/>
    <mergeCell ref="D77:E77"/>
    <mergeCell ref="B78:C78"/>
    <mergeCell ref="D78:E78"/>
    <mergeCell ref="B79:C79"/>
    <mergeCell ref="D79:E79"/>
    <mergeCell ref="F79:G79"/>
    <mergeCell ref="K38:L38"/>
    <mergeCell ref="M38:N38"/>
    <mergeCell ref="Q38:R38"/>
    <mergeCell ref="S38:T38"/>
    <mergeCell ref="U38:V38"/>
    <mergeCell ref="W38:X38"/>
    <mergeCell ref="Y38:Z38"/>
    <mergeCell ref="M37:N37"/>
    <mergeCell ref="O37:P37"/>
    <mergeCell ref="M39:N39"/>
    <mergeCell ref="O39:P39"/>
    <mergeCell ref="Q39:R39"/>
    <mergeCell ref="S39:T39"/>
    <mergeCell ref="U39:V39"/>
    <mergeCell ref="B38:C38"/>
    <mergeCell ref="D38:E38"/>
    <mergeCell ref="D39:E39"/>
    <mergeCell ref="D40:E40"/>
    <mergeCell ref="D41:E41"/>
    <mergeCell ref="F38:G38"/>
    <mergeCell ref="H38:I38"/>
    <mergeCell ref="F39:G39"/>
    <mergeCell ref="H39:I39"/>
    <mergeCell ref="F40:G40"/>
    <mergeCell ref="H40:I40"/>
    <mergeCell ref="F41:G41"/>
    <mergeCell ref="M52:M55"/>
    <mergeCell ref="N52:O55"/>
    <mergeCell ref="P52:Q55"/>
    <mergeCell ref="N56:O56"/>
    <mergeCell ref="P56:Q56"/>
    <mergeCell ref="N57:O57"/>
    <mergeCell ref="P57:Q57"/>
    <mergeCell ref="N61:O61"/>
    <mergeCell ref="N62:O62"/>
    <mergeCell ref="N63:O63"/>
    <mergeCell ref="N64:O64"/>
    <mergeCell ref="N65:O65"/>
    <mergeCell ref="N66:O66"/>
    <mergeCell ref="P62:Q62"/>
    <mergeCell ref="P63:Q63"/>
    <mergeCell ref="P64:Q64"/>
    <mergeCell ref="P65:Q65"/>
    <mergeCell ref="P66:Q66"/>
    <mergeCell ref="N58:O58"/>
    <mergeCell ref="P58:Q58"/>
    <mergeCell ref="N59:O59"/>
    <mergeCell ref="P59:Q59"/>
    <mergeCell ref="N60:O60"/>
    <mergeCell ref="P60:Q60"/>
    <mergeCell ref="P61:Q61"/>
    <mergeCell ref="AA38:AB38"/>
    <mergeCell ref="AD38:AE38"/>
    <mergeCell ref="AF38:AG38"/>
    <mergeCell ref="A37:A41"/>
    <mergeCell ref="B39:C39"/>
    <mergeCell ref="B40:C40"/>
    <mergeCell ref="B41:C41"/>
    <mergeCell ref="W39:X39"/>
    <mergeCell ref="Y39:Z39"/>
    <mergeCell ref="AA39:AB39"/>
    <mergeCell ref="AD39:AE39"/>
    <mergeCell ref="AF39:AG39"/>
    <mergeCell ref="S40:T40"/>
    <mergeCell ref="U40:V40"/>
    <mergeCell ref="W40:X40"/>
    <mergeCell ref="Y40:Z40"/>
    <mergeCell ref="AA40:AB40"/>
    <mergeCell ref="AD40:AE40"/>
    <mergeCell ref="AF40:AG40"/>
    <mergeCell ref="K41:L41"/>
    <mergeCell ref="M41:N41"/>
    <mergeCell ref="O41:P41"/>
    <mergeCell ref="Q41:R41"/>
    <mergeCell ref="S41:T41"/>
    <mergeCell ref="U41:V41"/>
    <mergeCell ref="W41:X41"/>
    <mergeCell ref="Y41:Z41"/>
    <mergeCell ref="AA41:AB41"/>
    <mergeCell ref="AD41:AE41"/>
    <mergeCell ref="AF41:AG41"/>
    <mergeCell ref="AA50:AD50"/>
    <mergeCell ref="AA51:AD51"/>
    <mergeCell ref="AA52:AD52"/>
    <mergeCell ref="AA60:AD60"/>
    <mergeCell ref="AA61:AD61"/>
    <mergeCell ref="AA53:AD53"/>
    <mergeCell ref="AA54:AD54"/>
    <mergeCell ref="AA55:AD55"/>
    <mergeCell ref="AA56:AD56"/>
    <mergeCell ref="AA57:AD57"/>
    <mergeCell ref="AA58:AD58"/>
    <mergeCell ref="AA59:AD59"/>
    <mergeCell ref="F63:G63"/>
    <mergeCell ref="H63:I63"/>
    <mergeCell ref="B62:C62"/>
    <mergeCell ref="D62:E62"/>
    <mergeCell ref="F62:G62"/>
    <mergeCell ref="H62:I62"/>
    <mergeCell ref="K62:L62"/>
    <mergeCell ref="D63:E63"/>
    <mergeCell ref="K63:L63"/>
    <mergeCell ref="H41:I41"/>
    <mergeCell ref="B47:J48"/>
    <mergeCell ref="B49:J49"/>
    <mergeCell ref="B52:E53"/>
    <mergeCell ref="F52:I53"/>
    <mergeCell ref="J52:J55"/>
    <mergeCell ref="K52:L55"/>
    <mergeCell ref="F57:G57"/>
    <mergeCell ref="F58:G58"/>
    <mergeCell ref="H58:I58"/>
    <mergeCell ref="K58:L58"/>
    <mergeCell ref="F59:G59"/>
    <mergeCell ref="H59:I59"/>
    <mergeCell ref="K59:L59"/>
    <mergeCell ref="F54:G55"/>
    <mergeCell ref="H54:I55"/>
    <mergeCell ref="F56:G56"/>
    <mergeCell ref="H56:I56"/>
    <mergeCell ref="K56:L56"/>
    <mergeCell ref="H57:I57"/>
    <mergeCell ref="K57:L57"/>
    <mergeCell ref="D59:E59"/>
    <mergeCell ref="D60:E60"/>
    <mergeCell ref="F60:G60"/>
    <mergeCell ref="H60:I60"/>
    <mergeCell ref="K60:L60"/>
    <mergeCell ref="K61:L61"/>
    <mergeCell ref="B54:C55"/>
    <mergeCell ref="D54:E55"/>
    <mergeCell ref="B56:C56"/>
    <mergeCell ref="D56:E56"/>
    <mergeCell ref="B57:C57"/>
    <mergeCell ref="D57:E57"/>
    <mergeCell ref="D58:E58"/>
    <mergeCell ref="B58:C58"/>
    <mergeCell ref="B59:C59"/>
    <mergeCell ref="B60:C60"/>
    <mergeCell ref="B61:C61"/>
    <mergeCell ref="D61:E61"/>
    <mergeCell ref="F61:G61"/>
    <mergeCell ref="H61:I61"/>
    <mergeCell ref="K64:L64"/>
    <mergeCell ref="K65:L65"/>
    <mergeCell ref="K66:L66"/>
    <mergeCell ref="P83:Q83"/>
    <mergeCell ref="R83:S83"/>
    <mergeCell ref="T83:U83"/>
    <mergeCell ref="V83:W83"/>
    <mergeCell ref="X83:Y83"/>
    <mergeCell ref="B83:C83"/>
    <mergeCell ref="D83:E83"/>
    <mergeCell ref="F83:G83"/>
    <mergeCell ref="H83:I83"/>
    <mergeCell ref="J83:K83"/>
    <mergeCell ref="L83:M83"/>
    <mergeCell ref="N83:O83"/>
    <mergeCell ref="P80:Q80"/>
    <mergeCell ref="R80:S80"/>
    <mergeCell ref="T80:U80"/>
    <mergeCell ref="V80:W80"/>
    <mergeCell ref="X80:Y80"/>
    <mergeCell ref="B80:C80"/>
    <mergeCell ref="D80:E80"/>
    <mergeCell ref="F80:G80"/>
    <mergeCell ref="H80:I80"/>
    <mergeCell ref="J80:K80"/>
    <mergeCell ref="L80:M80"/>
    <mergeCell ref="N80:O80"/>
    <mergeCell ref="P81:Q81"/>
    <mergeCell ref="R81:S81"/>
    <mergeCell ref="T81:U81"/>
    <mergeCell ref="V81:W81"/>
    <mergeCell ref="X81:Y81"/>
    <mergeCell ref="B81:C81"/>
    <mergeCell ref="D81:E81"/>
    <mergeCell ref="F81:G81"/>
    <mergeCell ref="H81:I81"/>
    <mergeCell ref="J81:K81"/>
    <mergeCell ref="L81:M81"/>
    <mergeCell ref="N81:O81"/>
    <mergeCell ref="P82:Q82"/>
    <mergeCell ref="R82:S82"/>
    <mergeCell ref="T82:U82"/>
    <mergeCell ref="V82:W82"/>
    <mergeCell ref="X82:Y82"/>
    <mergeCell ref="B82:C82"/>
    <mergeCell ref="D82:E82"/>
    <mergeCell ref="F82:G82"/>
    <mergeCell ref="H82:I82"/>
    <mergeCell ref="J82:K82"/>
    <mergeCell ref="L82:M82"/>
    <mergeCell ref="N82:O82"/>
    <mergeCell ref="R95:S98"/>
    <mergeCell ref="T95:U98"/>
    <mergeCell ref="V95:W98"/>
    <mergeCell ref="X95:Y98"/>
    <mergeCell ref="Z95:AA98"/>
    <mergeCell ref="AB95:AC98"/>
    <mergeCell ref="AD95:AE98"/>
    <mergeCell ref="AF95:AG98"/>
    <mergeCell ref="B95:B98"/>
    <mergeCell ref="C95:F96"/>
    <mergeCell ref="G95:J96"/>
    <mergeCell ref="K95:K98"/>
    <mergeCell ref="L95:M98"/>
    <mergeCell ref="N95:O98"/>
    <mergeCell ref="P95:Q98"/>
    <mergeCell ref="R99:S99"/>
    <mergeCell ref="T99:U99"/>
    <mergeCell ref="V99:W99"/>
    <mergeCell ref="X99:Y99"/>
    <mergeCell ref="Z99:AA99"/>
    <mergeCell ref="AB99:AC99"/>
    <mergeCell ref="AD99:AE99"/>
    <mergeCell ref="AF99:AG99"/>
    <mergeCell ref="G97:H98"/>
    <mergeCell ref="I97:J98"/>
    <mergeCell ref="G99:H99"/>
    <mergeCell ref="I99:J99"/>
    <mergeCell ref="L99:M99"/>
    <mergeCell ref="N99:O99"/>
    <mergeCell ref="P99:Q99"/>
    <mergeCell ref="Z100:AA100"/>
    <mergeCell ref="AB100:AC100"/>
    <mergeCell ref="AD100:AE100"/>
    <mergeCell ref="AF100:AG100"/>
    <mergeCell ref="L100:M100"/>
    <mergeCell ref="N100:O100"/>
    <mergeCell ref="P100:Q100"/>
    <mergeCell ref="R100:S100"/>
    <mergeCell ref="T100:U100"/>
    <mergeCell ref="V100:W100"/>
    <mergeCell ref="X100:Y100"/>
    <mergeCell ref="C97:D98"/>
    <mergeCell ref="E97:F98"/>
    <mergeCell ref="C99:D99"/>
    <mergeCell ref="E99:F99"/>
    <mergeCell ref="E100:F100"/>
    <mergeCell ref="G100:H100"/>
    <mergeCell ref="I100:J100"/>
    <mergeCell ref="C100:D100"/>
    <mergeCell ref="C101:D101"/>
    <mergeCell ref="E101:F101"/>
    <mergeCell ref="G101:H101"/>
    <mergeCell ref="I101:J101"/>
    <mergeCell ref="L101:M101"/>
    <mergeCell ref="N101:O101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C106:D106"/>
    <mergeCell ref="E106:F106"/>
    <mergeCell ref="G106:H106"/>
    <mergeCell ref="I106:J106"/>
    <mergeCell ref="L106:M106"/>
    <mergeCell ref="N106:O106"/>
    <mergeCell ref="P106:Q106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C107:D107"/>
    <mergeCell ref="E107:F107"/>
    <mergeCell ref="G107:H107"/>
    <mergeCell ref="I107:J107"/>
    <mergeCell ref="L107:M107"/>
    <mergeCell ref="N107:O107"/>
    <mergeCell ref="P107:Q107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C108:D108"/>
    <mergeCell ref="E108:F108"/>
    <mergeCell ref="G108:H108"/>
    <mergeCell ref="I108:J108"/>
    <mergeCell ref="L108:M108"/>
    <mergeCell ref="N108:O108"/>
    <mergeCell ref="P108:Q108"/>
    <mergeCell ref="C109:D109"/>
    <mergeCell ref="E109:F109"/>
    <mergeCell ref="G109:H109"/>
    <mergeCell ref="I109:J109"/>
    <mergeCell ref="L109:M109"/>
    <mergeCell ref="N109:O109"/>
    <mergeCell ref="P109:Q109"/>
    <mergeCell ref="R109:S109"/>
    <mergeCell ref="T109:U109"/>
    <mergeCell ref="V109:W109"/>
    <mergeCell ref="X109:Y109"/>
    <mergeCell ref="AB109:AC109"/>
    <mergeCell ref="AD109:AE109"/>
    <mergeCell ref="AF109:AG109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C102:D102"/>
    <mergeCell ref="E102:F102"/>
    <mergeCell ref="G102:H102"/>
    <mergeCell ref="I102:J102"/>
    <mergeCell ref="L102:M102"/>
    <mergeCell ref="N102:O102"/>
    <mergeCell ref="P102:Q102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C103:D103"/>
    <mergeCell ref="E103:F103"/>
    <mergeCell ref="G103:H103"/>
    <mergeCell ref="I103:J103"/>
    <mergeCell ref="L103:M103"/>
    <mergeCell ref="N103:O103"/>
    <mergeCell ref="P103:Q103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C104:D104"/>
    <mergeCell ref="E104:F104"/>
    <mergeCell ref="G104:H104"/>
    <mergeCell ref="I104:J104"/>
    <mergeCell ref="L104:M104"/>
    <mergeCell ref="N104:O104"/>
    <mergeCell ref="P104:Q104"/>
    <mergeCell ref="Z109:AA109"/>
    <mergeCell ref="AA110:AA111"/>
    <mergeCell ref="AB110:AC111"/>
    <mergeCell ref="AD110:AE111"/>
    <mergeCell ref="AF110:AG111"/>
    <mergeCell ref="P84:Q84"/>
    <mergeCell ref="R84:S84"/>
    <mergeCell ref="T84:U84"/>
    <mergeCell ref="V84:W84"/>
    <mergeCell ref="X84:Y84"/>
    <mergeCell ref="B84:C84"/>
    <mergeCell ref="D84:E84"/>
    <mergeCell ref="F84:G84"/>
    <mergeCell ref="H84:I84"/>
    <mergeCell ref="J84:K84"/>
    <mergeCell ref="L84:M84"/>
    <mergeCell ref="N84:O84"/>
    <mergeCell ref="P85:Q85"/>
    <mergeCell ref="R85:S85"/>
    <mergeCell ref="T85:U85"/>
    <mergeCell ref="V85:W85"/>
    <mergeCell ref="X85:Y85"/>
    <mergeCell ref="B85:C85"/>
    <mergeCell ref="D85:E85"/>
    <mergeCell ref="F85:G85"/>
    <mergeCell ref="H85:I85"/>
    <mergeCell ref="J85:K85"/>
    <mergeCell ref="L85:M85"/>
    <mergeCell ref="N85:O85"/>
    <mergeCell ref="P86:Q86"/>
    <mergeCell ref="R86:S86"/>
    <mergeCell ref="T86:U86"/>
    <mergeCell ref="V86:W86"/>
    <mergeCell ref="X86:Y86"/>
    <mergeCell ref="B86:C86"/>
    <mergeCell ref="D86:E86"/>
    <mergeCell ref="F86:G86"/>
    <mergeCell ref="H86:I86"/>
    <mergeCell ref="J86:K86"/>
    <mergeCell ref="L86:M86"/>
    <mergeCell ref="N86:O86"/>
    <mergeCell ref="P87:Q87"/>
    <mergeCell ref="R87:S87"/>
    <mergeCell ref="T87:U87"/>
    <mergeCell ref="V87:W87"/>
    <mergeCell ref="X87:Y87"/>
    <mergeCell ref="B87:C87"/>
    <mergeCell ref="D87:E87"/>
    <mergeCell ref="F87:G87"/>
    <mergeCell ref="H87:I87"/>
    <mergeCell ref="J87:K87"/>
    <mergeCell ref="L87:M87"/>
    <mergeCell ref="N87:O87"/>
    <mergeCell ref="P88:Q88"/>
    <mergeCell ref="R88:S88"/>
    <mergeCell ref="T88:U88"/>
    <mergeCell ref="V88:W88"/>
    <mergeCell ref="X88:Y88"/>
    <mergeCell ref="B88:C88"/>
    <mergeCell ref="D88:E88"/>
    <mergeCell ref="F88:G88"/>
    <mergeCell ref="H88:I88"/>
    <mergeCell ref="J88:K88"/>
    <mergeCell ref="L88:M88"/>
    <mergeCell ref="N88:O88"/>
    <mergeCell ref="AD101:AE101"/>
    <mergeCell ref="AF101:AG101"/>
    <mergeCell ref="P101:Q101"/>
    <mergeCell ref="R101:S101"/>
    <mergeCell ref="T101:U101"/>
    <mergeCell ref="V101:W101"/>
    <mergeCell ref="X101:Y101"/>
    <mergeCell ref="Z101:AA101"/>
    <mergeCell ref="AB101:AC101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C105:D105"/>
    <mergeCell ref="E105:F105"/>
    <mergeCell ref="G105:H105"/>
    <mergeCell ref="I105:J105"/>
    <mergeCell ref="L105:M105"/>
    <mergeCell ref="N105:O105"/>
    <mergeCell ref="P105:Q105"/>
  </mergeCells>
  <drawing r:id="rId1"/>
</worksheet>
</file>