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795" windowHeight="11760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K57" i="1" l="1"/>
  <c r="K56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38" i="1"/>
  <c r="H38" i="1"/>
  <c r="I38" i="1"/>
  <c r="J38" i="1"/>
  <c r="J37" i="1"/>
  <c r="I37" i="1"/>
  <c r="H37" i="1"/>
  <c r="G37" i="1"/>
  <c r="J36" i="1"/>
  <c r="I36" i="1"/>
  <c r="H36" i="1"/>
  <c r="G36" i="1"/>
  <c r="D20" i="1"/>
  <c r="F20" i="1"/>
  <c r="J20" i="1"/>
  <c r="D21" i="1"/>
  <c r="F21" i="1"/>
  <c r="J21" i="1"/>
  <c r="D22" i="1"/>
  <c r="F22" i="1"/>
  <c r="J22" i="1"/>
  <c r="D23" i="1"/>
  <c r="F23" i="1"/>
  <c r="J23" i="1"/>
  <c r="D24" i="1"/>
  <c r="F24" i="1"/>
  <c r="J24" i="1"/>
  <c r="D25" i="1"/>
  <c r="F25" i="1"/>
  <c r="J25" i="1"/>
  <c r="D26" i="1"/>
  <c r="F26" i="1"/>
  <c r="J26" i="1"/>
  <c r="D27" i="1"/>
  <c r="F27" i="1"/>
  <c r="J27" i="1"/>
  <c r="D28" i="1"/>
  <c r="F28" i="1"/>
  <c r="J28" i="1"/>
  <c r="D29" i="1"/>
  <c r="F29" i="1"/>
  <c r="J29" i="1"/>
  <c r="D30" i="1"/>
  <c r="F30" i="1"/>
  <c r="J30" i="1"/>
  <c r="D31" i="1"/>
  <c r="F31" i="1"/>
  <c r="J31" i="1"/>
  <c r="D32" i="1"/>
  <c r="F32" i="1"/>
  <c r="J32" i="1"/>
  <c r="D33" i="1"/>
  <c r="F33" i="1"/>
  <c r="J33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C40" i="1" s="1"/>
  <c r="F2" i="1"/>
  <c r="I57" i="1" l="1"/>
  <c r="H57" i="1"/>
  <c r="G57" i="1"/>
  <c r="I56" i="1"/>
  <c r="H56" i="1"/>
  <c r="G56" i="1"/>
  <c r="I55" i="1"/>
  <c r="H55" i="1"/>
  <c r="G55" i="1"/>
  <c r="I54" i="1"/>
  <c r="H54" i="1"/>
  <c r="G54" i="1"/>
  <c r="I53" i="1"/>
  <c r="H53" i="1"/>
  <c r="G53" i="1"/>
  <c r="I52" i="1"/>
  <c r="H52" i="1"/>
  <c r="G52" i="1"/>
  <c r="I51" i="1"/>
  <c r="H51" i="1"/>
  <c r="G51" i="1"/>
  <c r="I50" i="1"/>
  <c r="H50" i="1"/>
  <c r="G50" i="1"/>
  <c r="I49" i="1"/>
  <c r="H49" i="1"/>
  <c r="G49" i="1"/>
  <c r="I48" i="1"/>
  <c r="H48" i="1"/>
  <c r="G48" i="1"/>
  <c r="I47" i="1"/>
  <c r="H47" i="1"/>
  <c r="G47" i="1"/>
  <c r="I46" i="1"/>
  <c r="H46" i="1"/>
  <c r="G46" i="1"/>
  <c r="I45" i="1"/>
  <c r="H45" i="1"/>
  <c r="G45" i="1"/>
  <c r="I44" i="1"/>
  <c r="H44" i="1"/>
  <c r="G44" i="1"/>
  <c r="I43" i="1"/>
  <c r="H43" i="1"/>
  <c r="G43" i="1"/>
  <c r="I42" i="1"/>
  <c r="H42" i="1"/>
  <c r="G42" i="1"/>
  <c r="I41" i="1"/>
  <c r="H41" i="1"/>
  <c r="G41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C42" i="1" l="1"/>
  <c r="C44" i="1" s="1"/>
</calcChain>
</file>

<file path=xl/comments1.xml><?xml version="1.0" encoding="utf-8"?>
<comments xmlns="http://schemas.openxmlformats.org/spreadsheetml/2006/main">
  <authors>
    <author>Matheus Zingarelli</author>
  </authors>
  <commentList>
    <comment ref="C1" authorId="0">
      <text>
        <r>
          <rPr>
            <b/>
            <sz val="8"/>
            <color indexed="81"/>
            <rFont val="Tahoma"/>
            <charset val="1"/>
          </rPr>
          <t>Matheus Zingarelli:</t>
        </r>
        <r>
          <rPr>
            <sz val="8"/>
            <color indexed="81"/>
            <rFont val="Tahoma"/>
            <charset val="1"/>
          </rPr>
          <t xml:space="preserve">
Comprimido com WinRar</t>
        </r>
      </text>
    </comment>
    <comment ref="E1" authorId="0">
      <text>
        <r>
          <rPr>
            <b/>
            <sz val="8"/>
            <color indexed="81"/>
            <rFont val="Tahoma"/>
            <charset val="1"/>
          </rPr>
          <t>Matheus Zingarelli:</t>
        </r>
        <r>
          <rPr>
            <sz val="8"/>
            <color indexed="81"/>
            <rFont val="Tahoma"/>
            <charset val="1"/>
          </rPr>
          <t xml:space="preserve">
Comprimido com WinRar</t>
        </r>
      </text>
    </comment>
  </commentList>
</comments>
</file>

<file path=xl/sharedStrings.xml><?xml version="1.0" encoding="utf-8"?>
<sst xmlns="http://schemas.openxmlformats.org/spreadsheetml/2006/main" count="54" uniqueCount="52">
  <si>
    <t>Arquivo</t>
  </si>
  <si>
    <t>PSNR Red</t>
  </si>
  <si>
    <t>PSNR Green</t>
  </si>
  <si>
    <t>PSNR Blue</t>
  </si>
  <si>
    <t>arv01.bmp</t>
  </si>
  <si>
    <t>do01.bmp</t>
  </si>
  <si>
    <t>do03.bmp</t>
  </si>
  <si>
    <t>do04.bmp</t>
  </si>
  <si>
    <t>do05.bmp</t>
  </si>
  <si>
    <t>fw02.bmp</t>
  </si>
  <si>
    <t>hei02.bmp</t>
  </si>
  <si>
    <t>hei03.bmp</t>
  </si>
  <si>
    <t>hei04.bmp</t>
  </si>
  <si>
    <t>mp01.bmp</t>
  </si>
  <si>
    <t>old01.bmp</t>
  </si>
  <si>
    <t>old02.bmp</t>
  </si>
  <si>
    <t>old03.bmp</t>
  </si>
  <si>
    <t>old04.bmp</t>
  </si>
  <si>
    <t>rv01.bmp</t>
  </si>
  <si>
    <t>rv02.bmp</t>
  </si>
  <si>
    <t>sky01.bmp</t>
  </si>
  <si>
    <t>sky02.bmp</t>
  </si>
  <si>
    <t>Tamanho Original</t>
  </si>
  <si>
    <t>Tamanho Anaglífo</t>
  </si>
  <si>
    <t>Tamanho índice</t>
  </si>
  <si>
    <t>Média Total</t>
  </si>
  <si>
    <t>Maior</t>
  </si>
  <si>
    <t>Menor</t>
  </si>
  <si>
    <t>Average</t>
  </si>
  <si>
    <t>Diferenças</t>
  </si>
  <si>
    <t>R-G</t>
  </si>
  <si>
    <t>R-B</t>
  </si>
  <si>
    <t>G-B</t>
  </si>
  <si>
    <t>Taxa Redução anaglífico</t>
  </si>
  <si>
    <t>Taxa Redução anaglífico  +  índice</t>
  </si>
  <si>
    <t>Média redução sem índice</t>
  </si>
  <si>
    <t>Overhead do índice</t>
  </si>
  <si>
    <t>Média redução com índice</t>
  </si>
  <si>
    <t>corr01.bmp</t>
  </si>
  <si>
    <t>cruz01.bmp</t>
  </si>
  <si>
    <t>do02.bmp</t>
  </si>
  <si>
    <t>dz01.bmp</t>
  </si>
  <si>
    <t>dz02.bmp</t>
  </si>
  <si>
    <t>dz03.bmp</t>
  </si>
  <si>
    <t>dz04.bmp</t>
  </si>
  <si>
    <t>fw01.bmp</t>
  </si>
  <si>
    <t>hei01.bmp</t>
  </si>
  <si>
    <t>rv03.bmp</t>
  </si>
  <si>
    <t>rv04.bmp</t>
  </si>
  <si>
    <t>rv05.bmp</t>
  </si>
  <si>
    <t>rv06.bmp</t>
  </si>
  <si>
    <t>trave01.bmp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</si>
</sst>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2" fillId="0" borderId="0" xfId="0" applyFont="1" applyAlignment="1">
      <alignment wrapText="1"/>
    </xf>
    <xf numFmtId="10" fontId="0" fillId="0" borderId="0" xfId="1" applyNumberFormat="1" applyFont="1"/>
    <xf numFmtId="0" fontId="0" fillId="0" borderId="0" xfId="0" applyNumberFormat="1" applyFont="1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10" fontId="0" fillId="0" borderId="0" xfId="0" applyNumberForma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PSNR</a:t>
            </a:r>
            <a:r>
              <a:rPr lang="pt-BR" baseline="0"/>
              <a:t> - Geral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Plan1!$G$1</c:f>
              <c:strCache>
                <c:ptCount val="1"/>
                <c:pt idx="0">
                  <c:v>PSNR Red</c:v>
                </c:pt>
              </c:strCache>
            </c:strRef>
          </c:tx>
          <c:spPr>
            <a:ln w="28575">
              <a:noFill/>
            </a:ln>
          </c:spPr>
          <c:xVal>
            <c:strRef>
              <c:f>Plan1!$A$2:$A$19</c:f>
              <c:strCache>
                <c:ptCount val="18"/>
                <c:pt idx="0">
                  <c:v>arv01.bmp</c:v>
                </c:pt>
                <c:pt idx="1">
                  <c:v>corr01.bmp</c:v>
                </c:pt>
                <c:pt idx="2">
                  <c:v>cruz01.bmp</c:v>
                </c:pt>
                <c:pt idx="3">
                  <c:v>do01.bmp</c:v>
                </c:pt>
                <c:pt idx="4">
                  <c:v>do02.bmp</c:v>
                </c:pt>
                <c:pt idx="5">
                  <c:v>do03.bmp</c:v>
                </c:pt>
                <c:pt idx="6">
                  <c:v>do04.bmp</c:v>
                </c:pt>
                <c:pt idx="7">
                  <c:v>do05.bmp</c:v>
                </c:pt>
                <c:pt idx="8">
                  <c:v>dz01.bmp</c:v>
                </c:pt>
                <c:pt idx="9">
                  <c:v>dz02.bmp</c:v>
                </c:pt>
                <c:pt idx="10">
                  <c:v>dz03.bmp</c:v>
                </c:pt>
                <c:pt idx="11">
                  <c:v>dz04.bmp</c:v>
                </c:pt>
                <c:pt idx="12">
                  <c:v>fw01.bmp</c:v>
                </c:pt>
                <c:pt idx="13">
                  <c:v>fw02.bmp</c:v>
                </c:pt>
                <c:pt idx="14">
                  <c:v>hei01.bmp</c:v>
                </c:pt>
                <c:pt idx="15">
                  <c:v>hei02.bmp</c:v>
                </c:pt>
                <c:pt idx="16">
                  <c:v>hei03.bmp</c:v>
                </c:pt>
                <c:pt idx="17">
                  <c:v>hei04.bmp</c:v>
                </c:pt>
              </c:strCache>
            </c:strRef>
          </c:xVal>
          <c:yVal>
            <c:numRef>
              <c:f>Plan1!$G$2:$G$19</c:f>
              <c:numCache>
                <c:formatCode>#,##0.0000</c:formatCode>
                <c:ptCount val="18"/>
                <c:pt idx="0">
                  <c:v>30.871400000000001</c:v>
                </c:pt>
                <c:pt idx="1">
                  <c:v>35.583799999999997</c:v>
                </c:pt>
                <c:pt idx="2">
                  <c:v>35.264200000000002</c:v>
                </c:pt>
                <c:pt idx="3">
                  <c:v>37.077100000000002</c:v>
                </c:pt>
                <c:pt idx="4">
                  <c:v>35.080399999999997</c:v>
                </c:pt>
                <c:pt idx="5">
                  <c:v>33.805</c:v>
                </c:pt>
                <c:pt idx="6">
                  <c:v>37.731699999999996</c:v>
                </c:pt>
                <c:pt idx="7">
                  <c:v>34.645400000000002</c:v>
                </c:pt>
                <c:pt idx="8">
                  <c:v>35.3416</c:v>
                </c:pt>
                <c:pt idx="9">
                  <c:v>38.542200000000001</c:v>
                </c:pt>
                <c:pt idx="10">
                  <c:v>37.021299999999997</c:v>
                </c:pt>
                <c:pt idx="11">
                  <c:v>38.427500000000002</c:v>
                </c:pt>
                <c:pt idx="12">
                  <c:v>38.847900000000003</c:v>
                </c:pt>
                <c:pt idx="13">
                  <c:v>37.811199999999999</c:v>
                </c:pt>
                <c:pt idx="14">
                  <c:v>33.393300000000004</c:v>
                </c:pt>
                <c:pt idx="15">
                  <c:v>33.379199999999997</c:v>
                </c:pt>
                <c:pt idx="16">
                  <c:v>34.281199999999998</c:v>
                </c:pt>
                <c:pt idx="17">
                  <c:v>34.174999999999997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Plan1!$H$1</c:f>
              <c:strCache>
                <c:ptCount val="1"/>
                <c:pt idx="0">
                  <c:v>PSNR Green</c:v>
                </c:pt>
              </c:strCache>
            </c:strRef>
          </c:tx>
          <c:spPr>
            <a:ln w="28575">
              <a:noFill/>
            </a:ln>
          </c:spPr>
          <c:xVal>
            <c:strRef>
              <c:f>Plan1!$A$2:$A$19</c:f>
              <c:strCache>
                <c:ptCount val="18"/>
                <c:pt idx="0">
                  <c:v>arv01.bmp</c:v>
                </c:pt>
                <c:pt idx="1">
                  <c:v>corr01.bmp</c:v>
                </c:pt>
                <c:pt idx="2">
                  <c:v>cruz01.bmp</c:v>
                </c:pt>
                <c:pt idx="3">
                  <c:v>do01.bmp</c:v>
                </c:pt>
                <c:pt idx="4">
                  <c:v>do02.bmp</c:v>
                </c:pt>
                <c:pt idx="5">
                  <c:v>do03.bmp</c:v>
                </c:pt>
                <c:pt idx="6">
                  <c:v>do04.bmp</c:v>
                </c:pt>
                <c:pt idx="7">
                  <c:v>do05.bmp</c:v>
                </c:pt>
                <c:pt idx="8">
                  <c:v>dz01.bmp</c:v>
                </c:pt>
                <c:pt idx="9">
                  <c:v>dz02.bmp</c:v>
                </c:pt>
                <c:pt idx="10">
                  <c:v>dz03.bmp</c:v>
                </c:pt>
                <c:pt idx="11">
                  <c:v>dz04.bmp</c:v>
                </c:pt>
                <c:pt idx="12">
                  <c:v>fw01.bmp</c:v>
                </c:pt>
                <c:pt idx="13">
                  <c:v>fw02.bmp</c:v>
                </c:pt>
                <c:pt idx="14">
                  <c:v>hei01.bmp</c:v>
                </c:pt>
                <c:pt idx="15">
                  <c:v>hei02.bmp</c:v>
                </c:pt>
                <c:pt idx="16">
                  <c:v>hei03.bmp</c:v>
                </c:pt>
                <c:pt idx="17">
                  <c:v>hei04.bmp</c:v>
                </c:pt>
              </c:strCache>
            </c:strRef>
          </c:xVal>
          <c:yVal>
            <c:numRef>
              <c:f>Plan1!$H$2:$H$19</c:f>
              <c:numCache>
                <c:formatCode>#,##0.0000</c:formatCode>
                <c:ptCount val="18"/>
                <c:pt idx="0">
                  <c:v>30.5502</c:v>
                </c:pt>
                <c:pt idx="1">
                  <c:v>35.467500000000001</c:v>
                </c:pt>
                <c:pt idx="2">
                  <c:v>34.645000000000003</c:v>
                </c:pt>
                <c:pt idx="3">
                  <c:v>36.551299999999998</c:v>
                </c:pt>
                <c:pt idx="4">
                  <c:v>34.806100000000001</c:v>
                </c:pt>
                <c:pt idx="5">
                  <c:v>33.334800000000001</c:v>
                </c:pt>
                <c:pt idx="6">
                  <c:v>37.408900000000003</c:v>
                </c:pt>
                <c:pt idx="7">
                  <c:v>33.485900000000001</c:v>
                </c:pt>
                <c:pt idx="8">
                  <c:v>33.424199999999999</c:v>
                </c:pt>
                <c:pt idx="9">
                  <c:v>38.190800000000003</c:v>
                </c:pt>
                <c:pt idx="10">
                  <c:v>35.566600000000001</c:v>
                </c:pt>
                <c:pt idx="11">
                  <c:v>37.905200000000001</c:v>
                </c:pt>
                <c:pt idx="12">
                  <c:v>37.772100000000002</c:v>
                </c:pt>
                <c:pt idx="13">
                  <c:v>35.877299999999998</c:v>
                </c:pt>
                <c:pt idx="14">
                  <c:v>32.2577</c:v>
                </c:pt>
                <c:pt idx="15">
                  <c:v>32.319499999999998</c:v>
                </c:pt>
                <c:pt idx="16">
                  <c:v>32.476599999999998</c:v>
                </c:pt>
                <c:pt idx="17">
                  <c:v>32.634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Plan1!$I$1</c:f>
              <c:strCache>
                <c:ptCount val="1"/>
                <c:pt idx="0">
                  <c:v>PSNR Blue</c:v>
                </c:pt>
              </c:strCache>
            </c:strRef>
          </c:tx>
          <c:spPr>
            <a:ln w="28575">
              <a:noFill/>
            </a:ln>
          </c:spPr>
          <c:xVal>
            <c:strRef>
              <c:f>Plan1!$A$2:$A$19</c:f>
              <c:strCache>
                <c:ptCount val="18"/>
                <c:pt idx="0">
                  <c:v>arv01.bmp</c:v>
                </c:pt>
                <c:pt idx="1">
                  <c:v>corr01.bmp</c:v>
                </c:pt>
                <c:pt idx="2">
                  <c:v>cruz01.bmp</c:v>
                </c:pt>
                <c:pt idx="3">
                  <c:v>do01.bmp</c:v>
                </c:pt>
                <c:pt idx="4">
                  <c:v>do02.bmp</c:v>
                </c:pt>
                <c:pt idx="5">
                  <c:v>do03.bmp</c:v>
                </c:pt>
                <c:pt idx="6">
                  <c:v>do04.bmp</c:v>
                </c:pt>
                <c:pt idx="7">
                  <c:v>do05.bmp</c:v>
                </c:pt>
                <c:pt idx="8">
                  <c:v>dz01.bmp</c:v>
                </c:pt>
                <c:pt idx="9">
                  <c:v>dz02.bmp</c:v>
                </c:pt>
                <c:pt idx="10">
                  <c:v>dz03.bmp</c:v>
                </c:pt>
                <c:pt idx="11">
                  <c:v>dz04.bmp</c:v>
                </c:pt>
                <c:pt idx="12">
                  <c:v>fw01.bmp</c:v>
                </c:pt>
                <c:pt idx="13">
                  <c:v>fw02.bmp</c:v>
                </c:pt>
                <c:pt idx="14">
                  <c:v>hei01.bmp</c:v>
                </c:pt>
                <c:pt idx="15">
                  <c:v>hei02.bmp</c:v>
                </c:pt>
                <c:pt idx="16">
                  <c:v>hei03.bmp</c:v>
                </c:pt>
                <c:pt idx="17">
                  <c:v>hei04.bmp</c:v>
                </c:pt>
              </c:strCache>
            </c:strRef>
          </c:xVal>
          <c:yVal>
            <c:numRef>
              <c:f>Plan1!$I$2:$I$19</c:f>
              <c:numCache>
                <c:formatCode>#,##0.0000</c:formatCode>
                <c:ptCount val="18"/>
                <c:pt idx="0">
                  <c:v>30.965199999999999</c:v>
                </c:pt>
                <c:pt idx="1">
                  <c:v>35.835900000000002</c:v>
                </c:pt>
                <c:pt idx="2">
                  <c:v>35.3718</c:v>
                </c:pt>
                <c:pt idx="3">
                  <c:v>37.024799999999999</c:v>
                </c:pt>
                <c:pt idx="4">
                  <c:v>35.081600000000002</c:v>
                </c:pt>
                <c:pt idx="5">
                  <c:v>33.883899999999997</c:v>
                </c:pt>
                <c:pt idx="6">
                  <c:v>37.734900000000003</c:v>
                </c:pt>
                <c:pt idx="7">
                  <c:v>34.633000000000003</c:v>
                </c:pt>
                <c:pt idx="8">
                  <c:v>34.815300000000001</c:v>
                </c:pt>
                <c:pt idx="9">
                  <c:v>38.6417</c:v>
                </c:pt>
                <c:pt idx="10">
                  <c:v>36.756599999999999</c:v>
                </c:pt>
                <c:pt idx="11">
                  <c:v>38.534799999999997</c:v>
                </c:pt>
                <c:pt idx="12">
                  <c:v>38.603999999999999</c:v>
                </c:pt>
                <c:pt idx="13">
                  <c:v>37.7395</c:v>
                </c:pt>
                <c:pt idx="14">
                  <c:v>33.372599999999998</c:v>
                </c:pt>
                <c:pt idx="15">
                  <c:v>33.764200000000002</c:v>
                </c:pt>
                <c:pt idx="16">
                  <c:v>34.034799999999997</c:v>
                </c:pt>
                <c:pt idx="17">
                  <c:v>34.027700000000003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Plan1!$J$1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>
              <a:noFill/>
            </a:ln>
          </c:spPr>
          <c:xVal>
            <c:strRef>
              <c:f>Plan1!$A$2:$A$19</c:f>
              <c:strCache>
                <c:ptCount val="18"/>
                <c:pt idx="0">
                  <c:v>arv01.bmp</c:v>
                </c:pt>
                <c:pt idx="1">
                  <c:v>corr01.bmp</c:v>
                </c:pt>
                <c:pt idx="2">
                  <c:v>cruz01.bmp</c:v>
                </c:pt>
                <c:pt idx="3">
                  <c:v>do01.bmp</c:v>
                </c:pt>
                <c:pt idx="4">
                  <c:v>do02.bmp</c:v>
                </c:pt>
                <c:pt idx="5">
                  <c:v>do03.bmp</c:v>
                </c:pt>
                <c:pt idx="6">
                  <c:v>do04.bmp</c:v>
                </c:pt>
                <c:pt idx="7">
                  <c:v>do05.bmp</c:v>
                </c:pt>
                <c:pt idx="8">
                  <c:v>dz01.bmp</c:v>
                </c:pt>
                <c:pt idx="9">
                  <c:v>dz02.bmp</c:v>
                </c:pt>
                <c:pt idx="10">
                  <c:v>dz03.bmp</c:v>
                </c:pt>
                <c:pt idx="11">
                  <c:v>dz04.bmp</c:v>
                </c:pt>
                <c:pt idx="12">
                  <c:v>fw01.bmp</c:v>
                </c:pt>
                <c:pt idx="13">
                  <c:v>fw02.bmp</c:v>
                </c:pt>
                <c:pt idx="14">
                  <c:v>hei01.bmp</c:v>
                </c:pt>
                <c:pt idx="15">
                  <c:v>hei02.bmp</c:v>
                </c:pt>
                <c:pt idx="16">
                  <c:v>hei03.bmp</c:v>
                </c:pt>
                <c:pt idx="17">
                  <c:v>hei04.bmp</c:v>
                </c:pt>
              </c:strCache>
            </c:strRef>
          </c:xVal>
          <c:yVal>
            <c:numRef>
              <c:f>Plan1!$J$2:$J$19</c:f>
              <c:numCache>
                <c:formatCode>General</c:formatCode>
                <c:ptCount val="18"/>
                <c:pt idx="0">
                  <c:v>30.795599999999997</c:v>
                </c:pt>
                <c:pt idx="1">
                  <c:v>35.629066666666667</c:v>
                </c:pt>
                <c:pt idx="2">
                  <c:v>35.093666666666671</c:v>
                </c:pt>
                <c:pt idx="3">
                  <c:v>36.884399999999999</c:v>
                </c:pt>
                <c:pt idx="4">
                  <c:v>34.989366666666662</c:v>
                </c:pt>
                <c:pt idx="5">
                  <c:v>33.674566666666664</c:v>
                </c:pt>
                <c:pt idx="6">
                  <c:v>37.625166666666665</c:v>
                </c:pt>
                <c:pt idx="7">
                  <c:v>34.254766666666661</c:v>
                </c:pt>
                <c:pt idx="8">
                  <c:v>34.527033333333328</c:v>
                </c:pt>
                <c:pt idx="9">
                  <c:v>38.458233333333339</c:v>
                </c:pt>
                <c:pt idx="10">
                  <c:v>36.448166666666665</c:v>
                </c:pt>
                <c:pt idx="11">
                  <c:v>38.289166666666667</c:v>
                </c:pt>
                <c:pt idx="12">
                  <c:v>38.408000000000008</c:v>
                </c:pt>
                <c:pt idx="13">
                  <c:v>37.142666666666663</c:v>
                </c:pt>
                <c:pt idx="14">
                  <c:v>33.007866666666672</c:v>
                </c:pt>
                <c:pt idx="15">
                  <c:v>33.154299999999999</c:v>
                </c:pt>
                <c:pt idx="16">
                  <c:v>33.597533333333331</c:v>
                </c:pt>
                <c:pt idx="17">
                  <c:v>33.612233333333329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81280"/>
        <c:axId val="133300224"/>
      </c:scatterChart>
      <c:valAx>
        <c:axId val="133281280"/>
        <c:scaling>
          <c:orientation val="minMax"/>
          <c:max val="18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Image</a:t>
                </a:r>
                <a:r>
                  <a:rPr lang="pt-BR" baseline="0"/>
                  <a:t> ID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133300224"/>
        <c:crosses val="autoZero"/>
        <c:crossBetween val="midCat"/>
        <c:majorUnit val="1"/>
      </c:valAx>
      <c:valAx>
        <c:axId val="133300224"/>
        <c:scaling>
          <c:orientation val="minMax"/>
          <c:min val="28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PSNR Value</a:t>
                </a:r>
                <a:r>
                  <a:rPr lang="pt-BR" baseline="0"/>
                  <a:t> (dB)</a:t>
                </a:r>
                <a:endParaRPr lang="pt-BR"/>
              </a:p>
            </c:rich>
          </c:tx>
          <c:layout/>
          <c:overlay val="0"/>
        </c:title>
        <c:numFmt formatCode="#,##0.00" sourceLinked="0"/>
        <c:majorTickMark val="none"/>
        <c:minorTickMark val="none"/>
        <c:tickLblPos val="nextTo"/>
        <c:crossAx val="133281280"/>
        <c:crosses val="autoZero"/>
        <c:crossBetween val="midCat"/>
        <c:majorUnit val="0.5"/>
        <c:minorUnit val="0.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390523</xdr:colOff>
      <xdr:row>0</xdr:row>
      <xdr:rowOff>314325</xdr:rowOff>
    </xdr:from>
    <xdr:to>
      <xdr:col>22</xdr:col>
      <xdr:colOff>552451</xdr:colOff>
      <xdr:row>32</xdr:row>
      <xdr:rowOff>28575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6"/>
  <sheetViews>
    <sheetView tabSelected="1" workbookViewId="0">
      <selection activeCell="B34" sqref="B34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7.28515625" bestFit="1" customWidth="1"/>
    <col min="4" max="4" width="9.5703125" bestFit="1" customWidth="1"/>
    <col min="5" max="5" width="15.140625" bestFit="1" customWidth="1"/>
    <col min="6" max="6" width="12.85546875" customWidth="1"/>
    <col min="7" max="7" width="9.5703125" bestFit="1" customWidth="1"/>
    <col min="8" max="8" width="12.140625" bestFit="1" customWidth="1"/>
    <col min="9" max="9" width="10.140625" bestFit="1" customWidth="1"/>
  </cols>
  <sheetData>
    <row r="1" spans="1:10" ht="45" customHeight="1" x14ac:dyDescent="0.25">
      <c r="A1" s="2" t="s">
        <v>0</v>
      </c>
      <c r="B1" s="2" t="s">
        <v>22</v>
      </c>
      <c r="C1" s="2" t="s">
        <v>23</v>
      </c>
      <c r="D1" s="2" t="s">
        <v>33</v>
      </c>
      <c r="E1" s="2" t="s">
        <v>24</v>
      </c>
      <c r="F1" s="2" t="s">
        <v>34</v>
      </c>
      <c r="G1" s="2" t="s">
        <v>1</v>
      </c>
      <c r="H1" s="2" t="s">
        <v>2</v>
      </c>
      <c r="I1" s="2" t="s">
        <v>3</v>
      </c>
      <c r="J1" s="2" t="s">
        <v>28</v>
      </c>
    </row>
    <row r="2" spans="1:10" x14ac:dyDescent="0.25">
      <c r="A2" t="s">
        <v>4</v>
      </c>
      <c r="B2" s="4"/>
      <c r="C2" s="5"/>
      <c r="D2" s="3" t="e">
        <f>1-C2/B2</f>
        <v>#DIV/0!</v>
      </c>
      <c r="E2" s="5"/>
      <c r="F2" s="3" t="e">
        <f>1-(C2+E2)/B2</f>
        <v>#DIV/0!</v>
      </c>
      <c r="G2" s="6">
        <v>30.871400000000001</v>
      </c>
      <c r="H2" s="6">
        <v>30.5502</v>
      </c>
      <c r="I2" s="6">
        <v>30.965199999999999</v>
      </c>
      <c r="J2">
        <f>(I2+H2+G2)/3</f>
        <v>30.795599999999997</v>
      </c>
    </row>
    <row r="3" spans="1:10" x14ac:dyDescent="0.25">
      <c r="A3" t="s">
        <v>38</v>
      </c>
      <c r="B3" s="4"/>
      <c r="C3" s="5"/>
      <c r="D3" s="3" t="e">
        <f t="shared" ref="D3:D19" si="0">1-C3/B3</f>
        <v>#DIV/0!</v>
      </c>
      <c r="E3" s="5"/>
      <c r="F3" s="3" t="e">
        <f t="shared" ref="F3:F19" si="1">1-(C3+E3)/B3</f>
        <v>#DIV/0!</v>
      </c>
      <c r="G3" s="6">
        <v>35.583799999999997</v>
      </c>
      <c r="H3" s="6">
        <v>35.467500000000001</v>
      </c>
      <c r="I3" s="6">
        <v>35.835900000000002</v>
      </c>
      <c r="J3">
        <f t="shared" ref="J3:J19" si="2">(I3+H3+G3)/3</f>
        <v>35.629066666666667</v>
      </c>
    </row>
    <row r="4" spans="1:10" x14ac:dyDescent="0.25">
      <c r="A4" t="s">
        <v>39</v>
      </c>
      <c r="B4" s="4"/>
      <c r="C4" s="5"/>
      <c r="D4" s="3" t="e">
        <f t="shared" si="0"/>
        <v>#DIV/0!</v>
      </c>
      <c r="E4" s="5"/>
      <c r="F4" s="3" t="e">
        <f t="shared" si="1"/>
        <v>#DIV/0!</v>
      </c>
      <c r="G4" s="6">
        <v>35.264200000000002</v>
      </c>
      <c r="H4" s="6">
        <v>34.645000000000003</v>
      </c>
      <c r="I4" s="6">
        <v>35.3718</v>
      </c>
      <c r="J4">
        <f t="shared" si="2"/>
        <v>35.093666666666671</v>
      </c>
    </row>
    <row r="5" spans="1:10" x14ac:dyDescent="0.25">
      <c r="A5" t="s">
        <v>5</v>
      </c>
      <c r="B5" s="4"/>
      <c r="C5" s="5"/>
      <c r="D5" s="3" t="e">
        <f t="shared" si="0"/>
        <v>#DIV/0!</v>
      </c>
      <c r="E5" s="5"/>
      <c r="F5" s="3" t="e">
        <f t="shared" si="1"/>
        <v>#DIV/0!</v>
      </c>
      <c r="G5" s="6">
        <v>37.077100000000002</v>
      </c>
      <c r="H5" s="6">
        <v>36.551299999999998</v>
      </c>
      <c r="I5" s="6">
        <v>37.024799999999999</v>
      </c>
      <c r="J5">
        <f t="shared" si="2"/>
        <v>36.884399999999999</v>
      </c>
    </row>
    <row r="6" spans="1:10" x14ac:dyDescent="0.25">
      <c r="A6" t="s">
        <v>40</v>
      </c>
      <c r="B6" s="4"/>
      <c r="C6" s="5"/>
      <c r="D6" s="3" t="e">
        <f t="shared" si="0"/>
        <v>#DIV/0!</v>
      </c>
      <c r="E6" s="5"/>
      <c r="F6" s="3" t="e">
        <f t="shared" si="1"/>
        <v>#DIV/0!</v>
      </c>
      <c r="G6" s="6">
        <v>35.080399999999997</v>
      </c>
      <c r="H6" s="6">
        <v>34.806100000000001</v>
      </c>
      <c r="I6" s="6">
        <v>35.081600000000002</v>
      </c>
      <c r="J6">
        <f t="shared" si="2"/>
        <v>34.989366666666662</v>
      </c>
    </row>
    <row r="7" spans="1:10" x14ac:dyDescent="0.25">
      <c r="A7" t="s">
        <v>6</v>
      </c>
      <c r="B7" s="4"/>
      <c r="C7" s="5"/>
      <c r="D7" s="3" t="e">
        <f t="shared" si="0"/>
        <v>#DIV/0!</v>
      </c>
      <c r="E7" s="5"/>
      <c r="F7" s="3" t="e">
        <f t="shared" si="1"/>
        <v>#DIV/0!</v>
      </c>
      <c r="G7" s="6">
        <v>33.805</v>
      </c>
      <c r="H7" s="6">
        <v>33.334800000000001</v>
      </c>
      <c r="I7" s="6">
        <v>33.883899999999997</v>
      </c>
      <c r="J7">
        <f t="shared" si="2"/>
        <v>33.674566666666664</v>
      </c>
    </row>
    <row r="8" spans="1:10" x14ac:dyDescent="0.25">
      <c r="A8" t="s">
        <v>7</v>
      </c>
      <c r="B8" s="4"/>
      <c r="C8" s="5"/>
      <c r="D8" s="3" t="e">
        <f t="shared" si="0"/>
        <v>#DIV/0!</v>
      </c>
      <c r="E8" s="5"/>
      <c r="F8" s="3" t="e">
        <f t="shared" si="1"/>
        <v>#DIV/0!</v>
      </c>
      <c r="G8" s="6">
        <v>37.731699999999996</v>
      </c>
      <c r="H8" s="6">
        <v>37.408900000000003</v>
      </c>
      <c r="I8" s="6">
        <v>37.734900000000003</v>
      </c>
      <c r="J8">
        <f t="shared" si="2"/>
        <v>37.625166666666665</v>
      </c>
    </row>
    <row r="9" spans="1:10" x14ac:dyDescent="0.25">
      <c r="A9" t="s">
        <v>8</v>
      </c>
      <c r="B9" s="4"/>
      <c r="C9" s="5"/>
      <c r="D9" s="3" t="e">
        <f t="shared" si="0"/>
        <v>#DIV/0!</v>
      </c>
      <c r="E9" s="5"/>
      <c r="F9" s="3" t="e">
        <f t="shared" si="1"/>
        <v>#DIV/0!</v>
      </c>
      <c r="G9" s="6">
        <v>34.645400000000002</v>
      </c>
      <c r="H9" s="6">
        <v>33.485900000000001</v>
      </c>
      <c r="I9" s="6">
        <v>34.633000000000003</v>
      </c>
      <c r="J9">
        <f t="shared" si="2"/>
        <v>34.254766666666661</v>
      </c>
    </row>
    <row r="10" spans="1:10" x14ac:dyDescent="0.25">
      <c r="A10" t="s">
        <v>41</v>
      </c>
      <c r="B10" s="4"/>
      <c r="C10" s="5"/>
      <c r="D10" s="3" t="e">
        <f t="shared" si="0"/>
        <v>#DIV/0!</v>
      </c>
      <c r="E10" s="5"/>
      <c r="F10" s="3" t="e">
        <f t="shared" si="1"/>
        <v>#DIV/0!</v>
      </c>
      <c r="G10" s="6">
        <v>35.3416</v>
      </c>
      <c r="H10" s="6">
        <v>33.424199999999999</v>
      </c>
      <c r="I10" s="6">
        <v>34.815300000000001</v>
      </c>
      <c r="J10">
        <f t="shared" si="2"/>
        <v>34.527033333333328</v>
      </c>
    </row>
    <row r="11" spans="1:10" x14ac:dyDescent="0.25">
      <c r="A11" t="s">
        <v>42</v>
      </c>
      <c r="B11" s="4"/>
      <c r="C11" s="5"/>
      <c r="D11" s="3" t="e">
        <f t="shared" si="0"/>
        <v>#DIV/0!</v>
      </c>
      <c r="E11" s="5"/>
      <c r="F11" s="3" t="e">
        <f t="shared" si="1"/>
        <v>#DIV/0!</v>
      </c>
      <c r="G11" s="6">
        <v>38.542200000000001</v>
      </c>
      <c r="H11" s="6">
        <v>38.190800000000003</v>
      </c>
      <c r="I11" s="6">
        <v>38.6417</v>
      </c>
      <c r="J11">
        <f t="shared" si="2"/>
        <v>38.458233333333339</v>
      </c>
    </row>
    <row r="12" spans="1:10" x14ac:dyDescent="0.25">
      <c r="A12" t="s">
        <v>43</v>
      </c>
      <c r="B12" s="4"/>
      <c r="C12" s="5"/>
      <c r="D12" s="3" t="e">
        <f t="shared" si="0"/>
        <v>#DIV/0!</v>
      </c>
      <c r="E12" s="5"/>
      <c r="F12" s="3" t="e">
        <f t="shared" si="1"/>
        <v>#DIV/0!</v>
      </c>
      <c r="G12" s="6">
        <v>37.021299999999997</v>
      </c>
      <c r="H12" s="6">
        <v>35.566600000000001</v>
      </c>
      <c r="I12" s="6">
        <v>36.756599999999999</v>
      </c>
      <c r="J12">
        <f t="shared" si="2"/>
        <v>36.448166666666665</v>
      </c>
    </row>
    <row r="13" spans="1:10" x14ac:dyDescent="0.25">
      <c r="A13" t="s">
        <v>44</v>
      </c>
      <c r="B13" s="4"/>
      <c r="C13" s="5"/>
      <c r="D13" s="3" t="e">
        <f t="shared" si="0"/>
        <v>#DIV/0!</v>
      </c>
      <c r="E13" s="5"/>
      <c r="F13" s="3" t="e">
        <f t="shared" si="1"/>
        <v>#DIV/0!</v>
      </c>
      <c r="G13" s="6">
        <v>38.427500000000002</v>
      </c>
      <c r="H13" s="6">
        <v>37.905200000000001</v>
      </c>
      <c r="I13" s="6">
        <v>38.534799999999997</v>
      </c>
      <c r="J13">
        <f t="shared" si="2"/>
        <v>38.289166666666667</v>
      </c>
    </row>
    <row r="14" spans="1:10" x14ac:dyDescent="0.25">
      <c r="A14" t="s">
        <v>45</v>
      </c>
      <c r="B14" s="4"/>
      <c r="C14" s="5"/>
      <c r="D14" s="3" t="e">
        <f t="shared" si="0"/>
        <v>#DIV/0!</v>
      </c>
      <c r="E14" s="5"/>
      <c r="F14" s="3" t="e">
        <f t="shared" si="1"/>
        <v>#DIV/0!</v>
      </c>
      <c r="G14" s="6">
        <v>38.847900000000003</v>
      </c>
      <c r="H14" s="6">
        <v>37.772100000000002</v>
      </c>
      <c r="I14" s="6">
        <v>38.603999999999999</v>
      </c>
      <c r="J14">
        <f t="shared" si="2"/>
        <v>38.408000000000008</v>
      </c>
    </row>
    <row r="15" spans="1:10" x14ac:dyDescent="0.25">
      <c r="A15" t="s">
        <v>9</v>
      </c>
      <c r="B15" s="4"/>
      <c r="C15" s="5"/>
      <c r="D15" s="3" t="e">
        <f t="shared" si="0"/>
        <v>#DIV/0!</v>
      </c>
      <c r="E15" s="5"/>
      <c r="F15" s="3" t="e">
        <f t="shared" si="1"/>
        <v>#DIV/0!</v>
      </c>
      <c r="G15" s="6">
        <v>37.811199999999999</v>
      </c>
      <c r="H15" s="6">
        <v>35.877299999999998</v>
      </c>
      <c r="I15" s="6">
        <v>37.7395</v>
      </c>
      <c r="J15">
        <f t="shared" si="2"/>
        <v>37.142666666666663</v>
      </c>
    </row>
    <row r="16" spans="1:10" x14ac:dyDescent="0.25">
      <c r="A16" t="s">
        <v>46</v>
      </c>
      <c r="B16" s="4"/>
      <c r="C16" s="5"/>
      <c r="D16" s="3" t="e">
        <f t="shared" si="0"/>
        <v>#DIV/0!</v>
      </c>
      <c r="E16" s="5"/>
      <c r="F16" s="3" t="e">
        <f t="shared" si="1"/>
        <v>#DIV/0!</v>
      </c>
      <c r="G16" s="6">
        <v>33.393300000000004</v>
      </c>
      <c r="H16" s="6">
        <v>32.2577</v>
      </c>
      <c r="I16" s="6">
        <v>33.372599999999998</v>
      </c>
      <c r="J16">
        <f t="shared" si="2"/>
        <v>33.007866666666672</v>
      </c>
    </row>
    <row r="17" spans="1:21" x14ac:dyDescent="0.25">
      <c r="A17" t="s">
        <v>10</v>
      </c>
      <c r="B17" s="4"/>
      <c r="C17" s="5"/>
      <c r="D17" s="3" t="e">
        <f t="shared" si="0"/>
        <v>#DIV/0!</v>
      </c>
      <c r="E17" s="5"/>
      <c r="F17" s="3" t="e">
        <f t="shared" si="1"/>
        <v>#DIV/0!</v>
      </c>
      <c r="G17" s="6">
        <v>33.379199999999997</v>
      </c>
      <c r="H17" s="6">
        <v>32.319499999999998</v>
      </c>
      <c r="I17" s="6">
        <v>33.764200000000002</v>
      </c>
      <c r="J17">
        <f t="shared" si="2"/>
        <v>33.154299999999999</v>
      </c>
      <c r="U17" s="1"/>
    </row>
    <row r="18" spans="1:21" x14ac:dyDescent="0.25">
      <c r="A18" t="s">
        <v>11</v>
      </c>
      <c r="B18" s="4"/>
      <c r="C18" s="5"/>
      <c r="D18" s="3" t="e">
        <f t="shared" si="0"/>
        <v>#DIV/0!</v>
      </c>
      <c r="E18" s="5"/>
      <c r="F18" s="3" t="e">
        <f t="shared" si="1"/>
        <v>#DIV/0!</v>
      </c>
      <c r="G18" s="6">
        <v>34.281199999999998</v>
      </c>
      <c r="H18" s="6">
        <v>32.476599999999998</v>
      </c>
      <c r="I18" s="6">
        <v>34.034799999999997</v>
      </c>
      <c r="J18">
        <f t="shared" si="2"/>
        <v>33.597533333333331</v>
      </c>
    </row>
    <row r="19" spans="1:21" x14ac:dyDescent="0.25">
      <c r="A19" t="s">
        <v>12</v>
      </c>
      <c r="B19" s="4"/>
      <c r="C19" s="5"/>
      <c r="D19" s="3" t="e">
        <f t="shared" si="0"/>
        <v>#DIV/0!</v>
      </c>
      <c r="E19" s="5"/>
      <c r="F19" s="3" t="e">
        <f t="shared" si="1"/>
        <v>#DIV/0!</v>
      </c>
      <c r="G19" s="6">
        <v>34.174999999999997</v>
      </c>
      <c r="H19" s="6">
        <v>32.634</v>
      </c>
      <c r="I19" s="6">
        <v>34.027700000000003</v>
      </c>
      <c r="J19">
        <f t="shared" si="2"/>
        <v>33.612233333333329</v>
      </c>
    </row>
    <row r="20" spans="1:21" ht="15" customHeight="1" x14ac:dyDescent="0.25">
      <c r="A20" t="s">
        <v>13</v>
      </c>
      <c r="B20" s="4"/>
      <c r="C20" s="5"/>
      <c r="D20" s="3" t="e">
        <f t="shared" ref="D20:D33" si="3">1-C20/B20</f>
        <v>#DIV/0!</v>
      </c>
      <c r="E20" s="5"/>
      <c r="F20" s="3" t="e">
        <f t="shared" ref="F20:F33" si="4">1-(C20+E20)/B20</f>
        <v>#DIV/0!</v>
      </c>
      <c r="G20" s="6">
        <v>37.958500000000001</v>
      </c>
      <c r="H20" s="6">
        <v>37.418900000000001</v>
      </c>
      <c r="I20" s="6">
        <v>38.464599999999997</v>
      </c>
      <c r="J20">
        <f t="shared" ref="J20:J33" si="5">(I20+H20+G20)/3</f>
        <v>37.947333333333333</v>
      </c>
    </row>
    <row r="21" spans="1:21" x14ac:dyDescent="0.25">
      <c r="A21" t="s">
        <v>14</v>
      </c>
      <c r="B21" s="4"/>
      <c r="C21" s="5"/>
      <c r="D21" s="3" t="e">
        <f t="shared" si="3"/>
        <v>#DIV/0!</v>
      </c>
      <c r="E21" s="5"/>
      <c r="F21" s="3" t="e">
        <f t="shared" si="4"/>
        <v>#DIV/0!</v>
      </c>
      <c r="G21" s="6">
        <v>35.447200000000002</v>
      </c>
      <c r="H21" s="6">
        <v>34.382100000000001</v>
      </c>
      <c r="I21" s="6">
        <v>35.782899999999998</v>
      </c>
      <c r="J21">
        <f t="shared" si="5"/>
        <v>35.20406666666667</v>
      </c>
    </row>
    <row r="22" spans="1:21" x14ac:dyDescent="0.25">
      <c r="A22" t="s">
        <v>15</v>
      </c>
      <c r="B22" s="4"/>
      <c r="C22" s="5"/>
      <c r="D22" s="3" t="e">
        <f t="shared" si="3"/>
        <v>#DIV/0!</v>
      </c>
      <c r="E22" s="5"/>
      <c r="F22" s="3" t="e">
        <f t="shared" si="4"/>
        <v>#DIV/0!</v>
      </c>
      <c r="G22" s="6">
        <v>33.430100000000003</v>
      </c>
      <c r="H22" s="6">
        <v>32.340000000000003</v>
      </c>
      <c r="I22" s="6">
        <v>33.570599999999999</v>
      </c>
      <c r="J22">
        <f t="shared" si="5"/>
        <v>33.113566666666664</v>
      </c>
    </row>
    <row r="23" spans="1:21" x14ac:dyDescent="0.25">
      <c r="A23" t="s">
        <v>16</v>
      </c>
      <c r="B23" s="4"/>
      <c r="C23" s="5"/>
      <c r="D23" s="3" t="e">
        <f t="shared" si="3"/>
        <v>#DIV/0!</v>
      </c>
      <c r="E23" s="5"/>
      <c r="F23" s="3" t="e">
        <f t="shared" si="4"/>
        <v>#DIV/0!</v>
      </c>
      <c r="G23" s="6">
        <v>31.8659</v>
      </c>
      <c r="H23" s="6">
        <v>30.992599999999999</v>
      </c>
      <c r="I23" s="6">
        <v>31.823599999999999</v>
      </c>
      <c r="J23">
        <f t="shared" si="5"/>
        <v>31.560699999999997</v>
      </c>
    </row>
    <row r="24" spans="1:21" x14ac:dyDescent="0.25">
      <c r="A24" t="s">
        <v>17</v>
      </c>
      <c r="B24" s="4"/>
      <c r="C24" s="5"/>
      <c r="D24" s="3" t="e">
        <f t="shared" si="3"/>
        <v>#DIV/0!</v>
      </c>
      <c r="E24" s="5"/>
      <c r="F24" s="3" t="e">
        <f t="shared" si="4"/>
        <v>#DIV/0!</v>
      </c>
      <c r="G24" s="6">
        <v>30.4648</v>
      </c>
      <c r="H24" s="6">
        <v>29.403300000000002</v>
      </c>
      <c r="I24" s="6">
        <v>30.322500000000002</v>
      </c>
      <c r="J24">
        <f t="shared" si="5"/>
        <v>30.063533333333336</v>
      </c>
    </row>
    <row r="25" spans="1:21" x14ac:dyDescent="0.25">
      <c r="A25" t="s">
        <v>18</v>
      </c>
      <c r="B25" s="4"/>
      <c r="C25" s="5"/>
      <c r="D25" s="3" t="e">
        <f t="shared" si="3"/>
        <v>#DIV/0!</v>
      </c>
      <c r="E25" s="5"/>
      <c r="F25" s="3" t="e">
        <f t="shared" si="4"/>
        <v>#DIV/0!</v>
      </c>
      <c r="G25" s="6">
        <v>37.116199999999999</v>
      </c>
      <c r="H25" s="6">
        <v>35.837299999999999</v>
      </c>
      <c r="I25" s="6">
        <v>37.295099999999998</v>
      </c>
      <c r="J25">
        <f t="shared" si="5"/>
        <v>36.749533333333325</v>
      </c>
    </row>
    <row r="26" spans="1:21" x14ac:dyDescent="0.25">
      <c r="A26" t="s">
        <v>19</v>
      </c>
      <c r="B26" s="4"/>
      <c r="C26" s="5"/>
      <c r="D26" s="3" t="e">
        <f t="shared" si="3"/>
        <v>#DIV/0!</v>
      </c>
      <c r="E26" s="5"/>
      <c r="F26" s="3" t="e">
        <f t="shared" si="4"/>
        <v>#DIV/0!</v>
      </c>
      <c r="G26" s="6">
        <v>32.931699999999999</v>
      </c>
      <c r="H26" s="6">
        <v>32.2911</v>
      </c>
      <c r="I26" s="6">
        <v>33.0319</v>
      </c>
      <c r="J26">
        <f t="shared" si="5"/>
        <v>32.751566666666669</v>
      </c>
    </row>
    <row r="27" spans="1:21" x14ac:dyDescent="0.25">
      <c r="A27" t="s">
        <v>47</v>
      </c>
      <c r="B27" s="4"/>
      <c r="C27" s="5"/>
      <c r="D27" s="3" t="e">
        <f t="shared" si="3"/>
        <v>#DIV/0!</v>
      </c>
      <c r="E27" s="5"/>
      <c r="F27" s="3" t="e">
        <f t="shared" si="4"/>
        <v>#DIV/0!</v>
      </c>
      <c r="G27" s="6">
        <v>36.226399999999998</v>
      </c>
      <c r="H27" s="6">
        <v>34.964500000000001</v>
      </c>
      <c r="I27" s="6">
        <v>36.526299999999999</v>
      </c>
      <c r="J27">
        <f t="shared" si="5"/>
        <v>35.905733333333337</v>
      </c>
    </row>
    <row r="28" spans="1:21" x14ac:dyDescent="0.25">
      <c r="A28" t="s">
        <v>48</v>
      </c>
      <c r="B28" s="4"/>
      <c r="C28" s="5"/>
      <c r="D28" s="3" t="e">
        <f t="shared" si="3"/>
        <v>#DIV/0!</v>
      </c>
      <c r="E28" s="5"/>
      <c r="F28" s="3" t="e">
        <f t="shared" si="4"/>
        <v>#DIV/0!</v>
      </c>
      <c r="G28" s="6">
        <v>36.7913</v>
      </c>
      <c r="H28" s="6">
        <v>35.624400000000001</v>
      </c>
      <c r="I28" s="6">
        <v>36.657600000000002</v>
      </c>
      <c r="J28">
        <f t="shared" si="5"/>
        <v>36.35776666666667</v>
      </c>
    </row>
    <row r="29" spans="1:21" x14ac:dyDescent="0.25">
      <c r="A29" t="s">
        <v>49</v>
      </c>
      <c r="B29" s="4"/>
      <c r="C29" s="5"/>
      <c r="D29" s="3" t="e">
        <f t="shared" si="3"/>
        <v>#DIV/0!</v>
      </c>
      <c r="E29" s="5"/>
      <c r="F29" s="3" t="e">
        <f t="shared" si="4"/>
        <v>#DIV/0!</v>
      </c>
      <c r="G29" s="6">
        <v>35.3735</v>
      </c>
      <c r="H29" s="6">
        <v>34.6843</v>
      </c>
      <c r="I29" s="6">
        <v>35.716299999999997</v>
      </c>
      <c r="J29">
        <f t="shared" si="5"/>
        <v>35.258033333333337</v>
      </c>
    </row>
    <row r="30" spans="1:21" x14ac:dyDescent="0.25">
      <c r="A30" t="s">
        <v>50</v>
      </c>
      <c r="B30" s="4"/>
      <c r="C30" s="5"/>
      <c r="D30" s="3" t="e">
        <f t="shared" si="3"/>
        <v>#DIV/0!</v>
      </c>
      <c r="E30" s="5"/>
      <c r="F30" s="3" t="e">
        <f t="shared" si="4"/>
        <v>#DIV/0!</v>
      </c>
      <c r="G30" s="6">
        <v>38.272599999999997</v>
      </c>
      <c r="H30" s="6">
        <v>37.796399999999998</v>
      </c>
      <c r="I30" s="6">
        <v>38.245800000000003</v>
      </c>
      <c r="J30">
        <f t="shared" si="5"/>
        <v>38.104933333333335</v>
      </c>
    </row>
    <row r="31" spans="1:21" x14ac:dyDescent="0.25">
      <c r="A31" t="s">
        <v>20</v>
      </c>
      <c r="B31" s="4"/>
      <c r="C31" s="5"/>
      <c r="D31" s="3" t="e">
        <f t="shared" si="3"/>
        <v>#DIV/0!</v>
      </c>
      <c r="E31" s="5"/>
      <c r="F31" s="3" t="e">
        <f t="shared" si="4"/>
        <v>#DIV/0!</v>
      </c>
      <c r="G31" s="6">
        <v>36.595399999999998</v>
      </c>
      <c r="H31" s="6">
        <v>35.713500000000003</v>
      </c>
      <c r="I31" s="6">
        <v>36.704900000000002</v>
      </c>
      <c r="J31">
        <f t="shared" si="5"/>
        <v>36.337933333333332</v>
      </c>
    </row>
    <row r="32" spans="1:21" x14ac:dyDescent="0.25">
      <c r="A32" t="s">
        <v>21</v>
      </c>
      <c r="B32" s="4"/>
      <c r="C32" s="5"/>
      <c r="D32" s="3" t="e">
        <f t="shared" si="3"/>
        <v>#DIV/0!</v>
      </c>
      <c r="E32" s="5"/>
      <c r="F32" s="3" t="e">
        <f t="shared" si="4"/>
        <v>#DIV/0!</v>
      </c>
      <c r="G32" s="6">
        <v>35.787999999999997</v>
      </c>
      <c r="H32" s="6">
        <v>35.005899999999997</v>
      </c>
      <c r="I32" s="6">
        <v>36.289099999999998</v>
      </c>
      <c r="J32">
        <f t="shared" si="5"/>
        <v>35.694333333333326</v>
      </c>
    </row>
    <row r="33" spans="1:11" x14ac:dyDescent="0.25">
      <c r="A33" t="s">
        <v>51</v>
      </c>
      <c r="B33" s="4"/>
      <c r="C33" s="5"/>
      <c r="D33" s="3" t="e">
        <f t="shared" si="3"/>
        <v>#DIV/0!</v>
      </c>
      <c r="E33" s="5"/>
      <c r="F33" s="3" t="e">
        <f t="shared" si="4"/>
        <v>#DIV/0!</v>
      </c>
      <c r="G33" s="6">
        <v>34.934699999999999</v>
      </c>
      <c r="H33" s="6">
        <v>33.808700000000002</v>
      </c>
      <c r="I33" s="6">
        <v>35.006399999999999</v>
      </c>
      <c r="J33">
        <f t="shared" si="5"/>
        <v>34.583266666666667</v>
      </c>
    </row>
    <row r="36" spans="1:11" x14ac:dyDescent="0.25">
      <c r="G36">
        <f>SUM(G2:G33)/32</f>
        <v>35.452365624999992</v>
      </c>
      <c r="H36">
        <f>SUM(H2:H33)/32</f>
        <v>34.529271875000006</v>
      </c>
      <c r="I36">
        <f>SUM(I2:I33)/32</f>
        <v>35.508121875000001</v>
      </c>
      <c r="J36">
        <f>SUM(J2:J33)/32</f>
        <v>35.163253125000004</v>
      </c>
      <c r="K36" s="7" t="s">
        <v>25</v>
      </c>
    </row>
    <row r="37" spans="1:11" x14ac:dyDescent="0.25">
      <c r="G37">
        <f>LARGE(G2:G33,1)</f>
        <v>38.847900000000003</v>
      </c>
      <c r="H37">
        <f>LARGE(H2:H35,1)</f>
        <v>38.190800000000003</v>
      </c>
      <c r="I37">
        <f>LARGE(I2:I35,1)</f>
        <v>38.6417</v>
      </c>
      <c r="J37">
        <f>LARGE(J2:J35,1)</f>
        <v>38.458233333333339</v>
      </c>
      <c r="K37" s="7" t="s">
        <v>26</v>
      </c>
    </row>
    <row r="38" spans="1:11" x14ac:dyDescent="0.25">
      <c r="G38">
        <f>SMALL(G2:G35,1)</f>
        <v>30.4648</v>
      </c>
      <c r="H38">
        <f>SMALL(H2:H35,1)</f>
        <v>29.403300000000002</v>
      </c>
      <c r="I38">
        <f>SMALL(I2:I35,1)</f>
        <v>30.322500000000002</v>
      </c>
      <c r="J38">
        <f>SMALL(J2:J35,1)</f>
        <v>30.063533333333336</v>
      </c>
      <c r="K38" s="7" t="s">
        <v>27</v>
      </c>
    </row>
    <row r="39" spans="1:11" x14ac:dyDescent="0.25">
      <c r="G39" s="12" t="s">
        <v>29</v>
      </c>
      <c r="H39" s="12"/>
      <c r="I39" s="12"/>
      <c r="K39" s="7"/>
    </row>
    <row r="40" spans="1:11" x14ac:dyDescent="0.25">
      <c r="B40" s="13" t="s">
        <v>35</v>
      </c>
      <c r="C40" s="15" t="e">
        <f>SUM(D2:D19)/18</f>
        <v>#DIV/0!</v>
      </c>
      <c r="G40" s="7" t="s">
        <v>30</v>
      </c>
      <c r="H40" s="7" t="s">
        <v>31</v>
      </c>
      <c r="I40" s="7" t="s">
        <v>32</v>
      </c>
      <c r="K40" s="7"/>
    </row>
    <row r="41" spans="1:11" x14ac:dyDescent="0.25">
      <c r="B41" s="13"/>
      <c r="C41" s="15"/>
      <c r="G41" s="6">
        <f>G3-H3</f>
        <v>0.11629999999999541</v>
      </c>
      <c r="H41" s="6">
        <f>G3-I3</f>
        <v>-0.25210000000000576</v>
      </c>
      <c r="I41" s="6">
        <f>H3-I3</f>
        <v>-0.36840000000000117</v>
      </c>
    </row>
    <row r="42" spans="1:11" x14ac:dyDescent="0.25">
      <c r="B42" s="13" t="s">
        <v>37</v>
      </c>
      <c r="C42" s="15" t="e">
        <f>SUM(F2:F19)/18</f>
        <v>#DIV/0!</v>
      </c>
      <c r="D42" s="8"/>
      <c r="G42" s="6">
        <f>G4-H4</f>
        <v>0.61919999999999931</v>
      </c>
      <c r="H42" s="6">
        <f>G4-I4</f>
        <v>-0.10759999999999792</v>
      </c>
      <c r="I42" s="6">
        <f>H4-I4</f>
        <v>-0.72679999999999723</v>
      </c>
    </row>
    <row r="43" spans="1:11" x14ac:dyDescent="0.25">
      <c r="B43" s="14"/>
      <c r="C43" s="15"/>
      <c r="G43" s="6">
        <f>G5-H5</f>
        <v>0.52580000000000382</v>
      </c>
      <c r="H43" s="6">
        <f>G5-I5</f>
        <v>5.2300000000002456E-2</v>
      </c>
      <c r="I43" s="6">
        <f>H5-I5</f>
        <v>-0.47350000000000136</v>
      </c>
    </row>
    <row r="44" spans="1:11" x14ac:dyDescent="0.25">
      <c r="B44" s="9" t="s">
        <v>36</v>
      </c>
      <c r="C44" s="11" t="e">
        <f>C40-C42</f>
        <v>#DIV/0!</v>
      </c>
      <c r="G44" s="6">
        <f>G6-H6</f>
        <v>0.27429999999999666</v>
      </c>
      <c r="H44" s="6">
        <f>G6-I6</f>
        <v>-1.2000000000043087E-3</v>
      </c>
      <c r="I44" s="6">
        <f>H6-I6</f>
        <v>-0.27550000000000097</v>
      </c>
    </row>
    <row r="45" spans="1:11" x14ac:dyDescent="0.25">
      <c r="B45" s="10"/>
      <c r="C45" s="11"/>
      <c r="G45" s="6">
        <f>G7-H7</f>
        <v>0.4701999999999984</v>
      </c>
      <c r="H45" s="6">
        <f>G7-I7</f>
        <v>-7.8899999999997306E-2</v>
      </c>
      <c r="I45" s="6">
        <f>H7-I7</f>
        <v>-0.5490999999999957</v>
      </c>
    </row>
    <row r="46" spans="1:11" x14ac:dyDescent="0.25">
      <c r="G46" s="6">
        <f>G8-H8</f>
        <v>0.32279999999999376</v>
      </c>
      <c r="H46" s="6">
        <f>G8-I8</f>
        <v>-3.200000000006753E-3</v>
      </c>
      <c r="I46" s="6">
        <f>H8-I8</f>
        <v>-0.32600000000000051</v>
      </c>
    </row>
    <row r="47" spans="1:11" x14ac:dyDescent="0.25">
      <c r="G47" s="6">
        <f>G9-H9</f>
        <v>1.1595000000000013</v>
      </c>
      <c r="H47" s="6">
        <f>G9-I9</f>
        <v>1.2399999999999523E-2</v>
      </c>
      <c r="I47" s="6">
        <f>H9-I9</f>
        <v>-1.1471000000000018</v>
      </c>
    </row>
    <row r="48" spans="1:11" x14ac:dyDescent="0.25">
      <c r="G48" s="6">
        <f>G10-H10</f>
        <v>1.9174000000000007</v>
      </c>
      <c r="H48" s="6">
        <f>G10-I10</f>
        <v>0.5262999999999991</v>
      </c>
      <c r="I48" s="6">
        <f>H10-I10</f>
        <v>-1.3911000000000016</v>
      </c>
    </row>
    <row r="49" spans="7:11" x14ac:dyDescent="0.25">
      <c r="G49" s="6">
        <f>G11-H11</f>
        <v>0.35139999999999816</v>
      </c>
      <c r="H49" s="6">
        <f>G11-I11</f>
        <v>-9.9499999999999034E-2</v>
      </c>
      <c r="I49" s="6">
        <f>H11-I11</f>
        <v>-0.45089999999999719</v>
      </c>
    </row>
    <row r="50" spans="7:11" x14ac:dyDescent="0.25">
      <c r="G50" s="6">
        <f>G12-H12</f>
        <v>1.4546999999999954</v>
      </c>
      <c r="H50" s="6">
        <f>G12-I12</f>
        <v>0.26469999999999771</v>
      </c>
      <c r="I50" s="6">
        <f>H12-I12</f>
        <v>-1.1899999999999977</v>
      </c>
    </row>
    <row r="51" spans="7:11" x14ac:dyDescent="0.25">
      <c r="G51" s="6">
        <f>G13-H13</f>
        <v>0.52230000000000132</v>
      </c>
      <c r="H51" s="6">
        <f>G13-I13</f>
        <v>-0.10729999999999507</v>
      </c>
      <c r="I51" s="6">
        <f>H13-I13</f>
        <v>-0.62959999999999638</v>
      </c>
    </row>
    <row r="52" spans="7:11" x14ac:dyDescent="0.25">
      <c r="G52" s="6">
        <f>G14-H14</f>
        <v>1.075800000000001</v>
      </c>
      <c r="H52" s="6">
        <f>G14-I14</f>
        <v>0.24390000000000356</v>
      </c>
      <c r="I52" s="6">
        <f>H14-I14</f>
        <v>-0.83189999999999742</v>
      </c>
    </row>
    <row r="53" spans="7:11" x14ac:dyDescent="0.25">
      <c r="G53" s="6">
        <f>G15-H15</f>
        <v>1.9339000000000013</v>
      </c>
      <c r="H53" s="6">
        <f>G15-I15</f>
        <v>7.1699999999999875E-2</v>
      </c>
      <c r="I53" s="6">
        <f>H15-I15</f>
        <v>-1.8622000000000014</v>
      </c>
    </row>
    <row r="54" spans="7:11" x14ac:dyDescent="0.25">
      <c r="G54" s="6">
        <f>G16-H16</f>
        <v>1.1356000000000037</v>
      </c>
      <c r="H54" s="6">
        <f>G16-I16</f>
        <v>2.0700000000005048E-2</v>
      </c>
      <c r="I54" s="6">
        <f>H16-I16</f>
        <v>-1.1148999999999987</v>
      </c>
    </row>
    <row r="55" spans="7:11" x14ac:dyDescent="0.25">
      <c r="G55" s="6">
        <f>G17-H17</f>
        <v>1.0596999999999994</v>
      </c>
      <c r="H55" s="6">
        <f>G17-I17</f>
        <v>-0.38500000000000512</v>
      </c>
      <c r="I55" s="6">
        <f>H17-I17</f>
        <v>-1.4447000000000045</v>
      </c>
    </row>
    <row r="56" spans="7:11" x14ac:dyDescent="0.25">
      <c r="G56" s="6">
        <f>G18-H18</f>
        <v>1.8046000000000006</v>
      </c>
      <c r="H56" s="6">
        <f>G18-I18</f>
        <v>0.24640000000000128</v>
      </c>
      <c r="I56" s="6">
        <f>H18-I18</f>
        <v>-1.5581999999999994</v>
      </c>
      <c r="J56" s="7" t="s">
        <v>26</v>
      </c>
      <c r="K56">
        <f>LARGE(G41:I71,1)</f>
        <v>1.9339000000000013</v>
      </c>
    </row>
    <row r="57" spans="7:11" x14ac:dyDescent="0.25">
      <c r="G57" s="6">
        <f>G19-H19</f>
        <v>1.5409999999999968</v>
      </c>
      <c r="H57" s="6">
        <f>G19-I19</f>
        <v>0.14729999999999421</v>
      </c>
      <c r="I57" s="6">
        <f>H19-I19</f>
        <v>-1.3937000000000026</v>
      </c>
      <c r="J57" s="7" t="s">
        <v>27</v>
      </c>
      <c r="K57">
        <f>SMALL(G41:I71,1)</f>
        <v>-1.8622000000000014</v>
      </c>
    </row>
    <row r="58" spans="7:11" x14ac:dyDescent="0.25">
      <c r="G58" s="6">
        <f>G20-H20</f>
        <v>0.53960000000000008</v>
      </c>
      <c r="H58" s="6">
        <f>G20-I20</f>
        <v>-0.50609999999999644</v>
      </c>
      <c r="I58" s="6">
        <f>H20-I20</f>
        <v>-1.0456999999999965</v>
      </c>
    </row>
    <row r="59" spans="7:11" x14ac:dyDescent="0.25">
      <c r="G59" s="6">
        <f>G21-H21</f>
        <v>1.065100000000001</v>
      </c>
      <c r="H59" s="6">
        <f>G21-I21</f>
        <v>-0.33569999999999567</v>
      </c>
      <c r="I59" s="6">
        <f>H21-I21</f>
        <v>-1.4007999999999967</v>
      </c>
    </row>
    <row r="60" spans="7:11" x14ac:dyDescent="0.25">
      <c r="G60" s="6">
        <f>G22-H22</f>
        <v>1.0900999999999996</v>
      </c>
      <c r="H60" s="6">
        <f>G22-I22</f>
        <v>-0.14049999999999585</v>
      </c>
      <c r="I60" s="6">
        <f>H22-I22</f>
        <v>-1.2305999999999955</v>
      </c>
    </row>
    <row r="61" spans="7:11" x14ac:dyDescent="0.25">
      <c r="G61" s="6">
        <f>G23-H23</f>
        <v>0.87330000000000041</v>
      </c>
      <c r="H61" s="6">
        <f>G23-I23</f>
        <v>4.2300000000000892E-2</v>
      </c>
      <c r="I61" s="6">
        <f>H23-I23</f>
        <v>-0.83099999999999952</v>
      </c>
    </row>
    <row r="62" spans="7:11" x14ac:dyDescent="0.25">
      <c r="G62" s="6">
        <f>G24-H24</f>
        <v>1.0614999999999988</v>
      </c>
      <c r="H62" s="6">
        <f>G24-I24</f>
        <v>0.14229999999999876</v>
      </c>
      <c r="I62" s="6">
        <f>H24-I24</f>
        <v>-0.91920000000000002</v>
      </c>
    </row>
    <row r="63" spans="7:11" x14ac:dyDescent="0.25">
      <c r="G63" s="6">
        <f>G25-H25</f>
        <v>1.2789000000000001</v>
      </c>
      <c r="H63" s="6">
        <f>G25-I25</f>
        <v>-0.17889999999999873</v>
      </c>
      <c r="I63" s="6">
        <f>H25-I25</f>
        <v>-1.4577999999999989</v>
      </c>
    </row>
    <row r="64" spans="7:11" x14ac:dyDescent="0.25">
      <c r="G64" s="6">
        <f>G26-H26</f>
        <v>0.64059999999999917</v>
      </c>
      <c r="H64" s="6">
        <f>G26-I26</f>
        <v>-0.10020000000000095</v>
      </c>
      <c r="I64" s="6">
        <f>H26-I26</f>
        <v>-0.74080000000000013</v>
      </c>
    </row>
    <row r="65" spans="7:9" x14ac:dyDescent="0.25">
      <c r="G65" s="6">
        <f>G27-H27</f>
        <v>1.2618999999999971</v>
      </c>
      <c r="H65" s="6">
        <f>G27-I27</f>
        <v>-0.29990000000000094</v>
      </c>
      <c r="I65" s="6">
        <f>H27-I27</f>
        <v>-1.5617999999999981</v>
      </c>
    </row>
    <row r="66" spans="7:9" x14ac:dyDescent="0.25">
      <c r="G66" s="6">
        <f>G28-H28</f>
        <v>1.1668999999999983</v>
      </c>
      <c r="H66" s="6">
        <f>G28-I28</f>
        <v>0.13369999999999749</v>
      </c>
      <c r="I66" s="6">
        <f>H28-I28</f>
        <v>-1.0332000000000008</v>
      </c>
    </row>
    <row r="67" spans="7:9" x14ac:dyDescent="0.25">
      <c r="G67" s="6">
        <f>G29-H29</f>
        <v>0.68919999999999959</v>
      </c>
      <c r="H67" s="6">
        <f>G29-I29</f>
        <v>-0.34279999999999688</v>
      </c>
      <c r="I67" s="6">
        <f>H29-I29</f>
        <v>-1.0319999999999965</v>
      </c>
    </row>
    <row r="68" spans="7:9" x14ac:dyDescent="0.25">
      <c r="G68" s="6">
        <f>G30-H30</f>
        <v>0.47619999999999862</v>
      </c>
      <c r="H68" s="6">
        <f>G30-I30</f>
        <v>2.6799999999994384E-2</v>
      </c>
      <c r="I68" s="6">
        <f>H30-I30</f>
        <v>-0.44940000000000424</v>
      </c>
    </row>
    <row r="69" spans="7:9" x14ac:dyDescent="0.25">
      <c r="G69" s="6">
        <f>G31-H31</f>
        <v>0.88189999999999458</v>
      </c>
      <c r="H69" s="6">
        <f>G31-I31</f>
        <v>-0.10950000000000415</v>
      </c>
      <c r="I69" s="6">
        <f>H31-I31</f>
        <v>-0.99139999999999873</v>
      </c>
    </row>
    <row r="70" spans="7:9" x14ac:dyDescent="0.25">
      <c r="G70" s="6">
        <f>G32-H32</f>
        <v>0.7820999999999998</v>
      </c>
      <c r="H70" s="6">
        <f>G32-I32</f>
        <v>-0.50110000000000099</v>
      </c>
      <c r="I70" s="6">
        <f>H32-I32</f>
        <v>-1.2832000000000008</v>
      </c>
    </row>
    <row r="71" spans="7:9" x14ac:dyDescent="0.25">
      <c r="G71" s="6">
        <f>G33-H33</f>
        <v>1.1259999999999977</v>
      </c>
      <c r="H71" s="6">
        <f>G33-I33</f>
        <v>-7.1699999999999875E-2</v>
      </c>
      <c r="I71" s="6">
        <f>H33-I33</f>
        <v>-1.1976999999999975</v>
      </c>
    </row>
    <row r="72" spans="7:9" x14ac:dyDescent="0.25">
      <c r="G72" s="6"/>
      <c r="H72" s="6"/>
      <c r="I72" s="6"/>
    </row>
    <row r="73" spans="7:9" x14ac:dyDescent="0.25">
      <c r="G73" s="6"/>
      <c r="H73" s="6"/>
      <c r="I73" s="6"/>
    </row>
    <row r="74" spans="7:9" x14ac:dyDescent="0.25">
      <c r="G74" s="6"/>
      <c r="H74" s="6"/>
      <c r="I74" s="6"/>
    </row>
    <row r="75" spans="7:9" x14ac:dyDescent="0.25">
      <c r="G75" s="6"/>
      <c r="H75" s="6"/>
      <c r="I75" s="6"/>
    </row>
    <row r="76" spans="7:9" x14ac:dyDescent="0.25">
      <c r="G76" s="6"/>
      <c r="H76" s="6"/>
      <c r="I76" s="6"/>
    </row>
  </sheetData>
  <mergeCells count="7">
    <mergeCell ref="B44:B45"/>
    <mergeCell ref="C44:C45"/>
    <mergeCell ref="G39:I39"/>
    <mergeCell ref="B40:B41"/>
    <mergeCell ref="B42:B43"/>
    <mergeCell ref="C40:C41"/>
    <mergeCell ref="C42:C4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Intermidia - ICMC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Zingarelli</dc:creator>
  <cp:lastModifiedBy>Matheus Zingarelli</cp:lastModifiedBy>
  <dcterms:created xsi:type="dcterms:W3CDTF">2011-05-15T14:12:49Z</dcterms:created>
  <dcterms:modified xsi:type="dcterms:W3CDTF">2011-08-17T20:04:38Z</dcterms:modified>
</cp:coreProperties>
</file>