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8" i="1" l="1"/>
  <c r="C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F2" i="1"/>
  <c r="I41" i="1" l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K41" i="1" s="1"/>
  <c r="K40" i="1" l="1"/>
  <c r="I22" i="1"/>
  <c r="H22" i="1"/>
  <c r="G22" i="1"/>
  <c r="J22" i="1"/>
  <c r="G21" i="1"/>
  <c r="H21" i="1"/>
  <c r="I21" i="1"/>
  <c r="J21" i="1"/>
  <c r="G20" i="1"/>
  <c r="H20" i="1"/>
  <c r="I20" i="1"/>
  <c r="J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26" i="1" l="1"/>
</calcChain>
</file>

<file path=xl/comments1.xml><?xml version="1.0" encoding="utf-8"?>
<comments xmlns="http://schemas.openxmlformats.org/spreadsheetml/2006/main">
  <authors>
    <author>Matheus Zingarelli</author>
  </authors>
  <commentList>
    <comment ref="C1" authorId="0">
      <text>
        <r>
          <rPr>
            <b/>
            <sz val="8"/>
            <color indexed="81"/>
            <rFont val="Tahoma"/>
            <charset val="1"/>
          </rPr>
          <t>Matheus Zingarelli:</t>
        </r>
        <r>
          <rPr>
            <sz val="8"/>
            <color indexed="81"/>
            <rFont val="Tahoma"/>
            <charset val="1"/>
          </rPr>
          <t xml:space="preserve">
Comprimido com WinRar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Matheus Zingarelli:</t>
        </r>
        <r>
          <rPr>
            <sz val="8"/>
            <color indexed="81"/>
            <rFont val="Tahoma"/>
            <charset val="1"/>
          </rPr>
          <t xml:space="preserve">
Comprimido com WinRar</t>
        </r>
      </text>
    </comment>
  </commentList>
</comments>
</file>

<file path=xl/sharedStrings.xml><?xml version="1.0" encoding="utf-8"?>
<sst xmlns="http://schemas.openxmlformats.org/spreadsheetml/2006/main" count="40" uniqueCount="38">
  <si>
    <t>Arquivo</t>
  </si>
  <si>
    <t>PSNR Red</t>
  </si>
  <si>
    <t>PSNR Green</t>
  </si>
  <si>
    <t>PSNR Blue</t>
  </si>
  <si>
    <t>arv01.bmp</t>
  </si>
  <si>
    <t>do01.bmp</t>
  </si>
  <si>
    <t>do03.bmp</t>
  </si>
  <si>
    <t>do04.bmp</t>
  </si>
  <si>
    <t>do05.bmp</t>
  </si>
  <si>
    <t>fw02.bmp</t>
  </si>
  <si>
    <t>hei02.bmp</t>
  </si>
  <si>
    <t>hei03.bmp</t>
  </si>
  <si>
    <t>hei04.bmp</t>
  </si>
  <si>
    <t>mp01.bmp</t>
  </si>
  <si>
    <t>old01.bmp</t>
  </si>
  <si>
    <t>old02.bmp</t>
  </si>
  <si>
    <t>old03.bmp</t>
  </si>
  <si>
    <t>old04.bmp</t>
  </si>
  <si>
    <t>rv01.bmp</t>
  </si>
  <si>
    <t>rv02.bmp</t>
  </si>
  <si>
    <t>sky01.bmp</t>
  </si>
  <si>
    <t>sky02.bmp</t>
  </si>
  <si>
    <t>Tamanho Original</t>
  </si>
  <si>
    <t>Tamanho Anaglífo</t>
  </si>
  <si>
    <t>Tamanho índice</t>
  </si>
  <si>
    <t>Média Total</t>
  </si>
  <si>
    <t>Maior</t>
  </si>
  <si>
    <t>Menor</t>
  </si>
  <si>
    <t>Average</t>
  </si>
  <si>
    <t>Diferenças</t>
  </si>
  <si>
    <t>R-G</t>
  </si>
  <si>
    <t>R-B</t>
  </si>
  <si>
    <t>G-B</t>
  </si>
  <si>
    <t>Taxa Redução anaglífico</t>
  </si>
  <si>
    <t>Taxa Redução anaglífico  +  índice</t>
  </si>
  <si>
    <t>Média redução sem índice</t>
  </si>
  <si>
    <t>Overhead do índice</t>
  </si>
  <si>
    <t>Média redução com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</si>
</sst>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Brightness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PSNR Red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Plan1!$A$2:$A$19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Plan1!$G$2:$G$19</c:f>
              <c:numCache>
                <c:formatCode>#,##0.0000</c:formatCode>
                <c:ptCount val="18"/>
                <c:pt idx="0">
                  <c:v>30.440200000000001</c:v>
                </c:pt>
                <c:pt idx="1">
                  <c:v>36.738999999999997</c:v>
                </c:pt>
                <c:pt idx="2">
                  <c:v>33.505000000000003</c:v>
                </c:pt>
                <c:pt idx="3">
                  <c:v>37.221200000000003</c:v>
                </c:pt>
                <c:pt idx="4">
                  <c:v>34.175600000000003</c:v>
                </c:pt>
                <c:pt idx="5">
                  <c:v>34.894599999999997</c:v>
                </c:pt>
                <c:pt idx="6">
                  <c:v>32.431800000000003</c:v>
                </c:pt>
                <c:pt idx="7">
                  <c:v>32.815199999999997</c:v>
                </c:pt>
                <c:pt idx="8">
                  <c:v>32.725000000000001</c:v>
                </c:pt>
                <c:pt idx="9">
                  <c:v>37.569899999999997</c:v>
                </c:pt>
                <c:pt idx="10">
                  <c:v>34.9878</c:v>
                </c:pt>
                <c:pt idx="11">
                  <c:v>33.026800000000001</c:v>
                </c:pt>
                <c:pt idx="12">
                  <c:v>31.629200000000001</c:v>
                </c:pt>
                <c:pt idx="13">
                  <c:v>29.813199999999998</c:v>
                </c:pt>
                <c:pt idx="14">
                  <c:v>36.721400000000003</c:v>
                </c:pt>
                <c:pt idx="15">
                  <c:v>32.935499999999998</c:v>
                </c:pt>
                <c:pt idx="16">
                  <c:v>35.748399999999997</c:v>
                </c:pt>
                <c:pt idx="17">
                  <c:v>35.060600000000001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PSNR Green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Plan1!$A$2:$A$19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Plan1!$H$2:$H$19</c:f>
              <c:numCache>
                <c:formatCode>#,##0.0000</c:formatCode>
                <c:ptCount val="18"/>
                <c:pt idx="0">
                  <c:v>29.833200000000001</c:v>
                </c:pt>
                <c:pt idx="1">
                  <c:v>36.0503</c:v>
                </c:pt>
                <c:pt idx="2">
                  <c:v>33.040300000000002</c:v>
                </c:pt>
                <c:pt idx="3">
                  <c:v>36.253300000000003</c:v>
                </c:pt>
                <c:pt idx="4">
                  <c:v>33.033299999999997</c:v>
                </c:pt>
                <c:pt idx="5">
                  <c:v>34.1539</c:v>
                </c:pt>
                <c:pt idx="6">
                  <c:v>31.124099999999999</c:v>
                </c:pt>
                <c:pt idx="7">
                  <c:v>30.261900000000001</c:v>
                </c:pt>
                <c:pt idx="8">
                  <c:v>30.6753</c:v>
                </c:pt>
                <c:pt idx="9">
                  <c:v>36.7866</c:v>
                </c:pt>
                <c:pt idx="10">
                  <c:v>33.528700000000001</c:v>
                </c:pt>
                <c:pt idx="11">
                  <c:v>31.7742</c:v>
                </c:pt>
                <c:pt idx="12">
                  <c:v>30.663599999999999</c:v>
                </c:pt>
                <c:pt idx="13">
                  <c:v>28.6111</c:v>
                </c:pt>
                <c:pt idx="14">
                  <c:v>35.527200000000001</c:v>
                </c:pt>
                <c:pt idx="15">
                  <c:v>32.354399999999998</c:v>
                </c:pt>
                <c:pt idx="16">
                  <c:v>34.6708</c:v>
                </c:pt>
                <c:pt idx="17">
                  <c:v>33.972799999999999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Plan1!$I$1</c:f>
              <c:strCache>
                <c:ptCount val="1"/>
                <c:pt idx="0">
                  <c:v>PSNR Blue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Plan1!$A$2:$A$19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Plan1!$I$2:$I$19</c:f>
              <c:numCache>
                <c:formatCode>#,##0.0000</c:formatCode>
                <c:ptCount val="18"/>
                <c:pt idx="0">
                  <c:v>30.5776</c:v>
                </c:pt>
                <c:pt idx="1">
                  <c:v>36.662700000000001</c:v>
                </c:pt>
                <c:pt idx="2">
                  <c:v>33.612099999999998</c:v>
                </c:pt>
                <c:pt idx="3">
                  <c:v>37.188200000000002</c:v>
                </c:pt>
                <c:pt idx="4">
                  <c:v>34.121699999999997</c:v>
                </c:pt>
                <c:pt idx="5">
                  <c:v>36.070300000000003</c:v>
                </c:pt>
                <c:pt idx="6">
                  <c:v>32.816299999999998</c:v>
                </c:pt>
                <c:pt idx="7">
                  <c:v>32.460999999999999</c:v>
                </c:pt>
                <c:pt idx="8">
                  <c:v>32.479700000000001</c:v>
                </c:pt>
                <c:pt idx="9">
                  <c:v>37.811900000000001</c:v>
                </c:pt>
                <c:pt idx="10">
                  <c:v>35.394500000000001</c:v>
                </c:pt>
                <c:pt idx="11">
                  <c:v>33.250399999999999</c:v>
                </c:pt>
                <c:pt idx="12">
                  <c:v>31.648199999999999</c:v>
                </c:pt>
                <c:pt idx="13">
                  <c:v>29.721800000000002</c:v>
                </c:pt>
                <c:pt idx="14">
                  <c:v>36.936399999999999</c:v>
                </c:pt>
                <c:pt idx="15">
                  <c:v>33.114800000000002</c:v>
                </c:pt>
                <c:pt idx="16">
                  <c:v>35.793599999999998</c:v>
                </c:pt>
                <c:pt idx="17">
                  <c:v>35.388399999999997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Plan1!$A$2:$A$19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Plan1!$J$2:$J$19</c:f>
              <c:numCache>
                <c:formatCode>General</c:formatCode>
                <c:ptCount val="18"/>
                <c:pt idx="0">
                  <c:v>30.283666666666665</c:v>
                </c:pt>
                <c:pt idx="1">
                  <c:v>36.484000000000002</c:v>
                </c:pt>
                <c:pt idx="2">
                  <c:v>33.385799999999996</c:v>
                </c:pt>
                <c:pt idx="3">
                  <c:v>36.887566666666665</c:v>
                </c:pt>
                <c:pt idx="4">
                  <c:v>33.77686666666667</c:v>
                </c:pt>
                <c:pt idx="5">
                  <c:v>35.0396</c:v>
                </c:pt>
                <c:pt idx="6">
                  <c:v>32.124066666666664</c:v>
                </c:pt>
                <c:pt idx="7">
                  <c:v>31.846033333333327</c:v>
                </c:pt>
                <c:pt idx="8">
                  <c:v>31.959999999999997</c:v>
                </c:pt>
                <c:pt idx="9">
                  <c:v>37.389466666666664</c:v>
                </c:pt>
                <c:pt idx="10">
                  <c:v>34.637</c:v>
                </c:pt>
                <c:pt idx="11">
                  <c:v>32.683799999999998</c:v>
                </c:pt>
                <c:pt idx="12">
                  <c:v>31.313666666666666</c:v>
                </c:pt>
                <c:pt idx="13">
                  <c:v>29.382033333333336</c:v>
                </c:pt>
                <c:pt idx="14">
                  <c:v>36.395000000000003</c:v>
                </c:pt>
                <c:pt idx="15">
                  <c:v>32.801566666666666</c:v>
                </c:pt>
                <c:pt idx="16">
                  <c:v>35.404266666666665</c:v>
                </c:pt>
                <c:pt idx="17">
                  <c:v>34.807266666666663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3952"/>
        <c:axId val="131775872"/>
      </c:scatterChart>
      <c:valAx>
        <c:axId val="131773952"/>
        <c:scaling>
          <c:orientation val="minMax"/>
          <c:max val="1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1775872"/>
        <c:crosses val="autoZero"/>
        <c:crossBetween val="midCat"/>
        <c:majorUnit val="1"/>
      </c:valAx>
      <c:valAx>
        <c:axId val="131775872"/>
        <c:scaling>
          <c:orientation val="minMax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31773952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390523</xdr:colOff>
      <xdr:row>0</xdr:row>
      <xdr:rowOff>314325</xdr:rowOff>
    </xdr:from>
    <xdr:to>
      <xdr:col>22</xdr:col>
      <xdr:colOff>552451</xdr:colOff>
      <xdr:row>32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C24" sqref="C24:C25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7.28515625" bestFit="1" customWidth="1"/>
    <col min="4" max="4" width="9.5703125" bestFit="1" customWidth="1"/>
    <col min="5" max="5" width="15.140625" bestFit="1" customWidth="1"/>
    <col min="6" max="6" width="12.85546875" customWidth="1"/>
    <col min="7" max="7" width="9.5703125" bestFit="1" customWidth="1"/>
    <col min="8" max="8" width="11.5703125" bestFit="1" customWidth="1"/>
    <col min="9" max="9" width="10.140625" bestFit="1" customWidth="1"/>
  </cols>
  <sheetData>
    <row r="1" spans="1:10" ht="45" customHeight="1" x14ac:dyDescent="0.25">
      <c r="A1" s="2" t="s">
        <v>0</v>
      </c>
      <c r="B1" s="2" t="s">
        <v>22</v>
      </c>
      <c r="C1" s="2" t="s">
        <v>23</v>
      </c>
      <c r="D1" s="2" t="s">
        <v>33</v>
      </c>
      <c r="E1" s="2" t="s">
        <v>24</v>
      </c>
      <c r="F1" s="2" t="s">
        <v>34</v>
      </c>
      <c r="G1" s="2" t="s">
        <v>1</v>
      </c>
      <c r="H1" s="2" t="s">
        <v>2</v>
      </c>
      <c r="I1" s="2" t="s">
        <v>3</v>
      </c>
      <c r="J1" s="2" t="s">
        <v>28</v>
      </c>
    </row>
    <row r="2" spans="1:10" x14ac:dyDescent="0.25">
      <c r="A2" t="s">
        <v>4</v>
      </c>
      <c r="B2" s="4">
        <v>1306254</v>
      </c>
      <c r="C2" s="5">
        <v>485976</v>
      </c>
      <c r="D2" s="3">
        <f>1-C2/B2</f>
        <v>0.62796209619262411</v>
      </c>
      <c r="E2" s="5">
        <v>139500</v>
      </c>
      <c r="F2" s="3">
        <f>1-(C2+E2)/B2</f>
        <v>0.52116816484389705</v>
      </c>
      <c r="G2" s="6">
        <v>30.440200000000001</v>
      </c>
      <c r="H2" s="6">
        <v>29.833200000000001</v>
      </c>
      <c r="I2" s="6">
        <v>30.5776</v>
      </c>
      <c r="J2">
        <f>(I2+H2+G2)/3</f>
        <v>30.283666666666665</v>
      </c>
    </row>
    <row r="3" spans="1:10" x14ac:dyDescent="0.25">
      <c r="A3" t="s">
        <v>5</v>
      </c>
      <c r="B3" s="4">
        <v>1306254</v>
      </c>
      <c r="C3" s="5">
        <v>325276</v>
      </c>
      <c r="D3" s="3">
        <f t="shared" ref="D3:D19" si="0">1-C3/B3</f>
        <v>0.75098564291477765</v>
      </c>
      <c r="E3" s="5">
        <v>97971</v>
      </c>
      <c r="F3" s="3">
        <f t="shared" ref="F3:F19" si="1">1-(C3+E3)/B3</f>
        <v>0.67598415009638246</v>
      </c>
      <c r="G3" s="6">
        <v>36.738999999999997</v>
      </c>
      <c r="H3" s="6">
        <v>36.0503</v>
      </c>
      <c r="I3" s="6">
        <v>36.662700000000001</v>
      </c>
      <c r="J3">
        <f t="shared" ref="J3:J19" si="2">(I3+H3+G3)/3</f>
        <v>36.484000000000002</v>
      </c>
    </row>
    <row r="4" spans="1:10" x14ac:dyDescent="0.25">
      <c r="A4" t="s">
        <v>6</v>
      </c>
      <c r="B4" s="4">
        <v>1306254</v>
      </c>
      <c r="C4" s="5">
        <v>308363</v>
      </c>
      <c r="D4" s="3">
        <f t="shared" si="0"/>
        <v>0.76393335446245525</v>
      </c>
      <c r="E4" s="5">
        <v>96687</v>
      </c>
      <c r="F4" s="3">
        <f t="shared" si="1"/>
        <v>0.68991482514120528</v>
      </c>
      <c r="G4" s="6">
        <v>33.505000000000003</v>
      </c>
      <c r="H4" s="6">
        <v>33.040300000000002</v>
      </c>
      <c r="I4" s="6">
        <v>33.612099999999998</v>
      </c>
      <c r="J4">
        <f t="shared" si="2"/>
        <v>33.385799999999996</v>
      </c>
    </row>
    <row r="5" spans="1:10" x14ac:dyDescent="0.25">
      <c r="A5" t="s">
        <v>7</v>
      </c>
      <c r="B5" s="4">
        <v>1306254</v>
      </c>
      <c r="C5" s="5">
        <v>244649</v>
      </c>
      <c r="D5" s="3">
        <f t="shared" si="0"/>
        <v>0.81270947304276198</v>
      </c>
      <c r="E5" s="5">
        <v>74508</v>
      </c>
      <c r="F5" s="3">
        <f t="shared" si="1"/>
        <v>0.75567003048411718</v>
      </c>
      <c r="G5" s="6">
        <v>37.221200000000003</v>
      </c>
      <c r="H5" s="6">
        <v>36.253300000000003</v>
      </c>
      <c r="I5" s="6">
        <v>37.188200000000002</v>
      </c>
      <c r="J5">
        <f t="shared" si="2"/>
        <v>36.887566666666665</v>
      </c>
    </row>
    <row r="6" spans="1:10" x14ac:dyDescent="0.25">
      <c r="A6" t="s">
        <v>8</v>
      </c>
      <c r="B6" s="4">
        <v>1306254</v>
      </c>
      <c r="C6" s="5">
        <v>380570</v>
      </c>
      <c r="D6" s="3">
        <f t="shared" si="0"/>
        <v>0.70865543761014327</v>
      </c>
      <c r="E6" s="5">
        <v>111937</v>
      </c>
      <c r="F6" s="3">
        <f t="shared" si="1"/>
        <v>0.62296230289055576</v>
      </c>
      <c r="G6" s="6">
        <v>34.175600000000003</v>
      </c>
      <c r="H6" s="6">
        <v>33.033299999999997</v>
      </c>
      <c r="I6" s="6">
        <v>34.121699999999997</v>
      </c>
      <c r="J6">
        <f t="shared" si="2"/>
        <v>33.77686666666667</v>
      </c>
    </row>
    <row r="7" spans="1:10" x14ac:dyDescent="0.25">
      <c r="A7" t="s">
        <v>9</v>
      </c>
      <c r="B7" s="4">
        <v>1306254</v>
      </c>
      <c r="C7" s="5">
        <v>197451</v>
      </c>
      <c r="D7" s="3">
        <f t="shared" si="0"/>
        <v>0.84884180258969544</v>
      </c>
      <c r="E7" s="5">
        <v>71313</v>
      </c>
      <c r="F7" s="3">
        <f t="shared" si="1"/>
        <v>0.79424828555548921</v>
      </c>
      <c r="G7" s="6">
        <v>34.894599999999997</v>
      </c>
      <c r="H7" s="6">
        <v>34.1539</v>
      </c>
      <c r="I7" s="6">
        <v>36.070300000000003</v>
      </c>
      <c r="J7">
        <f t="shared" si="2"/>
        <v>35.0396</v>
      </c>
    </row>
    <row r="8" spans="1:10" x14ac:dyDescent="0.25">
      <c r="A8" t="s">
        <v>10</v>
      </c>
      <c r="B8" s="4">
        <v>1306254</v>
      </c>
      <c r="C8" s="5">
        <v>436267</v>
      </c>
      <c r="D8" s="3">
        <f t="shared" si="0"/>
        <v>0.66601671650383465</v>
      </c>
      <c r="E8" s="5">
        <v>126888</v>
      </c>
      <c r="F8" s="3">
        <f t="shared" si="1"/>
        <v>0.56887787520650657</v>
      </c>
      <c r="G8" s="6">
        <v>32.431800000000003</v>
      </c>
      <c r="H8" s="6">
        <v>31.124099999999999</v>
      </c>
      <c r="I8" s="6">
        <v>32.816299999999998</v>
      </c>
      <c r="J8">
        <f t="shared" si="2"/>
        <v>32.124066666666664</v>
      </c>
    </row>
    <row r="9" spans="1:10" x14ac:dyDescent="0.25">
      <c r="A9" t="s">
        <v>11</v>
      </c>
      <c r="B9" s="4">
        <v>1306254</v>
      </c>
      <c r="C9" s="5">
        <v>408843</v>
      </c>
      <c r="D9" s="3">
        <f t="shared" si="0"/>
        <v>0.68701110197557291</v>
      </c>
      <c r="E9" s="5">
        <v>126626</v>
      </c>
      <c r="F9" s="3">
        <f t="shared" si="1"/>
        <v>0.59007283422672774</v>
      </c>
      <c r="G9" s="6">
        <v>32.815199999999997</v>
      </c>
      <c r="H9" s="6">
        <v>30.261900000000001</v>
      </c>
      <c r="I9" s="6">
        <v>32.460999999999999</v>
      </c>
      <c r="J9">
        <f t="shared" si="2"/>
        <v>31.846033333333327</v>
      </c>
    </row>
    <row r="10" spans="1:10" x14ac:dyDescent="0.25">
      <c r="A10" t="s">
        <v>12</v>
      </c>
      <c r="B10" s="4">
        <v>1306254</v>
      </c>
      <c r="C10" s="5">
        <v>441478</v>
      </c>
      <c r="D10" s="3">
        <f t="shared" si="0"/>
        <v>0.66202744642313061</v>
      </c>
      <c r="E10" s="5">
        <v>134695</v>
      </c>
      <c r="F10" s="3">
        <f t="shared" si="1"/>
        <v>0.55891197270974868</v>
      </c>
      <c r="G10" s="6">
        <v>32.725000000000001</v>
      </c>
      <c r="H10" s="6">
        <v>30.6753</v>
      </c>
      <c r="I10" s="6">
        <v>32.479700000000001</v>
      </c>
      <c r="J10">
        <f t="shared" si="2"/>
        <v>31.959999999999997</v>
      </c>
    </row>
    <row r="11" spans="1:10" x14ac:dyDescent="0.25">
      <c r="A11" t="s">
        <v>13</v>
      </c>
      <c r="B11" s="4">
        <v>1306254</v>
      </c>
      <c r="C11" s="5">
        <v>330052</v>
      </c>
      <c r="D11" s="3">
        <f t="shared" si="0"/>
        <v>0.74732938616838684</v>
      </c>
      <c r="E11" s="5">
        <v>99472</v>
      </c>
      <c r="F11" s="3">
        <f t="shared" si="1"/>
        <v>0.6711788059596373</v>
      </c>
      <c r="G11" s="6">
        <v>37.569899999999997</v>
      </c>
      <c r="H11" s="6">
        <v>36.7866</v>
      </c>
      <c r="I11" s="6">
        <v>37.811900000000001</v>
      </c>
      <c r="J11">
        <f t="shared" si="2"/>
        <v>37.389466666666664</v>
      </c>
    </row>
    <row r="12" spans="1:10" x14ac:dyDescent="0.25">
      <c r="A12" t="s">
        <v>14</v>
      </c>
      <c r="B12" s="4">
        <v>1306254</v>
      </c>
      <c r="C12" s="5">
        <v>402023</v>
      </c>
      <c r="D12" s="3">
        <f t="shared" si="0"/>
        <v>0.69223213861928845</v>
      </c>
      <c r="E12" s="5">
        <v>122451</v>
      </c>
      <c r="F12" s="3">
        <f t="shared" si="1"/>
        <v>0.59849003333195538</v>
      </c>
      <c r="G12" s="6">
        <v>34.9878</v>
      </c>
      <c r="H12" s="6">
        <v>33.528700000000001</v>
      </c>
      <c r="I12" s="6">
        <v>35.394500000000001</v>
      </c>
      <c r="J12">
        <f t="shared" si="2"/>
        <v>34.637</v>
      </c>
    </row>
    <row r="13" spans="1:10" x14ac:dyDescent="0.25">
      <c r="A13" t="s">
        <v>15</v>
      </c>
      <c r="B13" s="4">
        <v>1306254</v>
      </c>
      <c r="C13" s="5">
        <v>441487</v>
      </c>
      <c r="D13" s="3">
        <f t="shared" si="0"/>
        <v>0.66202055649207581</v>
      </c>
      <c r="E13" s="5">
        <v>133973</v>
      </c>
      <c r="F13" s="3">
        <f t="shared" si="1"/>
        <v>0.55945780835886438</v>
      </c>
      <c r="G13" s="6">
        <v>33.026800000000001</v>
      </c>
      <c r="H13" s="6">
        <v>31.7742</v>
      </c>
      <c r="I13" s="6">
        <v>33.250399999999999</v>
      </c>
      <c r="J13">
        <f t="shared" si="2"/>
        <v>32.683799999999998</v>
      </c>
    </row>
    <row r="14" spans="1:10" x14ac:dyDescent="0.25">
      <c r="A14" t="s">
        <v>16</v>
      </c>
      <c r="B14" s="4">
        <v>1306254</v>
      </c>
      <c r="C14" s="5">
        <v>442577</v>
      </c>
      <c r="D14" s="3">
        <f t="shared" si="0"/>
        <v>0.6611861092865553</v>
      </c>
      <c r="E14" s="5">
        <v>137498</v>
      </c>
      <c r="F14" s="3">
        <f t="shared" si="1"/>
        <v>0.5559248048235641</v>
      </c>
      <c r="G14" s="6">
        <v>31.629200000000001</v>
      </c>
      <c r="H14" s="6">
        <v>30.663599999999999</v>
      </c>
      <c r="I14" s="6">
        <v>31.648199999999999</v>
      </c>
      <c r="J14">
        <f t="shared" si="2"/>
        <v>31.313666666666666</v>
      </c>
    </row>
    <row r="15" spans="1:10" x14ac:dyDescent="0.25">
      <c r="A15" t="s">
        <v>17</v>
      </c>
      <c r="B15" s="4">
        <v>1306254</v>
      </c>
      <c r="C15" s="5">
        <v>469514</v>
      </c>
      <c r="D15" s="3">
        <f t="shared" si="0"/>
        <v>0.64056454563966891</v>
      </c>
      <c r="E15" s="5">
        <v>149390</v>
      </c>
      <c r="F15" s="3">
        <f t="shared" si="1"/>
        <v>0.52619934560965942</v>
      </c>
      <c r="G15" s="6">
        <v>29.813199999999998</v>
      </c>
      <c r="H15" s="6">
        <v>28.6111</v>
      </c>
      <c r="I15" s="6">
        <v>29.721800000000002</v>
      </c>
      <c r="J15">
        <f t="shared" si="2"/>
        <v>29.382033333333336</v>
      </c>
    </row>
    <row r="16" spans="1:10" x14ac:dyDescent="0.25">
      <c r="A16" t="s">
        <v>18</v>
      </c>
      <c r="B16" s="4">
        <v>1306254</v>
      </c>
      <c r="C16" s="5">
        <v>307273</v>
      </c>
      <c r="D16" s="3">
        <f t="shared" si="0"/>
        <v>0.76476780166797576</v>
      </c>
      <c r="E16" s="5">
        <v>88332</v>
      </c>
      <c r="F16" s="3">
        <f t="shared" si="1"/>
        <v>0.69714542500922483</v>
      </c>
      <c r="G16" s="6">
        <v>36.721400000000003</v>
      </c>
      <c r="H16" s="6">
        <v>35.527200000000001</v>
      </c>
      <c r="I16" s="6">
        <v>36.936399999999999</v>
      </c>
      <c r="J16">
        <f t="shared" si="2"/>
        <v>36.395000000000003</v>
      </c>
    </row>
    <row r="17" spans="1:21" x14ac:dyDescent="0.25">
      <c r="A17" t="s">
        <v>19</v>
      </c>
      <c r="B17" s="4">
        <v>1306254</v>
      </c>
      <c r="C17" s="5">
        <v>341828</v>
      </c>
      <c r="D17" s="3">
        <f t="shared" si="0"/>
        <v>0.73831429415718541</v>
      </c>
      <c r="E17" s="5">
        <v>103826</v>
      </c>
      <c r="F17" s="3">
        <f t="shared" si="1"/>
        <v>0.65883051841372353</v>
      </c>
      <c r="G17" s="6">
        <v>32.935499999999998</v>
      </c>
      <c r="H17" s="6">
        <v>32.354399999999998</v>
      </c>
      <c r="I17" s="6">
        <v>33.114800000000002</v>
      </c>
      <c r="J17">
        <f t="shared" si="2"/>
        <v>32.801566666666666</v>
      </c>
      <c r="U17" s="1"/>
    </row>
    <row r="18" spans="1:21" x14ac:dyDescent="0.25">
      <c r="A18" t="s">
        <v>20</v>
      </c>
      <c r="B18" s="4">
        <v>1306254</v>
      </c>
      <c r="C18" s="5">
        <v>337838</v>
      </c>
      <c r="D18" s="3">
        <f t="shared" si="0"/>
        <v>0.74136883025812739</v>
      </c>
      <c r="E18" s="5">
        <v>103876</v>
      </c>
      <c r="F18" s="3">
        <f t="shared" si="1"/>
        <v>0.66184677711991702</v>
      </c>
      <c r="G18" s="6">
        <v>35.748399999999997</v>
      </c>
      <c r="H18" s="6">
        <v>34.6708</v>
      </c>
      <c r="I18" s="6">
        <v>35.793599999999998</v>
      </c>
      <c r="J18">
        <f t="shared" si="2"/>
        <v>35.404266666666665</v>
      </c>
    </row>
    <row r="19" spans="1:21" x14ac:dyDescent="0.25">
      <c r="A19" t="s">
        <v>21</v>
      </c>
      <c r="B19" s="4">
        <v>1306254</v>
      </c>
      <c r="C19" s="5">
        <v>347502</v>
      </c>
      <c r="D19" s="3">
        <f t="shared" si="0"/>
        <v>0.73397057540110877</v>
      </c>
      <c r="E19" s="5">
        <v>103391</v>
      </c>
      <c r="F19" s="3">
        <f t="shared" si="1"/>
        <v>0.65481981299196024</v>
      </c>
      <c r="G19" s="6">
        <v>35.060600000000001</v>
      </c>
      <c r="H19" s="6">
        <v>33.972799999999999</v>
      </c>
      <c r="I19" s="6">
        <v>35.388399999999997</v>
      </c>
      <c r="J19">
        <f t="shared" si="2"/>
        <v>34.807266666666663</v>
      </c>
    </row>
    <row r="20" spans="1:21" ht="15" customHeight="1" x14ac:dyDescent="0.25">
      <c r="G20">
        <f t="shared" ref="G20:I20" si="3">SUM(G2:G19)/18</f>
        <v>34.024466666666669</v>
      </c>
      <c r="H20">
        <f t="shared" si="3"/>
        <v>32.906388888888884</v>
      </c>
      <c r="I20">
        <f t="shared" si="3"/>
        <v>34.169422222222217</v>
      </c>
      <c r="J20">
        <f>SUM(J2:J19)/18</f>
        <v>33.700092592592597</v>
      </c>
      <c r="K20" s="7" t="s">
        <v>25</v>
      </c>
    </row>
    <row r="21" spans="1:21" x14ac:dyDescent="0.25">
      <c r="G21">
        <f t="shared" ref="G21:I21" si="4">LARGE(G2:G20,1)</f>
        <v>37.569899999999997</v>
      </c>
      <c r="H21">
        <f t="shared" si="4"/>
        <v>36.7866</v>
      </c>
      <c r="I21">
        <f t="shared" si="4"/>
        <v>37.811900000000001</v>
      </c>
      <c r="J21">
        <f>LARGE(J2:J20,1)</f>
        <v>37.389466666666664</v>
      </c>
      <c r="K21" s="7" t="s">
        <v>26</v>
      </c>
    </row>
    <row r="22" spans="1:21" x14ac:dyDescent="0.25">
      <c r="G22">
        <f t="shared" ref="G22:I22" si="5">SMALL(G2:G21,1)</f>
        <v>29.813199999999998</v>
      </c>
      <c r="H22">
        <f t="shared" si="5"/>
        <v>28.6111</v>
      </c>
      <c r="I22">
        <f t="shared" si="5"/>
        <v>29.721800000000002</v>
      </c>
      <c r="J22">
        <f>SMALL(J2:J21,1)</f>
        <v>29.382033333333336</v>
      </c>
      <c r="K22" s="7" t="s">
        <v>27</v>
      </c>
    </row>
    <row r="23" spans="1:21" x14ac:dyDescent="0.25">
      <c r="G23" s="9" t="s">
        <v>29</v>
      </c>
      <c r="H23" s="9"/>
      <c r="I23" s="9"/>
      <c r="K23" s="7"/>
    </row>
    <row r="24" spans="1:21" x14ac:dyDescent="0.25">
      <c r="B24" s="10" t="s">
        <v>35</v>
      </c>
      <c r="C24" s="13">
        <f>SUM(D2:D19)/18</f>
        <v>0.71721651718918711</v>
      </c>
      <c r="G24" s="7" t="s">
        <v>30</v>
      </c>
      <c r="H24" s="7" t="s">
        <v>31</v>
      </c>
      <c r="I24" s="7" t="s">
        <v>32</v>
      </c>
      <c r="K24" s="7"/>
    </row>
    <row r="25" spans="1:21" x14ac:dyDescent="0.25">
      <c r="B25" s="10"/>
      <c r="C25" s="13"/>
      <c r="G25" s="6">
        <f>G3-H3</f>
        <v>0.6886999999999972</v>
      </c>
      <c r="H25" s="6">
        <f>G3-I3</f>
        <v>7.629999999999626E-2</v>
      </c>
      <c r="I25" s="6">
        <f>H3-I3</f>
        <v>-0.61240000000000094</v>
      </c>
    </row>
    <row r="26" spans="1:21" x14ac:dyDescent="0.25">
      <c r="B26" s="10" t="s">
        <v>37</v>
      </c>
      <c r="C26" s="13">
        <f>SUM(F2:F19)/18</f>
        <v>0.63120576515406301</v>
      </c>
      <c r="D26" s="8"/>
      <c r="G26" s="6">
        <f t="shared" ref="G26:G41" si="6">G4-H4</f>
        <v>0.46470000000000056</v>
      </c>
      <c r="H26" s="6">
        <f t="shared" ref="H26:H41" si="7">G4-I4</f>
        <v>-0.10709999999999553</v>
      </c>
      <c r="I26" s="6">
        <f t="shared" ref="I26:I40" si="8">H4-I4</f>
        <v>-0.57179999999999609</v>
      </c>
    </row>
    <row r="27" spans="1:21" x14ac:dyDescent="0.25">
      <c r="B27" s="11"/>
      <c r="C27" s="13"/>
      <c r="G27" s="6">
        <f t="shared" si="6"/>
        <v>0.9679000000000002</v>
      </c>
      <c r="H27" s="6">
        <f t="shared" si="7"/>
        <v>3.3000000000001251E-2</v>
      </c>
      <c r="I27" s="6">
        <f t="shared" si="8"/>
        <v>-0.93489999999999895</v>
      </c>
    </row>
    <row r="28" spans="1:21" x14ac:dyDescent="0.25">
      <c r="B28" s="14" t="s">
        <v>36</v>
      </c>
      <c r="C28" s="12">
        <f>C24-C26</f>
        <v>8.6010752035124094E-2</v>
      </c>
      <c r="G28" s="6">
        <f t="shared" si="6"/>
        <v>1.1423000000000059</v>
      </c>
      <c r="H28" s="6">
        <f t="shared" si="7"/>
        <v>5.3900000000005832E-2</v>
      </c>
      <c r="I28" s="6">
        <f t="shared" si="8"/>
        <v>-1.0884</v>
      </c>
    </row>
    <row r="29" spans="1:21" x14ac:dyDescent="0.25">
      <c r="B29" s="15"/>
      <c r="C29" s="12"/>
      <c r="G29" s="6">
        <f t="shared" si="6"/>
        <v>0.74069999999999681</v>
      </c>
      <c r="H29" s="6">
        <f t="shared" si="7"/>
        <v>-1.1757000000000062</v>
      </c>
      <c r="I29" s="6">
        <f t="shared" si="8"/>
        <v>-1.916400000000003</v>
      </c>
    </row>
    <row r="30" spans="1:21" x14ac:dyDescent="0.25">
      <c r="G30" s="6">
        <f t="shared" si="6"/>
        <v>1.3077000000000041</v>
      </c>
      <c r="H30" s="6">
        <f t="shared" si="7"/>
        <v>-0.38449999999999562</v>
      </c>
      <c r="I30" s="6">
        <f t="shared" si="8"/>
        <v>-1.6921999999999997</v>
      </c>
    </row>
    <row r="31" spans="1:21" x14ac:dyDescent="0.25">
      <c r="G31" s="6">
        <f t="shared" si="6"/>
        <v>2.5532999999999966</v>
      </c>
      <c r="H31" s="6">
        <f t="shared" si="7"/>
        <v>0.35419999999999874</v>
      </c>
      <c r="I31" s="6">
        <f t="shared" si="8"/>
        <v>-2.1990999999999978</v>
      </c>
    </row>
    <row r="32" spans="1:21" x14ac:dyDescent="0.25">
      <c r="G32" s="6">
        <f t="shared" si="6"/>
        <v>2.0497000000000014</v>
      </c>
      <c r="H32" s="6">
        <f t="shared" si="7"/>
        <v>0.2453000000000003</v>
      </c>
      <c r="I32" s="6">
        <f t="shared" si="8"/>
        <v>-1.8044000000000011</v>
      </c>
    </row>
    <row r="33" spans="7:11" x14ac:dyDescent="0.25">
      <c r="G33" s="6">
        <f t="shared" si="6"/>
        <v>0.783299999999997</v>
      </c>
      <c r="H33" s="6">
        <f t="shared" si="7"/>
        <v>-0.24200000000000443</v>
      </c>
      <c r="I33" s="6">
        <f t="shared" si="8"/>
        <v>-1.0253000000000014</v>
      </c>
    </row>
    <row r="34" spans="7:11" x14ac:dyDescent="0.25">
      <c r="G34" s="6">
        <f t="shared" si="6"/>
        <v>1.4590999999999994</v>
      </c>
      <c r="H34" s="6">
        <f t="shared" si="7"/>
        <v>-0.40670000000000073</v>
      </c>
      <c r="I34" s="6">
        <f t="shared" si="8"/>
        <v>-1.8658000000000001</v>
      </c>
    </row>
    <row r="35" spans="7:11" x14ac:dyDescent="0.25">
      <c r="G35" s="6">
        <f t="shared" si="6"/>
        <v>1.252600000000001</v>
      </c>
      <c r="H35" s="6">
        <f t="shared" si="7"/>
        <v>-0.22359999999999758</v>
      </c>
      <c r="I35" s="6">
        <f t="shared" si="8"/>
        <v>-1.4761999999999986</v>
      </c>
    </row>
    <row r="36" spans="7:11" x14ac:dyDescent="0.25">
      <c r="G36" s="6">
        <f t="shared" si="6"/>
        <v>0.96560000000000201</v>
      </c>
      <c r="H36" s="6">
        <f t="shared" si="7"/>
        <v>-1.8999999999998352E-2</v>
      </c>
      <c r="I36" s="6">
        <f t="shared" si="8"/>
        <v>-0.98460000000000036</v>
      </c>
    </row>
    <row r="37" spans="7:11" x14ac:dyDescent="0.25">
      <c r="G37" s="6">
        <f t="shared" si="6"/>
        <v>1.2020999999999979</v>
      </c>
      <c r="H37" s="6">
        <f t="shared" si="7"/>
        <v>9.1399999999996595E-2</v>
      </c>
      <c r="I37" s="6">
        <f t="shared" si="8"/>
        <v>-1.1107000000000014</v>
      </c>
    </row>
    <row r="38" spans="7:11" x14ac:dyDescent="0.25">
      <c r="G38" s="6">
        <f t="shared" si="6"/>
        <v>1.1942000000000021</v>
      </c>
      <c r="H38" s="6">
        <f t="shared" si="7"/>
        <v>-0.21499999999999631</v>
      </c>
      <c r="I38" s="6">
        <f t="shared" si="8"/>
        <v>-1.4091999999999985</v>
      </c>
    </row>
    <row r="39" spans="7:11" x14ac:dyDescent="0.25">
      <c r="G39" s="6">
        <f t="shared" si="6"/>
        <v>0.58109999999999928</v>
      </c>
      <c r="H39" s="6">
        <f t="shared" si="7"/>
        <v>-0.1793000000000049</v>
      </c>
      <c r="I39" s="6">
        <f t="shared" si="8"/>
        <v>-0.76040000000000418</v>
      </c>
    </row>
    <row r="40" spans="7:11" x14ac:dyDescent="0.25">
      <c r="G40" s="6">
        <f t="shared" si="6"/>
        <v>1.0775999999999968</v>
      </c>
      <c r="H40" s="6">
        <f t="shared" si="7"/>
        <v>-4.5200000000001239E-2</v>
      </c>
      <c r="I40" s="6">
        <f t="shared" si="8"/>
        <v>-1.122799999999998</v>
      </c>
      <c r="J40" s="7" t="s">
        <v>26</v>
      </c>
      <c r="K40">
        <f>LARGE(G25:I41,1)</f>
        <v>2.5532999999999966</v>
      </c>
    </row>
    <row r="41" spans="7:11" x14ac:dyDescent="0.25">
      <c r="G41" s="6">
        <f t="shared" si="6"/>
        <v>1.0878000000000014</v>
      </c>
      <c r="H41" s="6">
        <f t="shared" si="7"/>
        <v>-0.32779999999999632</v>
      </c>
      <c r="I41" s="6">
        <f>H19-I19</f>
        <v>-1.4155999999999977</v>
      </c>
      <c r="J41" s="7" t="s">
        <v>27</v>
      </c>
      <c r="K41">
        <f>SMALL(G25:I41,1)</f>
        <v>-2.1990999999999978</v>
      </c>
    </row>
  </sheetData>
  <mergeCells count="7">
    <mergeCell ref="B28:B29"/>
    <mergeCell ref="C28:C29"/>
    <mergeCell ref="G23:I23"/>
    <mergeCell ref="B24:B25"/>
    <mergeCell ref="B26:B27"/>
    <mergeCell ref="C24:C25"/>
    <mergeCell ref="C26:C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 Zingarelli</cp:lastModifiedBy>
  <dcterms:created xsi:type="dcterms:W3CDTF">2011-05-15T14:12:49Z</dcterms:created>
  <dcterms:modified xsi:type="dcterms:W3CDTF">2011-05-30T15:14:09Z</dcterms:modified>
</cp:coreProperties>
</file>