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24555" windowHeight="1150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1" i="1" l="1"/>
  <c r="C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25" i="1" l="1"/>
  <c r="K40" i="1"/>
  <c r="K39" i="1"/>
  <c r="I40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24" i="1"/>
  <c r="H24" i="1"/>
  <c r="G24" i="1"/>
  <c r="I19" i="1" l="1"/>
  <c r="H19" i="1"/>
  <c r="G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  <c r="J2" i="1"/>
  <c r="F2" i="1"/>
  <c r="G20" i="1" l="1"/>
  <c r="G21" i="1" s="1"/>
  <c r="I20" i="1"/>
  <c r="I21" i="1" s="1"/>
  <c r="J19" i="1"/>
  <c r="H20" i="1"/>
  <c r="H21" i="1" s="1"/>
  <c r="J20" i="1"/>
  <c r="J21" i="1" l="1"/>
</calcChain>
</file>

<file path=xl/comments1.xml><?xml version="1.0" encoding="utf-8"?>
<comments xmlns="http://schemas.openxmlformats.org/spreadsheetml/2006/main">
  <authors>
    <author>Matheus Zingarelli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Matheus Zingarelli:</t>
        </r>
        <r>
          <rPr>
            <sz val="8"/>
            <color indexed="81"/>
            <rFont val="Tahoma"/>
            <family val="2"/>
          </rPr>
          <t xml:space="preserve">
Compressão com WinRar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Matheus Zingarelli:</t>
        </r>
        <r>
          <rPr>
            <sz val="8"/>
            <color indexed="81"/>
            <rFont val="Tahoma"/>
            <family val="2"/>
          </rPr>
          <t xml:space="preserve">
Compressão com WinRar</t>
        </r>
      </text>
    </comment>
  </commentList>
</comments>
</file>

<file path=xl/sharedStrings.xml><?xml version="1.0" encoding="utf-8"?>
<sst xmlns="http://schemas.openxmlformats.org/spreadsheetml/2006/main" count="39" uniqueCount="37">
  <si>
    <t>Arquivo</t>
  </si>
  <si>
    <t>Tamanho Original</t>
  </si>
  <si>
    <t>Tamanho Anaglífo</t>
  </si>
  <si>
    <t>Tamanho índice</t>
  </si>
  <si>
    <t>PSNR Red</t>
  </si>
  <si>
    <t>PSNR Green</t>
  </si>
  <si>
    <t>PSNR Blue</t>
  </si>
  <si>
    <t>Average</t>
  </si>
  <si>
    <t>do01.bmp</t>
  </si>
  <si>
    <t>do05.bmp</t>
  </si>
  <si>
    <t>fw02.bmp</t>
  </si>
  <si>
    <t>hei04.bmp</t>
  </si>
  <si>
    <t>mp01.bmp</t>
  </si>
  <si>
    <t>old03.bmp</t>
  </si>
  <si>
    <t>old04.bmp</t>
  </si>
  <si>
    <t>sky01.bmp</t>
  </si>
  <si>
    <t>sky02.bmp</t>
  </si>
  <si>
    <t>Média Total</t>
  </si>
  <si>
    <t>Maior</t>
  </si>
  <si>
    <t>Menor</t>
  </si>
  <si>
    <t>dz01.bmp</t>
  </si>
  <si>
    <t>dz04.bmp</t>
  </si>
  <si>
    <t>fw01.bmp</t>
  </si>
  <si>
    <t>rv03.bmp</t>
  </si>
  <si>
    <t>rv04.bmp</t>
  </si>
  <si>
    <t>rv05.bmp</t>
  </si>
  <si>
    <t>rv06.bmp</t>
  </si>
  <si>
    <t>trave01.bmp</t>
  </si>
  <si>
    <t>Diferenças</t>
  </si>
  <si>
    <t>R-G</t>
  </si>
  <si>
    <t>R-B</t>
  </si>
  <si>
    <t>G-B</t>
  </si>
  <si>
    <t>Taxa Redução anaglífico</t>
  </si>
  <si>
    <t>Taxa Redução anaglífico  +  índice</t>
  </si>
  <si>
    <t>Média redução sem índice</t>
  </si>
  <si>
    <t>Média redução com índice</t>
  </si>
  <si>
    <t>Overhead do 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</si>
</sst>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NumberFormat="1" applyFont="1"/>
    <xf numFmtId="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PSNR - Contrast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Plan1!$G$1</c:f>
              <c:strCache>
                <c:ptCount val="1"/>
                <c:pt idx="0">
                  <c:v>PSNR Red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Plan1!$A$2:$A$18</c:f>
              <c:strCache>
                <c:ptCount val="17"/>
                <c:pt idx="0">
                  <c:v>do01.bmp</c:v>
                </c:pt>
                <c:pt idx="1">
                  <c:v>do05.bmp</c:v>
                </c:pt>
                <c:pt idx="2">
                  <c:v>dz01.bmp</c:v>
                </c:pt>
                <c:pt idx="3">
                  <c:v>dz04.bmp</c:v>
                </c:pt>
                <c:pt idx="4">
                  <c:v>fw01.bmp</c:v>
                </c:pt>
                <c:pt idx="5">
                  <c:v>fw02.bmp</c:v>
                </c:pt>
                <c:pt idx="6">
                  <c:v>hei04.bmp</c:v>
                </c:pt>
                <c:pt idx="7">
                  <c:v>mp01.bmp</c:v>
                </c:pt>
                <c:pt idx="8">
                  <c:v>old03.bmp</c:v>
                </c:pt>
                <c:pt idx="9">
                  <c:v>old04.bmp</c:v>
                </c:pt>
                <c:pt idx="10">
                  <c:v>rv03.bmp</c:v>
                </c:pt>
                <c:pt idx="11">
                  <c:v>rv04.bmp</c:v>
                </c:pt>
                <c:pt idx="12">
                  <c:v>rv05.bmp</c:v>
                </c:pt>
                <c:pt idx="13">
                  <c:v>rv06.bmp</c:v>
                </c:pt>
                <c:pt idx="14">
                  <c:v>sky01.bmp</c:v>
                </c:pt>
                <c:pt idx="15">
                  <c:v>sky02.bmp</c:v>
                </c:pt>
                <c:pt idx="16">
                  <c:v>trave01.bmp</c:v>
                </c:pt>
              </c:strCache>
            </c:strRef>
          </c:xVal>
          <c:yVal>
            <c:numRef>
              <c:f>Plan1!$G$2:$G$18</c:f>
              <c:numCache>
                <c:formatCode>#,##0.0000</c:formatCode>
                <c:ptCount val="17"/>
                <c:pt idx="0">
                  <c:v>36.738999999999997</c:v>
                </c:pt>
                <c:pt idx="1">
                  <c:v>34.175600000000003</c:v>
                </c:pt>
                <c:pt idx="2">
                  <c:v>35.378100000000003</c:v>
                </c:pt>
                <c:pt idx="3">
                  <c:v>37.055300000000003</c:v>
                </c:pt>
                <c:pt idx="4">
                  <c:v>37.084200000000003</c:v>
                </c:pt>
                <c:pt idx="5">
                  <c:v>34.894599999999997</c:v>
                </c:pt>
                <c:pt idx="6">
                  <c:v>32.725000000000001</c:v>
                </c:pt>
                <c:pt idx="7">
                  <c:v>37.569899999999997</c:v>
                </c:pt>
                <c:pt idx="8">
                  <c:v>31.629200000000001</c:v>
                </c:pt>
                <c:pt idx="9">
                  <c:v>29.813199999999998</c:v>
                </c:pt>
                <c:pt idx="10">
                  <c:v>35.759300000000003</c:v>
                </c:pt>
                <c:pt idx="11">
                  <c:v>37.241199999999999</c:v>
                </c:pt>
                <c:pt idx="12">
                  <c:v>34.920699999999997</c:v>
                </c:pt>
                <c:pt idx="13">
                  <c:v>40.064100000000003</c:v>
                </c:pt>
                <c:pt idx="14">
                  <c:v>35.748399999999997</c:v>
                </c:pt>
                <c:pt idx="15">
                  <c:v>35.060600000000001</c:v>
                </c:pt>
                <c:pt idx="16">
                  <c:v>34.758600000000001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Plan1!$H$1</c:f>
              <c:strCache>
                <c:ptCount val="1"/>
                <c:pt idx="0">
                  <c:v>PSNR Green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Plan1!$A$2:$A$18</c:f>
              <c:strCache>
                <c:ptCount val="17"/>
                <c:pt idx="0">
                  <c:v>do01.bmp</c:v>
                </c:pt>
                <c:pt idx="1">
                  <c:v>do05.bmp</c:v>
                </c:pt>
                <c:pt idx="2">
                  <c:v>dz01.bmp</c:v>
                </c:pt>
                <c:pt idx="3">
                  <c:v>dz04.bmp</c:v>
                </c:pt>
                <c:pt idx="4">
                  <c:v>fw01.bmp</c:v>
                </c:pt>
                <c:pt idx="5">
                  <c:v>fw02.bmp</c:v>
                </c:pt>
                <c:pt idx="6">
                  <c:v>hei04.bmp</c:v>
                </c:pt>
                <c:pt idx="7">
                  <c:v>mp01.bmp</c:v>
                </c:pt>
                <c:pt idx="8">
                  <c:v>old03.bmp</c:v>
                </c:pt>
                <c:pt idx="9">
                  <c:v>old04.bmp</c:v>
                </c:pt>
                <c:pt idx="10">
                  <c:v>rv03.bmp</c:v>
                </c:pt>
                <c:pt idx="11">
                  <c:v>rv04.bmp</c:v>
                </c:pt>
                <c:pt idx="12">
                  <c:v>rv05.bmp</c:v>
                </c:pt>
                <c:pt idx="13">
                  <c:v>rv06.bmp</c:v>
                </c:pt>
                <c:pt idx="14">
                  <c:v>sky01.bmp</c:v>
                </c:pt>
                <c:pt idx="15">
                  <c:v>sky02.bmp</c:v>
                </c:pt>
                <c:pt idx="16">
                  <c:v>trave01.bmp</c:v>
                </c:pt>
              </c:strCache>
            </c:strRef>
          </c:xVal>
          <c:yVal>
            <c:numRef>
              <c:f>Plan1!$H$2:$H$18</c:f>
              <c:numCache>
                <c:formatCode>#,##0.0000</c:formatCode>
                <c:ptCount val="17"/>
                <c:pt idx="0">
                  <c:v>36.0503</c:v>
                </c:pt>
                <c:pt idx="1">
                  <c:v>33.033299999999997</c:v>
                </c:pt>
                <c:pt idx="2">
                  <c:v>33.508400000000002</c:v>
                </c:pt>
                <c:pt idx="3">
                  <c:v>36.412999999999997</c:v>
                </c:pt>
                <c:pt idx="4">
                  <c:v>35.762599999999999</c:v>
                </c:pt>
                <c:pt idx="5">
                  <c:v>34.1539</c:v>
                </c:pt>
                <c:pt idx="6">
                  <c:v>30.6753</c:v>
                </c:pt>
                <c:pt idx="7">
                  <c:v>36.7866</c:v>
                </c:pt>
                <c:pt idx="8">
                  <c:v>30.663599999999999</c:v>
                </c:pt>
                <c:pt idx="9">
                  <c:v>28.6111</c:v>
                </c:pt>
                <c:pt idx="10">
                  <c:v>34.366</c:v>
                </c:pt>
                <c:pt idx="11">
                  <c:v>35.806100000000001</c:v>
                </c:pt>
                <c:pt idx="12">
                  <c:v>33.783999999999999</c:v>
                </c:pt>
                <c:pt idx="13">
                  <c:v>38.881500000000003</c:v>
                </c:pt>
                <c:pt idx="14">
                  <c:v>34.6708</c:v>
                </c:pt>
                <c:pt idx="15">
                  <c:v>33.972799999999999</c:v>
                </c:pt>
                <c:pt idx="16">
                  <c:v>33.046300000000002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Plan1!$I$1</c:f>
              <c:strCache>
                <c:ptCount val="1"/>
                <c:pt idx="0">
                  <c:v>PSNR Blue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Plan1!$A$2:$A$18</c:f>
              <c:strCache>
                <c:ptCount val="17"/>
                <c:pt idx="0">
                  <c:v>do01.bmp</c:v>
                </c:pt>
                <c:pt idx="1">
                  <c:v>do05.bmp</c:v>
                </c:pt>
                <c:pt idx="2">
                  <c:v>dz01.bmp</c:v>
                </c:pt>
                <c:pt idx="3">
                  <c:v>dz04.bmp</c:v>
                </c:pt>
                <c:pt idx="4">
                  <c:v>fw01.bmp</c:v>
                </c:pt>
                <c:pt idx="5">
                  <c:v>fw02.bmp</c:v>
                </c:pt>
                <c:pt idx="6">
                  <c:v>hei04.bmp</c:v>
                </c:pt>
                <c:pt idx="7">
                  <c:v>mp01.bmp</c:v>
                </c:pt>
                <c:pt idx="8">
                  <c:v>old03.bmp</c:v>
                </c:pt>
                <c:pt idx="9">
                  <c:v>old04.bmp</c:v>
                </c:pt>
                <c:pt idx="10">
                  <c:v>rv03.bmp</c:v>
                </c:pt>
                <c:pt idx="11">
                  <c:v>rv04.bmp</c:v>
                </c:pt>
                <c:pt idx="12">
                  <c:v>rv05.bmp</c:v>
                </c:pt>
                <c:pt idx="13">
                  <c:v>rv06.bmp</c:v>
                </c:pt>
                <c:pt idx="14">
                  <c:v>sky01.bmp</c:v>
                </c:pt>
                <c:pt idx="15">
                  <c:v>sky02.bmp</c:v>
                </c:pt>
                <c:pt idx="16">
                  <c:v>trave01.bmp</c:v>
                </c:pt>
              </c:strCache>
            </c:strRef>
          </c:xVal>
          <c:yVal>
            <c:numRef>
              <c:f>Plan1!$I$2:$I$18</c:f>
              <c:numCache>
                <c:formatCode>#,##0.0000</c:formatCode>
                <c:ptCount val="17"/>
                <c:pt idx="0">
                  <c:v>36.662700000000001</c:v>
                </c:pt>
                <c:pt idx="1">
                  <c:v>34.121699999999997</c:v>
                </c:pt>
                <c:pt idx="2">
                  <c:v>34.942</c:v>
                </c:pt>
                <c:pt idx="3">
                  <c:v>37.909100000000002</c:v>
                </c:pt>
                <c:pt idx="4">
                  <c:v>37.617699999999999</c:v>
                </c:pt>
                <c:pt idx="5">
                  <c:v>36.070300000000003</c:v>
                </c:pt>
                <c:pt idx="6">
                  <c:v>32.479700000000001</c:v>
                </c:pt>
                <c:pt idx="7">
                  <c:v>37.811900000000001</c:v>
                </c:pt>
                <c:pt idx="8">
                  <c:v>31.648199999999999</c:v>
                </c:pt>
                <c:pt idx="9">
                  <c:v>29.721800000000002</c:v>
                </c:pt>
                <c:pt idx="10">
                  <c:v>36.190300000000001</c:v>
                </c:pt>
                <c:pt idx="11">
                  <c:v>37.104599999999998</c:v>
                </c:pt>
                <c:pt idx="12">
                  <c:v>35.4666</c:v>
                </c:pt>
                <c:pt idx="13">
                  <c:v>39.928699999999999</c:v>
                </c:pt>
                <c:pt idx="14">
                  <c:v>35.793599999999998</c:v>
                </c:pt>
                <c:pt idx="15">
                  <c:v>35.388399999999997</c:v>
                </c:pt>
                <c:pt idx="16">
                  <c:v>34.8309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Plan1!$J$1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xVal>
            <c:strRef>
              <c:f>Plan1!$A$2:$A$18</c:f>
              <c:strCache>
                <c:ptCount val="17"/>
                <c:pt idx="0">
                  <c:v>do01.bmp</c:v>
                </c:pt>
                <c:pt idx="1">
                  <c:v>do05.bmp</c:v>
                </c:pt>
                <c:pt idx="2">
                  <c:v>dz01.bmp</c:v>
                </c:pt>
                <c:pt idx="3">
                  <c:v>dz04.bmp</c:v>
                </c:pt>
                <c:pt idx="4">
                  <c:v>fw01.bmp</c:v>
                </c:pt>
                <c:pt idx="5">
                  <c:v>fw02.bmp</c:v>
                </c:pt>
                <c:pt idx="6">
                  <c:v>hei04.bmp</c:v>
                </c:pt>
                <c:pt idx="7">
                  <c:v>mp01.bmp</c:v>
                </c:pt>
                <c:pt idx="8">
                  <c:v>old03.bmp</c:v>
                </c:pt>
                <c:pt idx="9">
                  <c:v>old04.bmp</c:v>
                </c:pt>
                <c:pt idx="10">
                  <c:v>rv03.bmp</c:v>
                </c:pt>
                <c:pt idx="11">
                  <c:v>rv04.bmp</c:v>
                </c:pt>
                <c:pt idx="12">
                  <c:v>rv05.bmp</c:v>
                </c:pt>
                <c:pt idx="13">
                  <c:v>rv06.bmp</c:v>
                </c:pt>
                <c:pt idx="14">
                  <c:v>sky01.bmp</c:v>
                </c:pt>
                <c:pt idx="15">
                  <c:v>sky02.bmp</c:v>
                </c:pt>
                <c:pt idx="16">
                  <c:v>trave01.bmp</c:v>
                </c:pt>
              </c:strCache>
            </c:strRef>
          </c:xVal>
          <c:yVal>
            <c:numRef>
              <c:f>Plan1!$J$2:$J$18</c:f>
              <c:numCache>
                <c:formatCode>General</c:formatCode>
                <c:ptCount val="17"/>
                <c:pt idx="0">
                  <c:v>36.484000000000002</c:v>
                </c:pt>
                <c:pt idx="1">
                  <c:v>33.77686666666667</c:v>
                </c:pt>
                <c:pt idx="2">
                  <c:v>34.609500000000004</c:v>
                </c:pt>
                <c:pt idx="3">
                  <c:v>37.125800000000005</c:v>
                </c:pt>
                <c:pt idx="4">
                  <c:v>36.821500000000007</c:v>
                </c:pt>
                <c:pt idx="5">
                  <c:v>35.0396</c:v>
                </c:pt>
                <c:pt idx="6">
                  <c:v>31.959999999999997</c:v>
                </c:pt>
                <c:pt idx="7">
                  <c:v>37.389466666666664</c:v>
                </c:pt>
                <c:pt idx="8">
                  <c:v>31.313666666666666</c:v>
                </c:pt>
                <c:pt idx="9">
                  <c:v>29.382033333333336</c:v>
                </c:pt>
                <c:pt idx="10">
                  <c:v>35.438533333333332</c:v>
                </c:pt>
                <c:pt idx="11">
                  <c:v>36.717299999999994</c:v>
                </c:pt>
                <c:pt idx="12">
                  <c:v>34.723766666666663</c:v>
                </c:pt>
                <c:pt idx="13">
                  <c:v>39.624766666666666</c:v>
                </c:pt>
                <c:pt idx="14">
                  <c:v>35.404266666666665</c:v>
                </c:pt>
                <c:pt idx="15">
                  <c:v>34.807266666666663</c:v>
                </c:pt>
                <c:pt idx="16">
                  <c:v>34.211933333333334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9216"/>
        <c:axId val="137000064"/>
      </c:scatterChart>
      <c:valAx>
        <c:axId val="13696921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Image ID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37000064"/>
        <c:crosses val="autoZero"/>
        <c:crossBetween val="midCat"/>
        <c:majorUnit val="1"/>
      </c:valAx>
      <c:valAx>
        <c:axId val="137000064"/>
        <c:scaling>
          <c:orientation val="minMax"/>
          <c:max val="42"/>
          <c:min val="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PSNR Value (dB)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136969216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427038</xdr:colOff>
      <xdr:row>0</xdr:row>
      <xdr:rowOff>123825</xdr:rowOff>
    </xdr:from>
    <xdr:to>
      <xdr:col>25</xdr:col>
      <xdr:colOff>514350</xdr:colOff>
      <xdr:row>34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B21" sqref="B21:C26"/>
    </sheetView>
  </sheetViews>
  <sheetFormatPr defaultRowHeight="15" x14ac:dyDescent="0.25"/>
  <cols>
    <col min="1" max="1" width="12.140625" bestFit="1" customWidth="1"/>
    <col min="2" max="2" width="16.7109375" customWidth="1"/>
    <col min="3" max="3" width="17.28515625" bestFit="1" customWidth="1"/>
    <col min="4" max="4" width="13.140625" bestFit="1" customWidth="1"/>
    <col min="5" max="5" width="15.140625" bestFit="1" customWidth="1"/>
    <col min="6" max="6" width="12.7109375" customWidth="1"/>
  </cols>
  <sheetData>
    <row r="1" spans="1:10" ht="45" customHeight="1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1" t="s">
        <v>33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8</v>
      </c>
      <c r="B2" s="2">
        <v>1306254</v>
      </c>
      <c r="C2" s="3">
        <v>325276</v>
      </c>
      <c r="D2" s="4">
        <f>1-C2/B2</f>
        <v>0.75098564291477765</v>
      </c>
      <c r="E2" s="3">
        <v>97971</v>
      </c>
      <c r="F2" s="4">
        <f>1-(C2+E2)/B2</f>
        <v>0.67598415009638246</v>
      </c>
      <c r="G2" s="5">
        <v>36.738999999999997</v>
      </c>
      <c r="H2" s="5">
        <v>36.0503</v>
      </c>
      <c r="I2" s="5">
        <v>36.662700000000001</v>
      </c>
      <c r="J2">
        <f>(I2+H2+G2)/3</f>
        <v>36.484000000000002</v>
      </c>
    </row>
    <row r="3" spans="1:10" x14ac:dyDescent="0.25">
      <c r="A3" t="s">
        <v>9</v>
      </c>
      <c r="B3" s="2">
        <v>1306254</v>
      </c>
      <c r="C3" s="3">
        <v>380570</v>
      </c>
      <c r="D3" s="4">
        <f t="shared" ref="D3:D18" si="0">1-C3/B3</f>
        <v>0.70865543761014327</v>
      </c>
      <c r="E3" s="3">
        <v>111937</v>
      </c>
      <c r="F3" s="4">
        <f t="shared" ref="F3:F18" si="1">1-(C3+E3)/B3</f>
        <v>0.62296230289055576</v>
      </c>
      <c r="G3" s="5">
        <v>34.175600000000003</v>
      </c>
      <c r="H3" s="5">
        <v>33.033299999999997</v>
      </c>
      <c r="I3" s="5">
        <v>34.121699999999997</v>
      </c>
      <c r="J3">
        <f t="shared" ref="J3:J18" si="2">(I3+H3+G3)/3</f>
        <v>33.77686666666667</v>
      </c>
    </row>
    <row r="4" spans="1:10" x14ac:dyDescent="0.25">
      <c r="A4" t="s">
        <v>20</v>
      </c>
      <c r="B4" s="2">
        <v>1306254</v>
      </c>
      <c r="C4" s="3">
        <v>181572</v>
      </c>
      <c r="D4" s="4">
        <f t="shared" si="0"/>
        <v>0.86099793761397092</v>
      </c>
      <c r="E4" s="3">
        <v>63644</v>
      </c>
      <c r="F4" s="4">
        <f t="shared" si="1"/>
        <v>0.81227540738631232</v>
      </c>
      <c r="G4" s="5">
        <v>35.378100000000003</v>
      </c>
      <c r="H4" s="5">
        <v>33.508400000000002</v>
      </c>
      <c r="I4" s="5">
        <v>34.942</v>
      </c>
      <c r="J4">
        <f t="shared" si="2"/>
        <v>34.609500000000004</v>
      </c>
    </row>
    <row r="5" spans="1:10" x14ac:dyDescent="0.25">
      <c r="A5" t="s">
        <v>21</v>
      </c>
      <c r="B5" s="2">
        <v>1306254</v>
      </c>
      <c r="C5" s="3">
        <v>380781</v>
      </c>
      <c r="D5" s="4">
        <f t="shared" si="0"/>
        <v>0.70849390700430392</v>
      </c>
      <c r="E5" s="3">
        <v>116934</v>
      </c>
      <c r="F5" s="4">
        <f t="shared" si="1"/>
        <v>0.61897532945353662</v>
      </c>
      <c r="G5" s="5">
        <v>37.055300000000003</v>
      </c>
      <c r="H5" s="5">
        <v>36.412999999999997</v>
      </c>
      <c r="I5" s="5">
        <v>37.909100000000002</v>
      </c>
      <c r="J5">
        <f t="shared" si="2"/>
        <v>37.125800000000005</v>
      </c>
    </row>
    <row r="6" spans="1:10" x14ac:dyDescent="0.25">
      <c r="A6" t="s">
        <v>22</v>
      </c>
      <c r="B6" s="2">
        <v>1306254</v>
      </c>
      <c r="C6" s="3">
        <v>272063</v>
      </c>
      <c r="D6" s="4">
        <f t="shared" si="0"/>
        <v>0.79172274304997348</v>
      </c>
      <c r="E6" s="3">
        <v>71283</v>
      </c>
      <c r="F6" s="4">
        <f t="shared" si="1"/>
        <v>0.73715219245261643</v>
      </c>
      <c r="G6" s="5">
        <v>37.084200000000003</v>
      </c>
      <c r="H6" s="5">
        <v>35.762599999999999</v>
      </c>
      <c r="I6" s="5">
        <v>37.617699999999999</v>
      </c>
      <c r="J6">
        <f t="shared" si="2"/>
        <v>36.821500000000007</v>
      </c>
    </row>
    <row r="7" spans="1:10" x14ac:dyDescent="0.25">
      <c r="A7" t="s">
        <v>10</v>
      </c>
      <c r="B7" s="2">
        <v>1306254</v>
      </c>
      <c r="C7" s="3">
        <v>197451</v>
      </c>
      <c r="D7" s="4">
        <f t="shared" si="0"/>
        <v>0.84884180258969544</v>
      </c>
      <c r="E7" s="3">
        <v>71313</v>
      </c>
      <c r="F7" s="4">
        <f t="shared" si="1"/>
        <v>0.79424828555548921</v>
      </c>
      <c r="G7" s="5">
        <v>34.894599999999997</v>
      </c>
      <c r="H7" s="5">
        <v>34.1539</v>
      </c>
      <c r="I7" s="5">
        <v>36.070300000000003</v>
      </c>
      <c r="J7">
        <f t="shared" si="2"/>
        <v>35.0396</v>
      </c>
    </row>
    <row r="8" spans="1:10" x14ac:dyDescent="0.25">
      <c r="A8" t="s">
        <v>11</v>
      </c>
      <c r="B8" s="2">
        <v>1306254</v>
      </c>
      <c r="C8" s="3">
        <v>441478</v>
      </c>
      <c r="D8" s="4">
        <f t="shared" si="0"/>
        <v>0.66202744642313061</v>
      </c>
      <c r="E8" s="3">
        <v>134695</v>
      </c>
      <c r="F8" s="4">
        <f t="shared" si="1"/>
        <v>0.55891197270974868</v>
      </c>
      <c r="G8" s="5">
        <v>32.725000000000001</v>
      </c>
      <c r="H8" s="5">
        <v>30.6753</v>
      </c>
      <c r="I8" s="5">
        <v>32.479700000000001</v>
      </c>
      <c r="J8">
        <f t="shared" si="2"/>
        <v>31.959999999999997</v>
      </c>
    </row>
    <row r="9" spans="1:10" x14ac:dyDescent="0.25">
      <c r="A9" t="s">
        <v>12</v>
      </c>
      <c r="B9" s="2">
        <v>1306254</v>
      </c>
      <c r="C9" s="3">
        <v>330052</v>
      </c>
      <c r="D9" s="4">
        <f t="shared" si="0"/>
        <v>0.74732938616838684</v>
      </c>
      <c r="E9" s="3">
        <v>99472</v>
      </c>
      <c r="F9" s="4">
        <f t="shared" si="1"/>
        <v>0.6711788059596373</v>
      </c>
      <c r="G9" s="5">
        <v>37.569899999999997</v>
      </c>
      <c r="H9" s="5">
        <v>36.7866</v>
      </c>
      <c r="I9" s="5">
        <v>37.811900000000001</v>
      </c>
      <c r="J9">
        <f t="shared" si="2"/>
        <v>37.389466666666664</v>
      </c>
    </row>
    <row r="10" spans="1:10" x14ac:dyDescent="0.25">
      <c r="A10" t="s">
        <v>13</v>
      </c>
      <c r="B10" s="2">
        <v>1306254</v>
      </c>
      <c r="C10" s="3">
        <v>442580</v>
      </c>
      <c r="D10" s="4">
        <f t="shared" si="0"/>
        <v>0.66118381264287041</v>
      </c>
      <c r="E10" s="3">
        <v>137501</v>
      </c>
      <c r="F10" s="4">
        <f t="shared" si="1"/>
        <v>0.55592021153619431</v>
      </c>
      <c r="G10" s="5">
        <v>31.629200000000001</v>
      </c>
      <c r="H10" s="5">
        <v>30.663599999999999</v>
      </c>
      <c r="I10" s="5">
        <v>31.648199999999999</v>
      </c>
      <c r="J10">
        <f t="shared" si="2"/>
        <v>31.313666666666666</v>
      </c>
    </row>
    <row r="11" spans="1:10" x14ac:dyDescent="0.25">
      <c r="A11" t="s">
        <v>14</v>
      </c>
      <c r="B11" s="2">
        <v>1306254</v>
      </c>
      <c r="C11" s="3">
        <v>469514</v>
      </c>
      <c r="D11" s="4">
        <f t="shared" si="0"/>
        <v>0.64056454563966891</v>
      </c>
      <c r="E11" s="3">
        <v>149390</v>
      </c>
      <c r="F11" s="4">
        <f t="shared" si="1"/>
        <v>0.52619934560965942</v>
      </c>
      <c r="G11" s="5">
        <v>29.813199999999998</v>
      </c>
      <c r="H11" s="5">
        <v>28.6111</v>
      </c>
      <c r="I11" s="5">
        <v>29.721800000000002</v>
      </c>
      <c r="J11">
        <f t="shared" si="2"/>
        <v>29.382033333333336</v>
      </c>
    </row>
    <row r="12" spans="1:10" x14ac:dyDescent="0.25">
      <c r="A12" t="s">
        <v>23</v>
      </c>
      <c r="B12" s="2">
        <v>1306254</v>
      </c>
      <c r="C12" s="3">
        <v>373102</v>
      </c>
      <c r="D12" s="4">
        <f t="shared" si="0"/>
        <v>0.71437254928980121</v>
      </c>
      <c r="E12" s="3">
        <v>116099</v>
      </c>
      <c r="F12" s="4">
        <f t="shared" si="1"/>
        <v>0.62549320423133636</v>
      </c>
      <c r="G12" s="5">
        <v>35.759300000000003</v>
      </c>
      <c r="H12" s="5">
        <v>34.366</v>
      </c>
      <c r="I12" s="5">
        <v>36.190300000000001</v>
      </c>
      <c r="J12">
        <f t="shared" si="2"/>
        <v>35.438533333333332</v>
      </c>
    </row>
    <row r="13" spans="1:10" x14ac:dyDescent="0.25">
      <c r="A13" t="s">
        <v>24</v>
      </c>
      <c r="B13" s="2">
        <v>1306254</v>
      </c>
      <c r="C13" s="3">
        <v>372922</v>
      </c>
      <c r="D13" s="4">
        <f t="shared" si="0"/>
        <v>0.71451034791089629</v>
      </c>
      <c r="E13" s="3">
        <v>108960</v>
      </c>
      <c r="F13" s="4">
        <f t="shared" si="1"/>
        <v>0.63109624927464336</v>
      </c>
      <c r="G13" s="5">
        <v>37.241199999999999</v>
      </c>
      <c r="H13" s="5">
        <v>35.806100000000001</v>
      </c>
      <c r="I13" s="5">
        <v>37.104599999999998</v>
      </c>
      <c r="J13">
        <f t="shared" si="2"/>
        <v>36.717299999999994</v>
      </c>
    </row>
    <row r="14" spans="1:10" x14ac:dyDescent="0.25">
      <c r="A14" t="s">
        <v>25</v>
      </c>
      <c r="B14" s="2">
        <v>1306254</v>
      </c>
      <c r="C14" s="3">
        <v>476569</v>
      </c>
      <c r="D14" s="4">
        <f t="shared" si="0"/>
        <v>0.63516360524063464</v>
      </c>
      <c r="E14" s="3">
        <v>138614</v>
      </c>
      <c r="F14" s="4">
        <f t="shared" si="1"/>
        <v>0.52904794932685373</v>
      </c>
      <c r="G14" s="5">
        <v>34.920699999999997</v>
      </c>
      <c r="H14" s="5">
        <v>33.783999999999999</v>
      </c>
      <c r="I14" s="5">
        <v>35.4666</v>
      </c>
      <c r="J14">
        <f t="shared" si="2"/>
        <v>34.723766666666663</v>
      </c>
    </row>
    <row r="15" spans="1:10" x14ac:dyDescent="0.25">
      <c r="A15" t="s">
        <v>26</v>
      </c>
      <c r="B15" s="2">
        <v>1306254</v>
      </c>
      <c r="C15" s="3">
        <v>379646</v>
      </c>
      <c r="D15" s="4">
        <f t="shared" si="0"/>
        <v>0.7093628038650982</v>
      </c>
      <c r="E15" s="3">
        <v>104160</v>
      </c>
      <c r="F15" s="4">
        <f t="shared" si="1"/>
        <v>0.62962333512471536</v>
      </c>
      <c r="G15" s="5">
        <v>40.064100000000003</v>
      </c>
      <c r="H15" s="5">
        <v>38.881500000000003</v>
      </c>
      <c r="I15" s="5">
        <v>39.928699999999999</v>
      </c>
      <c r="J15">
        <f t="shared" si="2"/>
        <v>39.624766666666666</v>
      </c>
    </row>
    <row r="16" spans="1:10" x14ac:dyDescent="0.25">
      <c r="A16" t="s">
        <v>15</v>
      </c>
      <c r="B16" s="2">
        <v>1306254</v>
      </c>
      <c r="C16" s="3">
        <v>337838</v>
      </c>
      <c r="D16" s="4">
        <f t="shared" si="0"/>
        <v>0.74136883025812739</v>
      </c>
      <c r="E16" s="3">
        <v>103876</v>
      </c>
      <c r="F16" s="4">
        <f t="shared" si="1"/>
        <v>0.66184677711991702</v>
      </c>
      <c r="G16" s="5">
        <v>35.748399999999997</v>
      </c>
      <c r="H16" s="5">
        <v>34.6708</v>
      </c>
      <c r="I16" s="5">
        <v>35.793599999999998</v>
      </c>
      <c r="J16">
        <f t="shared" si="2"/>
        <v>35.404266666666665</v>
      </c>
    </row>
    <row r="17" spans="1:11" x14ac:dyDescent="0.25">
      <c r="A17" t="s">
        <v>16</v>
      </c>
      <c r="B17" s="2">
        <v>1306254</v>
      </c>
      <c r="C17" s="3">
        <v>347502</v>
      </c>
      <c r="D17" s="4">
        <f t="shared" si="0"/>
        <v>0.73397057540110877</v>
      </c>
      <c r="E17" s="3">
        <v>103391</v>
      </c>
      <c r="F17" s="4">
        <f t="shared" si="1"/>
        <v>0.65481981299196024</v>
      </c>
      <c r="G17" s="5">
        <v>35.060600000000001</v>
      </c>
      <c r="H17" s="5">
        <v>33.972799999999999</v>
      </c>
      <c r="I17" s="5">
        <v>35.388399999999997</v>
      </c>
      <c r="J17">
        <f t="shared" si="2"/>
        <v>34.807266666666663</v>
      </c>
    </row>
    <row r="18" spans="1:11" x14ac:dyDescent="0.25">
      <c r="A18" t="s">
        <v>27</v>
      </c>
      <c r="B18" s="2">
        <v>1306254</v>
      </c>
      <c r="C18" s="3">
        <v>396125</v>
      </c>
      <c r="D18" s="4">
        <f t="shared" si="0"/>
        <v>0.69674734010383887</v>
      </c>
      <c r="E18" s="3">
        <v>121677</v>
      </c>
      <c r="F18" s="4">
        <f t="shared" si="1"/>
        <v>0.60359776888721495</v>
      </c>
      <c r="G18" s="5">
        <v>34.758600000000001</v>
      </c>
      <c r="H18" s="5">
        <v>33.046300000000002</v>
      </c>
      <c r="I18" s="5">
        <v>34.8309</v>
      </c>
      <c r="J18">
        <f t="shared" si="2"/>
        <v>34.211933333333334</v>
      </c>
    </row>
    <row r="19" spans="1:11" x14ac:dyDescent="0.25">
      <c r="E19" s="6"/>
      <c r="F19" s="4"/>
      <c r="G19">
        <f>SUM(G2:G18)/18</f>
        <v>33.367611111111117</v>
      </c>
      <c r="H19">
        <f>SUM(H2:H18)/18</f>
        <v>32.232533333333336</v>
      </c>
      <c r="I19">
        <f>SUM(I2:I18)/18</f>
        <v>33.538233333333338</v>
      </c>
      <c r="J19">
        <f>SUM(J2:J18)/18</f>
        <v>33.046125925925928</v>
      </c>
      <c r="K19" s="6" t="s">
        <v>17</v>
      </c>
    </row>
    <row r="20" spans="1:11" x14ac:dyDescent="0.25">
      <c r="G20">
        <f>LARGE(G2:G19,1)</f>
        <v>40.064100000000003</v>
      </c>
      <c r="H20">
        <f>LARGE(H2:H19,1)</f>
        <v>38.881500000000003</v>
      </c>
      <c r="I20">
        <f>LARGE(I2:I19,1)</f>
        <v>39.928699999999999</v>
      </c>
      <c r="J20">
        <f>LARGE(J2:J19,1)</f>
        <v>39.624766666666666</v>
      </c>
      <c r="K20" s="6" t="s">
        <v>18</v>
      </c>
    </row>
    <row r="21" spans="1:11" x14ac:dyDescent="0.25">
      <c r="B21" s="10" t="s">
        <v>34</v>
      </c>
      <c r="C21" s="11">
        <f>SUM(D2:D18)/17</f>
        <v>0.72507639492508391</v>
      </c>
      <c r="G21">
        <f t="shared" ref="G21:I21" si="3">SMALL(G2:G20,1)</f>
        <v>29.813199999999998</v>
      </c>
      <c r="H21">
        <f t="shared" si="3"/>
        <v>28.6111</v>
      </c>
      <c r="I21">
        <f t="shared" si="3"/>
        <v>29.721800000000002</v>
      </c>
      <c r="J21">
        <f>SMALL(J2:J20,1)</f>
        <v>29.382033333333336</v>
      </c>
      <c r="K21" s="6" t="s">
        <v>19</v>
      </c>
    </row>
    <row r="22" spans="1:11" x14ac:dyDescent="0.25">
      <c r="B22" s="10"/>
      <c r="C22" s="11"/>
      <c r="G22" s="9" t="s">
        <v>28</v>
      </c>
      <c r="H22" s="9"/>
      <c r="I22" s="9"/>
      <c r="K22" s="6"/>
    </row>
    <row r="23" spans="1:11" x14ac:dyDescent="0.25">
      <c r="B23" s="10" t="s">
        <v>35</v>
      </c>
      <c r="C23" s="11">
        <f>SUM(F2:F18)/17</f>
        <v>0.64172547650628076</v>
      </c>
      <c r="G23" s="8" t="s">
        <v>29</v>
      </c>
      <c r="H23" s="8" t="s">
        <v>30</v>
      </c>
      <c r="I23" s="8" t="s">
        <v>31</v>
      </c>
      <c r="K23" s="6"/>
    </row>
    <row r="24" spans="1:11" x14ac:dyDescent="0.25">
      <c r="B24" s="12"/>
      <c r="C24" s="11"/>
      <c r="G24" s="5">
        <f>G2-H2</f>
        <v>0.6886999999999972</v>
      </c>
      <c r="H24" s="5">
        <f>G2-I2</f>
        <v>7.629999999999626E-2</v>
      </c>
      <c r="I24" s="5">
        <f>H2-I2</f>
        <v>-0.61240000000000094</v>
      </c>
    </row>
    <row r="25" spans="1:11" x14ac:dyDescent="0.25">
      <c r="B25" s="13" t="s">
        <v>36</v>
      </c>
      <c r="C25" s="14">
        <f>C21-C23</f>
        <v>8.3350918418803155E-2</v>
      </c>
      <c r="G25" s="5">
        <f t="shared" ref="G25:G40" si="4">G3-H3</f>
        <v>1.1423000000000059</v>
      </c>
      <c r="H25" s="5">
        <f t="shared" ref="H25:H40" si="5">G3-I3</f>
        <v>5.3900000000005832E-2</v>
      </c>
      <c r="I25" s="5">
        <f t="shared" ref="I25:I39" si="6">H3-I3</f>
        <v>-1.0884</v>
      </c>
    </row>
    <row r="26" spans="1:11" x14ac:dyDescent="0.25">
      <c r="B26" s="15"/>
      <c r="C26" s="14"/>
      <c r="G26" s="5">
        <f t="shared" si="4"/>
        <v>1.8697000000000017</v>
      </c>
      <c r="H26" s="5">
        <f t="shared" si="5"/>
        <v>0.43610000000000326</v>
      </c>
      <c r="I26" s="5">
        <f t="shared" si="6"/>
        <v>-1.4335999999999984</v>
      </c>
    </row>
    <row r="27" spans="1:11" x14ac:dyDescent="0.25">
      <c r="G27" s="5">
        <f t="shared" si="4"/>
        <v>0.64230000000000587</v>
      </c>
      <c r="H27" s="5">
        <f t="shared" si="5"/>
        <v>-0.85379999999999967</v>
      </c>
      <c r="I27" s="5">
        <f t="shared" si="6"/>
        <v>-1.4961000000000055</v>
      </c>
    </row>
    <row r="28" spans="1:11" x14ac:dyDescent="0.25">
      <c r="G28" s="5">
        <f t="shared" si="4"/>
        <v>1.3216000000000037</v>
      </c>
      <c r="H28" s="5">
        <f t="shared" si="5"/>
        <v>-0.53349999999999653</v>
      </c>
      <c r="I28" s="5">
        <f t="shared" si="6"/>
        <v>-1.8551000000000002</v>
      </c>
    </row>
    <row r="29" spans="1:11" x14ac:dyDescent="0.25">
      <c r="G29" s="5">
        <f t="shared" si="4"/>
        <v>0.74069999999999681</v>
      </c>
      <c r="H29" s="5">
        <f t="shared" si="5"/>
        <v>-1.1757000000000062</v>
      </c>
      <c r="I29" s="5">
        <f t="shared" si="6"/>
        <v>-1.916400000000003</v>
      </c>
    </row>
    <row r="30" spans="1:11" x14ac:dyDescent="0.25">
      <c r="G30" s="5">
        <f t="shared" si="4"/>
        <v>2.0497000000000014</v>
      </c>
      <c r="H30" s="5">
        <f t="shared" si="5"/>
        <v>0.2453000000000003</v>
      </c>
      <c r="I30" s="5">
        <f t="shared" si="6"/>
        <v>-1.8044000000000011</v>
      </c>
    </row>
    <row r="31" spans="1:11" x14ac:dyDescent="0.25">
      <c r="G31" s="5">
        <f t="shared" si="4"/>
        <v>0.783299999999997</v>
      </c>
      <c r="H31" s="5">
        <f t="shared" si="5"/>
        <v>-0.24200000000000443</v>
      </c>
      <c r="I31" s="5">
        <f t="shared" si="6"/>
        <v>-1.0253000000000014</v>
      </c>
    </row>
    <row r="32" spans="1:11" x14ac:dyDescent="0.25">
      <c r="G32" s="5">
        <f t="shared" si="4"/>
        <v>0.96560000000000201</v>
      </c>
      <c r="H32" s="5">
        <f t="shared" si="5"/>
        <v>-1.8999999999998352E-2</v>
      </c>
      <c r="I32" s="5">
        <f t="shared" si="6"/>
        <v>-0.98460000000000036</v>
      </c>
    </row>
    <row r="33" spans="7:11" x14ac:dyDescent="0.25">
      <c r="G33" s="5">
        <f t="shared" si="4"/>
        <v>1.2020999999999979</v>
      </c>
      <c r="H33" s="5">
        <f t="shared" si="5"/>
        <v>9.1399999999996595E-2</v>
      </c>
      <c r="I33" s="5">
        <f t="shared" si="6"/>
        <v>-1.1107000000000014</v>
      </c>
    </row>
    <row r="34" spans="7:11" x14ac:dyDescent="0.25">
      <c r="G34" s="5">
        <f t="shared" si="4"/>
        <v>1.3933000000000035</v>
      </c>
      <c r="H34" s="5">
        <f t="shared" si="5"/>
        <v>-0.43099999999999739</v>
      </c>
      <c r="I34" s="5">
        <f t="shared" si="6"/>
        <v>-1.8243000000000009</v>
      </c>
    </row>
    <row r="35" spans="7:11" x14ac:dyDescent="0.25">
      <c r="G35" s="5">
        <f t="shared" si="4"/>
        <v>1.4350999999999985</v>
      </c>
      <c r="H35" s="5">
        <f t="shared" si="5"/>
        <v>0.13660000000000139</v>
      </c>
      <c r="I35" s="5">
        <f t="shared" si="6"/>
        <v>-1.2984999999999971</v>
      </c>
    </row>
    <row r="36" spans="7:11" x14ac:dyDescent="0.25">
      <c r="G36" s="5">
        <f t="shared" si="4"/>
        <v>1.1366999999999976</v>
      </c>
      <c r="H36" s="5">
        <f t="shared" si="5"/>
        <v>-0.54590000000000316</v>
      </c>
      <c r="I36" s="5">
        <f t="shared" si="6"/>
        <v>-1.6826000000000008</v>
      </c>
    </row>
    <row r="37" spans="7:11" x14ac:dyDescent="0.25">
      <c r="G37" s="5">
        <f t="shared" si="4"/>
        <v>1.1826000000000008</v>
      </c>
      <c r="H37" s="5">
        <f t="shared" si="5"/>
        <v>0.13540000000000418</v>
      </c>
      <c r="I37" s="5">
        <f t="shared" si="6"/>
        <v>-1.0471999999999966</v>
      </c>
    </row>
    <row r="38" spans="7:11" x14ac:dyDescent="0.25">
      <c r="G38" s="5">
        <f t="shared" si="4"/>
        <v>1.0775999999999968</v>
      </c>
      <c r="H38" s="5">
        <f t="shared" si="5"/>
        <v>-4.5200000000001239E-2</v>
      </c>
      <c r="I38" s="5">
        <f t="shared" si="6"/>
        <v>-1.122799999999998</v>
      </c>
    </row>
    <row r="39" spans="7:11" x14ac:dyDescent="0.25">
      <c r="G39" s="5">
        <f t="shared" si="4"/>
        <v>1.0878000000000014</v>
      </c>
      <c r="H39" s="5">
        <f t="shared" si="5"/>
        <v>-0.32779999999999632</v>
      </c>
      <c r="I39" s="5">
        <f t="shared" si="6"/>
        <v>-1.4155999999999977</v>
      </c>
      <c r="J39" s="7" t="s">
        <v>18</v>
      </c>
      <c r="K39">
        <f>LARGE(G24:I40,1)</f>
        <v>2.0497000000000014</v>
      </c>
    </row>
    <row r="40" spans="7:11" x14ac:dyDescent="0.25">
      <c r="G40" s="5">
        <f t="shared" si="4"/>
        <v>1.712299999999999</v>
      </c>
      <c r="H40" s="5">
        <f t="shared" si="5"/>
        <v>-7.2299999999998477E-2</v>
      </c>
      <c r="I40" s="5">
        <f>H18-I18</f>
        <v>-1.7845999999999975</v>
      </c>
      <c r="J40" s="7" t="s">
        <v>19</v>
      </c>
      <c r="K40">
        <f>SMALL(G24:I40,1)</f>
        <v>-1.916400000000003</v>
      </c>
    </row>
  </sheetData>
  <mergeCells count="7">
    <mergeCell ref="B25:B26"/>
    <mergeCell ref="C25:C26"/>
    <mergeCell ref="G22:I22"/>
    <mergeCell ref="B21:B22"/>
    <mergeCell ref="C21:C22"/>
    <mergeCell ref="B23:B24"/>
    <mergeCell ref="C23:C24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Intermidia - ICMC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Zingarelli</dc:creator>
  <cp:lastModifiedBy>Matheus Zingarelli</cp:lastModifiedBy>
  <dcterms:created xsi:type="dcterms:W3CDTF">2011-05-15T16:11:51Z</dcterms:created>
  <dcterms:modified xsi:type="dcterms:W3CDTF">2011-05-30T15:14:07Z</dcterms:modified>
</cp:coreProperties>
</file>