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ownloads\"/>
    </mc:Choice>
  </mc:AlternateContent>
  <xr:revisionPtr revIDLastSave="0" documentId="13_ncr:1_{B9F412FC-F134-4E7C-961E-01A8DB2ECA43}" xr6:coauthVersionLast="36" xr6:coauthVersionMax="36" xr10:uidLastSave="{00000000-0000-0000-0000-000000000000}"/>
  <bookViews>
    <workbookView xWindow="0" yWindow="0" windowWidth="17970" windowHeight="5865" xr2:uid="{FD503402-8206-47A0-AC6D-47896FB193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1" i="1"/>
  <c r="C51" i="1"/>
  <c r="C47" i="1"/>
  <c r="C43" i="1"/>
  <c r="D43" i="1"/>
  <c r="D39" i="1"/>
  <c r="C39" i="1"/>
  <c r="B35" i="1"/>
  <c r="C35" i="1"/>
  <c r="C31" i="1"/>
  <c r="B31" i="1"/>
  <c r="C27" i="1"/>
  <c r="B27" i="1"/>
  <c r="B23" i="1"/>
  <c r="E19" i="1" l="1"/>
  <c r="D15" i="1"/>
  <c r="C11" i="1"/>
  <c r="G7" i="1"/>
  <c r="F7" i="1"/>
  <c r="E7" i="1"/>
  <c r="D3" i="1"/>
</calcChain>
</file>

<file path=xl/sharedStrings.xml><?xml version="1.0" encoding="utf-8"?>
<sst xmlns="http://schemas.openxmlformats.org/spreadsheetml/2006/main" count="66" uniqueCount="65">
  <si>
    <t>Anos</t>
  </si>
  <si>
    <t>Meses</t>
  </si>
  <si>
    <t>dias</t>
  </si>
  <si>
    <t>Exercício 1</t>
  </si>
  <si>
    <t>total</t>
  </si>
  <si>
    <t>Eleitores</t>
  </si>
  <si>
    <t>Brancos</t>
  </si>
  <si>
    <t>Nulos</t>
  </si>
  <si>
    <t>Validos</t>
  </si>
  <si>
    <t>% branco</t>
  </si>
  <si>
    <t>% nulos</t>
  </si>
  <si>
    <t>% validos</t>
  </si>
  <si>
    <t>Exercicio 2</t>
  </si>
  <si>
    <t>Exercicio 3</t>
  </si>
  <si>
    <t>salario atual</t>
  </si>
  <si>
    <t>% reajuste</t>
  </si>
  <si>
    <t>novo salario</t>
  </si>
  <si>
    <t>Exercicio 4</t>
  </si>
  <si>
    <t>custo fabrica</t>
  </si>
  <si>
    <t>preço final</t>
  </si>
  <si>
    <t>% custo distribuidor</t>
  </si>
  <si>
    <t>% imposto</t>
  </si>
  <si>
    <t>Exercicio 5</t>
  </si>
  <si>
    <t>Salario fixo</t>
  </si>
  <si>
    <t>comissao fixa/carro</t>
  </si>
  <si>
    <t>valor total vendas</t>
  </si>
  <si>
    <t>total carros vendidos</t>
  </si>
  <si>
    <t>salario final</t>
  </si>
  <si>
    <t>Exercício 6</t>
  </si>
  <si>
    <t>Graus Celsius</t>
  </si>
  <si>
    <t>Graus fahrenheit</t>
  </si>
  <si>
    <t>Exercício 7</t>
  </si>
  <si>
    <t>numero</t>
  </si>
  <si>
    <t>maior que 10</t>
  </si>
  <si>
    <t>não é maior que 10</t>
  </si>
  <si>
    <t>Exercício 8</t>
  </si>
  <si>
    <t>positivo</t>
  </si>
  <si>
    <t>negativo</t>
  </si>
  <si>
    <t>Exercício 9</t>
  </si>
  <si>
    <t>qtda de maças</t>
  </si>
  <si>
    <t>Valor se &gt;= 12</t>
  </si>
  <si>
    <t>valor se &lt; 12</t>
  </si>
  <si>
    <t>nota1</t>
  </si>
  <si>
    <t>nota2</t>
  </si>
  <si>
    <t>media</t>
  </si>
  <si>
    <t>aprovado ou reprovado</t>
  </si>
  <si>
    <t>Exercício 10</t>
  </si>
  <si>
    <t>Ano atual</t>
  </si>
  <si>
    <t>Ano Nascimento</t>
  </si>
  <si>
    <t>Idade</t>
  </si>
  <si>
    <t>Pode ou não Votar</t>
  </si>
  <si>
    <t>Exercício 11</t>
  </si>
  <si>
    <t>Exercício 12</t>
  </si>
  <si>
    <t>valor 1</t>
  </si>
  <si>
    <t>valor 2</t>
  </si>
  <si>
    <t>maior valor</t>
  </si>
  <si>
    <t>Exercício 13</t>
  </si>
  <si>
    <t>Valor1</t>
  </si>
  <si>
    <t>Valor 2</t>
  </si>
  <si>
    <t>Maior valor</t>
  </si>
  <si>
    <t>Menor valor</t>
  </si>
  <si>
    <t>começo do jogo</t>
  </si>
  <si>
    <t>fim do jogo</t>
  </si>
  <si>
    <t>Exercício 14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</si>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</sst>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9" xfId="0" applyBorder="1"/>
    <xf numFmtId="9" fontId="0" fillId="0" borderId="6" xfId="1" applyFont="1" applyBorder="1"/>
    <xf numFmtId="9" fontId="0" fillId="0" borderId="1" xfId="1" applyFont="1" applyBorder="1"/>
    <xf numFmtId="9" fontId="0" fillId="0" borderId="7" xfId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E25A-5018-4FEF-843D-D8F110ED7846}">
  <dimension ref="A1:G55"/>
  <sheetViews>
    <sheetView tabSelected="1" topLeftCell="A34" workbookViewId="0">
      <selection activeCell="A57" sqref="A57"/>
    </sheetView>
  </sheetViews>
  <sheetFormatPr defaultRowHeight="15" x14ac:dyDescent="0.25"/>
  <cols>
    <col min="1" max="1" width="16" bestFit="1" customWidth="1"/>
    <col min="2" max="3" width="18.85546875" bestFit="1" customWidth="1"/>
    <col min="4" max="4" width="22" bestFit="1" customWidth="1"/>
    <col min="5" max="5" width="11.28515625" bestFit="1" customWidth="1"/>
  </cols>
  <sheetData>
    <row r="1" spans="1:7" ht="15.75" thickBot="1" x14ac:dyDescent="0.3">
      <c r="A1" s="11" t="s">
        <v>3</v>
      </c>
      <c r="B1" s="12"/>
      <c r="C1" s="12"/>
      <c r="D1" s="13"/>
    </row>
    <row r="2" spans="1:7" ht="15.75" thickBot="1" x14ac:dyDescent="0.3">
      <c r="A2" s="4" t="s">
        <v>0</v>
      </c>
      <c r="B2" s="5" t="s">
        <v>1</v>
      </c>
      <c r="C2" s="5" t="s">
        <v>2</v>
      </c>
      <c r="D2" s="6" t="s">
        <v>4</v>
      </c>
    </row>
    <row r="3" spans="1:7" ht="15.75" thickBot="1" x14ac:dyDescent="0.3">
      <c r="A3" s="1">
        <v>10</v>
      </c>
      <c r="B3" s="3">
        <v>10</v>
      </c>
      <c r="C3" s="3">
        <v>10</v>
      </c>
      <c r="D3" s="2">
        <f>(A3*365)+(B3*30)+C3</f>
        <v>3960</v>
      </c>
    </row>
    <row r="4" spans="1:7" ht="15.75" thickBot="1" x14ac:dyDescent="0.3"/>
    <row r="5" spans="1:7" ht="15.75" thickBot="1" x14ac:dyDescent="0.3">
      <c r="A5" s="14" t="s">
        <v>12</v>
      </c>
      <c r="B5" s="15"/>
      <c r="C5" s="15"/>
      <c r="D5" s="15"/>
      <c r="E5" s="15"/>
      <c r="F5" s="15"/>
      <c r="G5" s="16"/>
    </row>
    <row r="6" spans="1:7" ht="15.75" thickBot="1" x14ac:dyDescent="0.3">
      <c r="A6" s="4" t="s">
        <v>5</v>
      </c>
      <c r="B6" s="5" t="s">
        <v>6</v>
      </c>
      <c r="C6" s="5" t="s">
        <v>7</v>
      </c>
      <c r="D6" s="5" t="s">
        <v>8</v>
      </c>
      <c r="E6" s="7" t="s">
        <v>9</v>
      </c>
      <c r="F6" s="5" t="s">
        <v>10</v>
      </c>
      <c r="G6" s="6" t="s">
        <v>11</v>
      </c>
    </row>
    <row r="7" spans="1:7" ht="15.75" thickBot="1" x14ac:dyDescent="0.3">
      <c r="A7" s="1">
        <v>100</v>
      </c>
      <c r="B7" s="3">
        <v>50</v>
      </c>
      <c r="C7" s="3">
        <v>30</v>
      </c>
      <c r="D7" s="3">
        <v>20</v>
      </c>
      <c r="E7" s="8">
        <f>B7/A7</f>
        <v>0.5</v>
      </c>
      <c r="F7" s="9">
        <f>C7/A7</f>
        <v>0.3</v>
      </c>
      <c r="G7" s="10">
        <f>D7/A7</f>
        <v>0.2</v>
      </c>
    </row>
    <row r="8" spans="1:7" ht="15.75" thickBot="1" x14ac:dyDescent="0.3"/>
    <row r="9" spans="1:7" ht="15.75" thickBot="1" x14ac:dyDescent="0.3">
      <c r="A9" s="11" t="s">
        <v>13</v>
      </c>
      <c r="B9" s="12"/>
      <c r="C9" s="13"/>
    </row>
    <row r="10" spans="1:7" ht="15.75" thickBot="1" x14ac:dyDescent="0.3">
      <c r="A10" s="4" t="s">
        <v>14</v>
      </c>
      <c r="B10" s="5" t="s">
        <v>15</v>
      </c>
      <c r="C10" s="6" t="s">
        <v>16</v>
      </c>
    </row>
    <row r="11" spans="1:7" ht="15.75" thickBot="1" x14ac:dyDescent="0.3">
      <c r="A11" s="1">
        <v>1000</v>
      </c>
      <c r="B11" s="3">
        <v>5</v>
      </c>
      <c r="C11" s="2">
        <f>A11*((B11/100)+1)</f>
        <v>1050</v>
      </c>
    </row>
    <row r="12" spans="1:7" ht="15.75" thickBot="1" x14ac:dyDescent="0.3"/>
    <row r="13" spans="1:7" ht="15.75" thickBot="1" x14ac:dyDescent="0.3">
      <c r="A13" s="11" t="s">
        <v>17</v>
      </c>
      <c r="B13" s="12"/>
      <c r="C13" s="12"/>
      <c r="D13" s="13"/>
    </row>
    <row r="14" spans="1:7" ht="15.75" thickBot="1" x14ac:dyDescent="0.3">
      <c r="A14" s="4" t="s">
        <v>18</v>
      </c>
      <c r="B14" s="5" t="s">
        <v>20</v>
      </c>
      <c r="C14" s="5" t="s">
        <v>21</v>
      </c>
      <c r="D14" s="6" t="s">
        <v>19</v>
      </c>
    </row>
    <row r="15" spans="1:7" ht="15.75" thickBot="1" x14ac:dyDescent="0.3">
      <c r="A15" s="1">
        <v>100</v>
      </c>
      <c r="B15" s="3">
        <v>28</v>
      </c>
      <c r="C15" s="3">
        <v>45</v>
      </c>
      <c r="D15" s="2">
        <f>A15*((B15/100)+(C15/100)+1)</f>
        <v>173</v>
      </c>
    </row>
    <row r="16" spans="1:7" ht="15.75" thickBot="1" x14ac:dyDescent="0.3"/>
    <row r="17" spans="1:5" ht="15.75" thickBot="1" x14ac:dyDescent="0.3">
      <c r="A17" s="11" t="s">
        <v>22</v>
      </c>
      <c r="B17" s="12"/>
      <c r="C17" s="12"/>
      <c r="D17" s="12"/>
      <c r="E17" s="13"/>
    </row>
    <row r="18" spans="1:5" ht="15.75" thickBot="1" x14ac:dyDescent="0.3">
      <c r="A18" s="4" t="s">
        <v>23</v>
      </c>
      <c r="B18" s="5" t="s">
        <v>24</v>
      </c>
      <c r="C18" s="5" t="s">
        <v>25</v>
      </c>
      <c r="D18" s="5" t="s">
        <v>26</v>
      </c>
      <c r="E18" s="6" t="s">
        <v>27</v>
      </c>
    </row>
    <row r="19" spans="1:5" ht="15.75" thickBot="1" x14ac:dyDescent="0.3">
      <c r="A19" s="1">
        <v>1000</v>
      </c>
      <c r="B19" s="3">
        <v>250</v>
      </c>
      <c r="C19" s="3">
        <v>10000</v>
      </c>
      <c r="D19" s="3">
        <v>2</v>
      </c>
      <c r="E19" s="2">
        <f>A19+(0.05*C19)+(B19*D19)</f>
        <v>2000</v>
      </c>
    </row>
    <row r="20" spans="1:5" ht="15.75" thickBot="1" x14ac:dyDescent="0.3"/>
    <row r="21" spans="1:5" ht="15.75" thickBot="1" x14ac:dyDescent="0.3">
      <c r="A21" s="11" t="s">
        <v>28</v>
      </c>
      <c r="B21" s="13"/>
    </row>
    <row r="22" spans="1:5" ht="15.75" thickBot="1" x14ac:dyDescent="0.3">
      <c r="A22" s="4" t="s">
        <v>30</v>
      </c>
      <c r="B22" s="5" t="s">
        <v>29</v>
      </c>
    </row>
    <row r="23" spans="1:5" ht="15.75" thickBot="1" x14ac:dyDescent="0.3">
      <c r="A23" s="1">
        <v>212</v>
      </c>
      <c r="B23" s="3">
        <f>(A23-32)*5/9</f>
        <v>100</v>
      </c>
    </row>
    <row r="24" spans="1:5" ht="15.75" thickBot="1" x14ac:dyDescent="0.3"/>
    <row r="25" spans="1:5" ht="15.75" thickBot="1" x14ac:dyDescent="0.3">
      <c r="A25" s="11" t="s">
        <v>31</v>
      </c>
      <c r="B25" s="12"/>
      <c r="C25" s="13"/>
    </row>
    <row r="26" spans="1:5" ht="15.75" thickBot="1" x14ac:dyDescent="0.3">
      <c r="A26" s="4" t="s">
        <v>32</v>
      </c>
      <c r="B26" s="5" t="s">
        <v>33</v>
      </c>
      <c r="C26" s="6" t="s">
        <v>34</v>
      </c>
    </row>
    <row r="27" spans="1:5" ht="15.75" thickBot="1" x14ac:dyDescent="0.3">
      <c r="A27" s="1">
        <v>11</v>
      </c>
      <c r="B27" s="3" t="str">
        <f>IF(A27&gt;10,"V","F")</f>
        <v>V</v>
      </c>
      <c r="C27" s="2" t="str">
        <f>IF(A27&lt;=10,"V","F")</f>
        <v>F</v>
      </c>
    </row>
    <row r="28" spans="1:5" ht="15.75" thickBot="1" x14ac:dyDescent="0.3"/>
    <row r="29" spans="1:5" ht="15.75" thickBot="1" x14ac:dyDescent="0.3">
      <c r="A29" s="11" t="s">
        <v>35</v>
      </c>
      <c r="B29" s="12"/>
      <c r="C29" s="13"/>
    </row>
    <row r="30" spans="1:5" ht="15.75" thickBot="1" x14ac:dyDescent="0.3">
      <c r="A30" s="4" t="s">
        <v>32</v>
      </c>
      <c r="B30" s="5" t="s">
        <v>36</v>
      </c>
      <c r="C30" s="6" t="s">
        <v>37</v>
      </c>
    </row>
    <row r="31" spans="1:5" ht="15.75" thickBot="1" x14ac:dyDescent="0.3">
      <c r="A31" s="1">
        <v>0</v>
      </c>
      <c r="B31" s="3" t="str">
        <f>IF(A31&gt;=0,"V","F")</f>
        <v>V</v>
      </c>
      <c r="C31" s="2" t="str">
        <f>IF(A31&lt;0,"V","F")</f>
        <v>F</v>
      </c>
    </row>
    <row r="32" spans="1:5" ht="15.75" thickBot="1" x14ac:dyDescent="0.3"/>
    <row r="33" spans="1:4" ht="15.75" thickBot="1" x14ac:dyDescent="0.3">
      <c r="A33" s="11" t="s">
        <v>38</v>
      </c>
      <c r="B33" s="12"/>
      <c r="C33" s="13"/>
    </row>
    <row r="34" spans="1:4" ht="15.75" thickBot="1" x14ac:dyDescent="0.3">
      <c r="A34" s="4" t="s">
        <v>39</v>
      </c>
      <c r="B34" s="5" t="s">
        <v>41</v>
      </c>
      <c r="C34" s="6" t="s">
        <v>40</v>
      </c>
    </row>
    <row r="35" spans="1:4" ht="15.75" thickBot="1" x14ac:dyDescent="0.3">
      <c r="A35" s="1">
        <v>12</v>
      </c>
      <c r="B35" s="3" t="str">
        <f>IF(A35&lt;12,A35*1.3,"F")</f>
        <v>F</v>
      </c>
      <c r="C35" s="2">
        <f>IF(A35&gt;=12,A35*1,"F")</f>
        <v>12</v>
      </c>
    </row>
    <row r="36" spans="1:4" ht="15.75" thickBot="1" x14ac:dyDescent="0.3"/>
    <row r="37" spans="1:4" ht="15.75" thickBot="1" x14ac:dyDescent="0.3">
      <c r="A37" s="11" t="s">
        <v>46</v>
      </c>
      <c r="B37" s="12"/>
      <c r="C37" s="12"/>
      <c r="D37" s="13"/>
    </row>
    <row r="38" spans="1:4" ht="15.75" thickBot="1" x14ac:dyDescent="0.3">
      <c r="A38" s="4" t="s">
        <v>42</v>
      </c>
      <c r="B38" s="5" t="s">
        <v>43</v>
      </c>
      <c r="C38" s="6" t="s">
        <v>44</v>
      </c>
      <c r="D38" s="5" t="s">
        <v>45</v>
      </c>
    </row>
    <row r="39" spans="1:4" ht="15.75" thickBot="1" x14ac:dyDescent="0.3">
      <c r="A39" s="1">
        <v>5</v>
      </c>
      <c r="B39" s="3">
        <v>6</v>
      </c>
      <c r="C39" s="2">
        <f>(A39+B39)/2</f>
        <v>5.5</v>
      </c>
      <c r="D39" s="3" t="str">
        <f>IF(C39&gt;=6,"APROVADO!","REPROVADO")</f>
        <v>REPROVADO</v>
      </c>
    </row>
    <row r="40" spans="1:4" ht="15.75" thickBot="1" x14ac:dyDescent="0.3"/>
    <row r="41" spans="1:4" ht="15.75" thickBot="1" x14ac:dyDescent="0.3">
      <c r="A41" s="11" t="s">
        <v>51</v>
      </c>
      <c r="B41" s="12"/>
      <c r="C41" s="12"/>
      <c r="D41" s="13"/>
    </row>
    <row r="42" spans="1:4" ht="15.75" thickBot="1" x14ac:dyDescent="0.3">
      <c r="A42" s="4" t="s">
        <v>47</v>
      </c>
      <c r="B42" s="5" t="s">
        <v>48</v>
      </c>
      <c r="C42" s="6" t="s">
        <v>49</v>
      </c>
      <c r="D42" s="5" t="s">
        <v>50</v>
      </c>
    </row>
    <row r="43" spans="1:4" ht="15.75" thickBot="1" x14ac:dyDescent="0.3">
      <c r="A43" s="1">
        <v>2025</v>
      </c>
      <c r="B43" s="3">
        <v>2010</v>
      </c>
      <c r="C43" s="2">
        <f>A43-B43</f>
        <v>15</v>
      </c>
      <c r="D43" s="3" t="str">
        <f>IF(C43&gt;=18,"PODE VOTAR","NÃO PODE VOTAR")</f>
        <v>NÃO PODE VOTAR</v>
      </c>
    </row>
    <row r="44" spans="1:4" ht="15.75" thickBot="1" x14ac:dyDescent="0.3"/>
    <row r="45" spans="1:4" ht="15.75" thickBot="1" x14ac:dyDescent="0.3">
      <c r="A45" s="11" t="s">
        <v>52</v>
      </c>
      <c r="B45" s="12"/>
      <c r="C45" s="13"/>
    </row>
    <row r="46" spans="1:4" ht="15.75" thickBot="1" x14ac:dyDescent="0.3">
      <c r="A46" s="4" t="s">
        <v>53</v>
      </c>
      <c r="B46" s="5" t="s">
        <v>54</v>
      </c>
      <c r="C46" s="6" t="s">
        <v>55</v>
      </c>
    </row>
    <row r="47" spans="1:4" ht="15.75" thickBot="1" x14ac:dyDescent="0.3">
      <c r="A47" s="1">
        <v>10</v>
      </c>
      <c r="B47" s="3">
        <v>11</v>
      </c>
      <c r="C47" s="2">
        <f>IF(A47&gt;B47,A47,B47)</f>
        <v>11</v>
      </c>
    </row>
    <row r="48" spans="1:4" ht="15.75" thickBot="1" x14ac:dyDescent="0.3"/>
    <row r="49" spans="1:4" ht="15.75" thickBot="1" x14ac:dyDescent="0.3">
      <c r="A49" s="11" t="s">
        <v>56</v>
      </c>
      <c r="B49" s="12"/>
      <c r="C49" s="12"/>
      <c r="D49" s="13"/>
    </row>
    <row r="50" spans="1:4" ht="15.75" thickBot="1" x14ac:dyDescent="0.3">
      <c r="A50" s="4" t="s">
        <v>57</v>
      </c>
      <c r="B50" s="5" t="s">
        <v>58</v>
      </c>
      <c r="C50" s="6" t="s">
        <v>60</v>
      </c>
      <c r="D50" s="5" t="s">
        <v>59</v>
      </c>
    </row>
    <row r="51" spans="1:4" ht="15.75" thickBot="1" x14ac:dyDescent="0.3">
      <c r="A51" s="1">
        <v>10</v>
      </c>
      <c r="B51" s="3">
        <v>10</v>
      </c>
      <c r="C51" s="2">
        <f>IF(A51&lt;B51,A51,B51)</f>
        <v>10</v>
      </c>
      <c r="D51" s="3">
        <f>IF(B51&gt;A51,B51,A51)</f>
        <v>10</v>
      </c>
    </row>
    <row r="52" spans="1:4" ht="15.75" thickBot="1" x14ac:dyDescent="0.3"/>
    <row r="53" spans="1:4" ht="15.75" thickBot="1" x14ac:dyDescent="0.3">
      <c r="A53" s="11" t="s">
        <v>63</v>
      </c>
      <c r="B53" s="12"/>
      <c r="C53" s="13"/>
    </row>
    <row r="54" spans="1:4" ht="15.75" thickBot="1" x14ac:dyDescent="0.3">
      <c r="A54" s="4" t="s">
        <v>61</v>
      </c>
      <c r="B54" s="5" t="s">
        <v>62</v>
      </c>
      <c r="C54" s="6" t="s">
        <v>64</v>
      </c>
    </row>
    <row r="55" spans="1:4" ht="15.75" thickBot="1" x14ac:dyDescent="0.3">
      <c r="A55" s="1">
        <v>12</v>
      </c>
      <c r="B55" s="3">
        <v>12</v>
      </c>
      <c r="C55" s="2">
        <f>IF(A55&gt;=B55,A55+B55,A55-B55)</f>
        <v>24</v>
      </c>
    </row>
  </sheetData>
  <mergeCells count="14">
    <mergeCell ref="A41:D41"/>
    <mergeCell ref="A45:C45"/>
    <mergeCell ref="A49:D49"/>
    <mergeCell ref="A53:C53"/>
    <mergeCell ref="A21:B21"/>
    <mergeCell ref="A25:C25"/>
    <mergeCell ref="A29:C29"/>
    <mergeCell ref="A33:C33"/>
    <mergeCell ref="A37:D37"/>
    <mergeCell ref="A1:D1"/>
    <mergeCell ref="A5:G5"/>
    <mergeCell ref="A9:C9"/>
    <mergeCell ref="A13:D13"/>
    <mergeCell ref="A17:E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2025-02-19T23:08:19Z</dcterms:created>
  <dcterms:modified xsi:type="dcterms:W3CDTF">2025-02-26T01:38:53Z</dcterms:modified>
</cp:coreProperties>
</file>