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f2dc257a53f3bb22/Desktop/Facultate/Master/AB/Tema 2 - Orar/"/>
    </mc:Choice>
  </mc:AlternateContent>
  <xr:revisionPtr revIDLastSave="4762" documentId="11_F25DC773A252ABDACC104895C19E7EF25ADE58E7" xr6:coauthVersionLast="47" xr6:coauthVersionMax="47" xr10:uidLastSave="{A83AFDDA-2DD2-481F-9722-E37F0C5A0582}"/>
  <bookViews>
    <workbookView xWindow="-108" yWindow="-108" windowWidth="23256" windowHeight="12456" activeTab="4" xr2:uid="{00000000-000D-0000-FFFF-FFFF00000000}"/>
  </bookViews>
  <sheets>
    <sheet name="Index" sheetId="1" r:id="rId1"/>
    <sheet name="date an 2" sheetId="9" r:id="rId2"/>
    <sheet name="date an 1" sheetId="3" r:id="rId3"/>
    <sheet name="ANUL 2" sheetId="10" r:id="rId4"/>
    <sheet name="ANUL 1" sheetId="5" r:id="rId5"/>
    <sheet name="PLAN" sheetId="6" r:id="rId6"/>
    <sheet name="ORAR SALA" sheetId="8" r:id="rId7"/>
  </sheets>
  <definedNames>
    <definedName name="Adela_Forna">'date an 2'!$V$4:$V$10</definedName>
    <definedName name="Adela_Novac" localSheetId="1">'date an 2'!$J$48:$J$53</definedName>
    <definedName name="Adela_Novac">'date an 1'!$J$48:$J$53</definedName>
    <definedName name="Albert_Szasz">'date an 2'!$U$4:$U$10</definedName>
    <definedName name="Alexandru_Ionescu">'date an 2'!$AA$4:$AA$10</definedName>
    <definedName name="Algebra_liniara__geometrie_analitică_și_diferentiala" localSheetId="1">'date an 2'!$H$71:$H$74</definedName>
    <definedName name="Algebra_liniara__geometrie_analitică_și_diferentiala">'date an 1'!$H$71:$H$74</definedName>
    <definedName name="Alin_Grama" localSheetId="1">'date an 2'!$F$48:$F$53</definedName>
    <definedName name="Alin_Grama">'date an 1'!$F$48:$F$53</definedName>
    <definedName name="Ana_Vasilescu">'date an 2'!$AB$4:$AB$10</definedName>
    <definedName name="Analiză_matematică_I__Calcul_Diferenţial" localSheetId="1">'date an 2'!$G$71:$G$74</definedName>
    <definedName name="Analiză_matematică_I__Calcul_Diferenţial">'date an 1'!$G$71:$G$74</definedName>
    <definedName name="Analiza_si_sinteza_dispozitivelor_numerice">'date an 2'!$Q$25:$Q$26</definedName>
    <definedName name="Andrei_Popescu">'date an 2'!$W$4:$W$10</definedName>
    <definedName name="Arhitectura_Calculatoarelor" localSheetId="1">'date an 2'!$C$71:$C$74</definedName>
    <definedName name="Arhitectura_Calculatoarelor">'date an 1'!$C$71:$C$74</definedName>
    <definedName name="Bogdan_Breje" localSheetId="1">'date an 2'!$W$48:$W$53</definedName>
    <definedName name="Bogdan_Breje">'date an 1'!$W$48:$W$53</definedName>
    <definedName name="Calcul_Numeric">'date an 2'!$M$25:$M$26</definedName>
    <definedName name="Circuite_electronice_liniare" localSheetId="1">'date an 2'!$F$71:$F$74</definedName>
    <definedName name="Circuite_electronice_liniare">'date an 1'!$F$71:$F$74</definedName>
    <definedName name="Complemente_de_matematica" localSheetId="1">'date an 2'!$D$71:$D$74</definedName>
    <definedName name="Complemente_de_matematica">'date an 1'!$D$71:$D$74</definedName>
    <definedName name="Constantin_Todea" localSheetId="1">'date an 2'!$M$48:$M$53</definedName>
    <definedName name="Constantin_Todea">'date an 1'!$M$48:$M$53</definedName>
    <definedName name="Cornelia_Melenti">'date an 2'!$S$4:$S$10</definedName>
    <definedName name="Curs" localSheetId="1">'date an 2'!$C$56:$C$66</definedName>
    <definedName name="Curs">'date an 1'!$C$56:$C$66</definedName>
    <definedName name="Curs2">'date an 2'!$P$14:$P$22</definedName>
    <definedName name="Dan_Puscas" localSheetId="1">'date an 2'!$S$48:$S$53</definedName>
    <definedName name="Dan_Puscas">'date an 1'!$S$48:$S$53</definedName>
    <definedName name="Dana_Radu" localSheetId="1">'date an 2'!$Q$48:$Q$53</definedName>
    <definedName name="Dana_Radu">'date an 1'!$Q$48:$Q$53</definedName>
    <definedName name="Daniela_Inoan" localSheetId="1">'date an 2'!$G$48:$G$53</definedName>
    <definedName name="Daniela_Inoan">'date an 1'!$G$48:$G$53</definedName>
    <definedName name="Diana_Pop" localSheetId="1">'date an 2'!$P$48:$P$53</definedName>
    <definedName name="Diana_Pop">'date an 1'!$P$48:$P$53</definedName>
    <definedName name="Dorin_Stanciu" localSheetId="1">'date an 2'!$I$48:$I$53</definedName>
    <definedName name="Dorin_Stanciu">'date an 1'!$I$48:$I$53</definedName>
    <definedName name="Dumitru_Ionescu" localSheetId="1">'date an 2'!$O$48:$O$53</definedName>
    <definedName name="Dumitru_Ionescu">'date an 1'!$O$48:$O$53</definedName>
    <definedName name="Electronica_Digitala">'date an 2'!$N$25:$N$26</definedName>
    <definedName name="Elena_Radu">'date an 2'!$X$4:$X$10</definedName>
    <definedName name="Engleza">'date an 2'!$T$25:$T$26</definedName>
    <definedName name="Fizica" localSheetId="1">'date an 2'!$J$71:$J$74</definedName>
    <definedName name="Fizica">'date an 1'!$J$71:$J$74</definedName>
    <definedName name="Florin_Groza" localSheetId="1">'date an 2'!$R$48:$R$53</definedName>
    <definedName name="Florin_Groza">'date an 1'!$R$48:$R$53</definedName>
    <definedName name="Franceza">'date an 2'!$U$25:$U$26</definedName>
    <definedName name="Germana">'date an 2'!$P$25:$P$26</definedName>
    <definedName name="Honoriu_Valean" localSheetId="1">'date an 2'!$C$48:$C$53</definedName>
    <definedName name="Honoriu_Valean">'date an 1'!$C$48:$C$53</definedName>
    <definedName name="Ileana_Stan" localSheetId="1">'date an 2'!$U$48:$U$53</definedName>
    <definedName name="Ileana_Stan">'date an 1'!$U$48:$U$53</definedName>
    <definedName name="Ioan_Gavrea">'date an 2'!$N$4:$N$10</definedName>
    <definedName name="Ioan_Nascu">'date an 2'!$O$4:$O$10</definedName>
    <definedName name="Ioana_Stoica">'date an 2'!$Z$4:$Z$10</definedName>
    <definedName name="Ion_Georgescu" localSheetId="1">'date an 2'!$V$48:$V$53</definedName>
    <definedName name="Ion_Georgescu">'date an 1'!$V$48:$V$53</definedName>
    <definedName name="Iulia_Costin" localSheetId="1">'date an 2'!$E$48:$E$53</definedName>
    <definedName name="Iulia_Costin">'date an 1'!$E$48:$E$53</definedName>
    <definedName name="Laborator" localSheetId="1">'date an 2'!$E$56:$E$60</definedName>
    <definedName name="Laborator">'date an 1'!$E$56:$E$60</definedName>
    <definedName name="Laborator2">'date an 2'!$Q$14:$Q$22</definedName>
    <definedName name="Liviu_Pop" localSheetId="1">'date an 2'!$L$48:$L$53</definedName>
    <definedName name="Liviu_Pop">'date an 1'!$L$48:$L$53</definedName>
    <definedName name="Maria_Pop" localSheetId="1">'date an 2'!$N$48:$N$53</definedName>
    <definedName name="Maria_Pop">'date an 1'!$N$48:$N$53</definedName>
    <definedName name="Măsurări_şi_traductoare">'date an 2'!$S$25:$S$26</definedName>
    <definedName name="Mihaela_Cistelecan">'date an 2'!$P$4:$P$10</definedName>
    <definedName name="Mihai_Pop" localSheetId="1">'date an 2'!$D$48:$D$53</definedName>
    <definedName name="Mihai_Pop">'date an 1'!$D$48:$D$53</definedName>
    <definedName name="Mihai_Tripon">'date an 2'!$Q$4:$Q$10</definedName>
    <definedName name="Modelarea_proceselor">'date an 2'!$O$25:$O$26</definedName>
    <definedName name="Paul_Duma" localSheetId="1">'date an 2'!$X$48:$X$53</definedName>
    <definedName name="Paul_Duma">'date an 1'!$X$48:$X$53</definedName>
    <definedName name="Petre_Georgescu" localSheetId="1">'date an 2'!$T$48:$T$53</definedName>
    <definedName name="Petre_Georgescu">'date an 1'!$T$48:$T$53</definedName>
    <definedName name="Programarea_calculatoarelor_si_limbaje_de_programare" localSheetId="1">'date an 2'!$E$71:$E$74</definedName>
    <definedName name="Programarea_calculatoarelor_si_limbaje_de_programare">'date an 1'!$E$71:$E$74</definedName>
    <definedName name="Proiectarea_algoritmilor">'date an 2'!$R$25:$R$26</definedName>
    <definedName name="Psihologia_educatiei" localSheetId="1">'date an 2'!$I$71:$I$74</definedName>
    <definedName name="Psihologia_educatiei">'date an 1'!$I$71:$I$74</definedName>
    <definedName name="Radu_Munteanu">'date an 2'!$T$4:$T$10</definedName>
    <definedName name="Seminar" localSheetId="1">'date an 2'!$D$56:$D$61</definedName>
    <definedName name="Seminar">'date an 1'!$D$56:$D$61</definedName>
    <definedName name="Vasile_Lisman">'date an 2'!$R$4:$R$10</definedName>
    <definedName name="Vasile_Pop" localSheetId="1">'date an 2'!$H$48:$H$53</definedName>
    <definedName name="Vasile_Pop">'date an 1'!$H$48:$H$53</definedName>
    <definedName name="Vlad_Dumitrescu">'date an 2'!$Y$4:$Y$10</definedName>
    <definedName name="Vlad_Vicas" localSheetId="1">'date an 2'!$K$48:$K$53</definedName>
    <definedName name="Vlad_Vicas">'date an 1'!$K$48:$K$53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1" i="10" l="1"/>
  <c r="AF50" i="10"/>
  <c r="AF49" i="10"/>
  <c r="AF48" i="10"/>
  <c r="AF47" i="10"/>
  <c r="AF46" i="10"/>
  <c r="AF45" i="10"/>
  <c r="AF44" i="10"/>
  <c r="AF43" i="10"/>
  <c r="AF42" i="10"/>
  <c r="AF41" i="10"/>
  <c r="AF40" i="10"/>
  <c r="AF39" i="10"/>
  <c r="AF38" i="10"/>
  <c r="AF37" i="10"/>
  <c r="AF36" i="10"/>
  <c r="AF35" i="10"/>
  <c r="AF34" i="10"/>
  <c r="AF33" i="10"/>
  <c r="AF32" i="10"/>
  <c r="AF31" i="10"/>
  <c r="AF30" i="10"/>
  <c r="AF29" i="10"/>
  <c r="AF28" i="10"/>
  <c r="AF27" i="10"/>
  <c r="AF26" i="10"/>
  <c r="AF25" i="10"/>
  <c r="AF24" i="10"/>
  <c r="AF23" i="10"/>
  <c r="AF22" i="10"/>
  <c r="AF21" i="10"/>
  <c r="AF20" i="10"/>
  <c r="AF19" i="10"/>
  <c r="AF18" i="10"/>
  <c r="AF17" i="10"/>
  <c r="AF16" i="10"/>
  <c r="AF15" i="10"/>
  <c r="AF14" i="10"/>
  <c r="AF13" i="10"/>
  <c r="AF12" i="10"/>
  <c r="AF11" i="10"/>
  <c r="AF10" i="10"/>
  <c r="AF9" i="10"/>
  <c r="AF8" i="10"/>
  <c r="AF7" i="10"/>
  <c r="AB51" i="10"/>
  <c r="AB50" i="10"/>
  <c r="AB49" i="10"/>
  <c r="AB48" i="10"/>
  <c r="AB47" i="10"/>
  <c r="AB46" i="10"/>
  <c r="AB45" i="10"/>
  <c r="AB44" i="10"/>
  <c r="AB43" i="10"/>
  <c r="AB42" i="10"/>
  <c r="AB41" i="10"/>
  <c r="AB40" i="10"/>
  <c r="AB39" i="10"/>
  <c r="AB38" i="10"/>
  <c r="AB37" i="10"/>
  <c r="AB36" i="10"/>
  <c r="AB35" i="10"/>
  <c r="AB34" i="10"/>
  <c r="AB33" i="10"/>
  <c r="AB32" i="10"/>
  <c r="AB31" i="10"/>
  <c r="AB30" i="10"/>
  <c r="AB29" i="10"/>
  <c r="AB28" i="10"/>
  <c r="AB27" i="10"/>
  <c r="AB26" i="10"/>
  <c r="AB25" i="10"/>
  <c r="AB24" i="10"/>
  <c r="AB23" i="10"/>
  <c r="AB22" i="10"/>
  <c r="AB21" i="10"/>
  <c r="AB20" i="10"/>
  <c r="AB19" i="10"/>
  <c r="AB18" i="10"/>
  <c r="AB17" i="10"/>
  <c r="AB16" i="10"/>
  <c r="AB15" i="10"/>
  <c r="AB14" i="10"/>
  <c r="AB13" i="10"/>
  <c r="AB12" i="10"/>
  <c r="AB11" i="10"/>
  <c r="AB10" i="10"/>
  <c r="AB9" i="10"/>
  <c r="AB8" i="10"/>
  <c r="AB7" i="10"/>
  <c r="X51" i="10"/>
  <c r="X50" i="10"/>
  <c r="X49" i="10"/>
  <c r="X48" i="10"/>
  <c r="X47" i="10"/>
  <c r="X46" i="10"/>
  <c r="X45" i="10"/>
  <c r="X44" i="10"/>
  <c r="X43" i="10"/>
  <c r="X42" i="10"/>
  <c r="X41" i="10"/>
  <c r="X40" i="10"/>
  <c r="X39" i="10"/>
  <c r="X38" i="10"/>
  <c r="X37" i="10"/>
  <c r="X36" i="10"/>
  <c r="X35" i="10"/>
  <c r="X34" i="10"/>
  <c r="X33" i="10"/>
  <c r="X32" i="10"/>
  <c r="X31" i="10"/>
  <c r="X30" i="10"/>
  <c r="X29" i="10"/>
  <c r="X28" i="10"/>
  <c r="X27" i="10"/>
  <c r="X26" i="10"/>
  <c r="X25" i="10"/>
  <c r="X24" i="10"/>
  <c r="X23" i="10"/>
  <c r="X22" i="10"/>
  <c r="X21" i="10"/>
  <c r="X20" i="10"/>
  <c r="X19" i="10"/>
  <c r="X18" i="10"/>
  <c r="X17" i="10"/>
  <c r="X16" i="10"/>
  <c r="X15" i="10"/>
  <c r="X14" i="10"/>
  <c r="X13" i="10"/>
  <c r="X12" i="10"/>
  <c r="X11" i="10"/>
  <c r="X10" i="10"/>
  <c r="X9" i="10"/>
  <c r="X8" i="10"/>
  <c r="X7" i="10"/>
  <c r="T51" i="10"/>
  <c r="T50" i="10"/>
  <c r="T49" i="10"/>
  <c r="T48" i="10"/>
  <c r="T47" i="10"/>
  <c r="T46" i="10"/>
  <c r="T45" i="10"/>
  <c r="T44" i="10"/>
  <c r="T43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5" i="10"/>
  <c r="T14" i="10"/>
  <c r="T13" i="10"/>
  <c r="T12" i="10"/>
  <c r="T11" i="10"/>
  <c r="T10" i="10"/>
  <c r="T9" i="10"/>
  <c r="T8" i="10"/>
  <c r="T7" i="10"/>
  <c r="P51" i="10"/>
  <c r="P50" i="10"/>
  <c r="P49" i="10"/>
  <c r="P48" i="10"/>
  <c r="P47" i="10"/>
  <c r="P46" i="10"/>
  <c r="P45" i="10"/>
  <c r="P44" i="10"/>
  <c r="P43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7" i="10"/>
  <c r="M24" i="9" a="1"/>
  <c r="M24" i="9" s="1"/>
  <c r="M3" i="9" a="1"/>
  <c r="M3" i="9" s="1"/>
  <c r="T8" i="5" l="1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7" i="5"/>
  <c r="AB7" i="5"/>
  <c r="X7" i="5"/>
  <c r="T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7" i="5"/>
  <c r="M14" i="6" l="1"/>
  <c r="L8" i="6" a="1"/>
  <c r="L8" i="6" s="1"/>
  <c r="M8" i="6" a="1"/>
  <c r="M8" i="6" s="1"/>
  <c r="L9" i="6" a="1"/>
  <c r="L9" i="6" s="1"/>
  <c r="I9" i="6"/>
  <c r="I8" i="6"/>
  <c r="J9" i="6"/>
  <c r="K9" i="6" s="1"/>
  <c r="J10" i="6"/>
  <c r="K10" i="6" s="1"/>
  <c r="J11" i="6"/>
  <c r="K11" i="6" s="1"/>
  <c r="J12" i="6"/>
  <c r="K12" i="6" s="1"/>
  <c r="J13" i="6"/>
  <c r="K13" i="6" s="1"/>
  <c r="J14" i="6"/>
  <c r="K14" i="6" s="1"/>
  <c r="J15" i="6"/>
  <c r="K15" i="6" s="1"/>
  <c r="J16" i="6"/>
  <c r="K16" i="6" s="1"/>
  <c r="J17" i="6"/>
  <c r="K17" i="6" s="1"/>
  <c r="J18" i="6"/>
  <c r="K18" i="6" s="1"/>
  <c r="J19" i="6"/>
  <c r="K19" i="6" s="1"/>
  <c r="J20" i="6"/>
  <c r="K20" i="6" s="1"/>
  <c r="J21" i="6"/>
  <c r="K21" i="6" s="1"/>
  <c r="J22" i="6"/>
  <c r="K22" i="6" s="1"/>
  <c r="J23" i="6"/>
  <c r="K23" i="6" s="1"/>
  <c r="J24" i="6"/>
  <c r="K24" i="6" s="1"/>
  <c r="J25" i="6"/>
  <c r="K25" i="6" s="1"/>
  <c r="J26" i="6"/>
  <c r="K26" i="6" s="1"/>
  <c r="J27" i="6"/>
  <c r="K27" i="6" s="1"/>
  <c r="J28" i="6"/>
  <c r="K28" i="6" s="1"/>
  <c r="J29" i="6"/>
  <c r="K29" i="6" s="1"/>
  <c r="J30" i="6"/>
  <c r="K30" i="6" s="1"/>
  <c r="J31" i="6"/>
  <c r="K31" i="6" s="1"/>
  <c r="J32" i="6"/>
  <c r="K32" i="6" s="1"/>
  <c r="J33" i="6"/>
  <c r="K33" i="6" s="1"/>
  <c r="J34" i="6"/>
  <c r="K34" i="6" s="1"/>
  <c r="J35" i="6"/>
  <c r="K35" i="6" s="1"/>
  <c r="J36" i="6"/>
  <c r="K36" i="6" s="1"/>
  <c r="J37" i="6"/>
  <c r="K37" i="6" s="1"/>
  <c r="J38" i="6"/>
  <c r="K38" i="6" s="1"/>
  <c r="J39" i="6"/>
  <c r="K39" i="6" s="1"/>
  <c r="J40" i="6"/>
  <c r="K40" i="6" s="1"/>
  <c r="J41" i="6"/>
  <c r="K41" i="6" s="1"/>
  <c r="J42" i="6"/>
  <c r="K42" i="6" s="1"/>
  <c r="J43" i="6"/>
  <c r="K43" i="6" s="1"/>
  <c r="J44" i="6"/>
  <c r="K44" i="6" s="1"/>
  <c r="J45" i="6"/>
  <c r="K45" i="6" s="1"/>
  <c r="J46" i="6"/>
  <c r="K46" i="6" s="1"/>
  <c r="J8" i="6"/>
  <c r="K8" i="6" s="1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<sst xmlns="http://schemas.openxmlformats.org/spreadsheetml/2006/main" count="1180" uniqueCount="204">
  <si>
    <t>Orarul Secției de Automatică și Informatică Aplicată Semestrul I</t>
  </si>
  <si>
    <t>Anul universitar 2023 - 2024</t>
  </si>
  <si>
    <t>Săptămâni didactice</t>
  </si>
  <si>
    <t>Interval</t>
  </si>
  <si>
    <t>impar</t>
  </si>
  <si>
    <t>par</t>
  </si>
  <si>
    <t>30 oct - 3 noi</t>
  </si>
  <si>
    <t>In 30 noi, 1 dec liber</t>
  </si>
  <si>
    <t>Vacanță 23 dec - 7 ian</t>
  </si>
  <si>
    <t>11 - 15 dec</t>
  </si>
  <si>
    <t>18 - 22 dec</t>
  </si>
  <si>
    <t>8 - 12 ian</t>
  </si>
  <si>
    <t>2 - 6 oct</t>
  </si>
  <si>
    <t>9 - 13 oct</t>
  </si>
  <si>
    <t>16 - 20 oct</t>
  </si>
  <si>
    <t>23 - 27 oct</t>
  </si>
  <si>
    <t>6 - 10 noi</t>
  </si>
  <si>
    <t>13 - 17 noi</t>
  </si>
  <si>
    <t>20 - 24 noi</t>
  </si>
  <si>
    <t>27 - 29 noi</t>
  </si>
  <si>
    <t>4  - 8 dec</t>
  </si>
  <si>
    <t>15 - 19 ian</t>
  </si>
  <si>
    <t>Săli de curs</t>
  </si>
  <si>
    <t>sesiune</t>
  </si>
  <si>
    <t>22 ian - 11 febr</t>
  </si>
  <si>
    <t>In 24 ian liber</t>
  </si>
  <si>
    <t>Vacanță 12 - 18 febr</t>
  </si>
  <si>
    <t>restanțe sem 1</t>
  </si>
  <si>
    <t>19 - 25 febr</t>
  </si>
  <si>
    <t>F</t>
  </si>
  <si>
    <t>P03</t>
  </si>
  <si>
    <t>Aula Inst.</t>
  </si>
  <si>
    <t>amf. Blue</t>
  </si>
  <si>
    <t>D21</t>
  </si>
  <si>
    <t>F11</t>
  </si>
  <si>
    <t>Săli de lab/seminar</t>
  </si>
  <si>
    <t>C01</t>
  </si>
  <si>
    <t>D11</t>
  </si>
  <si>
    <t>E15</t>
  </si>
  <si>
    <t>EM2</t>
  </si>
  <si>
    <t>Grey</t>
  </si>
  <si>
    <t>G6</t>
  </si>
  <si>
    <t>H01</t>
  </si>
  <si>
    <t>White</t>
  </si>
  <si>
    <t>ORAR AN I ISA, SEMESTRUL I, AN UNIVERSITAR 2023 - 2024</t>
  </si>
  <si>
    <t>ORA</t>
  </si>
  <si>
    <t>ZI</t>
  </si>
  <si>
    <t>LUNI</t>
  </si>
  <si>
    <t>MIERCURI</t>
  </si>
  <si>
    <t>JOI</t>
  </si>
  <si>
    <t>VINERI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</si>
  <si>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</si>
  <si>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</si>
  <si>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</si>
  <si>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</si>
  <si>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</si>
  <si>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</si>
  <si>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</si>
  <si>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</si>
  <si>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</si>
  <si>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</si>
  <si>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Interval orar</t>
  </si>
  <si>
    <t>18-19</t>
  </si>
  <si>
    <t>19-20</t>
  </si>
  <si>
    <t>20-21</t>
  </si>
  <si>
    <t>21-22</t>
  </si>
  <si>
    <t>Nume profesor</t>
  </si>
  <si>
    <t>Sala</t>
  </si>
  <si>
    <t>Disciplina</t>
  </si>
  <si>
    <t>Tipul orei</t>
  </si>
  <si>
    <t>Honoriu Valean</t>
  </si>
  <si>
    <t>curs</t>
  </si>
  <si>
    <t>Iulia Costin</t>
  </si>
  <si>
    <t>Alin Grama</t>
  </si>
  <si>
    <t>Daniela Inoan</t>
  </si>
  <si>
    <t>Vasile Pop</t>
  </si>
  <si>
    <t>Mihai Pop</t>
  </si>
  <si>
    <t>Dorin Stanciu</t>
  </si>
  <si>
    <t>Adela Novac</t>
  </si>
  <si>
    <t>Vlad Vicas</t>
  </si>
  <si>
    <t>Petre Georgescu</t>
  </si>
  <si>
    <t>Maria Pop</t>
  </si>
  <si>
    <t>Gica Dumitrescu</t>
  </si>
  <si>
    <t>Dumitru Ionescu</t>
  </si>
  <si>
    <t>Ileana Stan</t>
  </si>
  <si>
    <t>Ion Georgescu</t>
  </si>
  <si>
    <t>Dana Radu</t>
  </si>
  <si>
    <t>laborator</t>
  </si>
  <si>
    <t>seminar</t>
  </si>
  <si>
    <t>Bogdan Breje</t>
  </si>
  <si>
    <t>Paul Duma</t>
  </si>
  <si>
    <t>Florin Groza</t>
  </si>
  <si>
    <t>Dan Puscas</t>
  </si>
  <si>
    <t xml:space="preserve"> Arhitectura Calculatoarelor </t>
  </si>
  <si>
    <t>Complemente de matematica</t>
  </si>
  <si>
    <t xml:space="preserve">Psihologia educatiei </t>
  </si>
  <si>
    <t>Programarea calculatoarelor si limbaje de programare</t>
  </si>
  <si>
    <t>Circuite electronice liniare</t>
  </si>
  <si>
    <t xml:space="preserve">Analiză matematică I (Calcul Diferenţial) </t>
  </si>
  <si>
    <t xml:space="preserve">Algebra liniara, geometrie analitică și diferentiala </t>
  </si>
  <si>
    <t xml:space="preserve">Fizica </t>
  </si>
  <si>
    <t>Constantin Todea</t>
  </si>
  <si>
    <t>Liviu Pop</t>
  </si>
  <si>
    <t>Toate</t>
  </si>
  <si>
    <t>PD C - D.Stanciu</t>
  </si>
  <si>
    <t>AM S - F.Groza</t>
  </si>
  <si>
    <t>Sali</t>
  </si>
  <si>
    <t>GRUPA 1</t>
  </si>
  <si>
    <t>GRUPA2</t>
  </si>
  <si>
    <t>SAPTAMANA PARA</t>
  </si>
  <si>
    <t>SAPTAMANA IMPARA</t>
  </si>
  <si>
    <t>C</t>
  </si>
  <si>
    <t>L</t>
  </si>
  <si>
    <t>S</t>
  </si>
  <si>
    <t>AC  - H.Valean</t>
  </si>
  <si>
    <t>CM  - M.Pop</t>
  </si>
  <si>
    <t>PCLP  - I.Costin</t>
  </si>
  <si>
    <t>CEL  - A.Grama</t>
  </si>
  <si>
    <t>AM - D.Inoan</t>
  </si>
  <si>
    <t>ALGAD  - V.Pop</t>
  </si>
  <si>
    <t>AM - A.Novac</t>
  </si>
  <si>
    <t>PCLP  -V.Vicas</t>
  </si>
  <si>
    <t>FIZ  - L.Pop</t>
  </si>
  <si>
    <t>AC - P.Georgescu</t>
  </si>
  <si>
    <t>AM - M.Pop</t>
  </si>
  <si>
    <t>PCLP -G.Dumitrescu</t>
  </si>
  <si>
    <t>ALGA -D.Ionescu</t>
  </si>
  <si>
    <t>FIZ- I.Stan</t>
  </si>
  <si>
    <t>CEL- I.Georgescu</t>
  </si>
  <si>
    <t>CEL- I.Stan</t>
  </si>
  <si>
    <t>CEL - I.Radu</t>
  </si>
  <si>
    <t>FIZ- B.Breje</t>
  </si>
  <si>
    <t>AC- P.Duma</t>
  </si>
  <si>
    <t>ALGAD -D.Puscas</t>
  </si>
  <si>
    <t>ALGAD -D.Todea</t>
  </si>
  <si>
    <t>MARTI</t>
  </si>
  <si>
    <t>SALA</t>
  </si>
  <si>
    <t>SAPTAMANA</t>
  </si>
  <si>
    <t>Grupe</t>
  </si>
  <si>
    <t>Diana Pop</t>
  </si>
  <si>
    <t>Curs</t>
  </si>
  <si>
    <t>Seminar</t>
  </si>
  <si>
    <t>Laborator</t>
  </si>
  <si>
    <t>TIP</t>
  </si>
  <si>
    <t>PROF.</t>
  </si>
  <si>
    <t>ZIUA</t>
  </si>
  <si>
    <t>TIPUL MATERIEI</t>
  </si>
  <si>
    <t>CADRU DIDACTIC</t>
  </si>
  <si>
    <t>TOT</t>
  </si>
  <si>
    <t>IMPARA</t>
  </si>
  <si>
    <t>MATERIE</t>
  </si>
  <si>
    <t>MATERIE ABR.</t>
  </si>
  <si>
    <t>GR+SEM</t>
  </si>
  <si>
    <t>30111/1</t>
  </si>
  <si>
    <t>30111/2</t>
  </si>
  <si>
    <t>30112/1</t>
  </si>
  <si>
    <t>30112/2</t>
  </si>
  <si>
    <t>PARA</t>
  </si>
  <si>
    <t>MESAJ</t>
  </si>
  <si>
    <t>PROFESOR</t>
  </si>
  <si>
    <t>DISCIPLINA</t>
  </si>
  <si>
    <t>Calcul Numeric</t>
  </si>
  <si>
    <t>Ioan Gavrea</t>
  </si>
  <si>
    <t>CN - I.Gavrea</t>
  </si>
  <si>
    <t>Ioan Nascu</t>
  </si>
  <si>
    <t>Electronica Digitala</t>
  </si>
  <si>
    <t>ED - I.Nascu</t>
  </si>
  <si>
    <t>H11</t>
  </si>
  <si>
    <t>Mihaela Cistelecan</t>
  </si>
  <si>
    <t>Modelarea proceselor</t>
  </si>
  <si>
    <t>MP - M.Cistelecan</t>
  </si>
  <si>
    <t>Mihai Tripon</t>
  </si>
  <si>
    <t>Germana</t>
  </si>
  <si>
    <t>GE - M.Tripon</t>
  </si>
  <si>
    <t>Vasile Lisman</t>
  </si>
  <si>
    <t>Analiza si sinteza dispozitivelor numerice</t>
  </si>
  <si>
    <t>ASDN - V.Lisman</t>
  </si>
  <si>
    <t>Cornelia Melenti</t>
  </si>
  <si>
    <t>Proiectarea algoritmilor</t>
  </si>
  <si>
    <t>PA - C.Melenti</t>
  </si>
  <si>
    <t>Radu Munteanu</t>
  </si>
  <si>
    <t>Măsurări şi traductoare</t>
  </si>
  <si>
    <t>MT - R.Munteanu</t>
  </si>
  <si>
    <t>Albert Szasz</t>
  </si>
  <si>
    <t>Engleza</t>
  </si>
  <si>
    <t>EN - A.Szasz</t>
  </si>
  <si>
    <t>FR - A.Forna</t>
  </si>
  <si>
    <t>Franceza</t>
  </si>
  <si>
    <t>Adela Forna</t>
  </si>
  <si>
    <t>Andrei Popescu</t>
  </si>
  <si>
    <t>Elena Radu</t>
  </si>
  <si>
    <t>Vlad Dumitrescu</t>
  </si>
  <si>
    <t>Ioana Stoica</t>
  </si>
  <si>
    <t>Alexandru Ionescu</t>
  </si>
  <si>
    <t>Ana Vasilescu</t>
  </si>
  <si>
    <t>CN - A.Popescu</t>
  </si>
  <si>
    <t>PA - E.Radu</t>
  </si>
  <si>
    <t>ED - V.Dumitrescu</t>
  </si>
  <si>
    <t>ASDN - I.Stoica</t>
  </si>
  <si>
    <t>MP - A.Ionescu</t>
  </si>
  <si>
    <t>MT - A.Vasilescu</t>
  </si>
  <si>
    <t>ORAR AN II ISA, SEMESTRUL I, AN UNIVERSITAR 2023 - 2024</t>
  </si>
  <si>
    <t>Curs2</t>
  </si>
  <si>
    <t>Laborator2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</si>
</sst>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mbria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768D"/>
        <bgColor indexed="64"/>
      </patternFill>
    </fill>
    <fill>
      <patternFill patternType="solid">
        <fgColor rgb="FF3CB8C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5D4D3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6BCF6"/>
        <bgColor indexed="64"/>
      </patternFill>
    </fill>
    <fill>
      <patternFill patternType="solid">
        <fgColor theme="4"/>
        <bgColor theme="4"/>
      </patternFill>
    </fill>
  </fills>
  <borders count="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6" fillId="0" borderId="0" xfId="0" applyFont="1" applyAlignment="1">
      <alignment horizontal="right" vertical="center"/>
    </xf>
    <xf numFmtId="0" fontId="0" fillId="0" borderId="3" xfId="0" applyBorder="1"/>
    <xf numFmtId="0" fontId="9" fillId="5" borderId="15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0" fillId="0" borderId="19" xfId="0" applyBorder="1"/>
    <xf numFmtId="0" fontId="9" fillId="10" borderId="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7" borderId="3" xfId="0" applyFill="1" applyBorder="1"/>
    <xf numFmtId="49" fontId="0" fillId="0" borderId="20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3" borderId="3" xfId="0" applyFont="1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/>
    <xf numFmtId="49" fontId="0" fillId="0" borderId="1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3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13" borderId="3" xfId="0" applyFont="1" applyFill="1" applyBorder="1"/>
    <xf numFmtId="0" fontId="1" fillId="13" borderId="3" xfId="0" applyFont="1" applyFill="1" applyBorder="1" applyAlignment="1">
      <alignment vertical="center"/>
    </xf>
    <xf numFmtId="0" fontId="0" fillId="0" borderId="3" xfId="0" applyBorder="1" applyAlignment="1">
      <alignment horizontal="center"/>
    </xf>
    <xf numFmtId="0" fontId="1" fillId="13" borderId="3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12" borderId="3" xfId="0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0" xfId="0" applyBorder="1"/>
    <xf numFmtId="0" fontId="2" fillId="12" borderId="39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right" vertical="center"/>
    </xf>
    <xf numFmtId="0" fontId="9" fillId="5" borderId="15" xfId="0" applyFont="1" applyFill="1" applyBorder="1" applyAlignment="1">
      <alignment horizontal="righ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wrapText="1"/>
    </xf>
    <xf numFmtId="0" fontId="9" fillId="5" borderId="17" xfId="0" applyFont="1" applyFill="1" applyBorder="1" applyAlignment="1">
      <alignment horizontal="center" wrapText="1"/>
    </xf>
    <xf numFmtId="0" fontId="9" fillId="5" borderId="16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3" borderId="20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textRotation="255"/>
    </xf>
    <xf numFmtId="0" fontId="0" fillId="0" borderId="18" xfId="0" applyBorder="1" applyAlignment="1">
      <alignment horizontal="center" vertical="center" textRotation="255"/>
    </xf>
    <xf numFmtId="0" fontId="0" fillId="0" borderId="19" xfId="0" applyBorder="1" applyAlignment="1">
      <alignment horizontal="center" vertical="center" textRotation="255"/>
    </xf>
    <xf numFmtId="0" fontId="7" fillId="0" borderId="15" xfId="0" applyFont="1" applyBorder="1" applyAlignment="1">
      <alignment horizontal="center" vertical="center" textRotation="255"/>
    </xf>
    <xf numFmtId="0" fontId="7" fillId="0" borderId="18" xfId="0" applyFont="1" applyBorder="1" applyAlignment="1">
      <alignment horizontal="center" vertical="center" textRotation="255"/>
    </xf>
    <xf numFmtId="0" fontId="7" fillId="0" borderId="19" xfId="0" applyFont="1" applyBorder="1" applyAlignment="1">
      <alignment horizontal="center" vertical="center" textRotation="255"/>
    </xf>
    <xf numFmtId="0" fontId="1" fillId="3" borderId="0" xfId="0" applyFont="1" applyFill="1" applyAlignment="1">
      <alignment horizontal="center" vertical="center"/>
    </xf>
    <xf numFmtId="0" fontId="0" fillId="0" borderId="43" xfId="0" applyBorder="1" applyAlignment="1">
      <alignment horizontal="center" vertical="center" textRotation="255"/>
    </xf>
    <xf numFmtId="0" fontId="0" fillId="0" borderId="44" xfId="0" applyBorder="1" applyAlignment="1">
      <alignment horizontal="center" vertical="center" textRotation="255"/>
    </xf>
    <xf numFmtId="0" fontId="0" fillId="0" borderId="45" xfId="0" applyBorder="1" applyAlignment="1">
      <alignment horizontal="center" vertical="center" textRotation="255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 textRotation="255"/>
    </xf>
  </cellXfs>
  <cellStyles count="1">
    <cellStyle name="Normal" xfId="0" builtinId="0"/>
  </cellStyles>
  <dxfs count="6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D1D1"/>
        </patternFill>
      </fill>
    </dxf>
    <dxf>
      <font>
        <color rgb="FFFF0000"/>
      </font>
      <fill>
        <patternFill>
          <bgColor rgb="FFFF7D7D"/>
        </patternFill>
      </fill>
    </dxf>
    <dxf>
      <font>
        <color rgb="FFFF0000"/>
      </font>
      <fill>
        <patternFill>
          <bgColor rgb="FFFFD1D1"/>
        </patternFill>
      </fill>
    </dxf>
    <dxf>
      <font>
        <color rgb="FFFF0000"/>
      </font>
      <fill>
        <patternFill>
          <bgColor rgb="FFFFD1D1"/>
        </patternFill>
      </fill>
    </dxf>
    <dxf>
      <font>
        <color rgb="FFFF0000"/>
      </font>
      <fill>
        <patternFill>
          <bgColor rgb="FFFFD1D1"/>
        </patternFill>
      </fill>
    </dxf>
    <dxf>
      <font>
        <color rgb="FFFF0000"/>
      </font>
      <fill>
        <patternFill>
          <bgColor rgb="FFFFD1D1"/>
        </patternFill>
      </fill>
    </dxf>
    <dxf>
      <font>
        <color rgb="FFFF0000"/>
      </font>
      <fill>
        <patternFill>
          <bgColor rgb="FFFF7D7D"/>
        </patternFill>
      </fill>
    </dxf>
    <dxf>
      <font>
        <color rgb="FFFF0000"/>
      </font>
      <fill>
        <patternFill>
          <bgColor rgb="FFFFD1D1"/>
        </patternFill>
      </fill>
    </dxf>
    <dxf>
      <font>
        <color rgb="FFFF0000"/>
      </font>
      <fill>
        <patternFill>
          <bgColor rgb="FFFF7D7D"/>
        </patternFill>
      </fill>
    </dxf>
    <dxf>
      <font>
        <color rgb="FFFF0000"/>
      </font>
      <fill>
        <patternFill>
          <bgColor rgb="FFFF7D7D"/>
        </patternFill>
      </fill>
    </dxf>
    <dxf>
      <font>
        <color rgb="FFFF0000"/>
      </font>
      <fill>
        <patternFill>
          <bgColor rgb="FFFFD1D1"/>
        </patternFill>
      </fill>
    </dxf>
    <dxf>
      <font>
        <color rgb="FFFF0000"/>
      </font>
      <fill>
        <patternFill>
          <bgColor rgb="FFFF7D7D"/>
        </patternFill>
      </fill>
    </dxf>
    <dxf>
      <font>
        <color rgb="FFFF0000"/>
      </font>
      <fill>
        <patternFill>
          <bgColor rgb="FFFFD1D1"/>
        </patternFill>
      </fill>
    </dxf>
    <dxf>
      <font>
        <color rgb="FFFF0000"/>
      </font>
      <fill>
        <patternFill>
          <bgColor rgb="FFFF7D7D"/>
        </patternFill>
      </fill>
    </dxf>
    <dxf>
      <font>
        <color rgb="FFFF0000"/>
      </font>
      <fill>
        <patternFill>
          <bgColor rgb="FFFF7D7D"/>
        </patternFill>
      </fill>
    </dxf>
    <dxf>
      <font>
        <color rgb="FFFF0000"/>
      </font>
      <fill>
        <patternFill>
          <bgColor rgb="FFFFD1D1"/>
        </patternFill>
      </fill>
    </dxf>
    <dxf>
      <font>
        <color rgb="FFFF0000"/>
      </font>
      <fill>
        <patternFill>
          <bgColor rgb="FFFFD1D1"/>
        </patternFill>
      </fill>
    </dxf>
    <dxf>
      <font>
        <color rgb="FFFF0000"/>
      </font>
      <fill>
        <patternFill>
          <bgColor rgb="FFFF7D7D"/>
        </patternFill>
      </fill>
    </dxf>
    <dxf>
      <font>
        <color rgb="FFFF0000"/>
      </font>
      <fill>
        <patternFill>
          <bgColor rgb="FFFF7D7D"/>
        </patternFill>
      </fill>
    </dxf>
    <dxf>
      <font>
        <color rgb="FFFF0000"/>
      </font>
      <fill>
        <patternFill>
          <bgColor rgb="FFFF7D7D"/>
        </patternFill>
      </fill>
    </dxf>
    <dxf>
      <font>
        <color rgb="FFFF0000"/>
      </font>
      <fill>
        <patternFill>
          <bgColor rgb="FFFF7D7D"/>
        </patternFill>
      </fill>
    </dxf>
    <dxf>
      <font>
        <color rgb="FFFF0000"/>
      </font>
      <fill>
        <patternFill>
          <bgColor rgb="FFFFD1D1"/>
        </patternFill>
      </fill>
    </dxf>
    <dxf>
      <font>
        <color rgb="FFFF0000"/>
      </font>
      <fill>
        <patternFill>
          <bgColor rgb="FFFF7D7D"/>
        </patternFill>
      </fill>
    </dxf>
    <dxf>
      <font>
        <color rgb="FFFF0000"/>
      </font>
      <fill>
        <patternFill>
          <bgColor rgb="FFFFD1D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6969"/>
        </patternFill>
      </fill>
    </dxf>
    <dxf>
      <font>
        <color rgb="FFFF0000"/>
      </font>
      <fill>
        <patternFill>
          <bgColor rgb="FFFFB3B5"/>
        </patternFill>
      </fill>
    </dxf>
    <dxf>
      <font>
        <color rgb="FFFF0000"/>
      </font>
      <fill>
        <patternFill>
          <bgColor rgb="FFFF6969"/>
        </patternFill>
      </fill>
    </dxf>
    <dxf>
      <font>
        <color rgb="FFFF0000"/>
      </font>
      <fill>
        <patternFill>
          <bgColor rgb="FFFFB3B5"/>
        </patternFill>
      </fill>
    </dxf>
    <dxf>
      <font>
        <color rgb="FFFF0000"/>
      </font>
      <fill>
        <patternFill>
          <bgColor rgb="FFFF6969"/>
        </patternFill>
      </fill>
    </dxf>
    <dxf>
      <font>
        <color rgb="FFFF0000"/>
      </font>
      <fill>
        <patternFill>
          <bgColor rgb="FFFFB3B5"/>
        </patternFill>
      </fill>
    </dxf>
    <dxf>
      <font>
        <color rgb="FFFF0000"/>
      </font>
      <fill>
        <patternFill>
          <bgColor rgb="FFFF6969"/>
        </patternFill>
      </fill>
    </dxf>
    <dxf>
      <font>
        <color rgb="FFFF0000"/>
      </font>
      <fill>
        <patternFill>
          <bgColor rgb="FFFFB3B5"/>
        </patternFill>
      </fill>
    </dxf>
    <dxf>
      <font>
        <color rgb="FFFF0000"/>
      </font>
      <fill>
        <patternFill>
          <bgColor rgb="FFFF6969"/>
        </patternFill>
      </fill>
    </dxf>
    <dxf>
      <font>
        <color rgb="FFFF0000"/>
      </font>
      <fill>
        <patternFill>
          <bgColor rgb="FFFFB3B5"/>
        </patternFill>
      </fill>
    </dxf>
    <dxf>
      <font>
        <color rgb="FFFF0000"/>
      </font>
      <fill>
        <patternFill>
          <bgColor rgb="FFFF6969"/>
        </patternFill>
      </fill>
    </dxf>
    <dxf>
      <font>
        <color rgb="FFFF0000"/>
      </font>
      <fill>
        <patternFill>
          <bgColor rgb="FFFFB3B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6BCF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FFB3B5"/>
      <color rgb="FFFF7C80"/>
      <color rgb="FFFF6969"/>
      <color rgb="FFF85252"/>
      <color rgb="FFFF5050"/>
      <color rgb="FF95D4D3"/>
      <color rgb="FFD6BCF6"/>
      <color rgb="FFFFD1D1"/>
      <color rgb="FFFF7D7D"/>
      <color rgb="FF2376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F48EC6-DEE0-468E-8EAA-0A22321525F8}" name="Table2" displayName="Table2" ref="C7:K46" totalsRowShown="0" headerRowDxfId="59" headerRowBorderDxfId="58" tableBorderDxfId="57">
  <autoFilter ref="C7:K46" xr:uid="{3BF48EC6-DEE0-468E-8EAA-0A22321525F8}"/>
  <tableColumns count="9">
    <tableColumn id="2" xr3:uid="{518A3C2E-0821-48FF-8391-EB9DA8D329B7}" name="ORA" dataDxfId="56"/>
    <tableColumn id="3" xr3:uid="{4F72E1F4-34EC-4760-A3C6-1CBC207D0BEF}" name="TIPUL MATERIEI" dataDxfId="55"/>
    <tableColumn id="5" xr3:uid="{9D8AFD41-D3E9-46D1-8CCA-4F156076977C}" name="CADRU DIDACTIC" dataDxfId="54"/>
    <tableColumn id="7" xr3:uid="{6A5E331F-C419-494A-9BF0-5C14300A6A57}" name="SALA" dataDxfId="53"/>
    <tableColumn id="8" xr3:uid="{A1666D80-BA89-40AD-86AF-5EFA1CB0F94A}" name="GR+SEM" dataDxfId="52"/>
    <tableColumn id="9" xr3:uid="{C52103B9-DA5F-4673-A24F-C240E4BE7A3A}" name="SAPTAMANA" dataDxfId="51"/>
    <tableColumn id="11" xr3:uid="{EEDD5493-BA76-4A9A-96CE-835D4FEB7BA8}" name="MATERIE" dataDxfId="50">
      <calculatedColumnFormula>_xlfn.XLOOKUP(E8,'date an 1'!F4:F26,'date an 1'!H4:H26)</calculatedColumnFormula>
    </tableColumn>
    <tableColumn id="14" xr3:uid="{AB8907C2-71C1-4A12-B31E-C48B75B52BEE}" name="MATERIE ABR." dataDxfId="49">
      <calculatedColumnFormula>_xlfn.XLOOKUP(E8,'date an 1'!F4:F26,'date an 1'!I4:I26)</calculatedColumnFormula>
    </tableColumn>
    <tableColumn id="16" xr3:uid="{41D27509-F5C2-434F-A2A9-7A6727B77CD7}" name="TOT" dataDxfId="48">
      <calculatedColumnFormula>_xlfn.TEXTJOIN(" ",,J8,F8,G8)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7"/>
  <sheetViews>
    <sheetView workbookViewId="0">
      <selection activeCell="H24" sqref="H24"/>
    </sheetView>
  </sheetViews>
  <sheetFormatPr defaultRowHeight="14.4" x14ac:dyDescent="0.3"/>
  <cols>
    <col min="2" max="3" width="8.88671875" customWidth="1"/>
    <col min="4" max="4" width="10.88671875" bestFit="1" customWidth="1"/>
    <col min="5" max="5" width="13.44140625" bestFit="1" customWidth="1"/>
    <col min="10" max="10" width="8.88671875" customWidth="1"/>
  </cols>
  <sheetData>
    <row r="1" spans="1:14" ht="18.600000000000001" customHeight="1" x14ac:dyDescent="0.3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2"/>
      <c r="N1" s="2"/>
    </row>
    <row r="2" spans="1:14" ht="50.4" customHeight="1" thickBot="1" x14ac:dyDescent="0.35">
      <c r="A2" s="2"/>
      <c r="B2" s="2"/>
      <c r="C2" s="109" t="s">
        <v>0</v>
      </c>
      <c r="D2" s="110"/>
      <c r="E2" s="110"/>
      <c r="F2" s="110"/>
      <c r="G2" s="110"/>
      <c r="H2" s="110"/>
      <c r="I2" s="110"/>
      <c r="J2" s="110"/>
      <c r="K2" s="110"/>
      <c r="L2" s="111"/>
      <c r="M2" s="2"/>
      <c r="N2" s="2"/>
    </row>
    <row r="3" spans="1:14" ht="18.600000000000001" thickBot="1" x14ac:dyDescent="0.4">
      <c r="C3" s="5"/>
      <c r="D3" s="5"/>
      <c r="E3" s="6"/>
      <c r="F3" s="112" t="s">
        <v>1</v>
      </c>
      <c r="G3" s="113"/>
      <c r="H3" s="113"/>
      <c r="I3" s="114"/>
      <c r="J3" s="4"/>
      <c r="K3" s="5"/>
      <c r="L3" s="5"/>
    </row>
    <row r="5" spans="1:14" ht="15" thickBot="1" x14ac:dyDescent="0.35"/>
    <row r="6" spans="1:14" ht="15.6" customHeight="1" thickBot="1" x14ac:dyDescent="0.35">
      <c r="C6" s="115" t="s">
        <v>2</v>
      </c>
      <c r="D6" s="116"/>
      <c r="E6" s="9" t="s">
        <v>3</v>
      </c>
      <c r="I6" s="121" t="s">
        <v>35</v>
      </c>
      <c r="J6" s="122"/>
      <c r="K6" s="123" t="s">
        <v>22</v>
      </c>
      <c r="L6" s="124"/>
    </row>
    <row r="7" spans="1:14" x14ac:dyDescent="0.3">
      <c r="C7" s="7" t="s">
        <v>4</v>
      </c>
      <c r="D7" s="14">
        <v>1</v>
      </c>
      <c r="E7" s="10" t="s">
        <v>12</v>
      </c>
      <c r="I7" s="125">
        <v>192</v>
      </c>
      <c r="J7" s="126"/>
      <c r="K7" s="125">
        <v>40</v>
      </c>
      <c r="L7" s="126"/>
    </row>
    <row r="8" spans="1:14" x14ac:dyDescent="0.3">
      <c r="C8" s="7" t="s">
        <v>5</v>
      </c>
      <c r="D8" s="15">
        <v>2</v>
      </c>
      <c r="E8" s="11" t="s">
        <v>13</v>
      </c>
      <c r="I8" s="117">
        <v>197</v>
      </c>
      <c r="J8" s="118"/>
      <c r="K8" s="117" t="s">
        <v>29</v>
      </c>
      <c r="L8" s="118"/>
    </row>
    <row r="9" spans="1:14" x14ac:dyDescent="0.3">
      <c r="C9" s="7" t="s">
        <v>4</v>
      </c>
      <c r="D9" s="16">
        <v>3</v>
      </c>
      <c r="E9" s="12" t="s">
        <v>14</v>
      </c>
      <c r="I9" s="117">
        <v>203</v>
      </c>
      <c r="J9" s="118"/>
      <c r="K9" s="117" t="s">
        <v>30</v>
      </c>
      <c r="L9" s="118"/>
    </row>
    <row r="10" spans="1:14" x14ac:dyDescent="0.3">
      <c r="C10" s="7" t="s">
        <v>5</v>
      </c>
      <c r="D10" s="15">
        <v>4</v>
      </c>
      <c r="E10" s="11" t="s">
        <v>15</v>
      </c>
      <c r="I10" s="117">
        <v>209</v>
      </c>
      <c r="J10" s="118"/>
      <c r="K10" s="117">
        <v>356</v>
      </c>
      <c r="L10" s="118"/>
    </row>
    <row r="11" spans="1:14" x14ac:dyDescent="0.3">
      <c r="C11" s="7" t="s">
        <v>4</v>
      </c>
      <c r="D11" s="16">
        <v>5</v>
      </c>
      <c r="E11" s="12" t="s">
        <v>6</v>
      </c>
      <c r="I11" s="117">
        <v>210</v>
      </c>
      <c r="J11" s="118"/>
      <c r="K11" s="117" t="s">
        <v>31</v>
      </c>
      <c r="L11" s="118"/>
    </row>
    <row r="12" spans="1:14" x14ac:dyDescent="0.3">
      <c r="C12" s="7" t="s">
        <v>5</v>
      </c>
      <c r="D12" s="15">
        <v>6</v>
      </c>
      <c r="E12" s="11" t="s">
        <v>16</v>
      </c>
      <c r="I12" s="117">
        <v>211</v>
      </c>
      <c r="J12" s="118"/>
      <c r="K12" s="117" t="s">
        <v>32</v>
      </c>
      <c r="L12" s="118"/>
    </row>
    <row r="13" spans="1:14" x14ac:dyDescent="0.3">
      <c r="C13" s="7" t="s">
        <v>4</v>
      </c>
      <c r="D13" s="16">
        <v>7</v>
      </c>
      <c r="E13" s="12" t="s">
        <v>17</v>
      </c>
      <c r="I13" s="117">
        <v>213</v>
      </c>
      <c r="J13" s="118"/>
      <c r="K13" s="117" t="s">
        <v>33</v>
      </c>
      <c r="L13" s="118"/>
    </row>
    <row r="14" spans="1:14" ht="15" thickBot="1" x14ac:dyDescent="0.35">
      <c r="C14" s="7" t="s">
        <v>5</v>
      </c>
      <c r="D14" s="15">
        <v>8</v>
      </c>
      <c r="E14" s="11" t="s">
        <v>18</v>
      </c>
      <c r="I14" s="117">
        <v>302</v>
      </c>
      <c r="J14" s="118"/>
      <c r="K14" s="127" t="s">
        <v>34</v>
      </c>
      <c r="L14" s="128"/>
    </row>
    <row r="15" spans="1:14" ht="15" thickBot="1" x14ac:dyDescent="0.35">
      <c r="C15" s="7" t="s">
        <v>4</v>
      </c>
      <c r="D15" s="17">
        <v>9</v>
      </c>
      <c r="E15" s="13" t="s">
        <v>19</v>
      </c>
      <c r="I15" s="117">
        <v>303</v>
      </c>
      <c r="J15" s="118"/>
      <c r="K15" s="129"/>
      <c r="L15" s="129"/>
    </row>
    <row r="16" spans="1:14" ht="15" thickBot="1" x14ac:dyDescent="0.35">
      <c r="E16" s="19" t="s">
        <v>7</v>
      </c>
      <c r="I16" s="117">
        <v>304</v>
      </c>
      <c r="J16" s="118"/>
      <c r="K16" s="129"/>
      <c r="L16" s="129"/>
    </row>
    <row r="17" spans="3:12" x14ac:dyDescent="0.3">
      <c r="C17" s="7" t="s">
        <v>5</v>
      </c>
      <c r="D17" s="20">
        <v>10</v>
      </c>
      <c r="E17" s="20" t="s">
        <v>20</v>
      </c>
      <c r="I17" s="117">
        <v>308</v>
      </c>
      <c r="J17" s="118"/>
      <c r="K17" s="129"/>
      <c r="L17" s="129"/>
    </row>
    <row r="18" spans="3:12" x14ac:dyDescent="0.3">
      <c r="C18" s="7" t="s">
        <v>4</v>
      </c>
      <c r="D18" s="12">
        <v>11</v>
      </c>
      <c r="E18" s="12" t="s">
        <v>9</v>
      </c>
      <c r="I18" s="117">
        <v>309</v>
      </c>
      <c r="J18" s="118"/>
      <c r="K18" s="129"/>
      <c r="L18" s="129"/>
    </row>
    <row r="19" spans="3:12" ht="15" thickBot="1" x14ac:dyDescent="0.35">
      <c r="C19" s="7" t="s">
        <v>5</v>
      </c>
      <c r="D19" s="21">
        <v>12</v>
      </c>
      <c r="E19" s="21" t="s">
        <v>10</v>
      </c>
      <c r="I19" s="117">
        <v>467</v>
      </c>
      <c r="J19" s="118"/>
      <c r="K19" s="129"/>
      <c r="L19" s="129"/>
    </row>
    <row r="20" spans="3:12" ht="15" thickBot="1" x14ac:dyDescent="0.35">
      <c r="D20" s="119" t="s">
        <v>8</v>
      </c>
      <c r="E20" s="120"/>
      <c r="I20" s="117" t="s">
        <v>36</v>
      </c>
      <c r="J20" s="118"/>
      <c r="K20" s="129"/>
      <c r="L20" s="129"/>
    </row>
    <row r="21" spans="3:12" x14ac:dyDescent="0.3">
      <c r="C21" s="7" t="s">
        <v>4</v>
      </c>
      <c r="D21" s="10">
        <v>13</v>
      </c>
      <c r="E21" s="10" t="s">
        <v>11</v>
      </c>
      <c r="I21" s="117" t="s">
        <v>37</v>
      </c>
      <c r="J21" s="118"/>
      <c r="K21" s="129"/>
      <c r="L21" s="129"/>
    </row>
    <row r="22" spans="3:12" ht="15" thickBot="1" x14ac:dyDescent="0.35">
      <c r="C22" s="7" t="s">
        <v>5</v>
      </c>
      <c r="D22" s="21">
        <v>14</v>
      </c>
      <c r="E22" s="21" t="s">
        <v>21</v>
      </c>
      <c r="I22" s="117" t="s">
        <v>38</v>
      </c>
      <c r="J22" s="118"/>
      <c r="K22" s="129"/>
      <c r="L22" s="129"/>
    </row>
    <row r="23" spans="3:12" ht="15" thickBot="1" x14ac:dyDescent="0.35">
      <c r="I23" s="132" t="s">
        <v>39</v>
      </c>
      <c r="J23" s="133"/>
    </row>
    <row r="24" spans="3:12" ht="15" thickBot="1" x14ac:dyDescent="0.35">
      <c r="D24" s="23" t="s">
        <v>23</v>
      </c>
      <c r="E24" s="22" t="s">
        <v>24</v>
      </c>
      <c r="I24" s="132" t="s">
        <v>40</v>
      </c>
      <c r="J24" s="133"/>
    </row>
    <row r="25" spans="3:12" ht="15" thickBot="1" x14ac:dyDescent="0.35">
      <c r="D25" s="24"/>
      <c r="E25" s="18" t="s">
        <v>25</v>
      </c>
      <c r="I25" s="132" t="s">
        <v>41</v>
      </c>
      <c r="J25" s="133"/>
    </row>
    <row r="26" spans="3:12" ht="15" thickBot="1" x14ac:dyDescent="0.35">
      <c r="D26" s="119" t="s">
        <v>26</v>
      </c>
      <c r="E26" s="120"/>
      <c r="I26" s="132" t="s">
        <v>42</v>
      </c>
      <c r="J26" s="133"/>
    </row>
    <row r="27" spans="3:12" ht="15" thickBot="1" x14ac:dyDescent="0.35">
      <c r="D27" s="25" t="s">
        <v>27</v>
      </c>
      <c r="E27" s="25" t="s">
        <v>28</v>
      </c>
      <c r="I27" s="130" t="s">
        <v>43</v>
      </c>
      <c r="J27" s="131"/>
    </row>
  </sheetData>
  <mergeCells count="44">
    <mergeCell ref="D26:E26"/>
    <mergeCell ref="I23:J23"/>
    <mergeCell ref="I24:J24"/>
    <mergeCell ref="I25:J25"/>
    <mergeCell ref="I26:J26"/>
    <mergeCell ref="I27:J27"/>
    <mergeCell ref="I20:J20"/>
    <mergeCell ref="K20:L20"/>
    <mergeCell ref="I21:J21"/>
    <mergeCell ref="K21:L21"/>
    <mergeCell ref="I22:J22"/>
    <mergeCell ref="K22:L22"/>
    <mergeCell ref="I17:J17"/>
    <mergeCell ref="K17:L17"/>
    <mergeCell ref="I18:J18"/>
    <mergeCell ref="K18:L18"/>
    <mergeCell ref="I19:J19"/>
    <mergeCell ref="K19:L19"/>
    <mergeCell ref="K14:L14"/>
    <mergeCell ref="I15:J15"/>
    <mergeCell ref="K15:L15"/>
    <mergeCell ref="I16:J16"/>
    <mergeCell ref="K16:L16"/>
    <mergeCell ref="D20:E20"/>
    <mergeCell ref="I6:J6"/>
    <mergeCell ref="K6:L6"/>
    <mergeCell ref="I7:J7"/>
    <mergeCell ref="K7:L7"/>
    <mergeCell ref="I8:J8"/>
    <mergeCell ref="K8:L8"/>
    <mergeCell ref="I9:J9"/>
    <mergeCell ref="K9:L9"/>
    <mergeCell ref="I10:J10"/>
    <mergeCell ref="K10:L10"/>
    <mergeCell ref="I11:J11"/>
    <mergeCell ref="K11:L11"/>
    <mergeCell ref="I12:J12"/>
    <mergeCell ref="K12:L12"/>
    <mergeCell ref="I14:J14"/>
    <mergeCell ref="C2:L2"/>
    <mergeCell ref="F3:I3"/>
    <mergeCell ref="C6:D6"/>
    <mergeCell ref="I13:J13"/>
    <mergeCell ref="K13:L13"/>
  </mergeCells>
  <pageMargins left="0.7" right="0.7" top="0.75" bottom="0.75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7202-67FA-45DA-94B1-EF3055B8815D}">
  <dimension ref="A2:AB78"/>
  <sheetViews>
    <sheetView topLeftCell="C1" workbookViewId="0">
      <selection activeCell="M24" sqref="M24:U26"/>
    </sheetView>
  </sheetViews>
  <sheetFormatPr defaultRowHeight="14.4" x14ac:dyDescent="0.3"/>
  <cols>
    <col min="1" max="1" width="18.6640625" bestFit="1" customWidth="1"/>
    <col min="3" max="3" width="25.77734375" customWidth="1"/>
    <col min="4" max="4" width="25.5546875" bestFit="1" customWidth="1"/>
    <col min="5" max="5" width="24.33203125" customWidth="1"/>
    <col min="6" max="6" width="17.33203125" bestFit="1" customWidth="1"/>
    <col min="7" max="7" width="21.21875" style="31" customWidth="1"/>
    <col min="8" max="8" width="21.77734375" customWidth="1"/>
    <col min="9" max="9" width="17.33203125" bestFit="1" customWidth="1"/>
    <col min="10" max="10" width="11.5546875" bestFit="1" customWidth="1"/>
    <col min="11" max="11" width="9.5546875" bestFit="1" customWidth="1"/>
    <col min="12" max="12" width="8.77734375" bestFit="1" customWidth="1"/>
    <col min="13" max="13" width="15.88671875" bestFit="1" customWidth="1"/>
    <col min="14" max="15" width="17.33203125" bestFit="1" customWidth="1"/>
    <col min="16" max="16" width="16.44140625" bestFit="1" customWidth="1"/>
    <col min="17" max="17" width="17.33203125" bestFit="1" customWidth="1"/>
    <col min="18" max="18" width="10.88671875" bestFit="1" customWidth="1"/>
    <col min="19" max="19" width="14.5546875" bestFit="1" customWidth="1"/>
    <col min="20" max="20" width="14.77734375" bestFit="1" customWidth="1"/>
    <col min="21" max="21" width="11.44140625" bestFit="1" customWidth="1"/>
    <col min="22" max="22" width="13.109375" bestFit="1" customWidth="1"/>
    <col min="23" max="23" width="12.21875" bestFit="1" customWidth="1"/>
    <col min="24" max="24" width="10.109375" bestFit="1" customWidth="1"/>
    <col min="26" max="26" width="11.109375" bestFit="1" customWidth="1"/>
    <col min="27" max="27" width="16" bestFit="1" customWidth="1"/>
    <col min="28" max="28" width="12" bestFit="1" customWidth="1"/>
  </cols>
  <sheetData>
    <row r="2" spans="3:28" ht="15" thickBot="1" x14ac:dyDescent="0.35"/>
    <row r="3" spans="3:28" ht="15" thickBot="1" x14ac:dyDescent="0.35">
      <c r="C3" s="36" t="s">
        <v>61</v>
      </c>
      <c r="F3" s="40" t="s">
        <v>66</v>
      </c>
      <c r="G3" s="45" t="s">
        <v>69</v>
      </c>
      <c r="H3" s="40" t="s">
        <v>68</v>
      </c>
      <c r="I3" s="40" t="s">
        <v>103</v>
      </c>
      <c r="J3" s="45" t="s">
        <v>67</v>
      </c>
      <c r="L3" s="52"/>
      <c r="M3" s="52" t="str" cm="1">
        <f t="array" ref="M3:AB3">TRANSPOSE(F$3:F$18)</f>
        <v>Nume profesor</v>
      </c>
      <c r="N3" s="36" t="str">
        <v>Ioan Gavrea</v>
      </c>
      <c r="O3" s="36" t="str">
        <v>Ioan Nascu</v>
      </c>
      <c r="P3" s="36" t="str">
        <v>Mihaela Cistelecan</v>
      </c>
      <c r="Q3" s="36" t="str">
        <v>Mihai Tripon</v>
      </c>
      <c r="R3" s="36" t="str">
        <v>Vasile Lisman</v>
      </c>
      <c r="S3" s="36" t="str">
        <v>Cornelia Melenti</v>
      </c>
      <c r="T3" s="36" t="str">
        <v>Radu Munteanu</v>
      </c>
      <c r="U3" s="36" t="str">
        <v>Albert Szasz</v>
      </c>
      <c r="V3" s="36" t="str">
        <v>Adela Forna</v>
      </c>
      <c r="W3" s="36" t="str">
        <v>Andrei Popescu</v>
      </c>
      <c r="X3" s="36" t="str">
        <v>Elena Radu</v>
      </c>
      <c r="Y3" s="36" t="str">
        <v>Vlad Dumitrescu</v>
      </c>
      <c r="Z3" s="36" t="str">
        <v>Ioana Stoica</v>
      </c>
      <c r="AA3" s="36" t="str">
        <v>Alexandru Ionescu</v>
      </c>
      <c r="AB3" s="36" t="str">
        <v>Ana Vasilescu</v>
      </c>
    </row>
    <row r="4" spans="3:28" ht="15" thickBot="1" x14ac:dyDescent="0.35">
      <c r="C4" s="35" t="s">
        <v>51</v>
      </c>
      <c r="F4" s="102" t="s">
        <v>162</v>
      </c>
      <c r="G4" s="33" t="s">
        <v>111</v>
      </c>
      <c r="H4" s="8" t="s">
        <v>161</v>
      </c>
      <c r="I4" s="8" t="s">
        <v>163</v>
      </c>
      <c r="J4" s="33" t="s">
        <v>33</v>
      </c>
      <c r="L4" s="31"/>
      <c r="M4" s="63"/>
      <c r="N4" s="33" t="s">
        <v>33</v>
      </c>
      <c r="O4" s="33" t="s">
        <v>33</v>
      </c>
      <c r="P4" s="33" t="s">
        <v>33</v>
      </c>
      <c r="Q4" s="33" t="s">
        <v>33</v>
      </c>
      <c r="R4" s="33" t="s">
        <v>33</v>
      </c>
      <c r="S4" s="33" t="s">
        <v>33</v>
      </c>
      <c r="T4" s="33" t="s">
        <v>33</v>
      </c>
      <c r="U4" s="33" t="s">
        <v>33</v>
      </c>
      <c r="V4" s="33" t="s">
        <v>33</v>
      </c>
      <c r="W4" s="33">
        <v>356</v>
      </c>
      <c r="X4" s="33">
        <v>356</v>
      </c>
      <c r="Y4" s="33">
        <v>356</v>
      </c>
      <c r="Z4" s="33">
        <v>356</v>
      </c>
      <c r="AA4" s="33">
        <v>356</v>
      </c>
      <c r="AB4" s="33">
        <v>356</v>
      </c>
    </row>
    <row r="5" spans="3:28" ht="15" thickBot="1" x14ac:dyDescent="0.35">
      <c r="C5" s="35" t="s">
        <v>52</v>
      </c>
      <c r="F5" s="102" t="s">
        <v>164</v>
      </c>
      <c r="G5" s="33" t="s">
        <v>111</v>
      </c>
      <c r="H5" s="8" t="s">
        <v>165</v>
      </c>
      <c r="I5" s="8" t="s">
        <v>166</v>
      </c>
      <c r="J5" s="33" t="s">
        <v>33</v>
      </c>
      <c r="L5" s="31"/>
      <c r="M5" s="63"/>
      <c r="N5" s="33" t="s">
        <v>29</v>
      </c>
      <c r="O5" s="33" t="s">
        <v>29</v>
      </c>
      <c r="P5" s="33" t="s">
        <v>29</v>
      </c>
      <c r="Q5" s="33" t="s">
        <v>29</v>
      </c>
      <c r="R5" s="33" t="s">
        <v>29</v>
      </c>
      <c r="S5" s="33" t="s">
        <v>29</v>
      </c>
      <c r="T5" s="33" t="s">
        <v>29</v>
      </c>
      <c r="U5" s="33" t="s">
        <v>29</v>
      </c>
      <c r="V5" s="33" t="s">
        <v>29</v>
      </c>
      <c r="W5" s="33">
        <v>197</v>
      </c>
      <c r="X5" s="33">
        <v>197</v>
      </c>
      <c r="Y5" s="33">
        <v>197</v>
      </c>
      <c r="Z5" s="33">
        <v>197</v>
      </c>
      <c r="AA5" s="33">
        <v>197</v>
      </c>
      <c r="AB5" s="33">
        <v>197</v>
      </c>
    </row>
    <row r="6" spans="3:28" ht="15" thickBot="1" x14ac:dyDescent="0.35">
      <c r="C6" s="35" t="s">
        <v>53</v>
      </c>
      <c r="F6" s="102" t="s">
        <v>168</v>
      </c>
      <c r="G6" s="33" t="s">
        <v>111</v>
      </c>
      <c r="H6" s="8" t="s">
        <v>169</v>
      </c>
      <c r="I6" s="8" t="s">
        <v>170</v>
      </c>
      <c r="J6" s="33" t="s">
        <v>33</v>
      </c>
      <c r="L6" s="31"/>
      <c r="M6" s="63"/>
      <c r="N6" s="33" t="s">
        <v>167</v>
      </c>
      <c r="O6" s="33" t="s">
        <v>167</v>
      </c>
      <c r="P6" s="33" t="s">
        <v>167</v>
      </c>
      <c r="Q6" s="33" t="s">
        <v>167</v>
      </c>
      <c r="R6" s="33" t="s">
        <v>167</v>
      </c>
      <c r="S6" s="33" t="s">
        <v>167</v>
      </c>
      <c r="T6" s="33" t="s">
        <v>167</v>
      </c>
      <c r="U6" s="33" t="s">
        <v>167</v>
      </c>
      <c r="V6" s="33" t="s">
        <v>167</v>
      </c>
      <c r="W6" s="33">
        <v>203</v>
      </c>
      <c r="X6" s="33">
        <v>203</v>
      </c>
      <c r="Y6" s="33">
        <v>203</v>
      </c>
      <c r="Z6" s="33">
        <v>203</v>
      </c>
      <c r="AA6" s="33">
        <v>203</v>
      </c>
      <c r="AB6" s="33">
        <v>203</v>
      </c>
    </row>
    <row r="7" spans="3:28" ht="15" thickBot="1" x14ac:dyDescent="0.35">
      <c r="C7" s="35" t="s">
        <v>54</v>
      </c>
      <c r="F7" s="102" t="s">
        <v>171</v>
      </c>
      <c r="G7" s="33" t="s">
        <v>111</v>
      </c>
      <c r="H7" s="8" t="s">
        <v>172</v>
      </c>
      <c r="I7" s="8" t="s">
        <v>173</v>
      </c>
      <c r="J7" s="33" t="s">
        <v>29</v>
      </c>
      <c r="L7" s="31"/>
      <c r="M7" s="63"/>
      <c r="N7" s="33">
        <v>356</v>
      </c>
      <c r="O7" s="33">
        <v>356</v>
      </c>
      <c r="P7" s="33">
        <v>356</v>
      </c>
      <c r="Q7" s="33">
        <v>356</v>
      </c>
      <c r="R7" s="33">
        <v>356</v>
      </c>
      <c r="S7" s="33">
        <v>356</v>
      </c>
      <c r="T7" s="33">
        <v>356</v>
      </c>
      <c r="U7" s="33">
        <v>356</v>
      </c>
      <c r="V7" s="33">
        <v>356</v>
      </c>
      <c r="W7" s="33">
        <v>303</v>
      </c>
      <c r="X7" s="33">
        <v>303</v>
      </c>
      <c r="Y7" s="33">
        <v>303</v>
      </c>
      <c r="Z7" s="33">
        <v>303</v>
      </c>
      <c r="AA7" s="33">
        <v>303</v>
      </c>
      <c r="AB7" s="33">
        <v>303</v>
      </c>
    </row>
    <row r="8" spans="3:28" ht="15" thickBot="1" x14ac:dyDescent="0.35">
      <c r="C8" s="35" t="s">
        <v>55</v>
      </c>
      <c r="F8" s="102" t="s">
        <v>174</v>
      </c>
      <c r="G8" s="33" t="s">
        <v>111</v>
      </c>
      <c r="H8" s="8" t="s">
        <v>175</v>
      </c>
      <c r="I8" s="8" t="s">
        <v>176</v>
      </c>
      <c r="J8" s="33" t="s">
        <v>29</v>
      </c>
      <c r="L8" s="31"/>
      <c r="M8" s="63"/>
      <c r="N8" s="8"/>
      <c r="O8" s="8"/>
      <c r="P8" s="8"/>
      <c r="Q8" s="8"/>
      <c r="R8" s="8"/>
      <c r="S8" s="8"/>
      <c r="T8" s="8"/>
      <c r="U8" s="8"/>
      <c r="V8" s="8"/>
      <c r="W8" s="33">
        <v>213</v>
      </c>
      <c r="X8" s="33">
        <v>213</v>
      </c>
      <c r="Y8" s="33">
        <v>213</v>
      </c>
      <c r="Z8" s="33">
        <v>213</v>
      </c>
      <c r="AA8" s="33">
        <v>213</v>
      </c>
      <c r="AB8" s="33">
        <v>213</v>
      </c>
    </row>
    <row r="9" spans="3:28" ht="15" thickBot="1" x14ac:dyDescent="0.35">
      <c r="C9" s="35" t="s">
        <v>56</v>
      </c>
      <c r="F9" s="102" t="s">
        <v>177</v>
      </c>
      <c r="G9" s="33" t="s">
        <v>111</v>
      </c>
      <c r="H9" s="8" t="s">
        <v>178</v>
      </c>
      <c r="I9" s="8" t="s">
        <v>179</v>
      </c>
      <c r="J9" s="33" t="s">
        <v>29</v>
      </c>
      <c r="L9" s="31"/>
      <c r="M9" s="63"/>
      <c r="N9" s="8"/>
      <c r="O9" s="8"/>
      <c r="P9" s="8"/>
      <c r="Q9" s="8"/>
      <c r="R9" s="8"/>
      <c r="S9" s="8"/>
      <c r="T9" s="8"/>
      <c r="U9" s="8"/>
      <c r="V9" s="8"/>
      <c r="W9" s="33" t="s">
        <v>41</v>
      </c>
      <c r="X9" s="33" t="s">
        <v>41</v>
      </c>
      <c r="Y9" s="33" t="s">
        <v>41</v>
      </c>
      <c r="Z9" s="33" t="s">
        <v>41</v>
      </c>
      <c r="AA9" s="33" t="s">
        <v>41</v>
      </c>
      <c r="AB9" s="33" t="s">
        <v>41</v>
      </c>
    </row>
    <row r="10" spans="3:28" ht="15" thickBot="1" x14ac:dyDescent="0.35">
      <c r="C10" s="35" t="s">
        <v>57</v>
      </c>
      <c r="F10" s="102" t="s">
        <v>180</v>
      </c>
      <c r="G10" s="33" t="s">
        <v>111</v>
      </c>
      <c r="H10" s="8" t="s">
        <v>181</v>
      </c>
      <c r="I10" s="8" t="s">
        <v>182</v>
      </c>
      <c r="J10" s="33" t="s">
        <v>29</v>
      </c>
      <c r="L10" s="31"/>
      <c r="M10" s="63"/>
      <c r="N10" s="8"/>
      <c r="O10" s="8"/>
      <c r="P10" s="8"/>
      <c r="Q10" s="8"/>
      <c r="R10" s="8"/>
      <c r="S10" s="8"/>
      <c r="T10" s="8"/>
      <c r="U10" s="8"/>
      <c r="V10" s="8"/>
      <c r="W10" s="33" t="s">
        <v>42</v>
      </c>
      <c r="X10" s="33" t="s">
        <v>42</v>
      </c>
      <c r="Y10" s="33" t="s">
        <v>42</v>
      </c>
      <c r="Z10" s="33" t="s">
        <v>42</v>
      </c>
      <c r="AA10" s="33" t="s">
        <v>42</v>
      </c>
      <c r="AB10" s="33" t="s">
        <v>42</v>
      </c>
    </row>
    <row r="11" spans="3:28" ht="15" thickBot="1" x14ac:dyDescent="0.35">
      <c r="C11" s="35" t="s">
        <v>58</v>
      </c>
      <c r="F11" s="102" t="s">
        <v>183</v>
      </c>
      <c r="G11" s="33" t="s">
        <v>111</v>
      </c>
      <c r="H11" s="8" t="s">
        <v>184</v>
      </c>
      <c r="I11" s="8" t="s">
        <v>185</v>
      </c>
      <c r="J11" s="33" t="s">
        <v>32</v>
      </c>
      <c r="L11" s="31"/>
      <c r="M11" s="63"/>
    </row>
    <row r="12" spans="3:28" ht="15" thickBot="1" x14ac:dyDescent="0.35">
      <c r="C12" s="35" t="s">
        <v>59</v>
      </c>
      <c r="F12" s="103" t="s">
        <v>188</v>
      </c>
      <c r="G12" s="33" t="s">
        <v>111</v>
      </c>
      <c r="H12" s="8" t="s">
        <v>187</v>
      </c>
      <c r="I12" s="8" t="s">
        <v>186</v>
      </c>
      <c r="J12" s="33">
        <v>356</v>
      </c>
      <c r="L12" s="31"/>
      <c r="M12" s="63"/>
    </row>
    <row r="13" spans="3:28" ht="15" thickBot="1" x14ac:dyDescent="0.35">
      <c r="C13" s="35" t="s">
        <v>60</v>
      </c>
      <c r="F13" s="102" t="s">
        <v>189</v>
      </c>
      <c r="G13" s="66" t="s">
        <v>112</v>
      </c>
      <c r="H13" s="8" t="s">
        <v>161</v>
      </c>
      <c r="I13" s="8" t="s">
        <v>195</v>
      </c>
      <c r="J13" s="33">
        <v>197</v>
      </c>
      <c r="L13" s="31"/>
      <c r="M13" s="63"/>
      <c r="P13" s="107" t="s">
        <v>202</v>
      </c>
      <c r="Q13" s="107" t="s">
        <v>203</v>
      </c>
    </row>
    <row r="14" spans="3:28" ht="15" thickBot="1" x14ac:dyDescent="0.35">
      <c r="C14" s="35" t="s">
        <v>62</v>
      </c>
      <c r="F14" s="102" t="s">
        <v>190</v>
      </c>
      <c r="G14" s="66" t="s">
        <v>112</v>
      </c>
      <c r="H14" s="8" t="s">
        <v>178</v>
      </c>
      <c r="I14" s="8" t="s">
        <v>196</v>
      </c>
      <c r="J14" s="33">
        <v>203</v>
      </c>
      <c r="L14" s="31"/>
      <c r="M14" s="63"/>
      <c r="P14" s="102" t="s">
        <v>162</v>
      </c>
      <c r="Q14" s="102" t="s">
        <v>189</v>
      </c>
    </row>
    <row r="15" spans="3:28" ht="15" thickBot="1" x14ac:dyDescent="0.35">
      <c r="C15" s="35" t="s">
        <v>63</v>
      </c>
      <c r="F15" s="102" t="s">
        <v>191</v>
      </c>
      <c r="G15" s="66" t="s">
        <v>112</v>
      </c>
      <c r="H15" s="8" t="s">
        <v>165</v>
      </c>
      <c r="I15" s="8" t="s">
        <v>197</v>
      </c>
      <c r="J15" s="33">
        <v>303</v>
      </c>
      <c r="L15" s="31"/>
      <c r="M15" s="63"/>
      <c r="P15" s="102" t="s">
        <v>164</v>
      </c>
      <c r="Q15" s="102" t="s">
        <v>190</v>
      </c>
    </row>
    <row r="16" spans="3:28" ht="15" thickBot="1" x14ac:dyDescent="0.35">
      <c r="C16" s="35" t="s">
        <v>64</v>
      </c>
      <c r="F16" s="102" t="s">
        <v>192</v>
      </c>
      <c r="G16" s="66" t="s">
        <v>112</v>
      </c>
      <c r="H16" s="8" t="s">
        <v>175</v>
      </c>
      <c r="I16" s="8" t="s">
        <v>198</v>
      </c>
      <c r="J16" s="33">
        <v>213</v>
      </c>
      <c r="L16" s="31"/>
      <c r="M16" s="63"/>
      <c r="P16" s="102" t="s">
        <v>168</v>
      </c>
      <c r="Q16" s="102" t="s">
        <v>191</v>
      </c>
    </row>
    <row r="17" spans="2:27" ht="15" thickBot="1" x14ac:dyDescent="0.35">
      <c r="C17" s="35" t="s">
        <v>65</v>
      </c>
      <c r="F17" s="102" t="s">
        <v>193</v>
      </c>
      <c r="G17" s="66" t="s">
        <v>112</v>
      </c>
      <c r="H17" s="8" t="s">
        <v>169</v>
      </c>
      <c r="I17" s="8" t="s">
        <v>199</v>
      </c>
      <c r="J17" s="33" t="s">
        <v>41</v>
      </c>
      <c r="L17" s="31"/>
      <c r="M17" s="63"/>
      <c r="P17" s="102" t="s">
        <v>171</v>
      </c>
      <c r="Q17" s="102" t="s">
        <v>192</v>
      </c>
    </row>
    <row r="18" spans="2:27" ht="15" thickBot="1" x14ac:dyDescent="0.35">
      <c r="C18" s="37"/>
      <c r="F18" s="102" t="s">
        <v>194</v>
      </c>
      <c r="G18" s="66" t="s">
        <v>112</v>
      </c>
      <c r="H18" s="8" t="s">
        <v>181</v>
      </c>
      <c r="I18" s="8" t="s">
        <v>200</v>
      </c>
      <c r="J18" s="33" t="s">
        <v>42</v>
      </c>
      <c r="L18" s="31"/>
      <c r="M18" s="63"/>
      <c r="P18" s="102" t="s">
        <v>174</v>
      </c>
      <c r="Q18" s="102" t="s">
        <v>193</v>
      </c>
    </row>
    <row r="19" spans="2:27" ht="15" thickBot="1" x14ac:dyDescent="0.35">
      <c r="C19" s="34"/>
      <c r="F19" s="104"/>
      <c r="J19" s="31"/>
      <c r="L19" s="31"/>
      <c r="M19" s="63"/>
      <c r="P19" s="102" t="s">
        <v>177</v>
      </c>
      <c r="Q19" s="102" t="s">
        <v>194</v>
      </c>
    </row>
    <row r="20" spans="2:27" ht="15" thickBot="1" x14ac:dyDescent="0.35">
      <c r="C20" s="34"/>
      <c r="D20" s="105"/>
      <c r="F20" s="104"/>
      <c r="J20" s="31"/>
      <c r="L20" s="1"/>
      <c r="P20" s="102" t="s">
        <v>180</v>
      </c>
      <c r="Q20" s="8"/>
    </row>
    <row r="21" spans="2:27" ht="15" thickBot="1" x14ac:dyDescent="0.35">
      <c r="C21" s="34"/>
      <c r="D21" s="31"/>
      <c r="F21" s="104"/>
      <c r="J21" s="31"/>
      <c r="L21" s="1"/>
      <c r="P21" s="102" t="s">
        <v>183</v>
      </c>
      <c r="Q21" s="8"/>
    </row>
    <row r="22" spans="2:27" ht="15" thickBot="1" x14ac:dyDescent="0.35">
      <c r="C22" s="34"/>
      <c r="D22" s="31"/>
      <c r="F22" s="104"/>
      <c r="J22" s="31"/>
      <c r="L22" s="1"/>
      <c r="P22" s="102" t="s">
        <v>188</v>
      </c>
      <c r="Q22" s="8"/>
    </row>
    <row r="23" spans="2:27" ht="15" thickBot="1" x14ac:dyDescent="0.35">
      <c r="B23" t="s">
        <v>47</v>
      </c>
      <c r="D23" s="31"/>
      <c r="F23" s="104"/>
      <c r="J23" s="31"/>
      <c r="L23" s="1"/>
    </row>
    <row r="24" spans="2:27" ht="15" thickBot="1" x14ac:dyDescent="0.35">
      <c r="B24" t="s">
        <v>135</v>
      </c>
      <c r="D24" s="31"/>
      <c r="F24" s="104"/>
      <c r="J24" s="31"/>
      <c r="L24" s="1"/>
      <c r="M24" s="106" t="str" cm="1">
        <f t="array" ref="M24:U24">TRANSPOSE(H4:H12)</f>
        <v>Calcul Numeric</v>
      </c>
      <c r="N24" s="106" t="str">
        <v>Electronica Digitala</v>
      </c>
      <c r="O24" s="106" t="str">
        <v>Modelarea proceselor</v>
      </c>
      <c r="P24" s="106" t="str">
        <v>Germana</v>
      </c>
      <c r="Q24" s="106" t="str">
        <v>Analiza si sinteza dispozitivelor numerice</v>
      </c>
      <c r="R24" s="106" t="str">
        <v>Proiectarea algoritmilor</v>
      </c>
      <c r="S24" s="106" t="str">
        <v>Măsurări şi traductoare</v>
      </c>
      <c r="T24" s="106" t="str">
        <v>Engleza</v>
      </c>
      <c r="U24" s="106" t="str">
        <v>Franceza</v>
      </c>
      <c r="V24" s="31"/>
      <c r="W24" s="31"/>
      <c r="X24" s="31"/>
      <c r="Y24" s="31"/>
      <c r="Z24" s="31"/>
      <c r="AA24" s="31"/>
    </row>
    <row r="25" spans="2:27" ht="15" thickBot="1" x14ac:dyDescent="0.35">
      <c r="B25" t="s">
        <v>48</v>
      </c>
      <c r="F25" s="104"/>
      <c r="J25" s="31"/>
      <c r="L25" s="31"/>
      <c r="M25" s="102" t="s">
        <v>162</v>
      </c>
      <c r="N25" s="102" t="s">
        <v>164</v>
      </c>
      <c r="O25" s="102" t="s">
        <v>168</v>
      </c>
      <c r="P25" s="102" t="s">
        <v>171</v>
      </c>
      <c r="Q25" s="102" t="s">
        <v>174</v>
      </c>
      <c r="R25" s="102" t="s">
        <v>177</v>
      </c>
      <c r="S25" s="102" t="s">
        <v>180</v>
      </c>
      <c r="T25" s="102" t="s">
        <v>183</v>
      </c>
      <c r="U25" s="102" t="s">
        <v>188</v>
      </c>
    </row>
    <row r="26" spans="2:27" ht="15" thickBot="1" x14ac:dyDescent="0.35">
      <c r="B26" t="s">
        <v>49</v>
      </c>
      <c r="F26" s="104"/>
      <c r="J26" s="31"/>
      <c r="L26" s="31"/>
      <c r="M26" s="102" t="s">
        <v>189</v>
      </c>
      <c r="N26" s="102" t="s">
        <v>191</v>
      </c>
      <c r="O26" s="102" t="s">
        <v>193</v>
      </c>
      <c r="P26" s="8"/>
      <c r="Q26" s="102" t="s">
        <v>192</v>
      </c>
      <c r="R26" s="102" t="s">
        <v>190</v>
      </c>
      <c r="S26" s="102" t="s">
        <v>194</v>
      </c>
      <c r="T26" s="8"/>
      <c r="U26" s="8"/>
    </row>
    <row r="27" spans="2:27" x14ac:dyDescent="0.3">
      <c r="B27" t="s">
        <v>50</v>
      </c>
      <c r="L27" s="31"/>
      <c r="M27" s="63"/>
    </row>
    <row r="28" spans="2:27" x14ac:dyDescent="0.3">
      <c r="L28" s="31"/>
      <c r="M28" s="63"/>
    </row>
    <row r="29" spans="2:27" x14ac:dyDescent="0.3">
      <c r="B29" s="31"/>
      <c r="C29" s="31"/>
      <c r="E29" s="31"/>
      <c r="F29" s="31"/>
      <c r="H29" s="31"/>
      <c r="I29" s="31"/>
      <c r="L29" s="31"/>
      <c r="M29" s="63"/>
    </row>
    <row r="30" spans="2:27" x14ac:dyDescent="0.3">
      <c r="B30" s="31"/>
      <c r="C30" s="31"/>
      <c r="E30" s="31"/>
      <c r="F30" s="31"/>
      <c r="H30" s="31"/>
      <c r="I30" s="31"/>
      <c r="L30" s="31"/>
      <c r="M30" s="63"/>
    </row>
    <row r="31" spans="2:27" x14ac:dyDescent="0.3">
      <c r="B31" s="31"/>
      <c r="C31" s="31"/>
      <c r="E31" s="31"/>
      <c r="F31" s="31"/>
      <c r="H31" s="31"/>
      <c r="I31" s="31"/>
      <c r="L31" s="31"/>
      <c r="M31" s="63"/>
    </row>
    <row r="32" spans="2:27" ht="15" thickBot="1" x14ac:dyDescent="0.35">
      <c r="L32" s="31"/>
      <c r="M32" s="63"/>
    </row>
    <row r="33" spans="1:24" ht="15" thickBot="1" x14ac:dyDescent="0.35">
      <c r="A33" s="44"/>
      <c r="B33" s="46" t="s">
        <v>111</v>
      </c>
      <c r="C33" s="46" t="s">
        <v>112</v>
      </c>
      <c r="D33" s="44"/>
      <c r="E33" s="44"/>
      <c r="F33" s="44"/>
    </row>
    <row r="34" spans="1:24" ht="15" thickBot="1" x14ac:dyDescent="0.35">
      <c r="A34" s="31"/>
      <c r="B34" s="33" t="s">
        <v>33</v>
      </c>
      <c r="C34" s="33">
        <v>356</v>
      </c>
      <c r="D34" s="31"/>
      <c r="E34" s="31"/>
      <c r="F34" s="31"/>
    </row>
    <row r="35" spans="1:24" ht="15" thickBot="1" x14ac:dyDescent="0.35">
      <c r="A35" s="31"/>
      <c r="B35" s="33" t="s">
        <v>29</v>
      </c>
      <c r="C35" s="33">
        <v>197</v>
      </c>
      <c r="D35" s="31"/>
      <c r="E35" s="31"/>
      <c r="F35" s="31"/>
    </row>
    <row r="36" spans="1:24" ht="15" thickBot="1" x14ac:dyDescent="0.35">
      <c r="A36" s="31"/>
      <c r="B36" s="33" t="s">
        <v>167</v>
      </c>
      <c r="C36" s="33">
        <v>203</v>
      </c>
      <c r="D36" s="31"/>
      <c r="E36" s="31"/>
      <c r="F36" s="31"/>
    </row>
    <row r="37" spans="1:24" ht="15" thickBot="1" x14ac:dyDescent="0.35">
      <c r="A37" s="31"/>
      <c r="B37" s="33">
        <v>356</v>
      </c>
      <c r="C37" s="33">
        <v>303</v>
      </c>
      <c r="D37" s="31"/>
      <c r="E37" s="31"/>
      <c r="F37" s="31"/>
      <c r="G37" s="52"/>
      <c r="K37" s="52"/>
      <c r="L37" s="52"/>
      <c r="M37" s="52"/>
      <c r="N37" s="52"/>
      <c r="O37" s="52"/>
    </row>
    <row r="38" spans="1:24" ht="15" thickBot="1" x14ac:dyDescent="0.35">
      <c r="A38" s="31"/>
      <c r="B38" s="33"/>
      <c r="C38" s="33">
        <v>213</v>
      </c>
      <c r="D38" s="31"/>
      <c r="E38" s="31"/>
      <c r="F38" s="31"/>
    </row>
    <row r="39" spans="1:24" ht="15" thickBot="1" x14ac:dyDescent="0.35">
      <c r="A39" s="31"/>
      <c r="B39" s="33"/>
      <c r="C39" s="33" t="s">
        <v>41</v>
      </c>
      <c r="D39" s="31"/>
      <c r="E39" s="31"/>
      <c r="F39" s="31"/>
      <c r="K39" s="31"/>
      <c r="L39" s="31"/>
      <c r="M39" s="31"/>
      <c r="N39" s="31"/>
      <c r="O39" s="31"/>
    </row>
    <row r="40" spans="1:24" ht="15" thickBot="1" x14ac:dyDescent="0.35">
      <c r="B40" s="33"/>
      <c r="C40" s="33" t="s">
        <v>42</v>
      </c>
      <c r="D40" s="31"/>
      <c r="E40" s="31"/>
      <c r="F40" s="31"/>
      <c r="K40" s="1"/>
      <c r="L40" s="1"/>
      <c r="M40" s="31"/>
      <c r="N40" s="31"/>
    </row>
    <row r="41" spans="1:24" x14ac:dyDescent="0.3">
      <c r="C41" s="31"/>
      <c r="D41" s="31"/>
      <c r="F41" s="31"/>
    </row>
    <row r="42" spans="1:24" x14ac:dyDescent="0.3">
      <c r="E42" s="44"/>
      <c r="F42" s="31"/>
      <c r="G42" s="44"/>
    </row>
    <row r="43" spans="1:24" x14ac:dyDescent="0.3">
      <c r="E43" s="31"/>
    </row>
    <row r="44" spans="1:24" x14ac:dyDescent="0.3">
      <c r="E44" s="31"/>
    </row>
    <row r="45" spans="1:24" x14ac:dyDescent="0.3">
      <c r="E45" s="31"/>
    </row>
    <row r="46" spans="1:24" ht="15" thickBot="1" x14ac:dyDescent="0.35">
      <c r="E46" s="31"/>
      <c r="F46" s="31"/>
    </row>
    <row r="47" spans="1:24" ht="15" thickBot="1" x14ac:dyDescent="0.35">
      <c r="C47" s="54" t="s">
        <v>70</v>
      </c>
      <c r="D47" s="54" t="s">
        <v>76</v>
      </c>
      <c r="E47" s="54" t="s">
        <v>72</v>
      </c>
      <c r="F47" s="54" t="s">
        <v>73</v>
      </c>
      <c r="G47" s="54" t="s">
        <v>74</v>
      </c>
      <c r="H47" s="54" t="s">
        <v>75</v>
      </c>
      <c r="I47" s="54" t="s">
        <v>77</v>
      </c>
      <c r="J47" s="54" t="s">
        <v>78</v>
      </c>
      <c r="K47" s="54" t="s">
        <v>79</v>
      </c>
      <c r="L47" s="54" t="s">
        <v>102</v>
      </c>
      <c r="M47" s="54" t="s">
        <v>101</v>
      </c>
      <c r="N47" s="55" t="s">
        <v>81</v>
      </c>
      <c r="O47" s="55" t="s">
        <v>83</v>
      </c>
      <c r="P47" s="55" t="s">
        <v>139</v>
      </c>
      <c r="Q47" s="55" t="s">
        <v>86</v>
      </c>
      <c r="R47" s="55" t="s">
        <v>91</v>
      </c>
      <c r="S47" s="55" t="s">
        <v>92</v>
      </c>
      <c r="T47" s="55" t="s">
        <v>80</v>
      </c>
      <c r="U47" s="55" t="s">
        <v>84</v>
      </c>
      <c r="V47" s="55" t="s">
        <v>85</v>
      </c>
      <c r="W47" s="55" t="s">
        <v>89</v>
      </c>
      <c r="X47" s="55" t="s">
        <v>90</v>
      </c>
    </row>
    <row r="48" spans="1:24" ht="15" thickBot="1" x14ac:dyDescent="0.35">
      <c r="C48" s="33">
        <v>40</v>
      </c>
      <c r="D48" s="33">
        <v>40</v>
      </c>
      <c r="E48" s="33">
        <v>40</v>
      </c>
      <c r="F48" s="33">
        <v>40</v>
      </c>
      <c r="G48" s="33">
        <v>40</v>
      </c>
      <c r="H48" s="33">
        <v>40</v>
      </c>
      <c r="I48" s="33">
        <v>40</v>
      </c>
      <c r="J48" s="33">
        <v>40</v>
      </c>
      <c r="K48" s="33">
        <v>40</v>
      </c>
      <c r="L48" s="33">
        <v>40</v>
      </c>
      <c r="M48" s="33">
        <v>40</v>
      </c>
      <c r="N48" s="56" t="s">
        <v>43</v>
      </c>
      <c r="O48" s="56" t="s">
        <v>43</v>
      </c>
      <c r="P48" s="56" t="s">
        <v>43</v>
      </c>
      <c r="Q48" s="56" t="s">
        <v>43</v>
      </c>
      <c r="R48" s="56" t="s">
        <v>43</v>
      </c>
      <c r="S48" s="56" t="s">
        <v>43</v>
      </c>
      <c r="T48" s="33">
        <v>192</v>
      </c>
      <c r="U48" s="33">
        <v>192</v>
      </c>
      <c r="V48" s="33">
        <v>192</v>
      </c>
      <c r="W48" s="33">
        <v>192</v>
      </c>
      <c r="X48" s="33">
        <v>192</v>
      </c>
    </row>
    <row r="49" spans="3:24" ht="15" thickBot="1" x14ac:dyDescent="0.35">
      <c r="C49" s="33" t="s">
        <v>29</v>
      </c>
      <c r="D49" s="33" t="s">
        <v>29</v>
      </c>
      <c r="E49" s="33" t="s">
        <v>29</v>
      </c>
      <c r="F49" s="33" t="s">
        <v>29</v>
      </c>
      <c r="G49" s="33" t="s">
        <v>29</v>
      </c>
      <c r="H49" s="33" t="s">
        <v>29</v>
      </c>
      <c r="I49" s="33" t="s">
        <v>29</v>
      </c>
      <c r="J49" s="33" t="s">
        <v>29</v>
      </c>
      <c r="K49" s="33" t="s">
        <v>29</v>
      </c>
      <c r="L49" s="33" t="s">
        <v>29</v>
      </c>
      <c r="M49" s="33" t="s">
        <v>29</v>
      </c>
      <c r="N49" s="33" t="s">
        <v>37</v>
      </c>
      <c r="O49" s="33" t="s">
        <v>37</v>
      </c>
      <c r="P49" s="33" t="s">
        <v>37</v>
      </c>
      <c r="Q49" s="33" t="s">
        <v>37</v>
      </c>
      <c r="R49" s="33" t="s">
        <v>37</v>
      </c>
      <c r="S49" s="33" t="s">
        <v>37</v>
      </c>
      <c r="T49" s="33">
        <v>209</v>
      </c>
      <c r="U49" s="33">
        <v>209</v>
      </c>
      <c r="V49" s="33">
        <v>209</v>
      </c>
      <c r="W49" s="33">
        <v>209</v>
      </c>
      <c r="X49" s="33">
        <v>209</v>
      </c>
    </row>
    <row r="50" spans="3:24" ht="15" thickBot="1" x14ac:dyDescent="0.35">
      <c r="C50" s="33" t="s">
        <v>30</v>
      </c>
      <c r="D50" s="33" t="s">
        <v>30</v>
      </c>
      <c r="E50" s="33" t="s">
        <v>30</v>
      </c>
      <c r="F50" s="33" t="s">
        <v>30</v>
      </c>
      <c r="G50" s="33" t="s">
        <v>30</v>
      </c>
      <c r="H50" s="33" t="s">
        <v>30</v>
      </c>
      <c r="I50" s="33" t="s">
        <v>30</v>
      </c>
      <c r="J50" s="33" t="s">
        <v>30</v>
      </c>
      <c r="K50" s="33" t="s">
        <v>30</v>
      </c>
      <c r="L50" s="33" t="s">
        <v>30</v>
      </c>
      <c r="M50" s="33" t="s">
        <v>30</v>
      </c>
      <c r="N50" s="33" t="s">
        <v>38</v>
      </c>
      <c r="O50" s="33" t="s">
        <v>38</v>
      </c>
      <c r="P50" s="33" t="s">
        <v>38</v>
      </c>
      <c r="Q50" s="33" t="s">
        <v>38</v>
      </c>
      <c r="R50" s="33" t="s">
        <v>38</v>
      </c>
      <c r="S50" s="33" t="s">
        <v>38</v>
      </c>
      <c r="T50" s="33">
        <v>210</v>
      </c>
      <c r="U50" s="33">
        <v>210</v>
      </c>
      <c r="V50" s="33">
        <v>210</v>
      </c>
      <c r="W50" s="33">
        <v>210</v>
      </c>
      <c r="X50" s="33">
        <v>210</v>
      </c>
    </row>
    <row r="51" spans="3:24" ht="15" thickBot="1" x14ac:dyDescent="0.35">
      <c r="C51" s="33">
        <v>356</v>
      </c>
      <c r="D51" s="33">
        <v>356</v>
      </c>
      <c r="E51" s="33">
        <v>356</v>
      </c>
      <c r="F51" s="33">
        <v>356</v>
      </c>
      <c r="G51" s="33">
        <v>356</v>
      </c>
      <c r="H51" s="33">
        <v>356</v>
      </c>
      <c r="I51" s="33">
        <v>356</v>
      </c>
      <c r="J51" s="33">
        <v>356</v>
      </c>
      <c r="K51" s="33">
        <v>356</v>
      </c>
      <c r="L51" s="33">
        <v>356</v>
      </c>
      <c r="M51" s="33">
        <v>356</v>
      </c>
      <c r="N51" s="56" t="s">
        <v>39</v>
      </c>
      <c r="O51" s="56" t="s">
        <v>39</v>
      </c>
      <c r="P51" s="56" t="s">
        <v>39</v>
      </c>
      <c r="Q51" s="56" t="s">
        <v>39</v>
      </c>
      <c r="R51" s="56" t="s">
        <v>39</v>
      </c>
      <c r="S51" s="56" t="s">
        <v>39</v>
      </c>
      <c r="T51" s="33">
        <v>213</v>
      </c>
      <c r="U51" s="33">
        <v>213</v>
      </c>
      <c r="V51" s="33">
        <v>213</v>
      </c>
      <c r="W51" s="33">
        <v>213</v>
      </c>
      <c r="X51" s="33">
        <v>213</v>
      </c>
    </row>
    <row r="52" spans="3:24" ht="15" thickBot="1" x14ac:dyDescent="0.35">
      <c r="C52" s="33" t="s">
        <v>31</v>
      </c>
      <c r="D52" s="33" t="s">
        <v>31</v>
      </c>
      <c r="E52" s="33" t="s">
        <v>31</v>
      </c>
      <c r="F52" s="33" t="s">
        <v>31</v>
      </c>
      <c r="G52" s="33" t="s">
        <v>31</v>
      </c>
      <c r="H52" s="33" t="s">
        <v>31</v>
      </c>
      <c r="I52" s="33" t="s">
        <v>31</v>
      </c>
      <c r="J52" s="33" t="s">
        <v>31</v>
      </c>
      <c r="K52" s="33" t="s">
        <v>31</v>
      </c>
      <c r="L52" s="33" t="s">
        <v>31</v>
      </c>
      <c r="M52" s="33" t="s">
        <v>31</v>
      </c>
      <c r="N52" s="56" t="s">
        <v>40</v>
      </c>
      <c r="O52" s="56" t="s">
        <v>40</v>
      </c>
      <c r="P52" s="56" t="s">
        <v>40</v>
      </c>
      <c r="Q52" s="56" t="s">
        <v>40</v>
      </c>
      <c r="R52" s="56" t="s">
        <v>40</v>
      </c>
      <c r="S52" s="56" t="s">
        <v>40</v>
      </c>
      <c r="T52" s="33">
        <v>304</v>
      </c>
      <c r="U52" s="33">
        <v>304</v>
      </c>
      <c r="V52" s="33">
        <v>304</v>
      </c>
      <c r="W52" s="33">
        <v>304</v>
      </c>
      <c r="X52" s="33">
        <v>304</v>
      </c>
    </row>
    <row r="53" spans="3:24" ht="15" thickBot="1" x14ac:dyDescent="0.35">
      <c r="C53" s="33" t="s">
        <v>32</v>
      </c>
      <c r="D53" s="33" t="s">
        <v>32</v>
      </c>
      <c r="E53" s="33" t="s">
        <v>32</v>
      </c>
      <c r="F53" s="33" t="s">
        <v>32</v>
      </c>
      <c r="G53" s="33" t="s">
        <v>32</v>
      </c>
      <c r="H53" s="33" t="s">
        <v>32</v>
      </c>
      <c r="I53" s="33" t="s">
        <v>32</v>
      </c>
      <c r="J53" s="33" t="s">
        <v>32</v>
      </c>
      <c r="K53" s="33" t="s">
        <v>32</v>
      </c>
      <c r="L53" s="33" t="s">
        <v>32</v>
      </c>
      <c r="M53" s="33" t="s">
        <v>32</v>
      </c>
      <c r="N53" s="33">
        <v>467</v>
      </c>
      <c r="O53" s="33">
        <v>467</v>
      </c>
      <c r="P53" s="33">
        <v>467</v>
      </c>
      <c r="Q53" s="33">
        <v>467</v>
      </c>
      <c r="R53" s="33">
        <v>467</v>
      </c>
      <c r="S53" s="33">
        <v>467</v>
      </c>
      <c r="T53" s="33">
        <v>308</v>
      </c>
      <c r="U53" s="33">
        <v>308</v>
      </c>
      <c r="V53" s="33">
        <v>308</v>
      </c>
      <c r="W53" s="33">
        <v>308</v>
      </c>
      <c r="X53" s="33">
        <v>308</v>
      </c>
    </row>
    <row r="54" spans="3:24" ht="15" thickBot="1" x14ac:dyDescent="0.35">
      <c r="F54" s="31"/>
    </row>
    <row r="55" spans="3:24" ht="15" thickBot="1" x14ac:dyDescent="0.35">
      <c r="C55" s="57" t="s">
        <v>140</v>
      </c>
      <c r="D55" s="57" t="s">
        <v>141</v>
      </c>
      <c r="E55" s="57" t="s">
        <v>142</v>
      </c>
      <c r="F55" s="31"/>
    </row>
    <row r="56" spans="3:24" ht="15" thickBot="1" x14ac:dyDescent="0.35">
      <c r="C56" s="8" t="s">
        <v>70</v>
      </c>
      <c r="D56" s="8" t="s">
        <v>81</v>
      </c>
      <c r="E56" s="8" t="s">
        <v>80</v>
      </c>
      <c r="F56" s="31"/>
    </row>
    <row r="57" spans="3:24" ht="15" thickBot="1" x14ac:dyDescent="0.35">
      <c r="C57" s="8" t="s">
        <v>76</v>
      </c>
      <c r="D57" s="8" t="s">
        <v>83</v>
      </c>
      <c r="E57" s="8" t="s">
        <v>84</v>
      </c>
      <c r="F57" s="31"/>
    </row>
    <row r="58" spans="3:24" ht="15" thickBot="1" x14ac:dyDescent="0.35">
      <c r="C58" s="8" t="s">
        <v>72</v>
      </c>
      <c r="D58" s="8" t="s">
        <v>139</v>
      </c>
      <c r="E58" s="8" t="s">
        <v>85</v>
      </c>
    </row>
    <row r="59" spans="3:24" ht="15" thickBot="1" x14ac:dyDescent="0.35">
      <c r="C59" s="8" t="s">
        <v>73</v>
      </c>
      <c r="D59" s="8" t="s">
        <v>86</v>
      </c>
      <c r="E59" s="8" t="s">
        <v>89</v>
      </c>
    </row>
    <row r="60" spans="3:24" ht="15" thickBot="1" x14ac:dyDescent="0.35">
      <c r="C60" s="8" t="s">
        <v>74</v>
      </c>
      <c r="D60" s="8" t="s">
        <v>91</v>
      </c>
      <c r="E60" s="8" t="s">
        <v>90</v>
      </c>
    </row>
    <row r="61" spans="3:24" ht="15" thickBot="1" x14ac:dyDescent="0.35">
      <c r="C61" s="8" t="s">
        <v>75</v>
      </c>
      <c r="D61" s="8" t="s">
        <v>92</v>
      </c>
      <c r="E61" s="8"/>
    </row>
    <row r="62" spans="3:24" ht="15" thickBot="1" x14ac:dyDescent="0.35">
      <c r="C62" s="8" t="s">
        <v>77</v>
      </c>
      <c r="D62" s="8"/>
      <c r="E62" s="8"/>
    </row>
    <row r="63" spans="3:24" ht="15" thickBot="1" x14ac:dyDescent="0.35">
      <c r="C63" s="8" t="s">
        <v>78</v>
      </c>
      <c r="D63" s="8"/>
      <c r="E63" s="8"/>
    </row>
    <row r="64" spans="3:24" ht="15" thickBot="1" x14ac:dyDescent="0.35">
      <c r="C64" s="8" t="s">
        <v>79</v>
      </c>
      <c r="D64" s="8"/>
      <c r="E64" s="8"/>
    </row>
    <row r="65" spans="3:10" ht="15" thickBot="1" x14ac:dyDescent="0.35">
      <c r="C65" s="8" t="s">
        <v>102</v>
      </c>
      <c r="D65" s="8"/>
      <c r="E65" s="8"/>
    </row>
    <row r="66" spans="3:10" ht="15" thickBot="1" x14ac:dyDescent="0.35">
      <c r="C66" s="8" t="s">
        <v>101</v>
      </c>
      <c r="D66" s="8"/>
      <c r="E66" s="8"/>
    </row>
    <row r="69" spans="3:10" ht="15" thickBot="1" x14ac:dyDescent="0.35"/>
    <row r="70" spans="3:10" s="62" customFormat="1" ht="43.8" thickBot="1" x14ac:dyDescent="0.35">
      <c r="C70" s="64" t="s">
        <v>93</v>
      </c>
      <c r="D70" s="64" t="s">
        <v>94</v>
      </c>
      <c r="E70" s="64" t="s">
        <v>96</v>
      </c>
      <c r="F70" s="64" t="s">
        <v>97</v>
      </c>
      <c r="G70" s="64" t="s">
        <v>98</v>
      </c>
      <c r="H70" s="64" t="s">
        <v>99</v>
      </c>
      <c r="I70" s="64" t="s">
        <v>95</v>
      </c>
      <c r="J70" s="64" t="s">
        <v>100</v>
      </c>
    </row>
    <row r="71" spans="3:10" ht="15" thickBot="1" x14ac:dyDescent="0.35">
      <c r="C71" s="8" t="s">
        <v>70</v>
      </c>
      <c r="D71" s="8" t="s">
        <v>76</v>
      </c>
      <c r="E71" s="8" t="s">
        <v>72</v>
      </c>
      <c r="F71" s="8" t="s">
        <v>73</v>
      </c>
      <c r="G71" s="8" t="s">
        <v>74</v>
      </c>
      <c r="H71" s="8" t="s">
        <v>75</v>
      </c>
      <c r="I71" s="8" t="s">
        <v>77</v>
      </c>
      <c r="J71" s="8" t="s">
        <v>102</v>
      </c>
    </row>
    <row r="72" spans="3:10" ht="15" thickBot="1" x14ac:dyDescent="0.35">
      <c r="C72" s="41" t="s">
        <v>80</v>
      </c>
      <c r="D72" s="8"/>
      <c r="E72" s="8" t="s">
        <v>79</v>
      </c>
      <c r="F72" s="41" t="s">
        <v>85</v>
      </c>
      <c r="G72" s="8" t="s">
        <v>78</v>
      </c>
      <c r="H72" s="41" t="s">
        <v>83</v>
      </c>
      <c r="I72" s="8"/>
      <c r="J72" s="41" t="s">
        <v>84</v>
      </c>
    </row>
    <row r="73" spans="3:10" ht="15" thickBot="1" x14ac:dyDescent="0.35">
      <c r="C73" s="41" t="s">
        <v>90</v>
      </c>
      <c r="D73" s="8"/>
      <c r="E73" s="41" t="s">
        <v>82</v>
      </c>
      <c r="F73" s="41" t="s">
        <v>139</v>
      </c>
      <c r="G73" s="41" t="s">
        <v>81</v>
      </c>
      <c r="H73" s="41" t="s">
        <v>92</v>
      </c>
      <c r="I73" s="8"/>
      <c r="J73" s="41" t="s">
        <v>89</v>
      </c>
    </row>
    <row r="74" spans="3:10" ht="15" thickBot="1" x14ac:dyDescent="0.35">
      <c r="C74" s="8"/>
      <c r="D74" s="8"/>
      <c r="E74" s="8"/>
      <c r="F74" s="41" t="s">
        <v>86</v>
      </c>
      <c r="G74" s="41" t="s">
        <v>91</v>
      </c>
      <c r="H74" s="8" t="s">
        <v>101</v>
      </c>
      <c r="I74" s="8"/>
      <c r="J74" s="8"/>
    </row>
    <row r="75" spans="3:10" x14ac:dyDescent="0.3">
      <c r="G75"/>
    </row>
    <row r="76" spans="3:10" x14ac:dyDescent="0.3">
      <c r="G76" s="63"/>
    </row>
    <row r="77" spans="3:10" x14ac:dyDescent="0.3">
      <c r="G77" s="63"/>
    </row>
    <row r="78" spans="3:10" x14ac:dyDescent="0.3">
      <c r="G78" s="63"/>
    </row>
  </sheetData>
  <dataConsolidate/>
  <dataValidations count="3">
    <dataValidation type="list" allowBlank="1" showInputMessage="1" showErrorMessage="1" sqref="D43" xr:uid="{52EDA5E7-57B4-4689-83D6-92500AF49FB6}">
      <formula1>#REF!</formula1>
    </dataValidation>
    <dataValidation type="list" allowBlank="1" showInputMessage="1" showErrorMessage="1" sqref="D40" xr:uid="{E47351E7-64C7-407A-BBF6-E7EA078633D8}">
      <formula1>INDIRECT($C$40)</formula1>
    </dataValidation>
    <dataValidation type="list" allowBlank="1" showInputMessage="1" showErrorMessage="1" sqref="E43:F43" xr:uid="{9DFA5E04-CA8C-433E-A357-99539AEC2D7C}">
      <formula1>INDIRECT(D43)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8138-4270-49D1-A340-70A24CDF7D36}">
  <dimension ref="A2:X78"/>
  <sheetViews>
    <sheetView topLeftCell="G41" workbookViewId="0">
      <selection activeCell="T49" sqref="T49:V53"/>
    </sheetView>
  </sheetViews>
  <sheetFormatPr defaultRowHeight="14.4" x14ac:dyDescent="0.3"/>
  <cols>
    <col min="1" max="1" width="18.6640625" bestFit="1" customWidth="1"/>
    <col min="3" max="3" width="25.77734375" customWidth="1"/>
    <col min="4" max="4" width="25.5546875" bestFit="1" customWidth="1"/>
    <col min="5" max="5" width="24.33203125" customWidth="1"/>
    <col min="6" max="6" width="16.21875" customWidth="1"/>
    <col min="7" max="7" width="21.21875" style="31" customWidth="1"/>
    <col min="8" max="8" width="21.77734375" customWidth="1"/>
    <col min="9" max="9" width="12.21875" customWidth="1"/>
    <col min="10" max="10" width="11.5546875" bestFit="1" customWidth="1"/>
    <col min="11" max="11" width="9.5546875" bestFit="1" customWidth="1"/>
    <col min="12" max="12" width="8.77734375" bestFit="1" customWidth="1"/>
    <col min="13" max="13" width="15.88671875" bestFit="1" customWidth="1"/>
    <col min="14" max="14" width="9.6640625" bestFit="1" customWidth="1"/>
    <col min="15" max="15" width="15" bestFit="1" customWidth="1"/>
    <col min="16" max="16" width="11.109375" customWidth="1"/>
    <col min="17" max="17" width="10.109375" bestFit="1" customWidth="1"/>
    <col min="18" max="18" width="10.88671875" bestFit="1" customWidth="1"/>
    <col min="19" max="19" width="10.44140625" bestFit="1" customWidth="1"/>
    <col min="20" max="20" width="14.77734375" bestFit="1" customWidth="1"/>
    <col min="21" max="21" width="10.33203125" bestFit="1" customWidth="1"/>
    <col min="22" max="22" width="13.109375" bestFit="1" customWidth="1"/>
    <col min="23" max="23" width="12.21875" bestFit="1" customWidth="1"/>
    <col min="24" max="24" width="10.109375" bestFit="1" customWidth="1"/>
  </cols>
  <sheetData>
    <row r="2" spans="3:13" ht="15" thickBot="1" x14ac:dyDescent="0.35"/>
    <row r="3" spans="3:13" ht="15" thickBot="1" x14ac:dyDescent="0.35">
      <c r="C3" s="36" t="s">
        <v>61</v>
      </c>
      <c r="F3" s="40" t="s">
        <v>66</v>
      </c>
      <c r="G3" s="45" t="s">
        <v>69</v>
      </c>
      <c r="H3" s="40" t="s">
        <v>68</v>
      </c>
      <c r="I3" s="40" t="s">
        <v>103</v>
      </c>
      <c r="J3" s="45" t="s">
        <v>67</v>
      </c>
      <c r="L3" s="40" t="s">
        <v>106</v>
      </c>
      <c r="M3" s="40" t="s">
        <v>69</v>
      </c>
    </row>
    <row r="4" spans="3:13" ht="15" thickBot="1" x14ac:dyDescent="0.35">
      <c r="C4" s="35" t="s">
        <v>51</v>
      </c>
      <c r="F4" s="8" t="s">
        <v>70</v>
      </c>
      <c r="G4" s="33" t="s">
        <v>111</v>
      </c>
      <c r="H4" s="8" t="s">
        <v>93</v>
      </c>
      <c r="I4" s="8" t="s">
        <v>114</v>
      </c>
      <c r="J4" s="33">
        <v>40</v>
      </c>
      <c r="L4" s="42">
        <v>192</v>
      </c>
      <c r="M4" s="41" t="s">
        <v>87</v>
      </c>
    </row>
    <row r="5" spans="3:13" ht="15" thickBot="1" x14ac:dyDescent="0.35">
      <c r="C5" s="35" t="s">
        <v>52</v>
      </c>
      <c r="F5" s="8" t="s">
        <v>76</v>
      </c>
      <c r="G5" s="33" t="s">
        <v>111</v>
      </c>
      <c r="H5" s="8" t="s">
        <v>94</v>
      </c>
      <c r="I5" s="8" t="s">
        <v>115</v>
      </c>
      <c r="J5" s="33">
        <v>356</v>
      </c>
      <c r="L5" s="42">
        <v>197</v>
      </c>
      <c r="M5" s="41" t="s">
        <v>87</v>
      </c>
    </row>
    <row r="6" spans="3:13" ht="15" thickBot="1" x14ac:dyDescent="0.35">
      <c r="C6" s="35" t="s">
        <v>53</v>
      </c>
      <c r="F6" s="8" t="s">
        <v>72</v>
      </c>
      <c r="G6" s="33" t="s">
        <v>111</v>
      </c>
      <c r="H6" s="8" t="s">
        <v>96</v>
      </c>
      <c r="I6" s="8" t="s">
        <v>116</v>
      </c>
      <c r="J6" s="33" t="s">
        <v>31</v>
      </c>
      <c r="L6" s="42">
        <v>203</v>
      </c>
      <c r="M6" s="41" t="s">
        <v>87</v>
      </c>
    </row>
    <row r="7" spans="3:13" ht="15" thickBot="1" x14ac:dyDescent="0.35">
      <c r="C7" s="35" t="s">
        <v>54</v>
      </c>
      <c r="F7" s="8" t="s">
        <v>73</v>
      </c>
      <c r="G7" s="33" t="s">
        <v>111</v>
      </c>
      <c r="H7" s="8" t="s">
        <v>97</v>
      </c>
      <c r="I7" s="8" t="s">
        <v>117</v>
      </c>
      <c r="J7" s="33" t="s">
        <v>31</v>
      </c>
      <c r="L7" s="42">
        <v>209</v>
      </c>
      <c r="M7" s="41" t="s">
        <v>87</v>
      </c>
    </row>
    <row r="8" spans="3:13" ht="15" thickBot="1" x14ac:dyDescent="0.35">
      <c r="C8" s="35" t="s">
        <v>55</v>
      </c>
      <c r="F8" s="8" t="s">
        <v>74</v>
      </c>
      <c r="G8" s="33" t="s">
        <v>111</v>
      </c>
      <c r="H8" s="8" t="s">
        <v>98</v>
      </c>
      <c r="I8" s="8" t="s">
        <v>118</v>
      </c>
      <c r="J8" s="33" t="s">
        <v>31</v>
      </c>
      <c r="L8" s="42">
        <v>210</v>
      </c>
      <c r="M8" s="41" t="s">
        <v>87</v>
      </c>
    </row>
    <row r="9" spans="3:13" ht="15" thickBot="1" x14ac:dyDescent="0.35">
      <c r="C9" s="35" t="s">
        <v>56</v>
      </c>
      <c r="F9" s="8" t="s">
        <v>75</v>
      </c>
      <c r="G9" s="33" t="s">
        <v>111</v>
      </c>
      <c r="H9" s="8" t="s">
        <v>99</v>
      </c>
      <c r="I9" s="8" t="s">
        <v>119</v>
      </c>
      <c r="J9" s="33" t="s">
        <v>32</v>
      </c>
      <c r="L9" s="42">
        <v>211</v>
      </c>
      <c r="M9" s="41" t="s">
        <v>87</v>
      </c>
    </row>
    <row r="10" spans="3:13" ht="15" thickBot="1" x14ac:dyDescent="0.35">
      <c r="C10" s="35" t="s">
        <v>57</v>
      </c>
      <c r="F10" s="8" t="s">
        <v>77</v>
      </c>
      <c r="G10" s="33" t="s">
        <v>111</v>
      </c>
      <c r="H10" s="8" t="s">
        <v>95</v>
      </c>
      <c r="I10" s="8" t="s">
        <v>104</v>
      </c>
      <c r="J10" s="33" t="s">
        <v>30</v>
      </c>
      <c r="L10" s="42">
        <v>213</v>
      </c>
      <c r="M10" s="41" t="s">
        <v>87</v>
      </c>
    </row>
    <row r="11" spans="3:13" ht="15" thickBot="1" x14ac:dyDescent="0.35">
      <c r="C11" s="35" t="s">
        <v>58</v>
      </c>
      <c r="F11" s="8" t="s">
        <v>78</v>
      </c>
      <c r="G11" s="33" t="s">
        <v>111</v>
      </c>
      <c r="H11" s="8" t="s">
        <v>98</v>
      </c>
      <c r="I11" s="8" t="s">
        <v>120</v>
      </c>
      <c r="J11" s="33" t="s">
        <v>32</v>
      </c>
      <c r="L11" s="42">
        <v>302</v>
      </c>
      <c r="M11" s="41" t="s">
        <v>87</v>
      </c>
    </row>
    <row r="12" spans="3:13" ht="15" thickBot="1" x14ac:dyDescent="0.35">
      <c r="C12" s="35" t="s">
        <v>59</v>
      </c>
      <c r="F12" s="8" t="s">
        <v>79</v>
      </c>
      <c r="G12" s="33" t="s">
        <v>111</v>
      </c>
      <c r="H12" s="8" t="s">
        <v>96</v>
      </c>
      <c r="I12" s="8" t="s">
        <v>121</v>
      </c>
      <c r="J12" s="33" t="s">
        <v>32</v>
      </c>
      <c r="L12" s="42">
        <v>303</v>
      </c>
      <c r="M12" s="41" t="s">
        <v>87</v>
      </c>
    </row>
    <row r="13" spans="3:13" ht="15" thickBot="1" x14ac:dyDescent="0.35">
      <c r="C13" s="35" t="s">
        <v>60</v>
      </c>
      <c r="F13" s="8" t="s">
        <v>102</v>
      </c>
      <c r="G13" s="33" t="s">
        <v>111</v>
      </c>
      <c r="H13" s="8" t="s">
        <v>100</v>
      </c>
      <c r="I13" s="8" t="s">
        <v>122</v>
      </c>
      <c r="J13" s="33" t="s">
        <v>32</v>
      </c>
      <c r="L13" s="42">
        <v>304</v>
      </c>
      <c r="M13" s="41" t="s">
        <v>87</v>
      </c>
    </row>
    <row r="14" spans="3:13" ht="15" thickBot="1" x14ac:dyDescent="0.35">
      <c r="C14" s="35" t="s">
        <v>62</v>
      </c>
      <c r="F14" s="41" t="s">
        <v>80</v>
      </c>
      <c r="G14" s="33" t="s">
        <v>112</v>
      </c>
      <c r="H14" s="8" t="s">
        <v>93</v>
      </c>
      <c r="I14" s="8" t="s">
        <v>123</v>
      </c>
      <c r="J14" s="33">
        <v>309</v>
      </c>
      <c r="L14" s="42">
        <v>308</v>
      </c>
      <c r="M14" s="41" t="s">
        <v>87</v>
      </c>
    </row>
    <row r="15" spans="3:13" ht="15" thickBot="1" x14ac:dyDescent="0.35">
      <c r="C15" s="35" t="s">
        <v>63</v>
      </c>
      <c r="F15" s="41" t="s">
        <v>81</v>
      </c>
      <c r="G15" s="33" t="s">
        <v>113</v>
      </c>
      <c r="H15" s="8" t="s">
        <v>98</v>
      </c>
      <c r="I15" s="8" t="s">
        <v>124</v>
      </c>
      <c r="J15" s="33" t="s">
        <v>39</v>
      </c>
      <c r="L15" s="42">
        <v>309</v>
      </c>
      <c r="M15" s="41" t="s">
        <v>87</v>
      </c>
    </row>
    <row r="16" spans="3:13" ht="15" thickBot="1" x14ac:dyDescent="0.35">
      <c r="C16" s="35" t="s">
        <v>64</v>
      </c>
      <c r="F16" s="41" t="s">
        <v>82</v>
      </c>
      <c r="G16" s="33" t="s">
        <v>112</v>
      </c>
      <c r="H16" s="8" t="s">
        <v>96</v>
      </c>
      <c r="I16" s="8" t="s">
        <v>125</v>
      </c>
      <c r="J16" s="33">
        <v>213</v>
      </c>
      <c r="L16" s="42">
        <v>467</v>
      </c>
      <c r="M16" s="41" t="s">
        <v>88</v>
      </c>
    </row>
    <row r="17" spans="2:13" ht="15" thickBot="1" x14ac:dyDescent="0.35">
      <c r="C17" s="35" t="s">
        <v>65</v>
      </c>
      <c r="F17" s="41" t="s">
        <v>83</v>
      </c>
      <c r="G17" s="33" t="s">
        <v>113</v>
      </c>
      <c r="H17" s="8" t="s">
        <v>99</v>
      </c>
      <c r="I17" s="8" t="s">
        <v>126</v>
      </c>
      <c r="J17" s="33" t="s">
        <v>40</v>
      </c>
      <c r="L17" s="42" t="s">
        <v>36</v>
      </c>
      <c r="M17" s="41" t="s">
        <v>87</v>
      </c>
    </row>
    <row r="18" spans="2:13" ht="15" thickBot="1" x14ac:dyDescent="0.35">
      <c r="C18" s="37"/>
      <c r="F18" s="41" t="s">
        <v>84</v>
      </c>
      <c r="G18" s="33" t="s">
        <v>112</v>
      </c>
      <c r="H18" s="8" t="s">
        <v>100</v>
      </c>
      <c r="I18" s="8" t="s">
        <v>127</v>
      </c>
      <c r="J18" s="33">
        <v>192</v>
      </c>
      <c r="L18" s="42" t="s">
        <v>37</v>
      </c>
      <c r="M18" s="41" t="s">
        <v>88</v>
      </c>
    </row>
    <row r="19" spans="2:13" ht="15" thickBot="1" x14ac:dyDescent="0.35">
      <c r="C19" s="34"/>
      <c r="F19" s="41" t="s">
        <v>85</v>
      </c>
      <c r="G19" s="33" t="s">
        <v>112</v>
      </c>
      <c r="H19" s="8" t="s">
        <v>97</v>
      </c>
      <c r="I19" s="8" t="s">
        <v>128</v>
      </c>
      <c r="J19" s="33">
        <v>210</v>
      </c>
      <c r="L19" s="42" t="s">
        <v>38</v>
      </c>
      <c r="M19" s="41" t="s">
        <v>88</v>
      </c>
    </row>
    <row r="20" spans="2:13" ht="15" thickBot="1" x14ac:dyDescent="0.35">
      <c r="C20" s="34"/>
      <c r="D20" s="65" t="s">
        <v>138</v>
      </c>
      <c r="F20" s="41" t="s">
        <v>139</v>
      </c>
      <c r="G20" s="33" t="s">
        <v>113</v>
      </c>
      <c r="H20" s="8" t="s">
        <v>97</v>
      </c>
      <c r="I20" s="8" t="s">
        <v>129</v>
      </c>
      <c r="J20" s="33" t="s">
        <v>43</v>
      </c>
      <c r="L20" s="32" t="s">
        <v>39</v>
      </c>
      <c r="M20" s="8" t="s">
        <v>88</v>
      </c>
    </row>
    <row r="21" spans="2:13" ht="15" thickBot="1" x14ac:dyDescent="0.35">
      <c r="C21" s="34"/>
      <c r="D21" s="33" t="s">
        <v>153</v>
      </c>
      <c r="F21" s="41" t="s">
        <v>86</v>
      </c>
      <c r="G21" s="33" t="s">
        <v>113</v>
      </c>
      <c r="H21" s="8" t="s">
        <v>97</v>
      </c>
      <c r="I21" s="8" t="s">
        <v>130</v>
      </c>
      <c r="J21" s="33" t="s">
        <v>37</v>
      </c>
      <c r="L21" s="32" t="s">
        <v>40</v>
      </c>
      <c r="M21" s="8" t="s">
        <v>88</v>
      </c>
    </row>
    <row r="22" spans="2:13" ht="15" thickBot="1" x14ac:dyDescent="0.35">
      <c r="C22" s="34"/>
      <c r="D22" s="33" t="s">
        <v>154</v>
      </c>
      <c r="F22" s="41" t="s">
        <v>89</v>
      </c>
      <c r="G22" s="33" t="s">
        <v>112</v>
      </c>
      <c r="H22" s="8" t="s">
        <v>100</v>
      </c>
      <c r="I22" s="8" t="s">
        <v>131</v>
      </c>
      <c r="J22" s="33">
        <v>197</v>
      </c>
      <c r="L22" s="32" t="s">
        <v>41</v>
      </c>
      <c r="M22" s="8" t="s">
        <v>87</v>
      </c>
    </row>
    <row r="23" spans="2:13" ht="15" thickBot="1" x14ac:dyDescent="0.35">
      <c r="B23" t="s">
        <v>47</v>
      </c>
      <c r="D23" s="33" t="s">
        <v>155</v>
      </c>
      <c r="F23" s="41" t="s">
        <v>90</v>
      </c>
      <c r="G23" s="33" t="s">
        <v>112</v>
      </c>
      <c r="H23" s="8" t="s">
        <v>93</v>
      </c>
      <c r="I23" s="8" t="s">
        <v>132</v>
      </c>
      <c r="J23" s="33">
        <v>308</v>
      </c>
      <c r="L23" s="32" t="s">
        <v>42</v>
      </c>
      <c r="M23" s="8" t="s">
        <v>87</v>
      </c>
    </row>
    <row r="24" spans="2:13" ht="15" thickBot="1" x14ac:dyDescent="0.35">
      <c r="B24" t="s">
        <v>135</v>
      </c>
      <c r="D24" s="33" t="s">
        <v>156</v>
      </c>
      <c r="F24" s="41" t="s">
        <v>91</v>
      </c>
      <c r="G24" s="33" t="s">
        <v>113</v>
      </c>
      <c r="H24" s="8" t="s">
        <v>98</v>
      </c>
      <c r="I24" s="8" t="s">
        <v>105</v>
      </c>
      <c r="J24" s="33">
        <v>467</v>
      </c>
      <c r="L24" s="32" t="s">
        <v>43</v>
      </c>
      <c r="M24" s="8" t="s">
        <v>88</v>
      </c>
    </row>
    <row r="25" spans="2:13" ht="15" thickBot="1" x14ac:dyDescent="0.35">
      <c r="B25" t="s">
        <v>48</v>
      </c>
      <c r="F25" s="41" t="s">
        <v>92</v>
      </c>
      <c r="G25" s="33" t="s">
        <v>113</v>
      </c>
      <c r="H25" s="8" t="s">
        <v>99</v>
      </c>
      <c r="I25" s="8" t="s">
        <v>133</v>
      </c>
      <c r="J25" s="33" t="s">
        <v>38</v>
      </c>
      <c r="L25" s="38">
        <v>40</v>
      </c>
      <c r="M25" s="41" t="s">
        <v>71</v>
      </c>
    </row>
    <row r="26" spans="2:13" ht="15" thickBot="1" x14ac:dyDescent="0.35">
      <c r="B26" t="s">
        <v>49</v>
      </c>
      <c r="F26" s="8" t="s">
        <v>101</v>
      </c>
      <c r="G26" s="33" t="s">
        <v>111</v>
      </c>
      <c r="H26" s="8" t="s">
        <v>99</v>
      </c>
      <c r="I26" s="8" t="s">
        <v>134</v>
      </c>
      <c r="J26" s="33" t="s">
        <v>32</v>
      </c>
      <c r="L26" s="39" t="s">
        <v>29</v>
      </c>
      <c r="M26" s="41" t="s">
        <v>71</v>
      </c>
    </row>
    <row r="27" spans="2:13" ht="15" thickBot="1" x14ac:dyDescent="0.35">
      <c r="B27" t="s">
        <v>50</v>
      </c>
      <c r="L27" s="39" t="s">
        <v>30</v>
      </c>
      <c r="M27" s="41" t="s">
        <v>71</v>
      </c>
    </row>
    <row r="28" spans="2:13" ht="15" thickBot="1" x14ac:dyDescent="0.35">
      <c r="L28" s="39">
        <v>356</v>
      </c>
      <c r="M28" s="41" t="s">
        <v>71</v>
      </c>
    </row>
    <row r="29" spans="2:13" ht="15" thickBot="1" x14ac:dyDescent="0.35">
      <c r="B29" s="31"/>
      <c r="C29" s="31"/>
      <c r="E29" s="31"/>
      <c r="F29" s="31"/>
      <c r="H29" s="31"/>
      <c r="I29" s="31"/>
      <c r="L29" s="39" t="s">
        <v>31</v>
      </c>
      <c r="M29" s="41" t="s">
        <v>71</v>
      </c>
    </row>
    <row r="30" spans="2:13" ht="15" thickBot="1" x14ac:dyDescent="0.35">
      <c r="B30" s="31"/>
      <c r="C30" s="31"/>
      <c r="E30" s="31"/>
      <c r="F30" s="31"/>
      <c r="H30" s="31"/>
      <c r="I30" s="31"/>
      <c r="L30" s="39" t="s">
        <v>32</v>
      </c>
      <c r="M30" s="41" t="s">
        <v>71</v>
      </c>
    </row>
    <row r="31" spans="2:13" ht="15" thickBot="1" x14ac:dyDescent="0.35">
      <c r="B31" s="31"/>
      <c r="C31" s="31"/>
      <c r="E31" s="31"/>
      <c r="F31" s="31"/>
      <c r="H31" s="31"/>
      <c r="I31" s="31"/>
      <c r="L31" s="39" t="s">
        <v>33</v>
      </c>
      <c r="M31" s="41" t="s">
        <v>71</v>
      </c>
    </row>
    <row r="32" spans="2:13" ht="15" thickBot="1" x14ac:dyDescent="0.35">
      <c r="L32" s="43" t="s">
        <v>34</v>
      </c>
      <c r="M32" s="41" t="s">
        <v>71</v>
      </c>
    </row>
    <row r="33" spans="1:24" ht="15" thickBot="1" x14ac:dyDescent="0.35">
      <c r="A33" s="46" t="s">
        <v>111</v>
      </c>
      <c r="B33" s="46" t="s">
        <v>113</v>
      </c>
      <c r="C33" s="53" t="s">
        <v>112</v>
      </c>
      <c r="D33" s="44"/>
      <c r="E33" s="44"/>
      <c r="F33" s="44"/>
    </row>
    <row r="34" spans="1:24" ht="15" thickBot="1" x14ac:dyDescent="0.35">
      <c r="A34" s="33">
        <v>40</v>
      </c>
      <c r="B34" s="56" t="s">
        <v>43</v>
      </c>
      <c r="C34" s="42">
        <v>192</v>
      </c>
      <c r="D34" s="31"/>
      <c r="E34" s="31"/>
      <c r="F34" s="31"/>
    </row>
    <row r="35" spans="1:24" ht="15" thickBot="1" x14ac:dyDescent="0.35">
      <c r="A35" s="33" t="s">
        <v>29</v>
      </c>
      <c r="B35" s="33" t="s">
        <v>37</v>
      </c>
      <c r="C35" s="42">
        <v>209</v>
      </c>
      <c r="D35" s="31"/>
      <c r="E35" s="31"/>
      <c r="F35" s="31"/>
    </row>
    <row r="36" spans="1:24" ht="15" thickBot="1" x14ac:dyDescent="0.35">
      <c r="A36" s="33" t="s">
        <v>30</v>
      </c>
      <c r="B36" s="33" t="s">
        <v>38</v>
      </c>
      <c r="C36" s="42">
        <v>210</v>
      </c>
      <c r="D36" s="31"/>
      <c r="E36" s="31"/>
      <c r="F36" s="31"/>
    </row>
    <row r="37" spans="1:24" ht="15" thickBot="1" x14ac:dyDescent="0.35">
      <c r="A37" s="33">
        <v>356</v>
      </c>
      <c r="B37" s="56" t="s">
        <v>39</v>
      </c>
      <c r="C37" s="42">
        <v>213</v>
      </c>
      <c r="D37" s="31"/>
      <c r="E37" s="31"/>
      <c r="F37" s="31"/>
      <c r="G37" s="52"/>
      <c r="K37" s="52"/>
      <c r="L37" s="52"/>
      <c r="M37" s="52"/>
      <c r="N37" s="52"/>
      <c r="O37" s="52"/>
    </row>
    <row r="38" spans="1:24" ht="15" thickBot="1" x14ac:dyDescent="0.35">
      <c r="A38" s="33" t="s">
        <v>31</v>
      </c>
      <c r="B38" s="56" t="s">
        <v>40</v>
      </c>
      <c r="C38" s="42">
        <v>304</v>
      </c>
      <c r="D38" s="31"/>
      <c r="E38" s="31"/>
      <c r="F38" s="31"/>
    </row>
    <row r="39" spans="1:24" ht="15" thickBot="1" x14ac:dyDescent="0.35">
      <c r="A39" s="33" t="s">
        <v>32</v>
      </c>
      <c r="B39" s="33">
        <v>467</v>
      </c>
      <c r="C39" s="42">
        <v>308</v>
      </c>
      <c r="D39" s="31"/>
      <c r="E39" s="31"/>
      <c r="F39" s="31"/>
      <c r="K39" s="31"/>
      <c r="L39" s="31"/>
      <c r="M39" s="31"/>
      <c r="N39" s="31"/>
      <c r="O39" s="31"/>
    </row>
    <row r="40" spans="1:24" x14ac:dyDescent="0.3">
      <c r="B40" s="31"/>
      <c r="C40" s="31"/>
      <c r="D40" s="31"/>
      <c r="E40" s="31"/>
      <c r="F40" s="31"/>
      <c r="K40" s="1"/>
      <c r="L40" s="1"/>
      <c r="M40" s="31"/>
      <c r="N40" s="31"/>
    </row>
    <row r="41" spans="1:24" x14ac:dyDescent="0.3">
      <c r="D41" s="31"/>
      <c r="F41" s="31"/>
    </row>
    <row r="42" spans="1:24" x14ac:dyDescent="0.3">
      <c r="E42" s="44"/>
      <c r="F42" s="31"/>
      <c r="G42" s="44"/>
    </row>
    <row r="43" spans="1:24" x14ac:dyDescent="0.3">
      <c r="E43" s="31"/>
    </row>
    <row r="44" spans="1:24" x14ac:dyDescent="0.3">
      <c r="E44" s="31"/>
    </row>
    <row r="45" spans="1:24" x14ac:dyDescent="0.3">
      <c r="E45" s="31"/>
    </row>
    <row r="46" spans="1:24" ht="15" thickBot="1" x14ac:dyDescent="0.35">
      <c r="E46" s="31"/>
      <c r="F46" s="31"/>
    </row>
    <row r="47" spans="1:24" ht="15" thickBot="1" x14ac:dyDescent="0.35">
      <c r="C47" s="54" t="s">
        <v>70</v>
      </c>
      <c r="D47" s="54" t="s">
        <v>76</v>
      </c>
      <c r="E47" s="54" t="s">
        <v>72</v>
      </c>
      <c r="F47" s="54" t="s">
        <v>73</v>
      </c>
      <c r="G47" s="54" t="s">
        <v>74</v>
      </c>
      <c r="H47" s="54" t="s">
        <v>75</v>
      </c>
      <c r="I47" s="54" t="s">
        <v>77</v>
      </c>
      <c r="J47" s="54" t="s">
        <v>78</v>
      </c>
      <c r="K47" s="54" t="s">
        <v>79</v>
      </c>
      <c r="L47" s="54" t="s">
        <v>102</v>
      </c>
      <c r="M47" s="54" t="s">
        <v>101</v>
      </c>
      <c r="N47" s="55" t="s">
        <v>81</v>
      </c>
      <c r="O47" s="55" t="s">
        <v>83</v>
      </c>
      <c r="P47" s="55" t="s">
        <v>139</v>
      </c>
      <c r="Q47" s="55" t="s">
        <v>86</v>
      </c>
      <c r="R47" s="55" t="s">
        <v>91</v>
      </c>
      <c r="S47" s="55" t="s">
        <v>92</v>
      </c>
      <c r="T47" s="55" t="s">
        <v>80</v>
      </c>
      <c r="U47" s="55" t="s">
        <v>84</v>
      </c>
      <c r="V47" s="55" t="s">
        <v>85</v>
      </c>
      <c r="W47" s="55" t="s">
        <v>89</v>
      </c>
      <c r="X47" s="55" t="s">
        <v>90</v>
      </c>
    </row>
    <row r="48" spans="1:24" ht="15" thickBot="1" x14ac:dyDescent="0.35">
      <c r="C48" s="33">
        <v>40</v>
      </c>
      <c r="D48" s="33">
        <v>40</v>
      </c>
      <c r="E48" s="33">
        <v>40</v>
      </c>
      <c r="F48" s="33">
        <v>40</v>
      </c>
      <c r="G48" s="33">
        <v>40</v>
      </c>
      <c r="H48" s="33">
        <v>40</v>
      </c>
      <c r="I48" s="33">
        <v>40</v>
      </c>
      <c r="J48" s="33">
        <v>40</v>
      </c>
      <c r="K48" s="33">
        <v>40</v>
      </c>
      <c r="L48" s="33">
        <v>40</v>
      </c>
      <c r="M48" s="33">
        <v>40</v>
      </c>
      <c r="N48" s="56" t="s">
        <v>43</v>
      </c>
      <c r="O48" s="56" t="s">
        <v>43</v>
      </c>
      <c r="P48" s="56" t="s">
        <v>43</v>
      </c>
      <c r="Q48" s="56" t="s">
        <v>43</v>
      </c>
      <c r="R48" s="56" t="s">
        <v>43</v>
      </c>
      <c r="S48" s="56" t="s">
        <v>43</v>
      </c>
      <c r="T48" s="33">
        <v>192</v>
      </c>
      <c r="U48" s="33">
        <v>192</v>
      </c>
      <c r="V48" s="33">
        <v>192</v>
      </c>
      <c r="W48" s="33">
        <v>192</v>
      </c>
      <c r="X48" s="33">
        <v>192</v>
      </c>
    </row>
    <row r="49" spans="3:24" ht="15" thickBot="1" x14ac:dyDescent="0.35">
      <c r="C49" s="33" t="s">
        <v>29</v>
      </c>
      <c r="D49" s="33" t="s">
        <v>29</v>
      </c>
      <c r="E49" s="33" t="s">
        <v>29</v>
      </c>
      <c r="F49" s="33" t="s">
        <v>29</v>
      </c>
      <c r="G49" s="33" t="s">
        <v>29</v>
      </c>
      <c r="H49" s="33" t="s">
        <v>29</v>
      </c>
      <c r="I49" s="33" t="s">
        <v>29</v>
      </c>
      <c r="J49" s="33" t="s">
        <v>29</v>
      </c>
      <c r="K49" s="33" t="s">
        <v>29</v>
      </c>
      <c r="L49" s="33" t="s">
        <v>29</v>
      </c>
      <c r="M49" s="33" t="s">
        <v>29</v>
      </c>
      <c r="N49" s="33" t="s">
        <v>37</v>
      </c>
      <c r="O49" s="33" t="s">
        <v>37</v>
      </c>
      <c r="P49" s="33" t="s">
        <v>37</v>
      </c>
      <c r="Q49" s="33" t="s">
        <v>37</v>
      </c>
      <c r="R49" s="33" t="s">
        <v>37</v>
      </c>
      <c r="S49" s="33" t="s">
        <v>37</v>
      </c>
      <c r="T49" s="33">
        <v>209</v>
      </c>
      <c r="U49" s="33">
        <v>209</v>
      </c>
      <c r="V49" s="33">
        <v>209</v>
      </c>
      <c r="W49" s="33">
        <v>209</v>
      </c>
      <c r="X49" s="33">
        <v>209</v>
      </c>
    </row>
    <row r="50" spans="3:24" ht="15" thickBot="1" x14ac:dyDescent="0.35">
      <c r="C50" s="33" t="s">
        <v>30</v>
      </c>
      <c r="D50" s="33" t="s">
        <v>30</v>
      </c>
      <c r="E50" s="33" t="s">
        <v>30</v>
      </c>
      <c r="F50" s="33" t="s">
        <v>30</v>
      </c>
      <c r="G50" s="33" t="s">
        <v>30</v>
      </c>
      <c r="H50" s="33" t="s">
        <v>30</v>
      </c>
      <c r="I50" s="33" t="s">
        <v>30</v>
      </c>
      <c r="J50" s="33" t="s">
        <v>30</v>
      </c>
      <c r="K50" s="33" t="s">
        <v>30</v>
      </c>
      <c r="L50" s="33" t="s">
        <v>30</v>
      </c>
      <c r="M50" s="33" t="s">
        <v>30</v>
      </c>
      <c r="N50" s="33" t="s">
        <v>38</v>
      </c>
      <c r="O50" s="33" t="s">
        <v>38</v>
      </c>
      <c r="P50" s="33" t="s">
        <v>38</v>
      </c>
      <c r="Q50" s="33" t="s">
        <v>38</v>
      </c>
      <c r="R50" s="33" t="s">
        <v>38</v>
      </c>
      <c r="S50" s="33" t="s">
        <v>38</v>
      </c>
      <c r="T50" s="33">
        <v>210</v>
      </c>
      <c r="U50" s="33">
        <v>210</v>
      </c>
      <c r="V50" s="33">
        <v>210</v>
      </c>
      <c r="W50" s="33">
        <v>210</v>
      </c>
      <c r="X50" s="33">
        <v>210</v>
      </c>
    </row>
    <row r="51" spans="3:24" ht="15" thickBot="1" x14ac:dyDescent="0.35">
      <c r="C51" s="33">
        <v>356</v>
      </c>
      <c r="D51" s="33">
        <v>356</v>
      </c>
      <c r="E51" s="33">
        <v>356</v>
      </c>
      <c r="F51" s="33">
        <v>356</v>
      </c>
      <c r="G51" s="33">
        <v>356</v>
      </c>
      <c r="H51" s="33">
        <v>356</v>
      </c>
      <c r="I51" s="33">
        <v>356</v>
      </c>
      <c r="J51" s="33">
        <v>356</v>
      </c>
      <c r="K51" s="33">
        <v>356</v>
      </c>
      <c r="L51" s="33">
        <v>356</v>
      </c>
      <c r="M51" s="33">
        <v>356</v>
      </c>
      <c r="N51" s="56" t="s">
        <v>39</v>
      </c>
      <c r="O51" s="56" t="s">
        <v>39</v>
      </c>
      <c r="P51" s="56" t="s">
        <v>39</v>
      </c>
      <c r="Q51" s="56" t="s">
        <v>39</v>
      </c>
      <c r="R51" s="56" t="s">
        <v>39</v>
      </c>
      <c r="S51" s="56" t="s">
        <v>39</v>
      </c>
      <c r="T51" s="33">
        <v>213</v>
      </c>
      <c r="U51" s="33">
        <v>213</v>
      </c>
      <c r="V51" s="33">
        <v>213</v>
      </c>
      <c r="W51" s="33">
        <v>213</v>
      </c>
      <c r="X51" s="33">
        <v>213</v>
      </c>
    </row>
    <row r="52" spans="3:24" ht="15" thickBot="1" x14ac:dyDescent="0.35">
      <c r="C52" s="33" t="s">
        <v>31</v>
      </c>
      <c r="D52" s="33" t="s">
        <v>31</v>
      </c>
      <c r="E52" s="33" t="s">
        <v>31</v>
      </c>
      <c r="F52" s="33" t="s">
        <v>31</v>
      </c>
      <c r="G52" s="33" t="s">
        <v>31</v>
      </c>
      <c r="H52" s="33" t="s">
        <v>31</v>
      </c>
      <c r="I52" s="33" t="s">
        <v>31</v>
      </c>
      <c r="J52" s="33" t="s">
        <v>31</v>
      </c>
      <c r="K52" s="33" t="s">
        <v>31</v>
      </c>
      <c r="L52" s="33" t="s">
        <v>31</v>
      </c>
      <c r="M52" s="33" t="s">
        <v>31</v>
      </c>
      <c r="N52" s="56" t="s">
        <v>40</v>
      </c>
      <c r="O52" s="56" t="s">
        <v>40</v>
      </c>
      <c r="P52" s="56" t="s">
        <v>40</v>
      </c>
      <c r="Q52" s="56" t="s">
        <v>40</v>
      </c>
      <c r="R52" s="56" t="s">
        <v>40</v>
      </c>
      <c r="S52" s="56" t="s">
        <v>40</v>
      </c>
      <c r="T52" s="33">
        <v>304</v>
      </c>
      <c r="U52" s="33">
        <v>304</v>
      </c>
      <c r="V52" s="33">
        <v>304</v>
      </c>
      <c r="W52" s="33">
        <v>304</v>
      </c>
      <c r="X52" s="33">
        <v>304</v>
      </c>
    </row>
    <row r="53" spans="3:24" ht="15" thickBot="1" x14ac:dyDescent="0.35">
      <c r="C53" s="33" t="s">
        <v>32</v>
      </c>
      <c r="D53" s="33" t="s">
        <v>32</v>
      </c>
      <c r="E53" s="33" t="s">
        <v>32</v>
      </c>
      <c r="F53" s="33" t="s">
        <v>32</v>
      </c>
      <c r="G53" s="33" t="s">
        <v>32</v>
      </c>
      <c r="H53" s="33" t="s">
        <v>32</v>
      </c>
      <c r="I53" s="33" t="s">
        <v>32</v>
      </c>
      <c r="J53" s="33" t="s">
        <v>32</v>
      </c>
      <c r="K53" s="33" t="s">
        <v>32</v>
      </c>
      <c r="L53" s="33" t="s">
        <v>32</v>
      </c>
      <c r="M53" s="33" t="s">
        <v>32</v>
      </c>
      <c r="N53" s="33">
        <v>467</v>
      </c>
      <c r="O53" s="33">
        <v>467</v>
      </c>
      <c r="P53" s="33">
        <v>467</v>
      </c>
      <c r="Q53" s="33">
        <v>467</v>
      </c>
      <c r="R53" s="33">
        <v>467</v>
      </c>
      <c r="S53" s="33">
        <v>467</v>
      </c>
      <c r="T53" s="33">
        <v>308</v>
      </c>
      <c r="U53" s="33">
        <v>308</v>
      </c>
      <c r="V53" s="33">
        <v>308</v>
      </c>
      <c r="W53" s="33">
        <v>308</v>
      </c>
      <c r="X53" s="33">
        <v>308</v>
      </c>
    </row>
    <row r="54" spans="3:24" ht="15" thickBot="1" x14ac:dyDescent="0.35">
      <c r="F54" s="31"/>
    </row>
    <row r="55" spans="3:24" ht="15" thickBot="1" x14ac:dyDescent="0.35">
      <c r="C55" s="57" t="s">
        <v>140</v>
      </c>
      <c r="D55" s="57" t="s">
        <v>141</v>
      </c>
      <c r="E55" s="57" t="s">
        <v>142</v>
      </c>
      <c r="F55" s="31"/>
    </row>
    <row r="56" spans="3:24" ht="15" thickBot="1" x14ac:dyDescent="0.35">
      <c r="C56" s="8" t="s">
        <v>70</v>
      </c>
      <c r="D56" s="8" t="s">
        <v>81</v>
      </c>
      <c r="E56" s="8" t="s">
        <v>80</v>
      </c>
      <c r="F56" s="31"/>
    </row>
    <row r="57" spans="3:24" ht="15" thickBot="1" x14ac:dyDescent="0.35">
      <c r="C57" s="8" t="s">
        <v>76</v>
      </c>
      <c r="D57" s="8" t="s">
        <v>83</v>
      </c>
      <c r="E57" s="8" t="s">
        <v>84</v>
      </c>
      <c r="F57" s="31"/>
    </row>
    <row r="58" spans="3:24" ht="15" thickBot="1" x14ac:dyDescent="0.35">
      <c r="C58" s="8" t="s">
        <v>72</v>
      </c>
      <c r="D58" s="8" t="s">
        <v>139</v>
      </c>
      <c r="E58" s="8" t="s">
        <v>85</v>
      </c>
    </row>
    <row r="59" spans="3:24" ht="15" thickBot="1" x14ac:dyDescent="0.35">
      <c r="C59" s="8" t="s">
        <v>73</v>
      </c>
      <c r="D59" s="8" t="s">
        <v>86</v>
      </c>
      <c r="E59" s="8" t="s">
        <v>89</v>
      </c>
    </row>
    <row r="60" spans="3:24" ht="15" thickBot="1" x14ac:dyDescent="0.35">
      <c r="C60" s="8" t="s">
        <v>74</v>
      </c>
      <c r="D60" s="8" t="s">
        <v>91</v>
      </c>
      <c r="E60" s="8" t="s">
        <v>90</v>
      </c>
    </row>
    <row r="61" spans="3:24" ht="15" thickBot="1" x14ac:dyDescent="0.35">
      <c r="C61" s="8" t="s">
        <v>75</v>
      </c>
      <c r="D61" s="8" t="s">
        <v>92</v>
      </c>
      <c r="E61" s="8"/>
    </row>
    <row r="62" spans="3:24" ht="15" thickBot="1" x14ac:dyDescent="0.35">
      <c r="C62" s="8" t="s">
        <v>77</v>
      </c>
      <c r="D62" s="8"/>
      <c r="E62" s="8"/>
    </row>
    <row r="63" spans="3:24" ht="15" thickBot="1" x14ac:dyDescent="0.35">
      <c r="C63" s="8" t="s">
        <v>78</v>
      </c>
      <c r="D63" s="8"/>
      <c r="E63" s="8"/>
    </row>
    <row r="64" spans="3:24" ht="15" thickBot="1" x14ac:dyDescent="0.35">
      <c r="C64" s="8" t="s">
        <v>79</v>
      </c>
      <c r="D64" s="8"/>
      <c r="E64" s="8"/>
    </row>
    <row r="65" spans="3:10" ht="15" thickBot="1" x14ac:dyDescent="0.35">
      <c r="C65" s="8" t="s">
        <v>102</v>
      </c>
      <c r="D65" s="8"/>
      <c r="E65" s="8"/>
    </row>
    <row r="66" spans="3:10" ht="15" thickBot="1" x14ac:dyDescent="0.35">
      <c r="C66" s="8" t="s">
        <v>101</v>
      </c>
      <c r="D66" s="8"/>
      <c r="E66" s="8"/>
    </row>
    <row r="69" spans="3:10" ht="15" thickBot="1" x14ac:dyDescent="0.35"/>
    <row r="70" spans="3:10" s="62" customFormat="1" ht="43.8" thickBot="1" x14ac:dyDescent="0.35">
      <c r="C70" s="64" t="s">
        <v>93</v>
      </c>
      <c r="D70" s="64" t="s">
        <v>94</v>
      </c>
      <c r="E70" s="64" t="s">
        <v>96</v>
      </c>
      <c r="F70" s="64" t="s">
        <v>97</v>
      </c>
      <c r="G70" s="64" t="s">
        <v>98</v>
      </c>
      <c r="H70" s="64" t="s">
        <v>99</v>
      </c>
      <c r="I70" s="64" t="s">
        <v>95</v>
      </c>
      <c r="J70" s="64" t="s">
        <v>100</v>
      </c>
    </row>
    <row r="71" spans="3:10" ht="15" thickBot="1" x14ac:dyDescent="0.35">
      <c r="C71" s="8" t="s">
        <v>70</v>
      </c>
      <c r="D71" s="8" t="s">
        <v>76</v>
      </c>
      <c r="E71" s="8" t="s">
        <v>72</v>
      </c>
      <c r="F71" s="8" t="s">
        <v>73</v>
      </c>
      <c r="G71" s="8" t="s">
        <v>74</v>
      </c>
      <c r="H71" s="8" t="s">
        <v>75</v>
      </c>
      <c r="I71" s="8" t="s">
        <v>77</v>
      </c>
      <c r="J71" s="8" t="s">
        <v>102</v>
      </c>
    </row>
    <row r="72" spans="3:10" ht="15" thickBot="1" x14ac:dyDescent="0.35">
      <c r="C72" s="41" t="s">
        <v>80</v>
      </c>
      <c r="D72" s="8"/>
      <c r="E72" s="8" t="s">
        <v>79</v>
      </c>
      <c r="F72" s="41" t="s">
        <v>85</v>
      </c>
      <c r="G72" s="8" t="s">
        <v>78</v>
      </c>
      <c r="H72" s="41" t="s">
        <v>83</v>
      </c>
      <c r="I72" s="8"/>
      <c r="J72" s="41" t="s">
        <v>84</v>
      </c>
    </row>
    <row r="73" spans="3:10" ht="15" thickBot="1" x14ac:dyDescent="0.35">
      <c r="C73" s="41" t="s">
        <v>90</v>
      </c>
      <c r="D73" s="8"/>
      <c r="E73" s="41" t="s">
        <v>82</v>
      </c>
      <c r="F73" s="41" t="s">
        <v>139</v>
      </c>
      <c r="G73" s="41" t="s">
        <v>81</v>
      </c>
      <c r="H73" s="41" t="s">
        <v>92</v>
      </c>
      <c r="I73" s="8"/>
      <c r="J73" s="41" t="s">
        <v>89</v>
      </c>
    </row>
    <row r="74" spans="3:10" ht="15" thickBot="1" x14ac:dyDescent="0.35">
      <c r="C74" s="8"/>
      <c r="D74" s="8"/>
      <c r="E74" s="8"/>
      <c r="F74" s="41" t="s">
        <v>86</v>
      </c>
      <c r="G74" s="41" t="s">
        <v>91</v>
      </c>
      <c r="H74" s="8" t="s">
        <v>101</v>
      </c>
      <c r="I74" s="8"/>
      <c r="J74" s="8"/>
    </row>
    <row r="75" spans="3:10" x14ac:dyDescent="0.3">
      <c r="G75"/>
    </row>
    <row r="76" spans="3:10" x14ac:dyDescent="0.3">
      <c r="G76" s="63"/>
    </row>
    <row r="77" spans="3:10" x14ac:dyDescent="0.3">
      <c r="G77" s="63"/>
    </row>
    <row r="78" spans="3:10" x14ac:dyDescent="0.3">
      <c r="G78" s="63"/>
    </row>
  </sheetData>
  <dataConsolidate/>
  <phoneticPr fontId="10" type="noConversion"/>
  <dataValidations count="3">
    <dataValidation type="list" allowBlank="1" showInputMessage="1" showErrorMessage="1" sqref="E43:F43" xr:uid="{8AEF3EB2-8A61-4DBA-9425-06EB7BD131A8}">
      <formula1>INDIRECT(D43)</formula1>
    </dataValidation>
    <dataValidation type="list" allowBlank="1" showInputMessage="1" showErrorMessage="1" sqref="D40" xr:uid="{D8A9DEF0-2A1B-4F59-A52E-C012FC338347}">
      <formula1>INDIRECT($C$40)</formula1>
    </dataValidation>
    <dataValidation type="list" allowBlank="1" showInputMessage="1" showErrorMessage="1" sqref="D43" xr:uid="{234567B8-453A-4076-A471-784A73B89402}">
      <formula1>#REF!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6008-4CE0-470A-B3EA-7704C3775B66}">
  <sheetPr>
    <pageSetUpPr fitToPage="1"/>
  </sheetPr>
  <dimension ref="A1:AH154"/>
  <sheetViews>
    <sheetView zoomScaleNormal="100" workbookViewId="0">
      <selection activeCell="E8" sqref="E8"/>
    </sheetView>
  </sheetViews>
  <sheetFormatPr defaultColWidth="5.88671875" defaultRowHeight="10.95" customHeight="1" x14ac:dyDescent="0.3"/>
  <cols>
    <col min="1" max="1" width="3.77734375" customWidth="1"/>
    <col min="2" max="2" width="7.77734375" customWidth="1"/>
    <col min="3" max="3" width="9.109375" bestFit="1" customWidth="1"/>
    <col min="4" max="4" width="15" bestFit="1" customWidth="1"/>
    <col min="5" max="5" width="15.44140625" bestFit="1" customWidth="1"/>
    <col min="6" max="6" width="8.5546875" bestFit="1" customWidth="1"/>
    <col min="7" max="7" width="7.5546875" bestFit="1" customWidth="1"/>
    <col min="8" max="8" width="14.6640625" bestFit="1" customWidth="1"/>
    <col min="9" max="9" width="15.44140625" bestFit="1" customWidth="1"/>
    <col min="10" max="10" width="8.77734375" bestFit="1" customWidth="1"/>
    <col min="11" max="11" width="9.109375" bestFit="1" customWidth="1"/>
    <col min="12" max="12" width="14.88671875" bestFit="1" customWidth="1"/>
    <col min="13" max="13" width="15.44140625" customWidth="1"/>
    <col min="15" max="15" width="9.109375" bestFit="1" customWidth="1"/>
    <col min="16" max="16" width="15" bestFit="1" customWidth="1"/>
    <col min="17" max="17" width="15.44140625" customWidth="1"/>
    <col min="19" max="19" width="9.109375" bestFit="1" customWidth="1"/>
    <col min="20" max="20" width="14.88671875" bestFit="1" customWidth="1"/>
    <col min="21" max="21" width="15.44140625" customWidth="1"/>
    <col min="24" max="24" width="14.6640625" bestFit="1" customWidth="1"/>
    <col min="25" max="25" width="15.44140625" customWidth="1"/>
    <col min="28" max="28" width="13.44140625" bestFit="1" customWidth="1"/>
    <col min="29" max="29" width="15.44140625" customWidth="1"/>
    <col min="31" max="31" width="9.109375" bestFit="1" customWidth="1"/>
    <col min="32" max="32" width="14.88671875" bestFit="1" customWidth="1"/>
    <col min="33" max="33" width="13.6640625" bestFit="1" customWidth="1"/>
  </cols>
  <sheetData>
    <row r="1" spans="1:34" ht="10.95" customHeight="1" x14ac:dyDescent="0.3">
      <c r="A1" s="134" t="s">
        <v>201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</row>
    <row r="2" spans="1:34" ht="10.95" customHeight="1" thickBot="1" x14ac:dyDescent="0.35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</row>
    <row r="3" spans="1:34" ht="10.95" customHeight="1" thickBot="1" x14ac:dyDescent="0.35">
      <c r="A3" s="48"/>
      <c r="B3" s="136" t="s">
        <v>45</v>
      </c>
      <c r="C3" s="139" t="s">
        <v>107</v>
      </c>
      <c r="D3" s="140"/>
      <c r="E3" s="140"/>
      <c r="F3" s="140"/>
      <c r="G3" s="140"/>
      <c r="H3" s="140"/>
      <c r="I3" s="140"/>
      <c r="J3" s="140"/>
      <c r="K3" s="139" t="s">
        <v>107</v>
      </c>
      <c r="L3" s="140"/>
      <c r="M3" s="140"/>
      <c r="N3" s="140"/>
      <c r="O3" s="140"/>
      <c r="P3" s="140"/>
      <c r="Q3" s="140"/>
      <c r="R3" s="140"/>
      <c r="S3" s="139" t="s">
        <v>108</v>
      </c>
      <c r="T3" s="140"/>
      <c r="U3" s="140"/>
      <c r="V3" s="140"/>
      <c r="W3" s="140"/>
      <c r="X3" s="140"/>
      <c r="Y3" s="140"/>
      <c r="Z3" s="140"/>
      <c r="AA3" s="139" t="s">
        <v>108</v>
      </c>
      <c r="AB3" s="140"/>
      <c r="AC3" s="140"/>
      <c r="AD3" s="140"/>
      <c r="AE3" s="140"/>
      <c r="AF3" s="140"/>
      <c r="AG3" s="140"/>
      <c r="AH3" s="140"/>
    </row>
    <row r="4" spans="1:34" ht="10.95" customHeight="1" thickBot="1" x14ac:dyDescent="0.35">
      <c r="A4" s="141" t="s">
        <v>46</v>
      </c>
      <c r="B4" s="137"/>
      <c r="C4" s="143" t="s">
        <v>110</v>
      </c>
      <c r="D4" s="144"/>
      <c r="E4" s="144"/>
      <c r="F4" s="144"/>
      <c r="G4" s="144"/>
      <c r="H4" s="144"/>
      <c r="I4" s="144"/>
      <c r="J4" s="145"/>
      <c r="K4" s="143" t="s">
        <v>109</v>
      </c>
      <c r="L4" s="144"/>
      <c r="M4" s="144"/>
      <c r="N4" s="144"/>
      <c r="O4" s="144"/>
      <c r="P4" s="144"/>
      <c r="Q4" s="144"/>
      <c r="R4" s="145"/>
      <c r="S4" s="143" t="s">
        <v>110</v>
      </c>
      <c r="T4" s="144"/>
      <c r="U4" s="144"/>
      <c r="V4" s="144"/>
      <c r="W4" s="144"/>
      <c r="X4" s="144"/>
      <c r="Y4" s="144"/>
      <c r="Z4" s="145"/>
      <c r="AA4" s="143" t="s">
        <v>109</v>
      </c>
      <c r="AB4" s="144"/>
      <c r="AC4" s="144"/>
      <c r="AD4" s="144"/>
      <c r="AE4" s="144"/>
      <c r="AF4" s="144"/>
      <c r="AG4" s="144"/>
      <c r="AH4" s="145"/>
    </row>
    <row r="5" spans="1:34" ht="10.95" customHeight="1" thickBot="1" x14ac:dyDescent="0.35">
      <c r="A5" s="141"/>
      <c r="B5" s="137"/>
      <c r="C5" s="143">
        <v>1</v>
      </c>
      <c r="D5" s="144"/>
      <c r="E5" s="144"/>
      <c r="F5" s="145"/>
      <c r="G5" s="143">
        <v>2</v>
      </c>
      <c r="H5" s="144"/>
      <c r="I5" s="144"/>
      <c r="J5" s="145"/>
      <c r="K5" s="143">
        <v>1</v>
      </c>
      <c r="L5" s="144"/>
      <c r="M5" s="144"/>
      <c r="N5" s="145"/>
      <c r="O5" s="143">
        <v>2</v>
      </c>
      <c r="P5" s="144"/>
      <c r="Q5" s="144"/>
      <c r="R5" s="145"/>
      <c r="S5" s="143">
        <v>1</v>
      </c>
      <c r="T5" s="144"/>
      <c r="U5" s="144"/>
      <c r="V5" s="145"/>
      <c r="W5" s="143">
        <v>2</v>
      </c>
      <c r="X5" s="144"/>
      <c r="Y5" s="144"/>
      <c r="Z5" s="145"/>
      <c r="AA5" s="143">
        <v>1</v>
      </c>
      <c r="AB5" s="144"/>
      <c r="AC5" s="144"/>
      <c r="AD5" s="145"/>
      <c r="AE5" s="143">
        <v>2</v>
      </c>
      <c r="AF5" s="144"/>
      <c r="AG5" s="144"/>
      <c r="AH5" s="145"/>
    </row>
    <row r="6" spans="1:34" ht="10.95" customHeight="1" thickBot="1" x14ac:dyDescent="0.35">
      <c r="A6" s="142"/>
      <c r="B6" s="138"/>
      <c r="C6" s="71" t="s">
        <v>143</v>
      </c>
      <c r="D6" s="71" t="s">
        <v>160</v>
      </c>
      <c r="E6" s="71" t="s">
        <v>144</v>
      </c>
      <c r="F6" s="71" t="s">
        <v>136</v>
      </c>
      <c r="G6" s="99" t="s">
        <v>143</v>
      </c>
      <c r="H6" s="71" t="s">
        <v>160</v>
      </c>
      <c r="I6" s="71" t="s">
        <v>144</v>
      </c>
      <c r="J6" s="71" t="s">
        <v>136</v>
      </c>
      <c r="K6" s="71" t="s">
        <v>143</v>
      </c>
      <c r="L6" s="71" t="s">
        <v>160</v>
      </c>
      <c r="M6" s="71" t="s">
        <v>144</v>
      </c>
      <c r="N6" s="71" t="s">
        <v>136</v>
      </c>
      <c r="O6" s="71" t="s">
        <v>143</v>
      </c>
      <c r="P6" s="71" t="s">
        <v>160</v>
      </c>
      <c r="Q6" s="71" t="s">
        <v>144</v>
      </c>
      <c r="R6" s="71" t="s">
        <v>136</v>
      </c>
      <c r="S6" s="99" t="s">
        <v>143</v>
      </c>
      <c r="T6" s="71" t="s">
        <v>160</v>
      </c>
      <c r="U6" s="71" t="s">
        <v>144</v>
      </c>
      <c r="V6" s="71" t="s">
        <v>136</v>
      </c>
      <c r="W6" s="71" t="s">
        <v>143</v>
      </c>
      <c r="X6" s="71" t="s">
        <v>160</v>
      </c>
      <c r="Y6" s="71" t="s">
        <v>144</v>
      </c>
      <c r="Z6" s="71" t="s">
        <v>136</v>
      </c>
      <c r="AA6" s="71" t="s">
        <v>143</v>
      </c>
      <c r="AB6" s="71" t="s">
        <v>160</v>
      </c>
      <c r="AC6" s="71" t="s">
        <v>144</v>
      </c>
      <c r="AD6" s="71" t="s">
        <v>136</v>
      </c>
      <c r="AE6" s="71" t="s">
        <v>143</v>
      </c>
      <c r="AF6" s="71" t="s">
        <v>160</v>
      </c>
      <c r="AG6" s="71" t="s">
        <v>144</v>
      </c>
      <c r="AH6" s="71" t="s">
        <v>136</v>
      </c>
    </row>
    <row r="7" spans="1:34" ht="10.95" customHeight="1" x14ac:dyDescent="0.3">
      <c r="A7" s="146" t="s">
        <v>47</v>
      </c>
      <c r="B7" s="49" t="s">
        <v>51</v>
      </c>
      <c r="C7" s="67" t="s">
        <v>202</v>
      </c>
      <c r="D7" s="58" t="str">
        <f>_xlfn.XLOOKUP(E7,'date an 2'!$F$4:$F$18,'date an 2'!$I$4:$I$18," ")</f>
        <v>CN - I.Gavrea</v>
      </c>
      <c r="E7" s="58" t="s">
        <v>162</v>
      </c>
      <c r="F7" s="26" t="s">
        <v>33</v>
      </c>
      <c r="G7" s="89" t="s">
        <v>202</v>
      </c>
      <c r="H7" s="58" t="str">
        <f>_xlfn.XLOOKUP(I7,'date an 2'!$F$4:$F$18,'date an 2'!$I$4:$I$18," ")</f>
        <v>CN - I.Gavrea</v>
      </c>
      <c r="I7" s="58" t="s">
        <v>162</v>
      </c>
      <c r="J7" s="26" t="s">
        <v>33</v>
      </c>
      <c r="K7" s="67" t="s">
        <v>202</v>
      </c>
      <c r="L7" s="58" t="str">
        <f>_xlfn.XLOOKUP(M7,'date an 2'!$F$4:$F$18,'date an 2'!$I$4:$I$18," ")</f>
        <v>CN - I.Gavrea</v>
      </c>
      <c r="M7" s="58" t="s">
        <v>162</v>
      </c>
      <c r="N7" s="26" t="s">
        <v>33</v>
      </c>
      <c r="O7" s="67" t="s">
        <v>202</v>
      </c>
      <c r="P7" s="58" t="str">
        <f>_xlfn.XLOOKUP(Q7,'date an 2'!$F$4:$F$18,'date an 2'!$I$4:$I$18," ")</f>
        <v>CN - I.Gavrea</v>
      </c>
      <c r="Q7" s="58" t="s">
        <v>162</v>
      </c>
      <c r="R7" s="26" t="s">
        <v>33</v>
      </c>
      <c r="S7" s="67" t="s">
        <v>202</v>
      </c>
      <c r="T7" s="58" t="str">
        <f>_xlfn.XLOOKUP(U7,'date an 2'!$F$4:$F$18,'date an 2'!$I$4:$I$18," ")</f>
        <v>CN - I.Gavrea</v>
      </c>
      <c r="U7" s="58" t="s">
        <v>162</v>
      </c>
      <c r="V7" s="26" t="s">
        <v>33</v>
      </c>
      <c r="W7" s="67" t="s">
        <v>202</v>
      </c>
      <c r="X7" s="58" t="str">
        <f>_xlfn.XLOOKUP(Y7,'date an 2'!$F$4:$F$18,'date an 2'!$I$4:$I$18," ")</f>
        <v>CN - I.Gavrea</v>
      </c>
      <c r="Y7" s="58" t="s">
        <v>162</v>
      </c>
      <c r="Z7" s="26" t="s">
        <v>33</v>
      </c>
      <c r="AA7" s="67" t="s">
        <v>202</v>
      </c>
      <c r="AB7" s="58" t="str">
        <f>_xlfn.XLOOKUP(AC7,'date an 2'!$F$4:$F$18,'date an 2'!$I$4:$I$18," ")</f>
        <v>CN - I.Gavrea</v>
      </c>
      <c r="AC7" s="58" t="s">
        <v>162</v>
      </c>
      <c r="AD7" s="26" t="s">
        <v>33</v>
      </c>
      <c r="AE7" s="89" t="s">
        <v>202</v>
      </c>
      <c r="AF7" s="58" t="str">
        <f>_xlfn.XLOOKUP(AG7,'date an 2'!$F$4:$F$18,'date an 2'!$I$4:$I$18," ")</f>
        <v>CN - I.Gavrea</v>
      </c>
      <c r="AG7" s="58" t="s">
        <v>162</v>
      </c>
      <c r="AH7" s="26" t="s">
        <v>33</v>
      </c>
    </row>
    <row r="8" spans="1:34" ht="10.95" customHeight="1" x14ac:dyDescent="0.3">
      <c r="A8" s="147"/>
      <c r="B8" s="50" t="s">
        <v>52</v>
      </c>
      <c r="C8" s="27"/>
      <c r="D8" s="47" t="str">
        <f>_xlfn.XLOOKUP(E8,'date an 2'!$F$4:$F$18,'date an 2'!$I$4:$I$18," ")</f>
        <v xml:space="preserve"> </v>
      </c>
      <c r="E8" s="47"/>
      <c r="F8" s="28"/>
      <c r="G8" s="91"/>
      <c r="H8" s="47" t="str">
        <f>_xlfn.XLOOKUP(I8,'date an 2'!$F$4:$F$18,'date an 2'!$I$4:$I$18," ")</f>
        <v xml:space="preserve"> </v>
      </c>
      <c r="I8" s="47"/>
      <c r="J8" s="28"/>
      <c r="K8" s="27"/>
      <c r="L8" s="47" t="str">
        <f>_xlfn.XLOOKUP(M8,'date an 2'!$F$4:$F$18,'date an 2'!$I$4:$I$18," ")</f>
        <v xml:space="preserve"> </v>
      </c>
      <c r="M8" s="47"/>
      <c r="N8" s="28"/>
      <c r="O8" s="27"/>
      <c r="P8" s="47" t="str">
        <f>_xlfn.XLOOKUP(Q8,'date an 2'!$F$4:$F$18,'date an 2'!$I$4:$I$18," ")</f>
        <v xml:space="preserve"> </v>
      </c>
      <c r="Q8" s="47"/>
      <c r="R8" s="28"/>
      <c r="S8" s="27"/>
      <c r="T8" s="47" t="str">
        <f>_xlfn.XLOOKUP(U8,'date an 2'!$F$4:$F$18,'date an 2'!$I$4:$I$18," ")</f>
        <v xml:space="preserve"> </v>
      </c>
      <c r="U8" s="47"/>
      <c r="V8" s="28"/>
      <c r="W8" s="27"/>
      <c r="X8" s="47" t="str">
        <f>_xlfn.XLOOKUP(Y8,'date an 2'!$F$4:$F$18,'date an 2'!$I$4:$I$18," ")</f>
        <v xml:space="preserve"> </v>
      </c>
      <c r="Y8" s="47"/>
      <c r="Z8" s="28"/>
      <c r="AA8" s="27"/>
      <c r="AB8" s="47" t="str">
        <f>_xlfn.XLOOKUP(AC8,'date an 2'!$F$4:$F$18,'date an 2'!$I$4:$I$18," ")</f>
        <v xml:space="preserve"> </v>
      </c>
      <c r="AC8" s="47"/>
      <c r="AD8" s="28"/>
      <c r="AE8" s="91"/>
      <c r="AF8" s="47" t="str">
        <f>_xlfn.XLOOKUP(AG8,'date an 2'!$F$4:$F$18,'date an 2'!$I$4:$I$18," ")</f>
        <v xml:space="preserve"> </v>
      </c>
      <c r="AG8" s="47"/>
      <c r="AH8" s="28"/>
    </row>
    <row r="9" spans="1:34" ht="10.95" customHeight="1" x14ac:dyDescent="0.3">
      <c r="A9" s="147"/>
      <c r="B9" s="50" t="s">
        <v>53</v>
      </c>
      <c r="C9" s="27" t="s">
        <v>202</v>
      </c>
      <c r="D9" s="47" t="str">
        <f>_xlfn.XLOOKUP(E9,'date an 2'!$F$4:$F$18,'date an 2'!$I$4:$I$18," ")</f>
        <v>MP - M.Cistelecan</v>
      </c>
      <c r="E9" s="47" t="s">
        <v>168</v>
      </c>
      <c r="F9" s="28" t="s">
        <v>167</v>
      </c>
      <c r="G9" s="91" t="s">
        <v>203</v>
      </c>
      <c r="H9" s="47" t="str">
        <f>_xlfn.XLOOKUP(I9,'date an 2'!$F$4:$F$18,'date an 2'!$I$4:$I$18," ")</f>
        <v>ASDN - I.Stoica</v>
      </c>
      <c r="I9" s="47" t="s">
        <v>192</v>
      </c>
      <c r="J9" s="28">
        <v>197</v>
      </c>
      <c r="K9" s="27"/>
      <c r="L9" s="47" t="str">
        <f>_xlfn.XLOOKUP(M9,'date an 2'!$F$4:$F$18,'date an 2'!$I$4:$I$18," ")</f>
        <v xml:space="preserve"> </v>
      </c>
      <c r="M9" s="47"/>
      <c r="N9" s="28"/>
      <c r="O9" s="27"/>
      <c r="P9" s="47" t="str">
        <f>_xlfn.XLOOKUP(Q9,'date an 2'!$F$4:$F$18,'date an 2'!$I$4:$I$18," ")</f>
        <v xml:space="preserve"> </v>
      </c>
      <c r="Q9" s="47"/>
      <c r="R9" s="28"/>
      <c r="S9" s="27" t="s">
        <v>202</v>
      </c>
      <c r="T9" s="47" t="str">
        <f>_xlfn.XLOOKUP(U9,'date an 2'!$F$4:$F$18,'date an 2'!$I$4:$I$18," ")</f>
        <v>ED - I.Nascu</v>
      </c>
      <c r="U9" s="47" t="s">
        <v>164</v>
      </c>
      <c r="V9" s="28">
        <v>356</v>
      </c>
      <c r="W9" s="27"/>
      <c r="X9" s="47" t="str">
        <f>_xlfn.XLOOKUP(Y9,'date an 2'!$F$4:$F$18,'date an 2'!$I$4:$I$18," ")</f>
        <v xml:space="preserve"> </v>
      </c>
      <c r="Y9" s="47"/>
      <c r="Z9" s="28"/>
      <c r="AA9" s="27"/>
      <c r="AB9" s="47" t="str">
        <f>_xlfn.XLOOKUP(AC9,'date an 2'!$F$4:$F$18,'date an 2'!$I$4:$I$18," ")</f>
        <v xml:space="preserve"> </v>
      </c>
      <c r="AC9" s="47"/>
      <c r="AD9" s="28"/>
      <c r="AE9" s="91"/>
      <c r="AF9" s="47" t="str">
        <f>_xlfn.XLOOKUP(AG9,'date an 2'!$F$4:$F$18,'date an 2'!$I$4:$I$18," ")</f>
        <v xml:space="preserve"> </v>
      </c>
      <c r="AG9" s="47"/>
      <c r="AH9" s="28"/>
    </row>
    <row r="10" spans="1:34" ht="10.95" customHeight="1" x14ac:dyDescent="0.3">
      <c r="A10" s="147"/>
      <c r="B10" s="50" t="s">
        <v>54</v>
      </c>
      <c r="C10" s="27"/>
      <c r="D10" s="47" t="str">
        <f>_xlfn.XLOOKUP(E10,'date an 2'!$F$4:$F$18,'date an 2'!$I$4:$I$18," ")</f>
        <v xml:space="preserve"> </v>
      </c>
      <c r="E10" s="47"/>
      <c r="F10" s="28"/>
      <c r="G10" s="91"/>
      <c r="H10" s="47" t="str">
        <f>_xlfn.XLOOKUP(I10,'date an 2'!$F$4:$F$18,'date an 2'!$I$4:$I$18," ")</f>
        <v xml:space="preserve"> </v>
      </c>
      <c r="I10" s="47"/>
      <c r="J10" s="28"/>
      <c r="K10" s="27"/>
      <c r="L10" s="47" t="str">
        <f>_xlfn.XLOOKUP(M10,'date an 2'!$F$4:$F$18,'date an 2'!$I$4:$I$18," ")</f>
        <v xml:space="preserve"> </v>
      </c>
      <c r="M10" s="47"/>
      <c r="N10" s="28"/>
      <c r="O10" s="27" t="s">
        <v>202</v>
      </c>
      <c r="P10" s="47" t="str">
        <f>_xlfn.XLOOKUP(Q10,'date an 2'!$F$4:$F$18,'date an 2'!$I$4:$I$18," ")</f>
        <v>GE - M.Tripon</v>
      </c>
      <c r="Q10" s="47" t="s">
        <v>171</v>
      </c>
      <c r="R10" s="28" t="s">
        <v>29</v>
      </c>
      <c r="S10" s="27"/>
      <c r="T10" s="47" t="str">
        <f>_xlfn.XLOOKUP(U10,'date an 2'!$F$4:$F$18,'date an 2'!$I$4:$I$18," ")</f>
        <v xml:space="preserve"> </v>
      </c>
      <c r="U10" s="47"/>
      <c r="V10" s="28"/>
      <c r="W10" s="27"/>
      <c r="X10" s="47" t="str">
        <f>_xlfn.XLOOKUP(Y10,'date an 2'!$F$4:$F$18,'date an 2'!$I$4:$I$18," ")</f>
        <v xml:space="preserve"> </v>
      </c>
      <c r="Y10" s="47"/>
      <c r="Z10" s="28"/>
      <c r="AA10" s="27"/>
      <c r="AB10" s="47" t="str">
        <f>_xlfn.XLOOKUP(AC10,'date an 2'!$F$4:$F$18,'date an 2'!$I$4:$I$18," ")</f>
        <v xml:space="preserve"> </v>
      </c>
      <c r="AC10" s="47"/>
      <c r="AD10" s="28"/>
      <c r="AE10" s="91"/>
      <c r="AF10" s="47" t="str">
        <f>_xlfn.XLOOKUP(AG10,'date an 2'!$F$4:$F$18,'date an 2'!$I$4:$I$18," ")</f>
        <v xml:space="preserve"> </v>
      </c>
      <c r="AG10" s="47"/>
      <c r="AH10" s="28"/>
    </row>
    <row r="11" spans="1:34" ht="10.95" customHeight="1" x14ac:dyDescent="0.3">
      <c r="A11" s="147"/>
      <c r="B11" s="50" t="s">
        <v>55</v>
      </c>
      <c r="C11" s="27"/>
      <c r="D11" s="47" t="str">
        <f>_xlfn.XLOOKUP(E11,'date an 2'!$F$4:$F$18,'date an 2'!$I$4:$I$18," ")</f>
        <v xml:space="preserve"> </v>
      </c>
      <c r="E11" s="47"/>
      <c r="F11" s="28"/>
      <c r="G11" s="91"/>
      <c r="H11" s="47" t="str">
        <f>_xlfn.XLOOKUP(I11,'date an 2'!$F$4:$F$18,'date an 2'!$I$4:$I$18," ")</f>
        <v xml:space="preserve"> </v>
      </c>
      <c r="I11" s="47"/>
      <c r="J11" s="28"/>
      <c r="K11" s="27"/>
      <c r="L11" s="47" t="str">
        <f>_xlfn.XLOOKUP(M11,'date an 2'!$F$4:$F$18,'date an 2'!$I$4:$I$18," ")</f>
        <v xml:space="preserve"> </v>
      </c>
      <c r="M11" s="47"/>
      <c r="N11" s="28"/>
      <c r="O11" s="27"/>
      <c r="P11" s="47" t="str">
        <f>_xlfn.XLOOKUP(Q11,'date an 2'!$F$4:$F$18,'date an 2'!$I$4:$I$18," ")</f>
        <v xml:space="preserve"> </v>
      </c>
      <c r="Q11" s="47"/>
      <c r="R11" s="28"/>
      <c r="S11" s="27"/>
      <c r="T11" s="47" t="str">
        <f>_xlfn.XLOOKUP(U11,'date an 2'!$F$4:$F$18,'date an 2'!$I$4:$I$18," ")</f>
        <v xml:space="preserve"> </v>
      </c>
      <c r="U11" s="47"/>
      <c r="V11" s="28"/>
      <c r="W11" s="27"/>
      <c r="X11" s="47" t="str">
        <f>_xlfn.XLOOKUP(Y11,'date an 2'!$F$4:$F$18,'date an 2'!$I$4:$I$18," ")</f>
        <v xml:space="preserve"> </v>
      </c>
      <c r="Y11" s="47"/>
      <c r="Z11" s="28"/>
      <c r="AA11" s="27"/>
      <c r="AB11" s="47" t="str">
        <f>_xlfn.XLOOKUP(AC11,'date an 2'!$F$4:$F$18,'date an 2'!$I$4:$I$18," ")</f>
        <v xml:space="preserve"> </v>
      </c>
      <c r="AC11" s="47"/>
      <c r="AD11" s="28"/>
      <c r="AE11" s="91"/>
      <c r="AF11" s="47" t="str">
        <f>_xlfn.XLOOKUP(AG11,'date an 2'!$F$4:$F$18,'date an 2'!$I$4:$I$18," ")</f>
        <v xml:space="preserve"> </v>
      </c>
      <c r="AG11" s="47"/>
      <c r="AH11" s="28"/>
    </row>
    <row r="12" spans="1:34" ht="10.95" customHeight="1" x14ac:dyDescent="0.3">
      <c r="A12" s="147"/>
      <c r="B12" s="50" t="s">
        <v>56</v>
      </c>
      <c r="C12" s="27"/>
      <c r="D12" s="47" t="str">
        <f>_xlfn.XLOOKUP(E12,'date an 2'!$F$4:$F$18,'date an 2'!$I$4:$I$18," ")</f>
        <v xml:space="preserve"> </v>
      </c>
      <c r="E12" s="47"/>
      <c r="F12" s="28"/>
      <c r="G12" s="91"/>
      <c r="H12" s="47" t="str">
        <f>_xlfn.XLOOKUP(I12,'date an 2'!$F$4:$F$18,'date an 2'!$I$4:$I$18," ")</f>
        <v xml:space="preserve"> </v>
      </c>
      <c r="I12" s="47"/>
      <c r="J12" s="28"/>
      <c r="K12" s="27"/>
      <c r="L12" s="47" t="str">
        <f>_xlfn.XLOOKUP(M12,'date an 2'!$F$4:$F$18,'date an 2'!$I$4:$I$18," ")</f>
        <v xml:space="preserve"> </v>
      </c>
      <c r="M12" s="47"/>
      <c r="N12" s="28"/>
      <c r="O12" s="27"/>
      <c r="P12" s="47" t="str">
        <f>_xlfn.XLOOKUP(Q12,'date an 2'!$F$4:$F$18,'date an 2'!$I$4:$I$18," ")</f>
        <v xml:space="preserve"> </v>
      </c>
      <c r="Q12" s="47"/>
      <c r="R12" s="28"/>
      <c r="S12" s="27"/>
      <c r="T12" s="47" t="str">
        <f>_xlfn.XLOOKUP(U12,'date an 2'!$F$4:$F$18,'date an 2'!$I$4:$I$18," ")</f>
        <v xml:space="preserve"> </v>
      </c>
      <c r="U12" s="47"/>
      <c r="V12" s="28"/>
      <c r="W12" s="27"/>
      <c r="X12" s="47" t="str">
        <f>_xlfn.XLOOKUP(Y12,'date an 2'!$F$4:$F$18,'date an 2'!$I$4:$I$18," ")</f>
        <v xml:space="preserve"> </v>
      </c>
      <c r="Y12" s="47"/>
      <c r="Z12" s="28"/>
      <c r="AA12" s="27"/>
      <c r="AB12" s="47" t="str">
        <f>_xlfn.XLOOKUP(AC12,'date an 2'!$F$4:$F$18,'date an 2'!$I$4:$I$18," ")</f>
        <v xml:space="preserve"> </v>
      </c>
      <c r="AC12" s="47"/>
      <c r="AD12" s="28"/>
      <c r="AE12" s="91"/>
      <c r="AF12" s="47" t="str">
        <f>_xlfn.XLOOKUP(AG12,'date an 2'!$F$4:$F$18,'date an 2'!$I$4:$I$18," ")</f>
        <v xml:space="preserve"> </v>
      </c>
      <c r="AG12" s="47"/>
      <c r="AH12" s="28"/>
    </row>
    <row r="13" spans="1:34" ht="10.95" customHeight="1" x14ac:dyDescent="0.3">
      <c r="A13" s="147"/>
      <c r="B13" s="50" t="s">
        <v>57</v>
      </c>
      <c r="C13" s="27"/>
      <c r="D13" s="47" t="str">
        <f>_xlfn.XLOOKUP(E13,'date an 2'!$F$4:$F$18,'date an 2'!$I$4:$I$18," ")</f>
        <v xml:space="preserve"> </v>
      </c>
      <c r="E13" s="47"/>
      <c r="F13" s="28"/>
      <c r="G13" s="91"/>
      <c r="H13" s="47" t="str">
        <f>_xlfn.XLOOKUP(I13,'date an 2'!$F$4:$F$18,'date an 2'!$I$4:$I$18," ")</f>
        <v xml:space="preserve"> </v>
      </c>
      <c r="I13" s="47"/>
      <c r="J13" s="28"/>
      <c r="K13" s="27"/>
      <c r="L13" s="47" t="str">
        <f>_xlfn.XLOOKUP(M13,'date an 2'!$F$4:$F$18,'date an 2'!$I$4:$I$18," ")</f>
        <v xml:space="preserve"> </v>
      </c>
      <c r="M13" s="47"/>
      <c r="N13" s="28"/>
      <c r="O13" s="27"/>
      <c r="P13" s="47" t="str">
        <f>_xlfn.XLOOKUP(Q13,'date an 2'!$F$4:$F$18,'date an 2'!$I$4:$I$18," ")</f>
        <v xml:space="preserve"> </v>
      </c>
      <c r="Q13" s="47"/>
      <c r="R13" s="28"/>
      <c r="S13" s="27"/>
      <c r="T13" s="47" t="str">
        <f>_xlfn.XLOOKUP(U13,'date an 2'!$F$4:$F$18,'date an 2'!$I$4:$I$18," ")</f>
        <v xml:space="preserve"> </v>
      </c>
      <c r="U13" s="47"/>
      <c r="V13" s="28"/>
      <c r="W13" s="27"/>
      <c r="X13" s="47" t="str">
        <f>_xlfn.XLOOKUP(Y13,'date an 2'!$F$4:$F$18,'date an 2'!$I$4:$I$18," ")</f>
        <v xml:space="preserve"> </v>
      </c>
      <c r="Y13" s="47"/>
      <c r="Z13" s="28"/>
      <c r="AA13" s="27"/>
      <c r="AB13" s="47" t="str">
        <f>_xlfn.XLOOKUP(AC13,'date an 2'!$F$4:$F$18,'date an 2'!$I$4:$I$18," ")</f>
        <v xml:space="preserve"> </v>
      </c>
      <c r="AC13" s="47"/>
      <c r="AD13" s="28"/>
      <c r="AE13" s="91"/>
      <c r="AF13" s="47" t="str">
        <f>_xlfn.XLOOKUP(AG13,'date an 2'!$F$4:$F$18,'date an 2'!$I$4:$I$18," ")</f>
        <v xml:space="preserve"> </v>
      </c>
      <c r="AG13" s="47"/>
      <c r="AH13" s="28"/>
    </row>
    <row r="14" spans="1:34" ht="10.95" customHeight="1" x14ac:dyDescent="0.3">
      <c r="A14" s="147"/>
      <c r="B14" s="50" t="s">
        <v>58</v>
      </c>
      <c r="C14" s="27"/>
      <c r="D14" s="47" t="str">
        <f>_xlfn.XLOOKUP(E14,'date an 2'!$F$4:$F$18,'date an 2'!$I$4:$I$18," ")</f>
        <v xml:space="preserve"> </v>
      </c>
      <c r="E14" s="47"/>
      <c r="F14" s="28"/>
      <c r="G14" s="91"/>
      <c r="H14" s="47" t="str">
        <f>_xlfn.XLOOKUP(I14,'date an 2'!$F$4:$F$18,'date an 2'!$I$4:$I$18," ")</f>
        <v xml:space="preserve"> </v>
      </c>
      <c r="I14" s="47"/>
      <c r="J14" s="28"/>
      <c r="K14" s="27"/>
      <c r="L14" s="47" t="str">
        <f>_xlfn.XLOOKUP(M14,'date an 2'!$F$4:$F$18,'date an 2'!$I$4:$I$18," ")</f>
        <v xml:space="preserve"> </v>
      </c>
      <c r="M14" s="47"/>
      <c r="N14" s="28"/>
      <c r="O14" s="27"/>
      <c r="P14" s="47" t="str">
        <f>_xlfn.XLOOKUP(Q14,'date an 2'!$F$4:$F$18,'date an 2'!$I$4:$I$18," ")</f>
        <v xml:space="preserve"> </v>
      </c>
      <c r="Q14" s="47"/>
      <c r="R14" s="28"/>
      <c r="S14" s="27"/>
      <c r="T14" s="47" t="str">
        <f>_xlfn.XLOOKUP(U14,'date an 2'!$F$4:$F$18,'date an 2'!$I$4:$I$18," ")</f>
        <v xml:space="preserve"> </v>
      </c>
      <c r="U14" s="47"/>
      <c r="V14" s="28"/>
      <c r="W14" s="27"/>
      <c r="X14" s="47" t="str">
        <f>_xlfn.XLOOKUP(Y14,'date an 2'!$F$4:$F$18,'date an 2'!$I$4:$I$18," ")</f>
        <v xml:space="preserve"> </v>
      </c>
      <c r="Y14" s="47"/>
      <c r="Z14" s="28"/>
      <c r="AA14" s="27"/>
      <c r="AB14" s="47" t="str">
        <f>_xlfn.XLOOKUP(AC14,'date an 2'!$F$4:$F$18,'date an 2'!$I$4:$I$18," ")</f>
        <v xml:space="preserve"> </v>
      </c>
      <c r="AC14" s="47"/>
      <c r="AD14" s="28"/>
      <c r="AE14" s="91"/>
      <c r="AF14" s="47" t="str">
        <f>_xlfn.XLOOKUP(AG14,'date an 2'!$F$4:$F$18,'date an 2'!$I$4:$I$18," ")</f>
        <v xml:space="preserve"> </v>
      </c>
      <c r="AG14" s="47"/>
      <c r="AH14" s="28"/>
    </row>
    <row r="15" spans="1:34" ht="10.95" customHeight="1" thickBot="1" x14ac:dyDescent="0.35">
      <c r="A15" s="148"/>
      <c r="B15" s="51" t="s">
        <v>59</v>
      </c>
      <c r="C15" s="29"/>
      <c r="D15" s="59" t="str">
        <f>_xlfn.XLOOKUP(E15,'date an 2'!$F$4:$F$18,'date an 2'!$I$4:$I$18," ")</f>
        <v xml:space="preserve"> </v>
      </c>
      <c r="E15" s="59"/>
      <c r="F15" s="30"/>
      <c r="G15" s="93"/>
      <c r="H15" s="59" t="str">
        <f>_xlfn.XLOOKUP(I15,'date an 2'!$F$4:$F$18,'date an 2'!$I$4:$I$18," ")</f>
        <v xml:space="preserve"> </v>
      </c>
      <c r="I15" s="59"/>
      <c r="J15" s="30"/>
      <c r="K15" s="29"/>
      <c r="L15" s="59" t="str">
        <f>_xlfn.XLOOKUP(M15,'date an 2'!$F$4:$F$18,'date an 2'!$I$4:$I$18," ")</f>
        <v xml:space="preserve"> </v>
      </c>
      <c r="M15" s="59"/>
      <c r="N15" s="30"/>
      <c r="O15" s="29"/>
      <c r="P15" s="59" t="str">
        <f>_xlfn.XLOOKUP(Q15,'date an 2'!$F$4:$F$18,'date an 2'!$I$4:$I$18," ")</f>
        <v xml:space="preserve"> </v>
      </c>
      <c r="Q15" s="59"/>
      <c r="R15" s="30"/>
      <c r="S15" s="29"/>
      <c r="T15" s="59" t="str">
        <f>_xlfn.XLOOKUP(U15,'date an 2'!$F$4:$F$18,'date an 2'!$I$4:$I$18," ")</f>
        <v xml:space="preserve"> </v>
      </c>
      <c r="U15" s="59"/>
      <c r="V15" s="30"/>
      <c r="W15" s="29"/>
      <c r="X15" s="59" t="str">
        <f>_xlfn.XLOOKUP(Y15,'date an 2'!$F$4:$F$18,'date an 2'!$I$4:$I$18," ")</f>
        <v xml:space="preserve"> </v>
      </c>
      <c r="Y15" s="59"/>
      <c r="Z15" s="30"/>
      <c r="AA15" s="29"/>
      <c r="AB15" s="59" t="str">
        <f>_xlfn.XLOOKUP(AC15,'date an 2'!$F$4:$F$18,'date an 2'!$I$4:$I$18," ")</f>
        <v xml:space="preserve"> </v>
      </c>
      <c r="AC15" s="59"/>
      <c r="AD15" s="30"/>
      <c r="AE15" s="93"/>
      <c r="AF15" s="59" t="str">
        <f>_xlfn.XLOOKUP(AG15,'date an 2'!$F$4:$F$18,'date an 2'!$I$4:$I$18," ")</f>
        <v xml:space="preserve"> </v>
      </c>
      <c r="AG15" s="59"/>
      <c r="AH15" s="30"/>
    </row>
    <row r="16" spans="1:34" ht="10.95" customHeight="1" x14ac:dyDescent="0.3">
      <c r="A16" s="146" t="s">
        <v>135</v>
      </c>
      <c r="B16" s="49" t="s">
        <v>51</v>
      </c>
      <c r="C16" s="108"/>
      <c r="D16" s="60" t="str">
        <f>_xlfn.XLOOKUP(E16,'date an 2'!$F$4:$F$18,'date an 2'!$I$4:$I$18," ")</f>
        <v xml:space="preserve"> </v>
      </c>
      <c r="E16" s="60"/>
      <c r="F16" s="26"/>
      <c r="G16" s="94"/>
      <c r="H16" s="60" t="str">
        <f>_xlfn.XLOOKUP(I16,'date an 2'!$F$4:$F$18,'date an 2'!$I$4:$I$18," ")</f>
        <v xml:space="preserve"> </v>
      </c>
      <c r="I16" s="60"/>
      <c r="J16" s="26"/>
      <c r="K16" s="67"/>
      <c r="L16" s="58" t="str">
        <f>_xlfn.XLOOKUP(M16,'date an 2'!$F$4:$F$18,'date an 2'!$I$4:$I$18," ")</f>
        <v xml:space="preserve"> </v>
      </c>
      <c r="M16" s="58"/>
      <c r="N16" s="26"/>
      <c r="O16" s="108"/>
      <c r="P16" s="60" t="str">
        <f>_xlfn.XLOOKUP(Q16,'date an 2'!$F$4:$F$18,'date an 2'!$I$4:$I$18," ")</f>
        <v xml:space="preserve"> </v>
      </c>
      <c r="Q16" s="60"/>
      <c r="R16" s="61"/>
      <c r="S16" s="108"/>
      <c r="T16" s="60" t="str">
        <f>_xlfn.XLOOKUP(U16,'date an 2'!$F$4:$F$18,'date an 2'!$I$4:$I$18," ")</f>
        <v xml:space="preserve"> </v>
      </c>
      <c r="U16" s="60"/>
      <c r="V16" s="61"/>
      <c r="W16" s="108"/>
      <c r="X16" s="60" t="str">
        <f>_xlfn.XLOOKUP(Y16,'date an 2'!$F$4:$F$18,'date an 2'!$I$4:$I$18," ")</f>
        <v xml:space="preserve"> </v>
      </c>
      <c r="Y16" s="60"/>
      <c r="Z16" s="61"/>
      <c r="AA16" s="108"/>
      <c r="AB16" s="60" t="str">
        <f>_xlfn.XLOOKUP(AC16,'date an 2'!$F$4:$F$18,'date an 2'!$I$4:$I$18," ")</f>
        <v xml:space="preserve"> </v>
      </c>
      <c r="AC16" s="60"/>
      <c r="AD16" s="61"/>
      <c r="AE16" s="94"/>
      <c r="AF16" s="60" t="str">
        <f>_xlfn.XLOOKUP(AG16,'date an 2'!$F$4:$F$18,'date an 2'!$I$4:$I$18," ")</f>
        <v xml:space="preserve"> </v>
      </c>
      <c r="AG16" s="60"/>
      <c r="AH16" s="61"/>
    </row>
    <row r="17" spans="1:34" ht="10.95" customHeight="1" x14ac:dyDescent="0.3">
      <c r="A17" s="147"/>
      <c r="B17" s="50" t="s">
        <v>52</v>
      </c>
      <c r="C17" s="27"/>
      <c r="D17" s="47" t="str">
        <f>_xlfn.XLOOKUP(E17,'date an 2'!$F$4:$F$18,'date an 2'!$I$4:$I$18," ")</f>
        <v xml:space="preserve"> </v>
      </c>
      <c r="E17" s="47"/>
      <c r="F17" s="28"/>
      <c r="G17" s="91"/>
      <c r="H17" s="47" t="str">
        <f>_xlfn.XLOOKUP(I17,'date an 2'!$F$4:$F$18,'date an 2'!$I$4:$I$18," ")</f>
        <v xml:space="preserve"> </v>
      </c>
      <c r="I17" s="47"/>
      <c r="J17" s="28"/>
      <c r="K17" s="27"/>
      <c r="L17" s="47" t="str">
        <f>_xlfn.XLOOKUP(M17,'date an 2'!$F$4:$F$18,'date an 2'!$I$4:$I$18," ")</f>
        <v xml:space="preserve"> </v>
      </c>
      <c r="M17" s="47"/>
      <c r="N17" s="28"/>
      <c r="O17" s="27"/>
      <c r="P17" s="47" t="str">
        <f>_xlfn.XLOOKUP(Q17,'date an 2'!$F$4:$F$18,'date an 2'!$I$4:$I$18," ")</f>
        <v xml:space="preserve"> </v>
      </c>
      <c r="Q17" s="47"/>
      <c r="R17" s="28"/>
      <c r="S17" s="27"/>
      <c r="T17" s="47" t="str">
        <f>_xlfn.XLOOKUP(U17,'date an 2'!$F$4:$F$18,'date an 2'!$I$4:$I$18," ")</f>
        <v xml:space="preserve"> </v>
      </c>
      <c r="U17" s="47"/>
      <c r="V17" s="28"/>
      <c r="W17" s="27"/>
      <c r="X17" s="47" t="str">
        <f>_xlfn.XLOOKUP(Y17,'date an 2'!$F$4:$F$18,'date an 2'!$I$4:$I$18," ")</f>
        <v xml:space="preserve"> </v>
      </c>
      <c r="Y17" s="47"/>
      <c r="Z17" s="28"/>
      <c r="AA17" s="27"/>
      <c r="AB17" s="47" t="str">
        <f>_xlfn.XLOOKUP(AC17,'date an 2'!$F$4:$F$18,'date an 2'!$I$4:$I$18," ")</f>
        <v xml:space="preserve"> </v>
      </c>
      <c r="AC17" s="47"/>
      <c r="AD17" s="28"/>
      <c r="AE17" s="91"/>
      <c r="AF17" s="47" t="str">
        <f>_xlfn.XLOOKUP(AG17,'date an 2'!$F$4:$F$18,'date an 2'!$I$4:$I$18," ")</f>
        <v xml:space="preserve"> </v>
      </c>
      <c r="AG17" s="47"/>
      <c r="AH17" s="28"/>
    </row>
    <row r="18" spans="1:34" ht="10.95" customHeight="1" x14ac:dyDescent="0.3">
      <c r="A18" s="147"/>
      <c r="B18" s="50" t="s">
        <v>53</v>
      </c>
      <c r="C18" s="27"/>
      <c r="D18" s="47" t="str">
        <f>_xlfn.XLOOKUP(E18,'date an 2'!$F$4:$F$18,'date an 2'!$I$4:$I$18," ")</f>
        <v xml:space="preserve"> </v>
      </c>
      <c r="E18" s="47"/>
      <c r="F18" s="28"/>
      <c r="G18" s="91"/>
      <c r="H18" s="47" t="str">
        <f>_xlfn.XLOOKUP(I18,'date an 2'!$F$4:$F$18,'date an 2'!$I$4:$I$18," ")</f>
        <v xml:space="preserve"> </v>
      </c>
      <c r="I18" s="47"/>
      <c r="J18" s="28"/>
      <c r="K18" s="27"/>
      <c r="L18" s="47" t="str">
        <f>_xlfn.XLOOKUP(M18,'date an 2'!$F$4:$F$18,'date an 2'!$I$4:$I$18," ")</f>
        <v xml:space="preserve"> </v>
      </c>
      <c r="M18" s="47"/>
      <c r="N18" s="28"/>
      <c r="O18" s="27"/>
      <c r="P18" s="47" t="str">
        <f>_xlfn.XLOOKUP(Q18,'date an 2'!$F$4:$F$18,'date an 2'!$I$4:$I$18," ")</f>
        <v xml:space="preserve"> </v>
      </c>
      <c r="Q18" s="47"/>
      <c r="R18" s="28"/>
      <c r="S18" s="27"/>
      <c r="T18" s="47" t="str">
        <f>_xlfn.XLOOKUP(U18,'date an 2'!$F$4:$F$18,'date an 2'!$I$4:$I$18," ")</f>
        <v xml:space="preserve"> </v>
      </c>
      <c r="U18" s="47"/>
      <c r="V18" s="28"/>
      <c r="W18" s="27"/>
      <c r="X18" s="47" t="str">
        <f>_xlfn.XLOOKUP(Y18,'date an 2'!$F$4:$F$18,'date an 2'!$I$4:$I$18," ")</f>
        <v xml:space="preserve"> </v>
      </c>
      <c r="Y18" s="47"/>
      <c r="Z18" s="28"/>
      <c r="AA18" s="27"/>
      <c r="AB18" s="47" t="str">
        <f>_xlfn.XLOOKUP(AC18,'date an 2'!$F$4:$F$18,'date an 2'!$I$4:$I$18," ")</f>
        <v xml:space="preserve"> </v>
      </c>
      <c r="AC18" s="47"/>
      <c r="AD18" s="28"/>
      <c r="AE18" s="91"/>
      <c r="AF18" s="47" t="str">
        <f>_xlfn.XLOOKUP(AG18,'date an 2'!$F$4:$F$18,'date an 2'!$I$4:$I$18," ")</f>
        <v xml:space="preserve"> </v>
      </c>
      <c r="AG18" s="47"/>
      <c r="AH18" s="28"/>
    </row>
    <row r="19" spans="1:34" ht="10.95" customHeight="1" x14ac:dyDescent="0.3">
      <c r="A19" s="147"/>
      <c r="B19" s="50" t="s">
        <v>54</v>
      </c>
      <c r="C19" s="27"/>
      <c r="D19" s="47" t="str">
        <f>_xlfn.XLOOKUP(E19,'date an 2'!$F$4:$F$18,'date an 2'!$I$4:$I$18," ")</f>
        <v xml:space="preserve"> </v>
      </c>
      <c r="E19" s="47"/>
      <c r="F19" s="28"/>
      <c r="G19" s="91"/>
      <c r="H19" s="47" t="str">
        <f>_xlfn.XLOOKUP(I19,'date an 2'!$F$4:$F$18,'date an 2'!$I$4:$I$18," ")</f>
        <v xml:space="preserve"> </v>
      </c>
      <c r="I19" s="47"/>
      <c r="J19" s="28"/>
      <c r="K19" s="27"/>
      <c r="L19" s="47" t="str">
        <f>_xlfn.XLOOKUP(M19,'date an 2'!$F$4:$F$18,'date an 2'!$I$4:$I$18," ")</f>
        <v xml:space="preserve"> </v>
      </c>
      <c r="M19" s="47"/>
      <c r="N19" s="28"/>
      <c r="O19" s="27"/>
      <c r="P19" s="47" t="str">
        <f>_xlfn.XLOOKUP(Q19,'date an 2'!$F$4:$F$18,'date an 2'!$I$4:$I$18," ")</f>
        <v xml:space="preserve"> </v>
      </c>
      <c r="Q19" s="47"/>
      <c r="R19" s="28"/>
      <c r="S19" s="27"/>
      <c r="T19" s="47" t="str">
        <f>_xlfn.XLOOKUP(U19,'date an 2'!$F$4:$F$18,'date an 2'!$I$4:$I$18," ")</f>
        <v xml:space="preserve"> </v>
      </c>
      <c r="U19" s="47"/>
      <c r="V19" s="28"/>
      <c r="W19" s="27"/>
      <c r="X19" s="47" t="str">
        <f>_xlfn.XLOOKUP(Y19,'date an 2'!$F$4:$F$18,'date an 2'!$I$4:$I$18," ")</f>
        <v xml:space="preserve"> </v>
      </c>
      <c r="Y19" s="47"/>
      <c r="Z19" s="28"/>
      <c r="AA19" s="27"/>
      <c r="AB19" s="47" t="str">
        <f>_xlfn.XLOOKUP(AC19,'date an 2'!$F$4:$F$18,'date an 2'!$I$4:$I$18," ")</f>
        <v xml:space="preserve"> </v>
      </c>
      <c r="AC19" s="47"/>
      <c r="AD19" s="28"/>
      <c r="AE19" s="91"/>
      <c r="AF19" s="47" t="str">
        <f>_xlfn.XLOOKUP(AG19,'date an 2'!$F$4:$F$18,'date an 2'!$I$4:$I$18," ")</f>
        <v xml:space="preserve"> </v>
      </c>
      <c r="AG19" s="47"/>
      <c r="AH19" s="28"/>
    </row>
    <row r="20" spans="1:34" ht="10.95" customHeight="1" x14ac:dyDescent="0.3">
      <c r="A20" s="147"/>
      <c r="B20" s="50" t="s">
        <v>55</v>
      </c>
      <c r="C20" s="27"/>
      <c r="D20" s="47" t="str">
        <f>_xlfn.XLOOKUP(E20,'date an 2'!$F$4:$F$18,'date an 2'!$I$4:$I$18," ")</f>
        <v xml:space="preserve"> </v>
      </c>
      <c r="E20" s="47"/>
      <c r="F20" s="28"/>
      <c r="G20" s="91"/>
      <c r="H20" s="47" t="str">
        <f>_xlfn.XLOOKUP(I20,'date an 2'!$F$4:$F$18,'date an 2'!$I$4:$I$18," ")</f>
        <v xml:space="preserve"> </v>
      </c>
      <c r="I20" s="47"/>
      <c r="J20" s="28"/>
      <c r="K20" s="27"/>
      <c r="L20" s="47" t="str">
        <f>_xlfn.XLOOKUP(M20,'date an 2'!$F$4:$F$18,'date an 2'!$I$4:$I$18," ")</f>
        <v xml:space="preserve"> </v>
      </c>
      <c r="M20" s="47"/>
      <c r="N20" s="28"/>
      <c r="O20" s="27"/>
      <c r="P20" s="47" t="str">
        <f>_xlfn.XLOOKUP(Q20,'date an 2'!$F$4:$F$18,'date an 2'!$I$4:$I$18," ")</f>
        <v xml:space="preserve"> </v>
      </c>
      <c r="Q20" s="47"/>
      <c r="R20" s="28"/>
      <c r="S20" s="27"/>
      <c r="T20" s="47" t="str">
        <f>_xlfn.XLOOKUP(U20,'date an 2'!$F$4:$F$18,'date an 2'!$I$4:$I$18," ")</f>
        <v xml:space="preserve"> </v>
      </c>
      <c r="U20" s="47"/>
      <c r="V20" s="28"/>
      <c r="W20" s="27"/>
      <c r="X20" s="47" t="str">
        <f>_xlfn.XLOOKUP(Y20,'date an 2'!$F$4:$F$18,'date an 2'!$I$4:$I$18," ")</f>
        <v xml:space="preserve"> </v>
      </c>
      <c r="Y20" s="47"/>
      <c r="Z20" s="28"/>
      <c r="AA20" s="27"/>
      <c r="AB20" s="47" t="str">
        <f>_xlfn.XLOOKUP(AC20,'date an 2'!$F$4:$F$18,'date an 2'!$I$4:$I$18," ")</f>
        <v xml:space="preserve"> </v>
      </c>
      <c r="AC20" s="47"/>
      <c r="AD20" s="28"/>
      <c r="AE20" s="91"/>
      <c r="AF20" s="47" t="str">
        <f>_xlfn.XLOOKUP(AG20,'date an 2'!$F$4:$F$18,'date an 2'!$I$4:$I$18," ")</f>
        <v xml:space="preserve"> </v>
      </c>
      <c r="AG20" s="47"/>
      <c r="AH20" s="28"/>
    </row>
    <row r="21" spans="1:34" ht="10.95" customHeight="1" x14ac:dyDescent="0.3">
      <c r="A21" s="147"/>
      <c r="B21" s="50" t="s">
        <v>56</v>
      </c>
      <c r="C21" s="27"/>
      <c r="D21" s="47" t="str">
        <f>_xlfn.XLOOKUP(E21,'date an 2'!$F$4:$F$18,'date an 2'!$I$4:$I$18," ")</f>
        <v xml:space="preserve"> </v>
      </c>
      <c r="E21" s="47"/>
      <c r="F21" s="28"/>
      <c r="G21" s="91"/>
      <c r="H21" s="47" t="str">
        <f>_xlfn.XLOOKUP(I21,'date an 2'!$F$4:$F$18,'date an 2'!$I$4:$I$18," ")</f>
        <v xml:space="preserve"> </v>
      </c>
      <c r="I21" s="47"/>
      <c r="J21" s="28"/>
      <c r="K21" s="27"/>
      <c r="L21" s="47" t="str">
        <f>_xlfn.XLOOKUP(M21,'date an 2'!$F$4:$F$18,'date an 2'!$I$4:$I$18," ")</f>
        <v xml:space="preserve"> </v>
      </c>
      <c r="M21" s="47"/>
      <c r="N21" s="28"/>
      <c r="O21" s="27"/>
      <c r="P21" s="47" t="str">
        <f>_xlfn.XLOOKUP(Q21,'date an 2'!$F$4:$F$18,'date an 2'!$I$4:$I$18," ")</f>
        <v xml:space="preserve"> </v>
      </c>
      <c r="Q21" s="47"/>
      <c r="R21" s="28"/>
      <c r="S21" s="27"/>
      <c r="T21" s="47" t="str">
        <f>_xlfn.XLOOKUP(U21,'date an 2'!$F$4:$F$18,'date an 2'!$I$4:$I$18," ")</f>
        <v xml:space="preserve"> </v>
      </c>
      <c r="U21" s="47"/>
      <c r="V21" s="28"/>
      <c r="W21" s="27"/>
      <c r="X21" s="47" t="str">
        <f>_xlfn.XLOOKUP(Y21,'date an 2'!$F$4:$F$18,'date an 2'!$I$4:$I$18," ")</f>
        <v xml:space="preserve"> </v>
      </c>
      <c r="Y21" s="47"/>
      <c r="Z21" s="28"/>
      <c r="AA21" s="27"/>
      <c r="AB21" s="47" t="str">
        <f>_xlfn.XLOOKUP(AC21,'date an 2'!$F$4:$F$18,'date an 2'!$I$4:$I$18," ")</f>
        <v xml:space="preserve"> </v>
      </c>
      <c r="AC21" s="47"/>
      <c r="AD21" s="28"/>
      <c r="AE21" s="91"/>
      <c r="AF21" s="47" t="str">
        <f>_xlfn.XLOOKUP(AG21,'date an 2'!$F$4:$F$18,'date an 2'!$I$4:$I$18," ")</f>
        <v xml:space="preserve"> </v>
      </c>
      <c r="AG21" s="47"/>
      <c r="AH21" s="28"/>
    </row>
    <row r="22" spans="1:34" ht="10.95" customHeight="1" x14ac:dyDescent="0.3">
      <c r="A22" s="147"/>
      <c r="B22" s="50" t="s">
        <v>57</v>
      </c>
      <c r="C22" s="27"/>
      <c r="D22" s="47" t="str">
        <f>_xlfn.XLOOKUP(E22,'date an 2'!$F$4:$F$18,'date an 2'!$I$4:$I$18," ")</f>
        <v xml:space="preserve"> </v>
      </c>
      <c r="E22" s="47"/>
      <c r="F22" s="28"/>
      <c r="G22" s="91"/>
      <c r="H22" s="47" t="str">
        <f>_xlfn.XLOOKUP(I22,'date an 2'!$F$4:$F$18,'date an 2'!$I$4:$I$18," ")</f>
        <v xml:space="preserve"> </v>
      </c>
      <c r="I22" s="47"/>
      <c r="J22" s="28"/>
      <c r="K22" s="27"/>
      <c r="L22" s="47" t="str">
        <f>_xlfn.XLOOKUP(M22,'date an 2'!$F$4:$F$18,'date an 2'!$I$4:$I$18," ")</f>
        <v xml:space="preserve"> </v>
      </c>
      <c r="M22" s="47"/>
      <c r="N22" s="28"/>
      <c r="O22" s="27"/>
      <c r="P22" s="47" t="str">
        <f>_xlfn.XLOOKUP(Q22,'date an 2'!$F$4:$F$18,'date an 2'!$I$4:$I$18," ")</f>
        <v xml:space="preserve"> </v>
      </c>
      <c r="Q22" s="47"/>
      <c r="R22" s="28"/>
      <c r="S22" s="27"/>
      <c r="T22" s="47" t="str">
        <f>_xlfn.XLOOKUP(U22,'date an 2'!$F$4:$F$18,'date an 2'!$I$4:$I$18," ")</f>
        <v xml:space="preserve"> </v>
      </c>
      <c r="U22" s="47"/>
      <c r="V22" s="28"/>
      <c r="W22" s="27"/>
      <c r="X22" s="47" t="str">
        <f>_xlfn.XLOOKUP(Y22,'date an 2'!$F$4:$F$18,'date an 2'!$I$4:$I$18," ")</f>
        <v xml:space="preserve"> </v>
      </c>
      <c r="Y22" s="47"/>
      <c r="Z22" s="28"/>
      <c r="AA22" s="27"/>
      <c r="AB22" s="47" t="str">
        <f>_xlfn.XLOOKUP(AC22,'date an 2'!$F$4:$F$18,'date an 2'!$I$4:$I$18," ")</f>
        <v xml:space="preserve"> </v>
      </c>
      <c r="AC22" s="47"/>
      <c r="AD22" s="28"/>
      <c r="AE22" s="91"/>
      <c r="AF22" s="47" t="str">
        <f>_xlfn.XLOOKUP(AG22,'date an 2'!$F$4:$F$18,'date an 2'!$I$4:$I$18," ")</f>
        <v xml:space="preserve"> </v>
      </c>
      <c r="AG22" s="47"/>
      <c r="AH22" s="28"/>
    </row>
    <row r="23" spans="1:34" ht="10.95" customHeight="1" x14ac:dyDescent="0.3">
      <c r="A23" s="147"/>
      <c r="B23" s="50" t="s">
        <v>58</v>
      </c>
      <c r="C23" s="27"/>
      <c r="D23" s="47" t="str">
        <f>_xlfn.XLOOKUP(E23,'date an 2'!$F$4:$F$18,'date an 2'!$I$4:$I$18," ")</f>
        <v xml:space="preserve"> </v>
      </c>
      <c r="E23" s="47"/>
      <c r="F23" s="28"/>
      <c r="G23" s="91"/>
      <c r="H23" s="47" t="str">
        <f>_xlfn.XLOOKUP(I23,'date an 2'!$F$4:$F$18,'date an 2'!$I$4:$I$18," ")</f>
        <v xml:space="preserve"> </v>
      </c>
      <c r="I23" s="47"/>
      <c r="J23" s="28"/>
      <c r="K23" s="27"/>
      <c r="L23" s="47" t="str">
        <f>_xlfn.XLOOKUP(M23,'date an 2'!$F$4:$F$18,'date an 2'!$I$4:$I$18," ")</f>
        <v xml:space="preserve"> </v>
      </c>
      <c r="M23" s="47"/>
      <c r="N23" s="28"/>
      <c r="O23" s="27"/>
      <c r="P23" s="47" t="str">
        <f>_xlfn.XLOOKUP(Q23,'date an 2'!$F$4:$F$18,'date an 2'!$I$4:$I$18," ")</f>
        <v xml:space="preserve"> </v>
      </c>
      <c r="Q23" s="47"/>
      <c r="R23" s="28"/>
      <c r="S23" s="27"/>
      <c r="T23" s="47" t="str">
        <f>_xlfn.XLOOKUP(U23,'date an 2'!$F$4:$F$18,'date an 2'!$I$4:$I$18," ")</f>
        <v xml:space="preserve"> </v>
      </c>
      <c r="U23" s="47"/>
      <c r="V23" s="28"/>
      <c r="W23" s="27"/>
      <c r="X23" s="47" t="str">
        <f>_xlfn.XLOOKUP(Y23,'date an 2'!$F$4:$F$18,'date an 2'!$I$4:$I$18," ")</f>
        <v xml:space="preserve"> </v>
      </c>
      <c r="Y23" s="47"/>
      <c r="Z23" s="28"/>
      <c r="AA23" s="27"/>
      <c r="AB23" s="47" t="str">
        <f>_xlfn.XLOOKUP(AC23,'date an 2'!$F$4:$F$18,'date an 2'!$I$4:$I$18," ")</f>
        <v xml:space="preserve"> </v>
      </c>
      <c r="AC23" s="47"/>
      <c r="AD23" s="28"/>
      <c r="AE23" s="91"/>
      <c r="AF23" s="47" t="str">
        <f>_xlfn.XLOOKUP(AG23,'date an 2'!$F$4:$F$18,'date an 2'!$I$4:$I$18," ")</f>
        <v xml:space="preserve"> </v>
      </c>
      <c r="AG23" s="47"/>
      <c r="AH23" s="28"/>
    </row>
    <row r="24" spans="1:34" ht="10.95" customHeight="1" thickBot="1" x14ac:dyDescent="0.35">
      <c r="A24" s="148"/>
      <c r="B24" s="51" t="s">
        <v>59</v>
      </c>
      <c r="C24" s="29"/>
      <c r="D24" s="59" t="str">
        <f>_xlfn.XLOOKUP(E24,'date an 2'!$F$4:$F$18,'date an 2'!$I$4:$I$18," ")</f>
        <v xml:space="preserve"> </v>
      </c>
      <c r="E24" s="59"/>
      <c r="F24" s="30"/>
      <c r="G24" s="93"/>
      <c r="H24" s="59" t="str">
        <f>_xlfn.XLOOKUP(I24,'date an 2'!$F$4:$F$18,'date an 2'!$I$4:$I$18," ")</f>
        <v xml:space="preserve"> </v>
      </c>
      <c r="I24" s="59"/>
      <c r="J24" s="30"/>
      <c r="K24" s="29"/>
      <c r="L24" s="59" t="str">
        <f>_xlfn.XLOOKUP(M24,'date an 2'!$F$4:$F$18,'date an 2'!$I$4:$I$18," ")</f>
        <v xml:space="preserve"> </v>
      </c>
      <c r="M24" s="59"/>
      <c r="N24" s="30"/>
      <c r="O24" s="29"/>
      <c r="P24" s="59" t="str">
        <f>_xlfn.XLOOKUP(Q24,'date an 2'!$F$4:$F$18,'date an 2'!$I$4:$I$18," ")</f>
        <v xml:space="preserve"> </v>
      </c>
      <c r="Q24" s="59"/>
      <c r="R24" s="30"/>
      <c r="S24" s="29"/>
      <c r="T24" s="59" t="str">
        <f>_xlfn.XLOOKUP(U24,'date an 2'!$F$4:$F$18,'date an 2'!$I$4:$I$18," ")</f>
        <v xml:space="preserve"> </v>
      </c>
      <c r="U24" s="59"/>
      <c r="V24" s="30"/>
      <c r="W24" s="29"/>
      <c r="X24" s="59" t="str">
        <f>_xlfn.XLOOKUP(Y24,'date an 2'!$F$4:$F$18,'date an 2'!$I$4:$I$18," ")</f>
        <v xml:space="preserve"> </v>
      </c>
      <c r="Y24" s="59"/>
      <c r="Z24" s="30"/>
      <c r="AA24" s="29"/>
      <c r="AB24" s="59" t="str">
        <f>_xlfn.XLOOKUP(AC24,'date an 2'!$F$4:$F$18,'date an 2'!$I$4:$I$18," ")</f>
        <v xml:space="preserve"> </v>
      </c>
      <c r="AC24" s="59"/>
      <c r="AD24" s="30"/>
      <c r="AE24" s="93"/>
      <c r="AF24" s="59" t="str">
        <f>_xlfn.XLOOKUP(AG24,'date an 2'!$F$4:$F$18,'date an 2'!$I$4:$I$18," ")</f>
        <v xml:space="preserve"> </v>
      </c>
      <c r="AG24" s="59"/>
      <c r="AH24" s="30"/>
    </row>
    <row r="25" spans="1:34" ht="10.95" customHeight="1" x14ac:dyDescent="0.3">
      <c r="A25" s="149" t="s">
        <v>48</v>
      </c>
      <c r="B25" s="49" t="s">
        <v>51</v>
      </c>
      <c r="C25" s="67"/>
      <c r="D25" s="58" t="str">
        <f>_xlfn.XLOOKUP(E25,'date an 2'!$F$4:$F$18,'date an 2'!$I$4:$I$18," ")</f>
        <v xml:space="preserve"> </v>
      </c>
      <c r="E25" s="58"/>
      <c r="F25" s="26"/>
      <c r="G25" s="67"/>
      <c r="H25" s="58" t="str">
        <f>_xlfn.XLOOKUP(I25,'date an 2'!$F$4:$F$18,'date an 2'!$I$4:$I$18," ")</f>
        <v xml:space="preserve"> </v>
      </c>
      <c r="I25" s="58"/>
      <c r="J25" s="26"/>
      <c r="K25" s="67"/>
      <c r="L25" s="58" t="str">
        <f>_xlfn.XLOOKUP(M25,'date an 2'!$F$4:$F$18,'date an 2'!$I$4:$I$18," ")</f>
        <v xml:space="preserve"> </v>
      </c>
      <c r="M25" s="58"/>
      <c r="N25" s="26"/>
      <c r="O25" s="108"/>
      <c r="P25" s="60" t="str">
        <f>_xlfn.XLOOKUP(Q25,'date an 2'!$F$4:$F$18,'date an 2'!$I$4:$I$18," ")</f>
        <v xml:space="preserve"> </v>
      </c>
      <c r="Q25" s="60"/>
      <c r="R25" s="61"/>
      <c r="S25" s="108"/>
      <c r="T25" s="60" t="str">
        <f>_xlfn.XLOOKUP(U25,'date an 2'!$F$4:$F$18,'date an 2'!$I$4:$I$18," ")</f>
        <v xml:space="preserve"> </v>
      </c>
      <c r="U25" s="60"/>
      <c r="V25" s="61"/>
      <c r="W25" s="108"/>
      <c r="X25" s="60" t="str">
        <f>_xlfn.XLOOKUP(Y25,'date an 2'!$F$4:$F$18,'date an 2'!$I$4:$I$18," ")</f>
        <v xml:space="preserve"> </v>
      </c>
      <c r="Y25" s="60"/>
      <c r="Z25" s="61"/>
      <c r="AA25" s="108"/>
      <c r="AB25" s="60" t="str">
        <f>_xlfn.XLOOKUP(AC25,'date an 2'!$F$4:$F$18,'date an 2'!$I$4:$I$18," ")</f>
        <v xml:space="preserve"> </v>
      </c>
      <c r="AC25" s="60"/>
      <c r="AD25" s="61"/>
      <c r="AE25" s="94"/>
      <c r="AF25" s="60" t="str">
        <f>_xlfn.XLOOKUP(AG25,'date an 2'!$F$4:$F$18,'date an 2'!$I$4:$I$18," ")</f>
        <v xml:space="preserve"> </v>
      </c>
      <c r="AG25" s="60"/>
      <c r="AH25" s="61"/>
    </row>
    <row r="26" spans="1:34" ht="10.95" customHeight="1" x14ac:dyDescent="0.3">
      <c r="A26" s="150"/>
      <c r="B26" s="50" t="s">
        <v>52</v>
      </c>
      <c r="C26" s="27"/>
      <c r="D26" s="47" t="str">
        <f>_xlfn.XLOOKUP(E26,'date an 2'!$F$4:$F$18,'date an 2'!$I$4:$I$18," ")</f>
        <v xml:space="preserve"> </v>
      </c>
      <c r="E26" s="47"/>
      <c r="F26" s="28"/>
      <c r="G26" s="27"/>
      <c r="H26" s="47" t="str">
        <f>_xlfn.XLOOKUP(I26,'date an 2'!$F$4:$F$18,'date an 2'!$I$4:$I$18," ")</f>
        <v xml:space="preserve"> </v>
      </c>
      <c r="I26" s="47"/>
      <c r="J26" s="28"/>
      <c r="K26" s="27"/>
      <c r="L26" s="47" t="str">
        <f>_xlfn.XLOOKUP(M26,'date an 2'!$F$4:$F$18,'date an 2'!$I$4:$I$18," ")</f>
        <v xml:space="preserve"> </v>
      </c>
      <c r="M26" s="47"/>
      <c r="N26" s="28"/>
      <c r="O26" s="27"/>
      <c r="P26" s="47" t="str">
        <f>_xlfn.XLOOKUP(Q26,'date an 2'!$F$4:$F$18,'date an 2'!$I$4:$I$18," ")</f>
        <v xml:space="preserve"> </v>
      </c>
      <c r="Q26" s="47"/>
      <c r="R26" s="28"/>
      <c r="S26" s="27"/>
      <c r="T26" s="47" t="str">
        <f>_xlfn.XLOOKUP(U26,'date an 2'!$F$4:$F$18,'date an 2'!$I$4:$I$18," ")</f>
        <v xml:space="preserve"> </v>
      </c>
      <c r="U26" s="47"/>
      <c r="V26" s="28"/>
      <c r="W26" s="27"/>
      <c r="X26" s="47" t="str">
        <f>_xlfn.XLOOKUP(Y26,'date an 2'!$F$4:$F$18,'date an 2'!$I$4:$I$18," ")</f>
        <v xml:space="preserve"> </v>
      </c>
      <c r="Y26" s="47"/>
      <c r="Z26" s="28"/>
      <c r="AA26" s="27"/>
      <c r="AB26" s="47" t="str">
        <f>_xlfn.XLOOKUP(AC26,'date an 2'!$F$4:$F$18,'date an 2'!$I$4:$I$18," ")</f>
        <v xml:space="preserve"> </v>
      </c>
      <c r="AC26" s="47"/>
      <c r="AD26" s="28"/>
      <c r="AE26" s="91"/>
      <c r="AF26" s="47" t="str">
        <f>_xlfn.XLOOKUP(AG26,'date an 2'!$F$4:$F$18,'date an 2'!$I$4:$I$18," ")</f>
        <v xml:space="preserve"> </v>
      </c>
      <c r="AG26" s="47"/>
      <c r="AH26" s="28"/>
    </row>
    <row r="27" spans="1:34" ht="10.95" customHeight="1" x14ac:dyDescent="0.3">
      <c r="A27" s="150"/>
      <c r="B27" s="50" t="s">
        <v>53</v>
      </c>
      <c r="C27" s="27"/>
      <c r="D27" s="47" t="str">
        <f>_xlfn.XLOOKUP(E27,'date an 2'!$F$4:$F$18,'date an 2'!$I$4:$I$18," ")</f>
        <v xml:space="preserve"> </v>
      </c>
      <c r="E27" s="47"/>
      <c r="F27" s="28"/>
      <c r="G27" s="27"/>
      <c r="H27" s="47" t="str">
        <f>_xlfn.XLOOKUP(I27,'date an 2'!$F$4:$F$18,'date an 2'!$I$4:$I$18," ")</f>
        <v xml:space="preserve"> </v>
      </c>
      <c r="I27" s="47"/>
      <c r="J27" s="28"/>
      <c r="K27" s="27"/>
      <c r="L27" s="47" t="str">
        <f>_xlfn.XLOOKUP(M27,'date an 2'!$F$4:$F$18,'date an 2'!$I$4:$I$18," ")</f>
        <v xml:space="preserve"> </v>
      </c>
      <c r="M27" s="47"/>
      <c r="N27" s="28"/>
      <c r="O27" s="27"/>
      <c r="P27" s="47" t="str">
        <f>_xlfn.XLOOKUP(Q27,'date an 2'!$F$4:$F$18,'date an 2'!$I$4:$I$18," ")</f>
        <v xml:space="preserve"> </v>
      </c>
      <c r="Q27" s="47"/>
      <c r="R27" s="28"/>
      <c r="S27" s="27"/>
      <c r="T27" s="47" t="str">
        <f>_xlfn.XLOOKUP(U27,'date an 2'!$F$4:$F$18,'date an 2'!$I$4:$I$18," ")</f>
        <v xml:space="preserve"> </v>
      </c>
      <c r="U27" s="47"/>
      <c r="V27" s="28"/>
      <c r="W27" s="27"/>
      <c r="X27" s="47" t="str">
        <f>_xlfn.XLOOKUP(Y27,'date an 2'!$F$4:$F$18,'date an 2'!$I$4:$I$18," ")</f>
        <v xml:space="preserve"> </v>
      </c>
      <c r="Y27" s="47"/>
      <c r="Z27" s="28"/>
      <c r="AA27" s="27"/>
      <c r="AB27" s="47" t="str">
        <f>_xlfn.XLOOKUP(AC27,'date an 2'!$F$4:$F$18,'date an 2'!$I$4:$I$18," ")</f>
        <v xml:space="preserve"> </v>
      </c>
      <c r="AC27" s="47"/>
      <c r="AD27" s="28"/>
      <c r="AE27" s="91"/>
      <c r="AF27" s="47" t="str">
        <f>_xlfn.XLOOKUP(AG27,'date an 2'!$F$4:$F$18,'date an 2'!$I$4:$I$18," ")</f>
        <v xml:space="preserve"> </v>
      </c>
      <c r="AG27" s="47"/>
      <c r="AH27" s="28"/>
    </row>
    <row r="28" spans="1:34" ht="10.95" customHeight="1" x14ac:dyDescent="0.3">
      <c r="A28" s="150"/>
      <c r="B28" s="50" t="s">
        <v>54</v>
      </c>
      <c r="C28" s="27"/>
      <c r="D28" s="47" t="str">
        <f>_xlfn.XLOOKUP(E28,'date an 2'!$F$4:$F$18,'date an 2'!$I$4:$I$18," ")</f>
        <v xml:space="preserve"> </v>
      </c>
      <c r="E28" s="47"/>
      <c r="F28" s="28"/>
      <c r="G28" s="27"/>
      <c r="H28" s="47" t="str">
        <f>_xlfn.XLOOKUP(I28,'date an 2'!$F$4:$F$18,'date an 2'!$I$4:$I$18," ")</f>
        <v xml:space="preserve"> </v>
      </c>
      <c r="I28" s="47"/>
      <c r="J28" s="28"/>
      <c r="K28" s="27"/>
      <c r="L28" s="47" t="str">
        <f>_xlfn.XLOOKUP(M28,'date an 2'!$F$4:$F$18,'date an 2'!$I$4:$I$18," ")</f>
        <v xml:space="preserve"> </v>
      </c>
      <c r="M28" s="47"/>
      <c r="N28" s="28"/>
      <c r="O28" s="27"/>
      <c r="P28" s="47" t="str">
        <f>_xlfn.XLOOKUP(Q28,'date an 2'!$F$4:$F$18,'date an 2'!$I$4:$I$18," ")</f>
        <v xml:space="preserve"> </v>
      </c>
      <c r="Q28" s="47"/>
      <c r="R28" s="28"/>
      <c r="S28" s="27"/>
      <c r="T28" s="47" t="str">
        <f>_xlfn.XLOOKUP(U28,'date an 2'!$F$4:$F$18,'date an 2'!$I$4:$I$18," ")</f>
        <v xml:space="preserve"> </v>
      </c>
      <c r="U28" s="47"/>
      <c r="V28" s="28"/>
      <c r="W28" s="27"/>
      <c r="X28" s="47" t="str">
        <f>_xlfn.XLOOKUP(Y28,'date an 2'!$F$4:$F$18,'date an 2'!$I$4:$I$18," ")</f>
        <v xml:space="preserve"> </v>
      </c>
      <c r="Y28" s="47"/>
      <c r="Z28" s="28"/>
      <c r="AA28" s="27"/>
      <c r="AB28" s="47" t="str">
        <f>_xlfn.XLOOKUP(AC28,'date an 2'!$F$4:$F$18,'date an 2'!$I$4:$I$18," ")</f>
        <v xml:space="preserve"> </v>
      </c>
      <c r="AC28" s="47"/>
      <c r="AD28" s="28"/>
      <c r="AE28" s="91"/>
      <c r="AF28" s="47" t="str">
        <f>_xlfn.XLOOKUP(AG28,'date an 2'!$F$4:$F$18,'date an 2'!$I$4:$I$18," ")</f>
        <v xml:space="preserve"> </v>
      </c>
      <c r="AG28" s="47"/>
      <c r="AH28" s="28"/>
    </row>
    <row r="29" spans="1:34" ht="10.95" customHeight="1" x14ac:dyDescent="0.3">
      <c r="A29" s="150"/>
      <c r="B29" s="50" t="s">
        <v>55</v>
      </c>
      <c r="C29" s="27"/>
      <c r="D29" s="47" t="str">
        <f>_xlfn.XLOOKUP(E29,'date an 2'!$F$4:$F$18,'date an 2'!$I$4:$I$18," ")</f>
        <v xml:space="preserve"> </v>
      </c>
      <c r="E29" s="47"/>
      <c r="F29" s="28"/>
      <c r="G29" s="27"/>
      <c r="H29" s="47" t="str">
        <f>_xlfn.XLOOKUP(I29,'date an 2'!$F$4:$F$18,'date an 2'!$I$4:$I$18," ")</f>
        <v xml:space="preserve"> </v>
      </c>
      <c r="I29" s="47"/>
      <c r="J29" s="28"/>
      <c r="K29" s="27"/>
      <c r="L29" s="47" t="str">
        <f>_xlfn.XLOOKUP(M29,'date an 2'!$F$4:$F$18,'date an 2'!$I$4:$I$18," ")</f>
        <v xml:space="preserve"> </v>
      </c>
      <c r="M29" s="47"/>
      <c r="N29" s="28"/>
      <c r="O29" s="27"/>
      <c r="P29" s="47" t="str">
        <f>_xlfn.XLOOKUP(Q29,'date an 2'!$F$4:$F$18,'date an 2'!$I$4:$I$18," ")</f>
        <v xml:space="preserve"> </v>
      </c>
      <c r="Q29" s="47"/>
      <c r="R29" s="28"/>
      <c r="S29" s="27"/>
      <c r="T29" s="47" t="str">
        <f>_xlfn.XLOOKUP(U29,'date an 2'!$F$4:$F$18,'date an 2'!$I$4:$I$18," ")</f>
        <v xml:space="preserve"> </v>
      </c>
      <c r="U29" s="47"/>
      <c r="V29" s="28"/>
      <c r="W29" s="27"/>
      <c r="X29" s="47" t="str">
        <f>_xlfn.XLOOKUP(Y29,'date an 2'!$F$4:$F$18,'date an 2'!$I$4:$I$18," ")</f>
        <v xml:space="preserve"> </v>
      </c>
      <c r="Y29" s="47"/>
      <c r="Z29" s="28"/>
      <c r="AA29" s="27"/>
      <c r="AB29" s="47" t="str">
        <f>_xlfn.XLOOKUP(AC29,'date an 2'!$F$4:$F$18,'date an 2'!$I$4:$I$18," ")</f>
        <v xml:space="preserve"> </v>
      </c>
      <c r="AC29" s="47"/>
      <c r="AD29" s="28"/>
      <c r="AE29" s="91"/>
      <c r="AF29" s="47" t="str">
        <f>_xlfn.XLOOKUP(AG29,'date an 2'!$F$4:$F$18,'date an 2'!$I$4:$I$18," ")</f>
        <v xml:space="preserve"> </v>
      </c>
      <c r="AG29" s="47"/>
      <c r="AH29" s="28"/>
    </row>
    <row r="30" spans="1:34" ht="10.95" customHeight="1" x14ac:dyDescent="0.3">
      <c r="A30" s="150"/>
      <c r="B30" s="50" t="s">
        <v>56</v>
      </c>
      <c r="C30" s="27"/>
      <c r="D30" s="47" t="str">
        <f>_xlfn.XLOOKUP(E30,'date an 2'!$F$4:$F$18,'date an 2'!$I$4:$I$18," ")</f>
        <v xml:space="preserve"> </v>
      </c>
      <c r="E30" s="47"/>
      <c r="F30" s="28"/>
      <c r="G30" s="27"/>
      <c r="H30" s="47" t="str">
        <f>_xlfn.XLOOKUP(I30,'date an 2'!$F$4:$F$18,'date an 2'!$I$4:$I$18," ")</f>
        <v xml:space="preserve"> </v>
      </c>
      <c r="I30" s="47"/>
      <c r="J30" s="28"/>
      <c r="K30" s="27"/>
      <c r="L30" s="47" t="str">
        <f>_xlfn.XLOOKUP(M30,'date an 2'!$F$4:$F$18,'date an 2'!$I$4:$I$18," ")</f>
        <v xml:space="preserve"> </v>
      </c>
      <c r="M30" s="47"/>
      <c r="N30" s="28"/>
      <c r="O30" s="27"/>
      <c r="P30" s="47" t="str">
        <f>_xlfn.XLOOKUP(Q30,'date an 2'!$F$4:$F$18,'date an 2'!$I$4:$I$18," ")</f>
        <v xml:space="preserve"> </v>
      </c>
      <c r="Q30" s="47"/>
      <c r="R30" s="28"/>
      <c r="S30" s="27"/>
      <c r="T30" s="47" t="str">
        <f>_xlfn.XLOOKUP(U30,'date an 2'!$F$4:$F$18,'date an 2'!$I$4:$I$18," ")</f>
        <v xml:space="preserve"> </v>
      </c>
      <c r="U30" s="47"/>
      <c r="V30" s="28"/>
      <c r="W30" s="27"/>
      <c r="X30" s="47" t="str">
        <f>_xlfn.XLOOKUP(Y30,'date an 2'!$F$4:$F$18,'date an 2'!$I$4:$I$18," ")</f>
        <v xml:space="preserve"> </v>
      </c>
      <c r="Y30" s="47"/>
      <c r="Z30" s="28"/>
      <c r="AA30" s="27"/>
      <c r="AB30" s="47" t="str">
        <f>_xlfn.XLOOKUP(AC30,'date an 2'!$F$4:$F$18,'date an 2'!$I$4:$I$18," ")</f>
        <v xml:space="preserve"> </v>
      </c>
      <c r="AC30" s="47"/>
      <c r="AD30" s="28"/>
      <c r="AE30" s="91"/>
      <c r="AF30" s="47" t="str">
        <f>_xlfn.XLOOKUP(AG30,'date an 2'!$F$4:$F$18,'date an 2'!$I$4:$I$18," ")</f>
        <v xml:space="preserve"> </v>
      </c>
      <c r="AG30" s="47"/>
      <c r="AH30" s="28"/>
    </row>
    <row r="31" spans="1:34" ht="10.95" customHeight="1" x14ac:dyDescent="0.3">
      <c r="A31" s="150"/>
      <c r="B31" s="50" t="s">
        <v>57</v>
      </c>
      <c r="C31" s="27"/>
      <c r="D31" s="47" t="str">
        <f>_xlfn.XLOOKUP(E31,'date an 2'!$F$4:$F$18,'date an 2'!$I$4:$I$18," ")</f>
        <v xml:space="preserve"> </v>
      </c>
      <c r="E31" s="47"/>
      <c r="F31" s="28"/>
      <c r="G31" s="27"/>
      <c r="H31" s="47" t="str">
        <f>_xlfn.XLOOKUP(I31,'date an 2'!$F$4:$F$18,'date an 2'!$I$4:$I$18," ")</f>
        <v xml:space="preserve"> </v>
      </c>
      <c r="I31" s="47"/>
      <c r="J31" s="28"/>
      <c r="K31" s="27"/>
      <c r="L31" s="47" t="str">
        <f>_xlfn.XLOOKUP(M31,'date an 2'!$F$4:$F$18,'date an 2'!$I$4:$I$18," ")</f>
        <v xml:space="preserve"> </v>
      </c>
      <c r="M31" s="47"/>
      <c r="N31" s="28"/>
      <c r="O31" s="27"/>
      <c r="P31" s="47" t="str">
        <f>_xlfn.XLOOKUP(Q31,'date an 2'!$F$4:$F$18,'date an 2'!$I$4:$I$18," ")</f>
        <v xml:space="preserve"> </v>
      </c>
      <c r="Q31" s="47"/>
      <c r="R31" s="28"/>
      <c r="S31" s="27"/>
      <c r="T31" s="47" t="str">
        <f>_xlfn.XLOOKUP(U31,'date an 2'!$F$4:$F$18,'date an 2'!$I$4:$I$18," ")</f>
        <v xml:space="preserve"> </v>
      </c>
      <c r="U31" s="47"/>
      <c r="V31" s="28"/>
      <c r="W31" s="27"/>
      <c r="X31" s="47" t="str">
        <f>_xlfn.XLOOKUP(Y31,'date an 2'!$F$4:$F$18,'date an 2'!$I$4:$I$18," ")</f>
        <v xml:space="preserve"> </v>
      </c>
      <c r="Y31" s="47"/>
      <c r="Z31" s="28"/>
      <c r="AA31" s="27"/>
      <c r="AB31" s="47" t="str">
        <f>_xlfn.XLOOKUP(AC31,'date an 2'!$F$4:$F$18,'date an 2'!$I$4:$I$18," ")</f>
        <v xml:space="preserve"> </v>
      </c>
      <c r="AC31" s="47"/>
      <c r="AD31" s="28"/>
      <c r="AE31" s="91"/>
      <c r="AF31" s="47" t="str">
        <f>_xlfn.XLOOKUP(AG31,'date an 2'!$F$4:$F$18,'date an 2'!$I$4:$I$18," ")</f>
        <v xml:space="preserve"> </v>
      </c>
      <c r="AG31" s="47"/>
      <c r="AH31" s="28"/>
    </row>
    <row r="32" spans="1:34" ht="10.95" customHeight="1" x14ac:dyDescent="0.3">
      <c r="A32" s="150"/>
      <c r="B32" s="50" t="s">
        <v>58</v>
      </c>
      <c r="C32" s="27"/>
      <c r="D32" s="47" t="str">
        <f>_xlfn.XLOOKUP(E32,'date an 2'!$F$4:$F$18,'date an 2'!$I$4:$I$18," ")</f>
        <v xml:space="preserve"> </v>
      </c>
      <c r="E32" s="47"/>
      <c r="F32" s="28"/>
      <c r="G32" s="27"/>
      <c r="H32" s="47" t="str">
        <f>_xlfn.XLOOKUP(I32,'date an 2'!$F$4:$F$18,'date an 2'!$I$4:$I$18," ")</f>
        <v xml:space="preserve"> </v>
      </c>
      <c r="I32" s="47"/>
      <c r="J32" s="28"/>
      <c r="K32" s="27"/>
      <c r="L32" s="47" t="str">
        <f>_xlfn.XLOOKUP(M32,'date an 2'!$F$4:$F$18,'date an 2'!$I$4:$I$18," ")</f>
        <v xml:space="preserve"> </v>
      </c>
      <c r="M32" s="47"/>
      <c r="N32" s="28"/>
      <c r="O32" s="27"/>
      <c r="P32" s="47" t="str">
        <f>_xlfn.XLOOKUP(Q32,'date an 2'!$F$4:$F$18,'date an 2'!$I$4:$I$18," ")</f>
        <v xml:space="preserve"> </v>
      </c>
      <c r="Q32" s="47"/>
      <c r="R32" s="28"/>
      <c r="S32" s="27"/>
      <c r="T32" s="47" t="str">
        <f>_xlfn.XLOOKUP(U32,'date an 2'!$F$4:$F$18,'date an 2'!$I$4:$I$18," ")</f>
        <v xml:space="preserve"> </v>
      </c>
      <c r="U32" s="47"/>
      <c r="V32" s="28"/>
      <c r="W32" s="27"/>
      <c r="X32" s="47" t="str">
        <f>_xlfn.XLOOKUP(Y32,'date an 2'!$F$4:$F$18,'date an 2'!$I$4:$I$18," ")</f>
        <v xml:space="preserve"> </v>
      </c>
      <c r="Y32" s="47"/>
      <c r="Z32" s="28"/>
      <c r="AA32" s="27"/>
      <c r="AB32" s="47" t="str">
        <f>_xlfn.XLOOKUP(AC32,'date an 2'!$F$4:$F$18,'date an 2'!$I$4:$I$18," ")</f>
        <v xml:space="preserve"> </v>
      </c>
      <c r="AC32" s="47"/>
      <c r="AD32" s="28"/>
      <c r="AE32" s="91"/>
      <c r="AF32" s="47" t="str">
        <f>_xlfn.XLOOKUP(AG32,'date an 2'!$F$4:$F$18,'date an 2'!$I$4:$I$18," ")</f>
        <v xml:space="preserve"> </v>
      </c>
      <c r="AG32" s="47"/>
      <c r="AH32" s="28"/>
    </row>
    <row r="33" spans="1:34" ht="10.95" customHeight="1" thickBot="1" x14ac:dyDescent="0.35">
      <c r="A33" s="151"/>
      <c r="B33" s="51" t="s">
        <v>59</v>
      </c>
      <c r="C33" s="29"/>
      <c r="D33" s="59" t="str">
        <f>_xlfn.XLOOKUP(E33,'date an 2'!$F$4:$F$18,'date an 2'!$I$4:$I$18," ")</f>
        <v xml:space="preserve"> </v>
      </c>
      <c r="E33" s="59"/>
      <c r="F33" s="30"/>
      <c r="G33" s="29"/>
      <c r="H33" s="59" t="str">
        <f>_xlfn.XLOOKUP(I33,'date an 2'!$F$4:$F$18,'date an 2'!$I$4:$I$18," ")</f>
        <v xml:space="preserve"> </v>
      </c>
      <c r="I33" s="59"/>
      <c r="J33" s="30"/>
      <c r="K33" s="29"/>
      <c r="L33" s="59" t="str">
        <f>_xlfn.XLOOKUP(M33,'date an 2'!$F$4:$F$18,'date an 2'!$I$4:$I$18," ")</f>
        <v xml:space="preserve"> </v>
      </c>
      <c r="M33" s="59"/>
      <c r="N33" s="30"/>
      <c r="O33" s="29"/>
      <c r="P33" s="59" t="str">
        <f>_xlfn.XLOOKUP(Q33,'date an 2'!$F$4:$F$18,'date an 2'!$I$4:$I$18," ")</f>
        <v xml:space="preserve"> </v>
      </c>
      <c r="Q33" s="59"/>
      <c r="R33" s="30"/>
      <c r="S33" s="29"/>
      <c r="T33" s="59" t="str">
        <f>_xlfn.XLOOKUP(U33,'date an 2'!$F$4:$F$18,'date an 2'!$I$4:$I$18," ")</f>
        <v xml:space="preserve"> </v>
      </c>
      <c r="U33" s="59"/>
      <c r="V33" s="30"/>
      <c r="W33" s="29"/>
      <c r="X33" s="59" t="str">
        <f>_xlfn.XLOOKUP(Y33,'date an 2'!$F$4:$F$18,'date an 2'!$I$4:$I$18," ")</f>
        <v xml:space="preserve"> </v>
      </c>
      <c r="Y33" s="59"/>
      <c r="Z33" s="30"/>
      <c r="AA33" s="29"/>
      <c r="AB33" s="59" t="str">
        <f>_xlfn.XLOOKUP(AC33,'date an 2'!$F$4:$F$18,'date an 2'!$I$4:$I$18," ")</f>
        <v xml:space="preserve"> </v>
      </c>
      <c r="AC33" s="59"/>
      <c r="AD33" s="30"/>
      <c r="AE33" s="93"/>
      <c r="AF33" s="59" t="str">
        <f>_xlfn.XLOOKUP(AG33,'date an 2'!$F$4:$F$18,'date an 2'!$I$4:$I$18," ")</f>
        <v xml:space="preserve"> </v>
      </c>
      <c r="AG33" s="59"/>
      <c r="AH33" s="30"/>
    </row>
    <row r="34" spans="1:34" ht="10.95" customHeight="1" x14ac:dyDescent="0.3">
      <c r="A34" s="146" t="s">
        <v>49</v>
      </c>
      <c r="B34" s="49" t="s">
        <v>51</v>
      </c>
      <c r="C34" s="67"/>
      <c r="D34" s="58" t="str">
        <f>_xlfn.XLOOKUP(E34,'date an 2'!$F$4:$F$18,'date an 2'!$I$4:$I$18," ")</f>
        <v xml:space="preserve"> </v>
      </c>
      <c r="E34" s="58"/>
      <c r="F34" s="26"/>
      <c r="G34" s="89"/>
      <c r="H34" s="58" t="str">
        <f>_xlfn.XLOOKUP(I34,'date an 2'!$F$4:$F$18,'date an 2'!$I$4:$I$18," ")</f>
        <v xml:space="preserve"> </v>
      </c>
      <c r="I34" s="58"/>
      <c r="J34" s="26"/>
      <c r="K34" s="67"/>
      <c r="L34" s="58" t="str">
        <f>_xlfn.XLOOKUP(M34,'date an 2'!$F$4:$F$18,'date an 2'!$I$4:$I$18," ")</f>
        <v xml:space="preserve"> </v>
      </c>
      <c r="M34" s="58"/>
      <c r="N34" s="26"/>
      <c r="O34" s="108"/>
      <c r="P34" s="60" t="str">
        <f>_xlfn.XLOOKUP(Q34,'date an 2'!$F$4:$F$18,'date an 2'!$I$4:$I$18," ")</f>
        <v xml:space="preserve"> </v>
      </c>
      <c r="Q34" s="60"/>
      <c r="R34" s="61"/>
      <c r="S34" s="108"/>
      <c r="T34" s="60" t="str">
        <f>_xlfn.XLOOKUP(U34,'date an 2'!$F$4:$F$18,'date an 2'!$I$4:$I$18," ")</f>
        <v xml:space="preserve"> </v>
      </c>
      <c r="U34" s="60"/>
      <c r="V34" s="61"/>
      <c r="W34" s="108"/>
      <c r="X34" s="60" t="str">
        <f>_xlfn.XLOOKUP(Y34,'date an 2'!$F$4:$F$18,'date an 2'!$I$4:$I$18," ")</f>
        <v xml:space="preserve"> </v>
      </c>
      <c r="Y34" s="60"/>
      <c r="Z34" s="61"/>
      <c r="AA34" s="108"/>
      <c r="AB34" s="60" t="str">
        <f>_xlfn.XLOOKUP(AC34,'date an 2'!$F$4:$F$18,'date an 2'!$I$4:$I$18," ")</f>
        <v xml:space="preserve"> </v>
      </c>
      <c r="AC34" s="60"/>
      <c r="AD34" s="61"/>
      <c r="AE34" s="94"/>
      <c r="AF34" s="60" t="str">
        <f>_xlfn.XLOOKUP(AG34,'date an 2'!$F$4:$F$18,'date an 2'!$I$4:$I$18," ")</f>
        <v xml:space="preserve"> </v>
      </c>
      <c r="AG34" s="60"/>
      <c r="AH34" s="61"/>
    </row>
    <row r="35" spans="1:34" ht="10.95" customHeight="1" x14ac:dyDescent="0.3">
      <c r="A35" s="147"/>
      <c r="B35" s="50" t="s">
        <v>52</v>
      </c>
      <c r="C35" s="27"/>
      <c r="D35" s="47" t="str">
        <f>_xlfn.XLOOKUP(E35,'date an 2'!$F$4:$F$18,'date an 2'!$I$4:$I$18," ")</f>
        <v xml:space="preserve"> </v>
      </c>
      <c r="E35" s="47"/>
      <c r="F35" s="28"/>
      <c r="G35" s="91"/>
      <c r="H35" s="47" t="str">
        <f>_xlfn.XLOOKUP(I35,'date an 2'!$F$4:$F$18,'date an 2'!$I$4:$I$18," ")</f>
        <v xml:space="preserve"> </v>
      </c>
      <c r="I35" s="47"/>
      <c r="J35" s="28"/>
      <c r="K35" s="27"/>
      <c r="L35" s="47" t="str">
        <f>_xlfn.XLOOKUP(M35,'date an 2'!$F$4:$F$18,'date an 2'!$I$4:$I$18," ")</f>
        <v xml:space="preserve"> </v>
      </c>
      <c r="M35" s="47"/>
      <c r="N35" s="28"/>
      <c r="O35" s="27"/>
      <c r="P35" s="47" t="str">
        <f>_xlfn.XLOOKUP(Q35,'date an 2'!$F$4:$F$18,'date an 2'!$I$4:$I$18," ")</f>
        <v xml:space="preserve"> </v>
      </c>
      <c r="Q35" s="47"/>
      <c r="R35" s="28"/>
      <c r="S35" s="27"/>
      <c r="T35" s="47" t="str">
        <f>_xlfn.XLOOKUP(U35,'date an 2'!$F$4:$F$18,'date an 2'!$I$4:$I$18," ")</f>
        <v xml:space="preserve"> </v>
      </c>
      <c r="U35" s="47"/>
      <c r="V35" s="28"/>
      <c r="W35" s="27"/>
      <c r="X35" s="47" t="str">
        <f>_xlfn.XLOOKUP(Y35,'date an 2'!$F$4:$F$18,'date an 2'!$I$4:$I$18," ")</f>
        <v xml:space="preserve"> </v>
      </c>
      <c r="Y35" s="47"/>
      <c r="Z35" s="28"/>
      <c r="AA35" s="27"/>
      <c r="AB35" s="47" t="str">
        <f>_xlfn.XLOOKUP(AC35,'date an 2'!$F$4:$F$18,'date an 2'!$I$4:$I$18," ")</f>
        <v xml:space="preserve"> </v>
      </c>
      <c r="AC35" s="47"/>
      <c r="AD35" s="28"/>
      <c r="AE35" s="91"/>
      <c r="AF35" s="47" t="str">
        <f>_xlfn.XLOOKUP(AG35,'date an 2'!$F$4:$F$18,'date an 2'!$I$4:$I$18," ")</f>
        <v xml:space="preserve"> </v>
      </c>
      <c r="AG35" s="47"/>
      <c r="AH35" s="28"/>
    </row>
    <row r="36" spans="1:34" ht="10.95" customHeight="1" x14ac:dyDescent="0.3">
      <c r="A36" s="147"/>
      <c r="B36" s="50" t="s">
        <v>53</v>
      </c>
      <c r="C36" s="27"/>
      <c r="D36" s="47" t="str">
        <f>_xlfn.XLOOKUP(E36,'date an 2'!$F$4:$F$18,'date an 2'!$I$4:$I$18," ")</f>
        <v xml:space="preserve"> </v>
      </c>
      <c r="E36" s="47"/>
      <c r="F36" s="28"/>
      <c r="G36" s="91"/>
      <c r="H36" s="47" t="str">
        <f>_xlfn.XLOOKUP(I36,'date an 2'!$F$4:$F$18,'date an 2'!$I$4:$I$18," ")</f>
        <v xml:space="preserve"> </v>
      </c>
      <c r="I36" s="47"/>
      <c r="J36" s="28"/>
      <c r="K36" s="27"/>
      <c r="L36" s="47" t="str">
        <f>_xlfn.XLOOKUP(M36,'date an 2'!$F$4:$F$18,'date an 2'!$I$4:$I$18," ")</f>
        <v xml:space="preserve"> </v>
      </c>
      <c r="M36" s="47"/>
      <c r="N36" s="28"/>
      <c r="O36" s="27"/>
      <c r="P36" s="47" t="str">
        <f>_xlfn.XLOOKUP(Q36,'date an 2'!$F$4:$F$18,'date an 2'!$I$4:$I$18," ")</f>
        <v xml:space="preserve"> </v>
      </c>
      <c r="Q36" s="47"/>
      <c r="R36" s="28"/>
      <c r="S36" s="27"/>
      <c r="T36" s="47" t="str">
        <f>_xlfn.XLOOKUP(U36,'date an 2'!$F$4:$F$18,'date an 2'!$I$4:$I$18," ")</f>
        <v xml:space="preserve"> </v>
      </c>
      <c r="U36" s="47"/>
      <c r="V36" s="28"/>
      <c r="W36" s="27"/>
      <c r="X36" s="47" t="str">
        <f>_xlfn.XLOOKUP(Y36,'date an 2'!$F$4:$F$18,'date an 2'!$I$4:$I$18," ")</f>
        <v xml:space="preserve"> </v>
      </c>
      <c r="Y36" s="47"/>
      <c r="Z36" s="28"/>
      <c r="AA36" s="27"/>
      <c r="AB36" s="47" t="str">
        <f>_xlfn.XLOOKUP(AC36,'date an 2'!$F$4:$F$18,'date an 2'!$I$4:$I$18," ")</f>
        <v xml:space="preserve"> </v>
      </c>
      <c r="AC36" s="47"/>
      <c r="AD36" s="28"/>
      <c r="AE36" s="91"/>
      <c r="AF36" s="47" t="str">
        <f>_xlfn.XLOOKUP(AG36,'date an 2'!$F$4:$F$18,'date an 2'!$I$4:$I$18," ")</f>
        <v xml:space="preserve"> </v>
      </c>
      <c r="AG36" s="47"/>
      <c r="AH36" s="28"/>
    </row>
    <row r="37" spans="1:34" ht="10.95" customHeight="1" x14ac:dyDescent="0.3">
      <c r="A37" s="147"/>
      <c r="B37" s="50" t="s">
        <v>54</v>
      </c>
      <c r="C37" s="27"/>
      <c r="D37" s="47" t="str">
        <f>_xlfn.XLOOKUP(E37,'date an 2'!$F$4:$F$18,'date an 2'!$I$4:$I$18," ")</f>
        <v xml:space="preserve"> </v>
      </c>
      <c r="E37" s="47"/>
      <c r="F37" s="28"/>
      <c r="G37" s="91"/>
      <c r="H37" s="47" t="str">
        <f>_xlfn.XLOOKUP(I37,'date an 2'!$F$4:$F$18,'date an 2'!$I$4:$I$18," ")</f>
        <v xml:space="preserve"> </v>
      </c>
      <c r="I37" s="47"/>
      <c r="J37" s="28"/>
      <c r="K37" s="27"/>
      <c r="L37" s="47" t="str">
        <f>_xlfn.XLOOKUP(M37,'date an 2'!$F$4:$F$18,'date an 2'!$I$4:$I$18," ")</f>
        <v xml:space="preserve"> </v>
      </c>
      <c r="M37" s="47"/>
      <c r="N37" s="28"/>
      <c r="O37" s="27"/>
      <c r="P37" s="47" t="str">
        <f>_xlfn.XLOOKUP(Q37,'date an 2'!$F$4:$F$18,'date an 2'!$I$4:$I$18," ")</f>
        <v xml:space="preserve"> </v>
      </c>
      <c r="Q37" s="47"/>
      <c r="R37" s="28"/>
      <c r="S37" s="27"/>
      <c r="T37" s="47" t="str">
        <f>_xlfn.XLOOKUP(U37,'date an 2'!$F$4:$F$18,'date an 2'!$I$4:$I$18," ")</f>
        <v xml:space="preserve"> </v>
      </c>
      <c r="U37" s="47"/>
      <c r="V37" s="28"/>
      <c r="W37" s="27"/>
      <c r="X37" s="47" t="str">
        <f>_xlfn.XLOOKUP(Y37,'date an 2'!$F$4:$F$18,'date an 2'!$I$4:$I$18," ")</f>
        <v xml:space="preserve"> </v>
      </c>
      <c r="Y37" s="47"/>
      <c r="Z37" s="28"/>
      <c r="AA37" s="27"/>
      <c r="AB37" s="47" t="str">
        <f>_xlfn.XLOOKUP(AC37,'date an 2'!$F$4:$F$18,'date an 2'!$I$4:$I$18," ")</f>
        <v xml:space="preserve"> </v>
      </c>
      <c r="AC37" s="47"/>
      <c r="AD37" s="28"/>
      <c r="AE37" s="91"/>
      <c r="AF37" s="47" t="str">
        <f>_xlfn.XLOOKUP(AG37,'date an 2'!$F$4:$F$18,'date an 2'!$I$4:$I$18," ")</f>
        <v xml:space="preserve"> </v>
      </c>
      <c r="AG37" s="47"/>
      <c r="AH37" s="28"/>
    </row>
    <row r="38" spans="1:34" ht="10.95" customHeight="1" x14ac:dyDescent="0.3">
      <c r="A38" s="147"/>
      <c r="B38" s="50" t="s">
        <v>55</v>
      </c>
      <c r="C38" s="27"/>
      <c r="D38" s="47" t="str">
        <f>_xlfn.XLOOKUP(E38,'date an 2'!$F$4:$F$18,'date an 2'!$I$4:$I$18," ")</f>
        <v xml:space="preserve"> </v>
      </c>
      <c r="E38" s="47"/>
      <c r="F38" s="28"/>
      <c r="G38" s="91"/>
      <c r="H38" s="47" t="str">
        <f>_xlfn.XLOOKUP(I38,'date an 2'!$F$4:$F$18,'date an 2'!$I$4:$I$18," ")</f>
        <v xml:space="preserve"> </v>
      </c>
      <c r="I38" s="47"/>
      <c r="J38" s="28"/>
      <c r="K38" s="27"/>
      <c r="L38" s="47" t="str">
        <f>_xlfn.XLOOKUP(M38,'date an 2'!$F$4:$F$18,'date an 2'!$I$4:$I$18," ")</f>
        <v xml:space="preserve"> </v>
      </c>
      <c r="M38" s="47"/>
      <c r="N38" s="28"/>
      <c r="O38" s="27"/>
      <c r="P38" s="47" t="str">
        <f>_xlfn.XLOOKUP(Q38,'date an 2'!$F$4:$F$18,'date an 2'!$I$4:$I$18," ")</f>
        <v xml:space="preserve"> </v>
      </c>
      <c r="Q38" s="47"/>
      <c r="R38" s="28"/>
      <c r="S38" s="27"/>
      <c r="T38" s="47" t="str">
        <f>_xlfn.XLOOKUP(U38,'date an 2'!$F$4:$F$18,'date an 2'!$I$4:$I$18," ")</f>
        <v xml:space="preserve"> </v>
      </c>
      <c r="U38" s="47"/>
      <c r="V38" s="28"/>
      <c r="W38" s="27"/>
      <c r="X38" s="47" t="str">
        <f>_xlfn.XLOOKUP(Y38,'date an 2'!$F$4:$F$18,'date an 2'!$I$4:$I$18," ")</f>
        <v xml:space="preserve"> </v>
      </c>
      <c r="Y38" s="47"/>
      <c r="Z38" s="28"/>
      <c r="AA38" s="27"/>
      <c r="AB38" s="47" t="str">
        <f>_xlfn.XLOOKUP(AC38,'date an 2'!$F$4:$F$18,'date an 2'!$I$4:$I$18," ")</f>
        <v xml:space="preserve"> </v>
      </c>
      <c r="AC38" s="47"/>
      <c r="AD38" s="28"/>
      <c r="AE38" s="91"/>
      <c r="AF38" s="47" t="str">
        <f>_xlfn.XLOOKUP(AG38,'date an 2'!$F$4:$F$18,'date an 2'!$I$4:$I$18," ")</f>
        <v xml:space="preserve"> </v>
      </c>
      <c r="AG38" s="47"/>
      <c r="AH38" s="28"/>
    </row>
    <row r="39" spans="1:34" ht="10.95" customHeight="1" x14ac:dyDescent="0.3">
      <c r="A39" s="147"/>
      <c r="B39" s="50" t="s">
        <v>56</v>
      </c>
      <c r="C39" s="27"/>
      <c r="D39" s="47" t="str">
        <f>_xlfn.XLOOKUP(E39,'date an 2'!$F$4:$F$18,'date an 2'!$I$4:$I$18," ")</f>
        <v xml:space="preserve"> </v>
      </c>
      <c r="E39" s="47"/>
      <c r="F39" s="28"/>
      <c r="G39" s="91"/>
      <c r="H39" s="47" t="str">
        <f>_xlfn.XLOOKUP(I39,'date an 2'!$F$4:$F$18,'date an 2'!$I$4:$I$18," ")</f>
        <v xml:space="preserve"> </v>
      </c>
      <c r="I39" s="47"/>
      <c r="J39" s="28"/>
      <c r="K39" s="27"/>
      <c r="L39" s="47" t="str">
        <f>_xlfn.XLOOKUP(M39,'date an 2'!$F$4:$F$18,'date an 2'!$I$4:$I$18," ")</f>
        <v xml:space="preserve"> </v>
      </c>
      <c r="M39" s="47"/>
      <c r="N39" s="28"/>
      <c r="O39" s="27"/>
      <c r="P39" s="47" t="str">
        <f>_xlfn.XLOOKUP(Q39,'date an 2'!$F$4:$F$18,'date an 2'!$I$4:$I$18," ")</f>
        <v xml:space="preserve"> </v>
      </c>
      <c r="Q39" s="47"/>
      <c r="R39" s="28"/>
      <c r="S39" s="27"/>
      <c r="T39" s="47" t="str">
        <f>_xlfn.XLOOKUP(U39,'date an 2'!$F$4:$F$18,'date an 2'!$I$4:$I$18," ")</f>
        <v xml:space="preserve"> </v>
      </c>
      <c r="U39" s="47"/>
      <c r="V39" s="28"/>
      <c r="W39" s="27"/>
      <c r="X39" s="47" t="str">
        <f>_xlfn.XLOOKUP(Y39,'date an 2'!$F$4:$F$18,'date an 2'!$I$4:$I$18," ")</f>
        <v xml:space="preserve"> </v>
      </c>
      <c r="Y39" s="47"/>
      <c r="Z39" s="28"/>
      <c r="AA39" s="27"/>
      <c r="AB39" s="47" t="str">
        <f>_xlfn.XLOOKUP(AC39,'date an 2'!$F$4:$F$18,'date an 2'!$I$4:$I$18," ")</f>
        <v xml:space="preserve"> </v>
      </c>
      <c r="AC39" s="47"/>
      <c r="AD39" s="28"/>
      <c r="AE39" s="91"/>
      <c r="AF39" s="47" t="str">
        <f>_xlfn.XLOOKUP(AG39,'date an 2'!$F$4:$F$18,'date an 2'!$I$4:$I$18," ")</f>
        <v xml:space="preserve"> </v>
      </c>
      <c r="AG39" s="47"/>
      <c r="AH39" s="28"/>
    </row>
    <row r="40" spans="1:34" ht="10.95" customHeight="1" x14ac:dyDescent="0.3">
      <c r="A40" s="147"/>
      <c r="B40" s="50" t="s">
        <v>57</v>
      </c>
      <c r="C40" s="27"/>
      <c r="D40" s="47" t="str">
        <f>_xlfn.XLOOKUP(E40,'date an 2'!$F$4:$F$18,'date an 2'!$I$4:$I$18," ")</f>
        <v xml:space="preserve"> </v>
      </c>
      <c r="E40" s="47"/>
      <c r="F40" s="28"/>
      <c r="G40" s="91"/>
      <c r="H40" s="47" t="str">
        <f>_xlfn.XLOOKUP(I40,'date an 2'!$F$4:$F$18,'date an 2'!$I$4:$I$18," ")</f>
        <v xml:space="preserve"> </v>
      </c>
      <c r="I40" s="47"/>
      <c r="J40" s="28"/>
      <c r="K40" s="27"/>
      <c r="L40" s="47" t="str">
        <f>_xlfn.XLOOKUP(M40,'date an 2'!$F$4:$F$18,'date an 2'!$I$4:$I$18," ")</f>
        <v xml:space="preserve"> </v>
      </c>
      <c r="M40" s="47"/>
      <c r="N40" s="28"/>
      <c r="O40" s="27"/>
      <c r="P40" s="47" t="str">
        <f>_xlfn.XLOOKUP(Q40,'date an 2'!$F$4:$F$18,'date an 2'!$I$4:$I$18," ")</f>
        <v xml:space="preserve"> </v>
      </c>
      <c r="Q40" s="47"/>
      <c r="R40" s="28"/>
      <c r="S40" s="27"/>
      <c r="T40" s="47" t="str">
        <f>_xlfn.XLOOKUP(U40,'date an 2'!$F$4:$F$18,'date an 2'!$I$4:$I$18," ")</f>
        <v xml:space="preserve"> </v>
      </c>
      <c r="U40" s="47"/>
      <c r="V40" s="28"/>
      <c r="W40" s="27"/>
      <c r="X40" s="47" t="str">
        <f>_xlfn.XLOOKUP(Y40,'date an 2'!$F$4:$F$18,'date an 2'!$I$4:$I$18," ")</f>
        <v xml:space="preserve"> </v>
      </c>
      <c r="Y40" s="47"/>
      <c r="Z40" s="28"/>
      <c r="AA40" s="27"/>
      <c r="AB40" s="47" t="str">
        <f>_xlfn.XLOOKUP(AC40,'date an 2'!$F$4:$F$18,'date an 2'!$I$4:$I$18," ")</f>
        <v xml:space="preserve"> </v>
      </c>
      <c r="AC40" s="47"/>
      <c r="AD40" s="28"/>
      <c r="AE40" s="91"/>
      <c r="AF40" s="47" t="str">
        <f>_xlfn.XLOOKUP(AG40,'date an 2'!$F$4:$F$18,'date an 2'!$I$4:$I$18," ")</f>
        <v xml:space="preserve"> </v>
      </c>
      <c r="AG40" s="47"/>
      <c r="AH40" s="28"/>
    </row>
    <row r="41" spans="1:34" ht="10.95" customHeight="1" x14ac:dyDescent="0.3">
      <c r="A41" s="147"/>
      <c r="B41" s="50" t="s">
        <v>58</v>
      </c>
      <c r="C41" s="27"/>
      <c r="D41" s="47" t="str">
        <f>_xlfn.XLOOKUP(E41,'date an 2'!$F$4:$F$18,'date an 2'!$I$4:$I$18," ")</f>
        <v xml:space="preserve"> </v>
      </c>
      <c r="E41" s="47"/>
      <c r="F41" s="28"/>
      <c r="G41" s="91"/>
      <c r="H41" s="47" t="str">
        <f>_xlfn.XLOOKUP(I41,'date an 2'!$F$4:$F$18,'date an 2'!$I$4:$I$18," ")</f>
        <v xml:space="preserve"> </v>
      </c>
      <c r="I41" s="47"/>
      <c r="J41" s="28"/>
      <c r="K41" s="27"/>
      <c r="L41" s="47" t="str">
        <f>_xlfn.XLOOKUP(M41,'date an 2'!$F$4:$F$18,'date an 2'!$I$4:$I$18," ")</f>
        <v xml:space="preserve"> </v>
      </c>
      <c r="M41" s="47"/>
      <c r="N41" s="28"/>
      <c r="O41" s="27"/>
      <c r="P41" s="47" t="str">
        <f>_xlfn.XLOOKUP(Q41,'date an 2'!$F$4:$F$18,'date an 2'!$I$4:$I$18," ")</f>
        <v xml:space="preserve"> </v>
      </c>
      <c r="Q41" s="47"/>
      <c r="R41" s="28"/>
      <c r="S41" s="27"/>
      <c r="T41" s="47" t="str">
        <f>_xlfn.XLOOKUP(U41,'date an 2'!$F$4:$F$18,'date an 2'!$I$4:$I$18," ")</f>
        <v xml:space="preserve"> </v>
      </c>
      <c r="U41" s="47"/>
      <c r="V41" s="28"/>
      <c r="W41" s="27"/>
      <c r="X41" s="47" t="str">
        <f>_xlfn.XLOOKUP(Y41,'date an 2'!$F$4:$F$18,'date an 2'!$I$4:$I$18," ")</f>
        <v xml:space="preserve"> </v>
      </c>
      <c r="Y41" s="47"/>
      <c r="Z41" s="28"/>
      <c r="AA41" s="27"/>
      <c r="AB41" s="47" t="str">
        <f>_xlfn.XLOOKUP(AC41,'date an 2'!$F$4:$F$18,'date an 2'!$I$4:$I$18," ")</f>
        <v xml:space="preserve"> </v>
      </c>
      <c r="AC41" s="47"/>
      <c r="AD41" s="28"/>
      <c r="AE41" s="91"/>
      <c r="AF41" s="47" t="str">
        <f>_xlfn.XLOOKUP(AG41,'date an 2'!$F$4:$F$18,'date an 2'!$I$4:$I$18," ")</f>
        <v xml:space="preserve"> </v>
      </c>
      <c r="AG41" s="47"/>
      <c r="AH41" s="28"/>
    </row>
    <row r="42" spans="1:34" ht="10.95" customHeight="1" thickBot="1" x14ac:dyDescent="0.35">
      <c r="A42" s="148"/>
      <c r="B42" s="51" t="s">
        <v>59</v>
      </c>
      <c r="C42" s="29"/>
      <c r="D42" s="59" t="str">
        <f>_xlfn.XLOOKUP(E42,'date an 2'!$F$4:$F$18,'date an 2'!$I$4:$I$18," ")</f>
        <v xml:space="preserve"> </v>
      </c>
      <c r="E42" s="59"/>
      <c r="F42" s="30"/>
      <c r="G42" s="93"/>
      <c r="H42" s="59" t="str">
        <f>_xlfn.XLOOKUP(I42,'date an 2'!$F$4:$F$18,'date an 2'!$I$4:$I$18," ")</f>
        <v xml:space="preserve"> </v>
      </c>
      <c r="I42" s="59"/>
      <c r="J42" s="30"/>
      <c r="K42" s="29"/>
      <c r="L42" s="59" t="str">
        <f>_xlfn.XLOOKUP(M42,'date an 2'!$F$4:$F$18,'date an 2'!$I$4:$I$18," ")</f>
        <v xml:space="preserve"> </v>
      </c>
      <c r="M42" s="59"/>
      <c r="N42" s="30"/>
      <c r="O42" s="29"/>
      <c r="P42" s="59" t="str">
        <f>_xlfn.XLOOKUP(Q42,'date an 2'!$F$4:$F$18,'date an 2'!$I$4:$I$18," ")</f>
        <v xml:space="preserve"> </v>
      </c>
      <c r="Q42" s="59"/>
      <c r="R42" s="30"/>
      <c r="S42" s="29"/>
      <c r="T42" s="59" t="str">
        <f>_xlfn.XLOOKUP(U42,'date an 2'!$F$4:$F$18,'date an 2'!$I$4:$I$18," ")</f>
        <v xml:space="preserve"> </v>
      </c>
      <c r="U42" s="59"/>
      <c r="V42" s="30"/>
      <c r="W42" s="29"/>
      <c r="X42" s="59" t="str">
        <f>_xlfn.XLOOKUP(Y42,'date an 2'!$F$4:$F$18,'date an 2'!$I$4:$I$18," ")</f>
        <v xml:space="preserve"> </v>
      </c>
      <c r="Y42" s="59"/>
      <c r="Z42" s="30"/>
      <c r="AA42" s="29"/>
      <c r="AB42" s="59" t="str">
        <f>_xlfn.XLOOKUP(AC42,'date an 2'!$F$4:$F$18,'date an 2'!$I$4:$I$18," ")</f>
        <v xml:space="preserve"> </v>
      </c>
      <c r="AC42" s="59"/>
      <c r="AD42" s="30"/>
      <c r="AE42" s="93"/>
      <c r="AF42" s="59" t="str">
        <f>_xlfn.XLOOKUP(AG42,'date an 2'!$F$4:$F$18,'date an 2'!$I$4:$I$18," ")</f>
        <v xml:space="preserve"> </v>
      </c>
      <c r="AG42" s="59"/>
      <c r="AH42" s="30"/>
    </row>
    <row r="43" spans="1:34" ht="10.95" customHeight="1" x14ac:dyDescent="0.3">
      <c r="A43" s="146" t="s">
        <v>50</v>
      </c>
      <c r="B43" s="49" t="s">
        <v>51</v>
      </c>
      <c r="C43" s="67"/>
      <c r="D43" s="58" t="str">
        <f>_xlfn.XLOOKUP(E43,'date an 2'!$F$4:$F$18,'date an 2'!$I$4:$I$18," ")</f>
        <v xml:space="preserve"> </v>
      </c>
      <c r="E43" s="58"/>
      <c r="F43" s="26"/>
      <c r="G43" s="89"/>
      <c r="H43" s="58" t="str">
        <f>_xlfn.XLOOKUP(I43,'date an 2'!$F$4:$F$18,'date an 2'!$I$4:$I$18," ")</f>
        <v xml:space="preserve"> </v>
      </c>
      <c r="I43" s="58"/>
      <c r="J43" s="26"/>
      <c r="K43" s="67"/>
      <c r="L43" s="58" t="str">
        <f>_xlfn.XLOOKUP(M43,'date an 2'!$F$4:$F$18,'date an 2'!$I$4:$I$18," ")</f>
        <v xml:space="preserve"> </v>
      </c>
      <c r="M43" s="58"/>
      <c r="N43" s="26"/>
      <c r="O43" s="108"/>
      <c r="P43" s="60" t="str">
        <f>_xlfn.XLOOKUP(Q43,'date an 2'!$F$4:$F$18,'date an 2'!$I$4:$I$18," ")</f>
        <v xml:space="preserve"> </v>
      </c>
      <c r="Q43" s="60"/>
      <c r="R43" s="61"/>
      <c r="S43" s="108"/>
      <c r="T43" s="60" t="str">
        <f>_xlfn.XLOOKUP(U43,'date an 2'!$F$4:$F$18,'date an 2'!$I$4:$I$18," ")</f>
        <v xml:space="preserve"> </v>
      </c>
      <c r="U43" s="60"/>
      <c r="V43" s="61"/>
      <c r="W43" s="108"/>
      <c r="X43" s="60" t="str">
        <f>_xlfn.XLOOKUP(Y43,'date an 2'!$F$4:$F$18,'date an 2'!$I$4:$I$18," ")</f>
        <v xml:space="preserve"> </v>
      </c>
      <c r="Y43" s="60"/>
      <c r="Z43" s="61"/>
      <c r="AA43" s="108"/>
      <c r="AB43" s="60" t="str">
        <f>_xlfn.XLOOKUP(AC43,'date an 2'!$F$4:$F$18,'date an 2'!$I$4:$I$18," ")</f>
        <v xml:space="preserve"> </v>
      </c>
      <c r="AC43" s="60"/>
      <c r="AD43" s="61"/>
      <c r="AE43" s="94"/>
      <c r="AF43" s="60" t="str">
        <f>_xlfn.XLOOKUP(AG43,'date an 2'!$F$4:$F$18,'date an 2'!$I$4:$I$18," ")</f>
        <v xml:space="preserve"> </v>
      </c>
      <c r="AG43" s="60"/>
      <c r="AH43" s="61"/>
    </row>
    <row r="44" spans="1:34" ht="10.95" customHeight="1" x14ac:dyDescent="0.3">
      <c r="A44" s="147"/>
      <c r="B44" s="50" t="s">
        <v>52</v>
      </c>
      <c r="C44" s="27"/>
      <c r="D44" s="47" t="str">
        <f>_xlfn.XLOOKUP(E44,'date an 2'!$F$4:$F$18,'date an 2'!$I$4:$I$18," ")</f>
        <v xml:space="preserve"> </v>
      </c>
      <c r="E44" s="47"/>
      <c r="F44" s="28"/>
      <c r="G44" s="91"/>
      <c r="H44" s="47" t="str">
        <f>_xlfn.XLOOKUP(I44,'date an 2'!$F$4:$F$18,'date an 2'!$I$4:$I$18," ")</f>
        <v xml:space="preserve"> </v>
      </c>
      <c r="I44" s="47"/>
      <c r="J44" s="28"/>
      <c r="K44" s="27"/>
      <c r="L44" s="47" t="str">
        <f>_xlfn.XLOOKUP(M44,'date an 2'!$F$4:$F$18,'date an 2'!$I$4:$I$18," ")</f>
        <v xml:space="preserve"> </v>
      </c>
      <c r="M44" s="47"/>
      <c r="N44" s="28"/>
      <c r="O44" s="27"/>
      <c r="P44" s="47" t="str">
        <f>_xlfn.XLOOKUP(Q44,'date an 2'!$F$4:$F$18,'date an 2'!$I$4:$I$18," ")</f>
        <v xml:space="preserve"> </v>
      </c>
      <c r="Q44" s="47"/>
      <c r="R44" s="28"/>
      <c r="S44" s="27"/>
      <c r="T44" s="47" t="str">
        <f>_xlfn.XLOOKUP(U44,'date an 2'!$F$4:$F$18,'date an 2'!$I$4:$I$18," ")</f>
        <v xml:space="preserve"> </v>
      </c>
      <c r="U44" s="47"/>
      <c r="V44" s="28"/>
      <c r="W44" s="27"/>
      <c r="X44" s="47" t="str">
        <f>_xlfn.XLOOKUP(Y44,'date an 2'!$F$4:$F$18,'date an 2'!$I$4:$I$18," ")</f>
        <v xml:space="preserve"> </v>
      </c>
      <c r="Y44" s="47"/>
      <c r="Z44" s="28"/>
      <c r="AA44" s="27"/>
      <c r="AB44" s="47" t="str">
        <f>_xlfn.XLOOKUP(AC44,'date an 2'!$F$4:$F$18,'date an 2'!$I$4:$I$18," ")</f>
        <v xml:space="preserve"> </v>
      </c>
      <c r="AC44" s="47"/>
      <c r="AD44" s="28"/>
      <c r="AE44" s="91"/>
      <c r="AF44" s="47" t="str">
        <f>_xlfn.XLOOKUP(AG44,'date an 2'!$F$4:$F$18,'date an 2'!$I$4:$I$18," ")</f>
        <v xml:space="preserve"> </v>
      </c>
      <c r="AG44" s="47"/>
      <c r="AH44" s="28"/>
    </row>
    <row r="45" spans="1:34" ht="10.95" customHeight="1" x14ac:dyDescent="0.3">
      <c r="A45" s="147"/>
      <c r="B45" s="50" t="s">
        <v>53</v>
      </c>
      <c r="C45" s="27"/>
      <c r="D45" s="47" t="str">
        <f>_xlfn.XLOOKUP(E45,'date an 2'!$F$4:$F$18,'date an 2'!$I$4:$I$18," ")</f>
        <v xml:space="preserve"> </v>
      </c>
      <c r="E45" s="47"/>
      <c r="F45" s="28"/>
      <c r="G45" s="91"/>
      <c r="H45" s="47" t="str">
        <f>_xlfn.XLOOKUP(I45,'date an 2'!$F$4:$F$18,'date an 2'!$I$4:$I$18," ")</f>
        <v xml:space="preserve"> </v>
      </c>
      <c r="I45" s="47"/>
      <c r="J45" s="28"/>
      <c r="K45" s="27"/>
      <c r="L45" s="47" t="str">
        <f>_xlfn.XLOOKUP(M45,'date an 2'!$F$4:$F$18,'date an 2'!$I$4:$I$18," ")</f>
        <v xml:space="preserve"> </v>
      </c>
      <c r="M45" s="47"/>
      <c r="N45" s="28"/>
      <c r="O45" s="27"/>
      <c r="P45" s="47" t="str">
        <f>_xlfn.XLOOKUP(Q45,'date an 2'!$F$4:$F$18,'date an 2'!$I$4:$I$18," ")</f>
        <v xml:space="preserve"> </v>
      </c>
      <c r="Q45" s="47"/>
      <c r="R45" s="28"/>
      <c r="S45" s="27"/>
      <c r="T45" s="47" t="str">
        <f>_xlfn.XLOOKUP(U45,'date an 2'!$F$4:$F$18,'date an 2'!$I$4:$I$18," ")</f>
        <v xml:space="preserve"> </v>
      </c>
      <c r="U45" s="47"/>
      <c r="V45" s="28"/>
      <c r="W45" s="27"/>
      <c r="X45" s="47" t="str">
        <f>_xlfn.XLOOKUP(Y45,'date an 2'!$F$4:$F$18,'date an 2'!$I$4:$I$18," ")</f>
        <v xml:space="preserve"> </v>
      </c>
      <c r="Y45" s="47"/>
      <c r="Z45" s="28"/>
      <c r="AA45" s="27"/>
      <c r="AB45" s="47" t="str">
        <f>_xlfn.XLOOKUP(AC45,'date an 2'!$F$4:$F$18,'date an 2'!$I$4:$I$18," ")</f>
        <v xml:space="preserve"> </v>
      </c>
      <c r="AC45" s="47"/>
      <c r="AD45" s="28"/>
      <c r="AE45" s="91"/>
      <c r="AF45" s="47" t="str">
        <f>_xlfn.XLOOKUP(AG45,'date an 2'!$F$4:$F$18,'date an 2'!$I$4:$I$18," ")</f>
        <v xml:space="preserve"> </v>
      </c>
      <c r="AG45" s="47"/>
      <c r="AH45" s="28"/>
    </row>
    <row r="46" spans="1:34" ht="10.95" customHeight="1" x14ac:dyDescent="0.3">
      <c r="A46" s="147"/>
      <c r="B46" s="50" t="s">
        <v>54</v>
      </c>
      <c r="C46" s="27"/>
      <c r="D46" s="47" t="str">
        <f>_xlfn.XLOOKUP(E46,'date an 2'!$F$4:$F$18,'date an 2'!$I$4:$I$18," ")</f>
        <v xml:space="preserve"> </v>
      </c>
      <c r="E46" s="47"/>
      <c r="F46" s="28"/>
      <c r="G46" s="91"/>
      <c r="H46" s="47" t="str">
        <f>_xlfn.XLOOKUP(I46,'date an 2'!$F$4:$F$18,'date an 2'!$I$4:$I$18," ")</f>
        <v xml:space="preserve"> </v>
      </c>
      <c r="I46" s="47"/>
      <c r="J46" s="28"/>
      <c r="K46" s="27"/>
      <c r="L46" s="47" t="str">
        <f>_xlfn.XLOOKUP(M46,'date an 2'!$F$4:$F$18,'date an 2'!$I$4:$I$18," ")</f>
        <v xml:space="preserve"> </v>
      </c>
      <c r="M46" s="47"/>
      <c r="N46" s="28"/>
      <c r="O46" s="27"/>
      <c r="P46" s="47" t="str">
        <f>_xlfn.XLOOKUP(Q46,'date an 2'!$F$4:$F$18,'date an 2'!$I$4:$I$18," ")</f>
        <v xml:space="preserve"> </v>
      </c>
      <c r="Q46" s="47"/>
      <c r="R46" s="28"/>
      <c r="S46" s="27"/>
      <c r="T46" s="47" t="str">
        <f>_xlfn.XLOOKUP(U46,'date an 2'!$F$4:$F$18,'date an 2'!$I$4:$I$18," ")</f>
        <v xml:space="preserve"> </v>
      </c>
      <c r="U46" s="47"/>
      <c r="V46" s="28"/>
      <c r="W46" s="27"/>
      <c r="X46" s="47" t="str">
        <f>_xlfn.XLOOKUP(Y46,'date an 2'!$F$4:$F$18,'date an 2'!$I$4:$I$18," ")</f>
        <v xml:space="preserve"> </v>
      </c>
      <c r="Y46" s="47"/>
      <c r="Z46" s="28"/>
      <c r="AA46" s="27"/>
      <c r="AB46" s="47" t="str">
        <f>_xlfn.XLOOKUP(AC46,'date an 2'!$F$4:$F$18,'date an 2'!$I$4:$I$18," ")</f>
        <v xml:space="preserve"> </v>
      </c>
      <c r="AC46" s="47"/>
      <c r="AD46" s="28"/>
      <c r="AE46" s="91"/>
      <c r="AF46" s="47" t="str">
        <f>_xlfn.XLOOKUP(AG46,'date an 2'!$F$4:$F$18,'date an 2'!$I$4:$I$18," ")</f>
        <v xml:space="preserve"> </v>
      </c>
      <c r="AG46" s="47"/>
      <c r="AH46" s="28"/>
    </row>
    <row r="47" spans="1:34" ht="10.95" customHeight="1" x14ac:dyDescent="0.3">
      <c r="A47" s="147"/>
      <c r="B47" s="50" t="s">
        <v>55</v>
      </c>
      <c r="C47" s="27"/>
      <c r="D47" s="47" t="str">
        <f>_xlfn.XLOOKUP(E47,'date an 2'!$F$4:$F$18,'date an 2'!$I$4:$I$18," ")</f>
        <v xml:space="preserve"> </v>
      </c>
      <c r="E47" s="47"/>
      <c r="F47" s="28"/>
      <c r="G47" s="91"/>
      <c r="H47" s="47" t="str">
        <f>_xlfn.XLOOKUP(I47,'date an 2'!$F$4:$F$18,'date an 2'!$I$4:$I$18," ")</f>
        <v xml:space="preserve"> </v>
      </c>
      <c r="I47" s="47"/>
      <c r="J47" s="28"/>
      <c r="K47" s="27"/>
      <c r="L47" s="47" t="str">
        <f>_xlfn.XLOOKUP(M47,'date an 2'!$F$4:$F$18,'date an 2'!$I$4:$I$18," ")</f>
        <v xml:space="preserve"> </v>
      </c>
      <c r="M47" s="47"/>
      <c r="N47" s="28"/>
      <c r="O47" s="27"/>
      <c r="P47" s="47" t="str">
        <f>_xlfn.XLOOKUP(Q47,'date an 2'!$F$4:$F$18,'date an 2'!$I$4:$I$18," ")</f>
        <v xml:space="preserve"> </v>
      </c>
      <c r="Q47" s="47"/>
      <c r="R47" s="28"/>
      <c r="S47" s="27"/>
      <c r="T47" s="47" t="str">
        <f>_xlfn.XLOOKUP(U47,'date an 2'!$F$4:$F$18,'date an 2'!$I$4:$I$18," ")</f>
        <v xml:space="preserve"> </v>
      </c>
      <c r="U47" s="47"/>
      <c r="V47" s="28"/>
      <c r="W47" s="27"/>
      <c r="X47" s="47" t="str">
        <f>_xlfn.XLOOKUP(Y47,'date an 2'!$F$4:$F$18,'date an 2'!$I$4:$I$18," ")</f>
        <v xml:space="preserve"> </v>
      </c>
      <c r="Y47" s="47"/>
      <c r="Z47" s="28"/>
      <c r="AA47" s="27"/>
      <c r="AB47" s="47" t="str">
        <f>_xlfn.XLOOKUP(AC47,'date an 2'!$F$4:$F$18,'date an 2'!$I$4:$I$18," ")</f>
        <v xml:space="preserve"> </v>
      </c>
      <c r="AC47" s="47"/>
      <c r="AD47" s="28"/>
      <c r="AE47" s="91"/>
      <c r="AF47" s="47" t="str">
        <f>_xlfn.XLOOKUP(AG47,'date an 2'!$F$4:$F$18,'date an 2'!$I$4:$I$18," ")</f>
        <v xml:space="preserve"> </v>
      </c>
      <c r="AG47" s="47"/>
      <c r="AH47" s="28"/>
    </row>
    <row r="48" spans="1:34" ht="10.95" customHeight="1" x14ac:dyDescent="0.3">
      <c r="A48" s="147"/>
      <c r="B48" s="50" t="s">
        <v>56</v>
      </c>
      <c r="C48" s="27"/>
      <c r="D48" s="47" t="str">
        <f>_xlfn.XLOOKUP(E48,'date an 2'!$F$4:$F$18,'date an 2'!$I$4:$I$18," ")</f>
        <v xml:space="preserve"> </v>
      </c>
      <c r="E48" s="47"/>
      <c r="F48" s="28"/>
      <c r="G48" s="91"/>
      <c r="H48" s="47" t="str">
        <f>_xlfn.XLOOKUP(I48,'date an 2'!$F$4:$F$18,'date an 2'!$I$4:$I$18," ")</f>
        <v xml:space="preserve"> </v>
      </c>
      <c r="I48" s="47"/>
      <c r="J48" s="28"/>
      <c r="K48" s="27"/>
      <c r="L48" s="47" t="str">
        <f>_xlfn.XLOOKUP(M48,'date an 2'!$F$4:$F$18,'date an 2'!$I$4:$I$18," ")</f>
        <v xml:space="preserve"> </v>
      </c>
      <c r="M48" s="47"/>
      <c r="N48" s="28"/>
      <c r="O48" s="27"/>
      <c r="P48" s="47" t="str">
        <f>_xlfn.XLOOKUP(Q48,'date an 2'!$F$4:$F$18,'date an 2'!$I$4:$I$18," ")</f>
        <v xml:space="preserve"> </v>
      </c>
      <c r="Q48" s="47"/>
      <c r="R48" s="28"/>
      <c r="S48" s="27"/>
      <c r="T48" s="47" t="str">
        <f>_xlfn.XLOOKUP(U48,'date an 2'!$F$4:$F$18,'date an 2'!$I$4:$I$18," ")</f>
        <v xml:space="preserve"> </v>
      </c>
      <c r="U48" s="47"/>
      <c r="V48" s="28"/>
      <c r="W48" s="27"/>
      <c r="X48" s="47" t="str">
        <f>_xlfn.XLOOKUP(Y48,'date an 2'!$F$4:$F$18,'date an 2'!$I$4:$I$18," ")</f>
        <v xml:space="preserve"> </v>
      </c>
      <c r="Y48" s="47"/>
      <c r="Z48" s="28"/>
      <c r="AA48" s="27"/>
      <c r="AB48" s="47" t="str">
        <f>_xlfn.XLOOKUP(AC48,'date an 2'!$F$4:$F$18,'date an 2'!$I$4:$I$18," ")</f>
        <v xml:space="preserve"> </v>
      </c>
      <c r="AC48" s="47"/>
      <c r="AD48" s="28"/>
      <c r="AE48" s="91"/>
      <c r="AF48" s="47" t="str">
        <f>_xlfn.XLOOKUP(AG48,'date an 2'!$F$4:$F$18,'date an 2'!$I$4:$I$18," ")</f>
        <v xml:space="preserve"> </v>
      </c>
      <c r="AG48" s="47"/>
      <c r="AH48" s="28"/>
    </row>
    <row r="49" spans="1:34" ht="10.95" customHeight="1" x14ac:dyDescent="0.3">
      <c r="A49" s="147"/>
      <c r="B49" s="50" t="s">
        <v>57</v>
      </c>
      <c r="C49" s="27"/>
      <c r="D49" s="47" t="str">
        <f>_xlfn.XLOOKUP(E49,'date an 2'!$F$4:$F$18,'date an 2'!$I$4:$I$18," ")</f>
        <v xml:space="preserve"> </v>
      </c>
      <c r="E49" s="47"/>
      <c r="F49" s="28"/>
      <c r="G49" s="91"/>
      <c r="H49" s="47" t="str">
        <f>_xlfn.XLOOKUP(I49,'date an 2'!$F$4:$F$18,'date an 2'!$I$4:$I$18," ")</f>
        <v xml:space="preserve"> </v>
      </c>
      <c r="I49" s="47"/>
      <c r="J49" s="28"/>
      <c r="K49" s="27"/>
      <c r="L49" s="47" t="str">
        <f>_xlfn.XLOOKUP(M49,'date an 2'!$F$4:$F$18,'date an 2'!$I$4:$I$18," ")</f>
        <v xml:space="preserve"> </v>
      </c>
      <c r="M49" s="47"/>
      <c r="N49" s="28"/>
      <c r="O49" s="27"/>
      <c r="P49" s="47" t="str">
        <f>_xlfn.XLOOKUP(Q49,'date an 2'!$F$4:$F$18,'date an 2'!$I$4:$I$18," ")</f>
        <v xml:space="preserve"> </v>
      </c>
      <c r="Q49" s="47"/>
      <c r="R49" s="28"/>
      <c r="S49" s="27"/>
      <c r="T49" s="47" t="str">
        <f>_xlfn.XLOOKUP(U49,'date an 2'!$F$4:$F$18,'date an 2'!$I$4:$I$18," ")</f>
        <v xml:space="preserve"> </v>
      </c>
      <c r="U49" s="47"/>
      <c r="V49" s="28"/>
      <c r="W49" s="27"/>
      <c r="X49" s="47" t="str">
        <f>_xlfn.XLOOKUP(Y49,'date an 2'!$F$4:$F$18,'date an 2'!$I$4:$I$18," ")</f>
        <v xml:space="preserve"> </v>
      </c>
      <c r="Y49" s="47"/>
      <c r="Z49" s="28"/>
      <c r="AA49" s="27"/>
      <c r="AB49" s="47" t="str">
        <f>_xlfn.XLOOKUP(AC49,'date an 2'!$F$4:$F$18,'date an 2'!$I$4:$I$18," ")</f>
        <v xml:space="preserve"> </v>
      </c>
      <c r="AC49" s="47"/>
      <c r="AD49" s="28"/>
      <c r="AE49" s="91"/>
      <c r="AF49" s="47" t="str">
        <f>_xlfn.XLOOKUP(AG49,'date an 2'!$F$4:$F$18,'date an 2'!$I$4:$I$18," ")</f>
        <v xml:space="preserve"> </v>
      </c>
      <c r="AG49" s="47"/>
      <c r="AH49" s="28"/>
    </row>
    <row r="50" spans="1:34" ht="10.95" customHeight="1" x14ac:dyDescent="0.3">
      <c r="A50" s="147"/>
      <c r="B50" s="50" t="s">
        <v>58</v>
      </c>
      <c r="C50" s="27"/>
      <c r="D50" s="47" t="str">
        <f>_xlfn.XLOOKUP(E50,'date an 2'!$F$4:$F$18,'date an 2'!$I$4:$I$18," ")</f>
        <v xml:space="preserve"> </v>
      </c>
      <c r="E50" s="47"/>
      <c r="F50" s="28"/>
      <c r="G50" s="91"/>
      <c r="H50" s="47" t="str">
        <f>_xlfn.XLOOKUP(I50,'date an 2'!$F$4:$F$18,'date an 2'!$I$4:$I$18," ")</f>
        <v xml:space="preserve"> </v>
      </c>
      <c r="I50" s="47"/>
      <c r="J50" s="28"/>
      <c r="K50" s="27"/>
      <c r="L50" s="47" t="str">
        <f>_xlfn.XLOOKUP(M50,'date an 2'!$F$4:$F$18,'date an 2'!$I$4:$I$18," ")</f>
        <v xml:space="preserve"> </v>
      </c>
      <c r="M50" s="47"/>
      <c r="N50" s="28"/>
      <c r="O50" s="27"/>
      <c r="P50" s="47" t="str">
        <f>_xlfn.XLOOKUP(Q50,'date an 2'!$F$4:$F$18,'date an 2'!$I$4:$I$18," ")</f>
        <v xml:space="preserve"> </v>
      </c>
      <c r="Q50" s="47"/>
      <c r="R50" s="28"/>
      <c r="S50" s="27"/>
      <c r="T50" s="47" t="str">
        <f>_xlfn.XLOOKUP(U50,'date an 2'!$F$4:$F$18,'date an 2'!$I$4:$I$18," ")</f>
        <v xml:space="preserve"> </v>
      </c>
      <c r="U50" s="47"/>
      <c r="V50" s="28"/>
      <c r="W50" s="27"/>
      <c r="X50" s="47" t="str">
        <f>_xlfn.XLOOKUP(Y50,'date an 2'!$F$4:$F$18,'date an 2'!$I$4:$I$18," ")</f>
        <v xml:space="preserve"> </v>
      </c>
      <c r="Y50" s="47"/>
      <c r="Z50" s="28"/>
      <c r="AA50" s="27"/>
      <c r="AB50" s="47" t="str">
        <f>_xlfn.XLOOKUP(AC50,'date an 2'!$F$4:$F$18,'date an 2'!$I$4:$I$18," ")</f>
        <v xml:space="preserve"> </v>
      </c>
      <c r="AC50" s="47"/>
      <c r="AD50" s="28"/>
      <c r="AE50" s="91"/>
      <c r="AF50" s="47" t="str">
        <f>_xlfn.XLOOKUP(AG50,'date an 2'!$F$4:$F$18,'date an 2'!$I$4:$I$18," ")</f>
        <v xml:space="preserve"> </v>
      </c>
      <c r="AG50" s="47"/>
      <c r="AH50" s="28"/>
    </row>
    <row r="51" spans="1:34" ht="10.95" customHeight="1" thickBot="1" x14ac:dyDescent="0.35">
      <c r="A51" s="148"/>
      <c r="B51" s="51" t="s">
        <v>59</v>
      </c>
      <c r="C51" s="29"/>
      <c r="D51" s="59" t="str">
        <f>_xlfn.XLOOKUP(E51,'date an 2'!$F$4:$F$18,'date an 2'!$I$4:$I$18," ")</f>
        <v xml:space="preserve"> </v>
      </c>
      <c r="E51" s="59"/>
      <c r="F51" s="30"/>
      <c r="G51" s="93"/>
      <c r="H51" s="59" t="str">
        <f>_xlfn.XLOOKUP(I51,'date an 2'!$F$4:$F$18,'date an 2'!$I$4:$I$18," ")</f>
        <v xml:space="preserve"> </v>
      </c>
      <c r="I51" s="59"/>
      <c r="J51" s="30"/>
      <c r="K51" s="29"/>
      <c r="L51" s="59" t="str">
        <f>_xlfn.XLOOKUP(M51,'date an 2'!$F$4:$F$18,'date an 2'!$I$4:$I$18," ")</f>
        <v xml:space="preserve"> </v>
      </c>
      <c r="M51" s="59"/>
      <c r="N51" s="30"/>
      <c r="O51" s="29"/>
      <c r="P51" s="59" t="str">
        <f>_xlfn.XLOOKUP(Q51,'date an 2'!$F$4:$F$18,'date an 2'!$I$4:$I$18," ")</f>
        <v xml:space="preserve"> </v>
      </c>
      <c r="Q51" s="59"/>
      <c r="R51" s="30"/>
      <c r="S51" s="29"/>
      <c r="T51" s="59" t="str">
        <f>_xlfn.XLOOKUP(U51,'date an 2'!$F$4:$F$18,'date an 2'!$I$4:$I$18," ")</f>
        <v xml:space="preserve"> </v>
      </c>
      <c r="U51" s="59"/>
      <c r="V51" s="30"/>
      <c r="W51" s="29"/>
      <c r="X51" s="59" t="str">
        <f>_xlfn.XLOOKUP(Y51,'date an 2'!$F$4:$F$18,'date an 2'!$I$4:$I$18," ")</f>
        <v xml:space="preserve"> </v>
      </c>
      <c r="Y51" s="59"/>
      <c r="Z51" s="30"/>
      <c r="AA51" s="29"/>
      <c r="AB51" s="59" t="str">
        <f>_xlfn.XLOOKUP(AC51,'date an 2'!$F$4:$F$18,'date an 2'!$I$4:$I$18," ")</f>
        <v xml:space="preserve"> </v>
      </c>
      <c r="AC51" s="59"/>
      <c r="AD51" s="30"/>
      <c r="AE51" s="93"/>
      <c r="AF51" s="59" t="str">
        <f>_xlfn.XLOOKUP(AG51,'date an 2'!$F$4:$F$18,'date an 2'!$I$4:$I$18," ")</f>
        <v xml:space="preserve"> </v>
      </c>
      <c r="AG51" s="59"/>
      <c r="AH51" s="30"/>
    </row>
    <row r="52" spans="1:34" ht="10.95" customHeight="1" x14ac:dyDescent="0.3">
      <c r="B52" s="34"/>
    </row>
    <row r="53" spans="1:34" ht="10.95" customHeight="1" x14ac:dyDescent="0.3">
      <c r="B53" s="34"/>
    </row>
    <row r="54" spans="1:34" ht="10.95" customHeight="1" x14ac:dyDescent="0.3">
      <c r="B54" s="34"/>
    </row>
    <row r="55" spans="1:34" ht="10.95" customHeight="1" x14ac:dyDescent="0.3">
      <c r="B55" s="34"/>
    </row>
    <row r="56" spans="1:34" ht="10.95" customHeight="1" x14ac:dyDescent="0.3">
      <c r="B56" s="34"/>
    </row>
    <row r="57" spans="1:34" ht="10.95" customHeight="1" x14ac:dyDescent="0.3">
      <c r="B57" s="34"/>
    </row>
    <row r="58" spans="1:34" ht="10.95" customHeight="1" x14ac:dyDescent="0.3">
      <c r="B58" s="34"/>
    </row>
    <row r="59" spans="1:34" ht="10.95" customHeight="1" x14ac:dyDescent="0.3">
      <c r="B59" s="34"/>
    </row>
    <row r="60" spans="1:34" ht="10.95" customHeight="1" x14ac:dyDescent="0.3">
      <c r="B60" s="34"/>
    </row>
    <row r="61" spans="1:34" ht="10.95" customHeight="1" x14ac:dyDescent="0.3">
      <c r="B61" s="34"/>
    </row>
    <row r="62" spans="1:34" ht="10.95" customHeight="1" x14ac:dyDescent="0.3">
      <c r="B62" s="34"/>
    </row>
    <row r="63" spans="1:34" ht="10.95" customHeight="1" x14ac:dyDescent="0.3">
      <c r="B63" s="34"/>
    </row>
    <row r="64" spans="1:34" ht="10.95" customHeight="1" x14ac:dyDescent="0.3">
      <c r="B64" s="34"/>
    </row>
    <row r="65" spans="2:2" ht="10.95" customHeight="1" x14ac:dyDescent="0.3">
      <c r="B65" s="34"/>
    </row>
    <row r="66" spans="2:2" ht="10.95" customHeight="1" x14ac:dyDescent="0.3">
      <c r="B66" s="34"/>
    </row>
    <row r="67" spans="2:2" ht="10.95" customHeight="1" x14ac:dyDescent="0.3">
      <c r="B67" s="34"/>
    </row>
    <row r="68" spans="2:2" ht="10.95" customHeight="1" x14ac:dyDescent="0.3">
      <c r="B68" s="34"/>
    </row>
    <row r="69" spans="2:2" ht="10.95" customHeight="1" x14ac:dyDescent="0.3">
      <c r="B69" s="34"/>
    </row>
    <row r="70" spans="2:2" ht="10.95" customHeight="1" x14ac:dyDescent="0.3">
      <c r="B70" s="34"/>
    </row>
    <row r="71" spans="2:2" ht="10.95" customHeight="1" x14ac:dyDescent="0.3">
      <c r="B71" s="34"/>
    </row>
    <row r="72" spans="2:2" ht="10.95" customHeight="1" x14ac:dyDescent="0.3">
      <c r="B72" s="34"/>
    </row>
    <row r="73" spans="2:2" ht="10.95" customHeight="1" x14ac:dyDescent="0.3">
      <c r="B73" s="34"/>
    </row>
    <row r="74" spans="2:2" ht="10.95" customHeight="1" x14ac:dyDescent="0.3">
      <c r="B74" s="34"/>
    </row>
    <row r="75" spans="2:2" ht="10.95" customHeight="1" x14ac:dyDescent="0.3">
      <c r="B75" s="34"/>
    </row>
    <row r="76" spans="2:2" ht="10.95" customHeight="1" x14ac:dyDescent="0.3">
      <c r="B76" s="34"/>
    </row>
    <row r="77" spans="2:2" ht="10.95" customHeight="1" x14ac:dyDescent="0.3">
      <c r="B77" s="34"/>
    </row>
    <row r="78" spans="2:2" ht="10.95" customHeight="1" x14ac:dyDescent="0.3">
      <c r="B78" s="34"/>
    </row>
    <row r="79" spans="2:2" ht="10.95" customHeight="1" x14ac:dyDescent="0.3">
      <c r="B79" s="34"/>
    </row>
    <row r="80" spans="2:2" ht="10.95" customHeight="1" x14ac:dyDescent="0.3">
      <c r="B80" s="34"/>
    </row>
    <row r="81" spans="2:2" ht="10.95" customHeight="1" x14ac:dyDescent="0.3">
      <c r="B81" s="34"/>
    </row>
    <row r="82" spans="2:2" ht="10.95" customHeight="1" x14ac:dyDescent="0.3">
      <c r="B82" s="34"/>
    </row>
    <row r="83" spans="2:2" ht="10.95" customHeight="1" x14ac:dyDescent="0.3">
      <c r="B83" s="34"/>
    </row>
    <row r="84" spans="2:2" ht="10.95" customHeight="1" x14ac:dyDescent="0.3">
      <c r="B84" s="34"/>
    </row>
    <row r="85" spans="2:2" ht="10.95" customHeight="1" x14ac:dyDescent="0.3">
      <c r="B85" s="34"/>
    </row>
    <row r="86" spans="2:2" ht="10.95" customHeight="1" x14ac:dyDescent="0.3">
      <c r="B86" s="34"/>
    </row>
    <row r="87" spans="2:2" ht="10.95" customHeight="1" x14ac:dyDescent="0.3">
      <c r="B87" s="34"/>
    </row>
    <row r="88" spans="2:2" ht="10.95" customHeight="1" x14ac:dyDescent="0.3">
      <c r="B88" s="34"/>
    </row>
    <row r="89" spans="2:2" ht="10.95" customHeight="1" x14ac:dyDescent="0.3">
      <c r="B89" s="34"/>
    </row>
    <row r="90" spans="2:2" ht="10.95" customHeight="1" x14ac:dyDescent="0.3">
      <c r="B90" s="34"/>
    </row>
    <row r="91" spans="2:2" ht="10.95" customHeight="1" x14ac:dyDescent="0.3">
      <c r="B91" s="34"/>
    </row>
    <row r="92" spans="2:2" ht="10.95" customHeight="1" x14ac:dyDescent="0.3">
      <c r="B92" s="34"/>
    </row>
    <row r="93" spans="2:2" ht="10.95" customHeight="1" x14ac:dyDescent="0.3">
      <c r="B93" s="34"/>
    </row>
    <row r="94" spans="2:2" ht="10.95" customHeight="1" x14ac:dyDescent="0.3">
      <c r="B94" s="34"/>
    </row>
    <row r="95" spans="2:2" ht="10.95" customHeight="1" x14ac:dyDescent="0.3">
      <c r="B95" s="34"/>
    </row>
    <row r="96" spans="2:2" ht="10.95" customHeight="1" x14ac:dyDescent="0.3">
      <c r="B96" s="34"/>
    </row>
    <row r="97" spans="2:2" ht="10.95" customHeight="1" x14ac:dyDescent="0.3">
      <c r="B97" s="34"/>
    </row>
    <row r="98" spans="2:2" ht="10.95" customHeight="1" x14ac:dyDescent="0.3">
      <c r="B98" s="34"/>
    </row>
    <row r="99" spans="2:2" ht="10.95" customHeight="1" x14ac:dyDescent="0.3">
      <c r="B99" s="34"/>
    </row>
    <row r="100" spans="2:2" ht="10.95" customHeight="1" x14ac:dyDescent="0.3">
      <c r="B100" s="34"/>
    </row>
    <row r="101" spans="2:2" ht="10.95" customHeight="1" x14ac:dyDescent="0.3">
      <c r="B101" s="34"/>
    </row>
    <row r="102" spans="2:2" ht="10.95" customHeight="1" x14ac:dyDescent="0.3">
      <c r="B102" s="34"/>
    </row>
    <row r="103" spans="2:2" ht="10.95" customHeight="1" x14ac:dyDescent="0.3">
      <c r="B103" s="34"/>
    </row>
    <row r="104" spans="2:2" ht="10.95" customHeight="1" x14ac:dyDescent="0.3">
      <c r="B104" s="34"/>
    </row>
    <row r="105" spans="2:2" ht="10.95" customHeight="1" x14ac:dyDescent="0.3">
      <c r="B105" s="34"/>
    </row>
    <row r="106" spans="2:2" ht="10.95" customHeight="1" x14ac:dyDescent="0.3">
      <c r="B106" s="34"/>
    </row>
    <row r="107" spans="2:2" ht="10.95" customHeight="1" x14ac:dyDescent="0.3">
      <c r="B107" s="34"/>
    </row>
    <row r="108" spans="2:2" ht="10.95" customHeight="1" x14ac:dyDescent="0.3">
      <c r="B108" s="34"/>
    </row>
    <row r="109" spans="2:2" ht="10.95" customHeight="1" x14ac:dyDescent="0.3">
      <c r="B109" s="34"/>
    </row>
    <row r="110" spans="2:2" ht="10.95" customHeight="1" x14ac:dyDescent="0.3">
      <c r="B110" s="34"/>
    </row>
    <row r="111" spans="2:2" ht="10.95" customHeight="1" x14ac:dyDescent="0.3">
      <c r="B111" s="34"/>
    </row>
    <row r="112" spans="2:2" ht="10.95" customHeight="1" x14ac:dyDescent="0.3">
      <c r="B112" s="34"/>
    </row>
    <row r="113" spans="2:2" ht="10.95" customHeight="1" x14ac:dyDescent="0.3">
      <c r="B113" s="34"/>
    </row>
    <row r="114" spans="2:2" ht="10.95" customHeight="1" x14ac:dyDescent="0.3">
      <c r="B114" s="34"/>
    </row>
    <row r="115" spans="2:2" ht="10.95" customHeight="1" x14ac:dyDescent="0.3">
      <c r="B115" s="34"/>
    </row>
    <row r="116" spans="2:2" ht="10.95" customHeight="1" x14ac:dyDescent="0.3">
      <c r="B116" s="34"/>
    </row>
    <row r="117" spans="2:2" ht="10.95" customHeight="1" x14ac:dyDescent="0.3">
      <c r="B117" s="34"/>
    </row>
    <row r="118" spans="2:2" ht="10.95" customHeight="1" x14ac:dyDescent="0.3">
      <c r="B118" s="34"/>
    </row>
    <row r="119" spans="2:2" ht="10.95" customHeight="1" x14ac:dyDescent="0.3">
      <c r="B119" s="34"/>
    </row>
    <row r="120" spans="2:2" ht="10.95" customHeight="1" x14ac:dyDescent="0.3">
      <c r="B120" s="34"/>
    </row>
    <row r="121" spans="2:2" ht="10.95" customHeight="1" x14ac:dyDescent="0.3">
      <c r="B121" s="34"/>
    </row>
    <row r="122" spans="2:2" ht="10.95" customHeight="1" x14ac:dyDescent="0.3">
      <c r="B122" s="34"/>
    </row>
    <row r="123" spans="2:2" ht="10.95" customHeight="1" x14ac:dyDescent="0.3">
      <c r="B123" s="34"/>
    </row>
    <row r="124" spans="2:2" ht="10.95" customHeight="1" x14ac:dyDescent="0.3">
      <c r="B124" s="34"/>
    </row>
    <row r="125" spans="2:2" ht="10.95" customHeight="1" x14ac:dyDescent="0.3">
      <c r="B125" s="34"/>
    </row>
    <row r="126" spans="2:2" ht="10.95" customHeight="1" x14ac:dyDescent="0.3">
      <c r="B126" s="34"/>
    </row>
    <row r="127" spans="2:2" ht="10.95" customHeight="1" x14ac:dyDescent="0.3">
      <c r="B127" s="34"/>
    </row>
    <row r="128" spans="2:2" ht="10.95" customHeight="1" x14ac:dyDescent="0.3">
      <c r="B128" s="34"/>
    </row>
    <row r="129" spans="2:2" ht="10.95" customHeight="1" x14ac:dyDescent="0.3">
      <c r="B129" s="34"/>
    </row>
    <row r="130" spans="2:2" ht="10.95" customHeight="1" x14ac:dyDescent="0.3">
      <c r="B130" s="34"/>
    </row>
    <row r="131" spans="2:2" ht="10.95" customHeight="1" x14ac:dyDescent="0.3">
      <c r="B131" s="34"/>
    </row>
    <row r="132" spans="2:2" ht="10.95" customHeight="1" x14ac:dyDescent="0.3">
      <c r="B132" s="34"/>
    </row>
    <row r="133" spans="2:2" ht="10.95" customHeight="1" x14ac:dyDescent="0.3">
      <c r="B133" s="34"/>
    </row>
    <row r="134" spans="2:2" ht="10.95" customHeight="1" x14ac:dyDescent="0.3">
      <c r="B134" s="34"/>
    </row>
    <row r="135" spans="2:2" ht="10.95" customHeight="1" x14ac:dyDescent="0.3">
      <c r="B135" s="34"/>
    </row>
    <row r="136" spans="2:2" ht="10.95" customHeight="1" x14ac:dyDescent="0.3">
      <c r="B136" s="34"/>
    </row>
    <row r="137" spans="2:2" ht="10.95" customHeight="1" x14ac:dyDescent="0.3">
      <c r="B137" s="34"/>
    </row>
    <row r="138" spans="2:2" ht="10.95" customHeight="1" x14ac:dyDescent="0.3">
      <c r="B138" s="34"/>
    </row>
    <row r="139" spans="2:2" ht="10.95" customHeight="1" x14ac:dyDescent="0.3">
      <c r="B139" s="34"/>
    </row>
    <row r="140" spans="2:2" ht="10.95" customHeight="1" x14ac:dyDescent="0.3">
      <c r="B140" s="34"/>
    </row>
    <row r="141" spans="2:2" ht="10.95" customHeight="1" x14ac:dyDescent="0.3">
      <c r="B141" s="34"/>
    </row>
    <row r="142" spans="2:2" ht="10.95" customHeight="1" x14ac:dyDescent="0.3">
      <c r="B142" s="34"/>
    </row>
    <row r="143" spans="2:2" ht="10.95" customHeight="1" x14ac:dyDescent="0.3">
      <c r="B143" s="34"/>
    </row>
    <row r="144" spans="2:2" ht="10.95" customHeight="1" x14ac:dyDescent="0.3">
      <c r="B144" s="34"/>
    </row>
    <row r="145" spans="2:2" ht="10.95" customHeight="1" x14ac:dyDescent="0.3">
      <c r="B145" s="34"/>
    </row>
    <row r="146" spans="2:2" ht="10.95" customHeight="1" x14ac:dyDescent="0.3">
      <c r="B146" s="34"/>
    </row>
    <row r="147" spans="2:2" ht="10.95" customHeight="1" x14ac:dyDescent="0.3">
      <c r="B147" s="34"/>
    </row>
    <row r="148" spans="2:2" ht="10.95" customHeight="1" x14ac:dyDescent="0.3">
      <c r="B148" s="34"/>
    </row>
    <row r="149" spans="2:2" ht="10.95" customHeight="1" x14ac:dyDescent="0.3">
      <c r="B149" s="34"/>
    </row>
    <row r="150" spans="2:2" ht="10.95" customHeight="1" x14ac:dyDescent="0.3">
      <c r="B150" s="34"/>
    </row>
    <row r="151" spans="2:2" ht="10.95" customHeight="1" x14ac:dyDescent="0.3">
      <c r="B151" s="34"/>
    </row>
    <row r="152" spans="2:2" ht="10.95" customHeight="1" x14ac:dyDescent="0.3">
      <c r="B152" s="34"/>
    </row>
    <row r="153" spans="2:2" ht="10.95" customHeight="1" x14ac:dyDescent="0.3">
      <c r="B153" s="34"/>
    </row>
    <row r="154" spans="2:2" ht="10.95" customHeight="1" x14ac:dyDescent="0.3">
      <c r="B154" s="34"/>
    </row>
  </sheetData>
  <mergeCells count="24">
    <mergeCell ref="A25:A33"/>
    <mergeCell ref="A34:A42"/>
    <mergeCell ref="A43:A51"/>
    <mergeCell ref="W5:Z5"/>
    <mergeCell ref="AA5:AD5"/>
    <mergeCell ref="AE5:AH5"/>
    <mergeCell ref="A7:A15"/>
    <mergeCell ref="A16:A24"/>
    <mergeCell ref="A1:AH2"/>
    <mergeCell ref="B3:B6"/>
    <mergeCell ref="C3:J3"/>
    <mergeCell ref="K3:R3"/>
    <mergeCell ref="S3:Z3"/>
    <mergeCell ref="AA3:AH3"/>
    <mergeCell ref="A4:A6"/>
    <mergeCell ref="C4:J4"/>
    <mergeCell ref="K4:R4"/>
    <mergeCell ref="S4:Z4"/>
    <mergeCell ref="AA4:AH4"/>
    <mergeCell ref="C5:F5"/>
    <mergeCell ref="G5:J5"/>
    <mergeCell ref="K5:N5"/>
    <mergeCell ref="O5:R5"/>
    <mergeCell ref="S5:V5"/>
  </mergeCells>
  <phoneticPr fontId="10" type="noConversion"/>
  <conditionalFormatting sqref="E7:F51 I7:J51">
    <cfRule type="expression" dxfId="47" priority="6">
      <formula>AND($E6=$I6,NOT($F6=$J6))</formula>
    </cfRule>
    <cfRule type="expression" dxfId="46" priority="13">
      <formula>AND(NOT($E7=$I7),$F7=$J7)</formula>
    </cfRule>
  </conditionalFormatting>
  <conditionalFormatting sqref="E7:F51 U7:V51">
    <cfRule type="expression" dxfId="45" priority="5">
      <formula>AND($E7=$U7,NOT($F7=$V7))</formula>
    </cfRule>
    <cfRule type="expression" dxfId="44" priority="12">
      <formula>AND(NOT($E7=$U7),$F7=$V7)</formula>
    </cfRule>
  </conditionalFormatting>
  <conditionalFormatting sqref="E7:F51 Y7:Z51">
    <cfRule type="expression" dxfId="43" priority="4">
      <formula>AND($E7=$Y7,NOT($F7=$Z7))</formula>
    </cfRule>
    <cfRule type="expression" dxfId="42" priority="11">
      <formula>AND(NOT($E7=$Y7),$F7=$Z7)</formula>
    </cfRule>
  </conditionalFormatting>
  <conditionalFormatting sqref="I7:J51 U7:V51">
    <cfRule type="expression" dxfId="41" priority="3">
      <formula>AND($I7=$U7,NOT($J7=$V7))</formula>
    </cfRule>
    <cfRule type="expression" dxfId="40" priority="10">
      <formula>AND(NOT($I7=$U7),$J7=$V7)</formula>
    </cfRule>
  </conditionalFormatting>
  <conditionalFormatting sqref="I7:J51 Y7:Z51">
    <cfRule type="expression" dxfId="39" priority="2">
      <formula>AND($I7=$Y7,NOT($J7=$Z7))</formula>
    </cfRule>
    <cfRule type="expression" dxfId="38" priority="9">
      <formula>AND(NOT($I7=$Y7),$J7=$Z7)</formula>
    </cfRule>
  </conditionalFormatting>
  <conditionalFormatting sqref="U7:V51 Y7:Z51">
    <cfRule type="expression" dxfId="37" priority="1">
      <formula>AND($U7=$Y7,NOT($V7=$Z7))</formula>
    </cfRule>
    <cfRule type="expression" dxfId="36" priority="8">
      <formula>AND(NOT($U7=$Y7),$V7=$Z7)</formula>
    </cfRule>
  </conditionalFormatting>
  <dataValidations count="2">
    <dataValidation type="list" allowBlank="1" showInputMessage="1" showErrorMessage="1" sqref="F7:F51 J7:J51 N7:N51 R7:R51 V7:V51 Z7:Z51 AD7:AD51 AH7:AH51" xr:uid="{FE800C5F-E3CB-4461-ABA7-72E2098D348F}">
      <formula1>INDIRECT(SUBSTITUTE(E7," ","_"))</formula1>
    </dataValidation>
    <dataValidation type="list" allowBlank="1" showInputMessage="1" showErrorMessage="1" sqref="E7:E51 I7:I51 M7:M51 Q7:Q51 U7:U51 Y7:Y51 AC7:AC51 AG7:AG51" xr:uid="{BAAE6131-85B9-435F-84F7-8B98588B2D7A}">
      <formula1>INDIRECT(C7)</formula1>
    </dataValidation>
  </dataValidations>
  <pageMargins left="0.7" right="0.7" top="0.75" bottom="0.75" header="0.3" footer="0.3"/>
  <pageSetup paperSize="8" scale="51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1C5F59-9B05-4132-8502-982F7B8527AB}">
          <x14:formula1>
            <xm:f>'date an 2'!$P$13:$Q$13</xm:f>
          </x14:formula1>
          <xm:sqref>C7:C51 G7:G51 K7:K51 O7:O51 S7:S51 W7:W51 AA7:AA51 AE7:AE51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2E2D-3925-45F8-8D76-B49CA13046F3}">
  <sheetPr>
    <pageSetUpPr fitToPage="1"/>
  </sheetPr>
  <dimension ref="A1:AH154"/>
  <sheetViews>
    <sheetView tabSelected="1" zoomScaleNormal="100" workbookViewId="0">
      <selection activeCell="J7" sqref="J7"/>
    </sheetView>
  </sheetViews>
  <sheetFormatPr defaultColWidth="5.88671875" defaultRowHeight="10.95" customHeight="1" x14ac:dyDescent="0.3"/>
  <cols>
    <col min="1" max="1" width="3.77734375" customWidth="1"/>
    <col min="2" max="2" width="7.77734375" customWidth="1"/>
    <col min="3" max="3" width="9.109375" bestFit="1" customWidth="1"/>
    <col min="4" max="4" width="15" bestFit="1" customWidth="1"/>
    <col min="5" max="5" width="15.44140625" bestFit="1" customWidth="1"/>
    <col min="6" max="6" width="8.5546875" bestFit="1" customWidth="1"/>
    <col min="7" max="7" width="7.5546875" bestFit="1" customWidth="1"/>
    <col min="8" max="8" width="14.6640625" bestFit="1" customWidth="1"/>
    <col min="9" max="9" width="15.44140625" bestFit="1" customWidth="1"/>
    <col min="10" max="10" width="8.77734375" bestFit="1" customWidth="1"/>
    <col min="11" max="11" width="9.109375" bestFit="1" customWidth="1"/>
    <col min="12" max="12" width="14.88671875" bestFit="1" customWidth="1"/>
    <col min="13" max="13" width="15.44140625" customWidth="1"/>
    <col min="15" max="15" width="9.109375" bestFit="1" customWidth="1"/>
    <col min="16" max="16" width="15" bestFit="1" customWidth="1"/>
    <col min="17" max="17" width="15.44140625" customWidth="1"/>
    <col min="19" max="19" width="9.109375" bestFit="1" customWidth="1"/>
    <col min="20" max="20" width="14.88671875" bestFit="1" customWidth="1"/>
    <col min="21" max="21" width="15.44140625" customWidth="1"/>
    <col min="24" max="24" width="14.6640625" bestFit="1" customWidth="1"/>
    <col min="25" max="25" width="15.44140625" customWidth="1"/>
    <col min="28" max="28" width="13.44140625" bestFit="1" customWidth="1"/>
    <col min="29" max="29" width="15.44140625" customWidth="1"/>
    <col min="31" max="31" width="9.109375" bestFit="1" customWidth="1"/>
    <col min="32" max="32" width="14.88671875" bestFit="1" customWidth="1"/>
    <col min="33" max="33" width="13.6640625" bestFit="1" customWidth="1"/>
  </cols>
  <sheetData>
    <row r="1" spans="1:34" ht="10.95" customHeight="1" x14ac:dyDescent="0.3">
      <c r="A1" s="134" t="s">
        <v>44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</row>
    <row r="2" spans="1:34" ht="10.95" customHeight="1" thickBot="1" x14ac:dyDescent="0.35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</row>
    <row r="3" spans="1:34" ht="10.95" customHeight="1" thickBot="1" x14ac:dyDescent="0.35">
      <c r="A3" s="48"/>
      <c r="B3" s="136" t="s">
        <v>45</v>
      </c>
      <c r="C3" s="139" t="s">
        <v>107</v>
      </c>
      <c r="D3" s="140"/>
      <c r="E3" s="140"/>
      <c r="F3" s="140"/>
      <c r="G3" s="140"/>
      <c r="H3" s="140"/>
      <c r="I3" s="140"/>
      <c r="J3" s="140"/>
      <c r="K3" s="139" t="s">
        <v>107</v>
      </c>
      <c r="L3" s="140"/>
      <c r="M3" s="140"/>
      <c r="N3" s="140"/>
      <c r="O3" s="140"/>
      <c r="P3" s="140"/>
      <c r="Q3" s="140"/>
      <c r="R3" s="140"/>
      <c r="S3" s="139" t="s">
        <v>108</v>
      </c>
      <c r="T3" s="140"/>
      <c r="U3" s="140"/>
      <c r="V3" s="140"/>
      <c r="W3" s="140"/>
      <c r="X3" s="140"/>
      <c r="Y3" s="140"/>
      <c r="Z3" s="140"/>
      <c r="AA3" s="139" t="s">
        <v>108</v>
      </c>
      <c r="AB3" s="140"/>
      <c r="AC3" s="140"/>
      <c r="AD3" s="140"/>
      <c r="AE3" s="140"/>
      <c r="AF3" s="140"/>
      <c r="AG3" s="140"/>
      <c r="AH3" s="140"/>
    </row>
    <row r="4" spans="1:34" ht="10.95" customHeight="1" thickBot="1" x14ac:dyDescent="0.35">
      <c r="A4" s="141" t="s">
        <v>46</v>
      </c>
      <c r="B4" s="137"/>
      <c r="C4" s="143" t="s">
        <v>110</v>
      </c>
      <c r="D4" s="144"/>
      <c r="E4" s="144"/>
      <c r="F4" s="144"/>
      <c r="G4" s="144"/>
      <c r="H4" s="144"/>
      <c r="I4" s="144"/>
      <c r="J4" s="145"/>
      <c r="K4" s="143" t="s">
        <v>109</v>
      </c>
      <c r="L4" s="144"/>
      <c r="M4" s="144"/>
      <c r="N4" s="144"/>
      <c r="O4" s="144"/>
      <c r="P4" s="144"/>
      <c r="Q4" s="144"/>
      <c r="R4" s="145"/>
      <c r="S4" s="143" t="s">
        <v>110</v>
      </c>
      <c r="T4" s="144"/>
      <c r="U4" s="144"/>
      <c r="V4" s="144"/>
      <c r="W4" s="144"/>
      <c r="X4" s="144"/>
      <c r="Y4" s="144"/>
      <c r="Z4" s="145"/>
      <c r="AA4" s="143" t="s">
        <v>109</v>
      </c>
      <c r="AB4" s="144"/>
      <c r="AC4" s="144"/>
      <c r="AD4" s="144"/>
      <c r="AE4" s="144"/>
      <c r="AF4" s="144"/>
      <c r="AG4" s="144"/>
      <c r="AH4" s="145"/>
    </row>
    <row r="5" spans="1:34" ht="10.95" customHeight="1" thickBot="1" x14ac:dyDescent="0.35">
      <c r="A5" s="141"/>
      <c r="B5" s="137"/>
      <c r="C5" s="143">
        <v>1</v>
      </c>
      <c r="D5" s="144"/>
      <c r="E5" s="144"/>
      <c r="F5" s="145"/>
      <c r="G5" s="143">
        <v>2</v>
      </c>
      <c r="H5" s="144"/>
      <c r="I5" s="144"/>
      <c r="J5" s="145"/>
      <c r="K5" s="143">
        <v>1</v>
      </c>
      <c r="L5" s="144"/>
      <c r="M5" s="144"/>
      <c r="N5" s="145"/>
      <c r="O5" s="143">
        <v>2</v>
      </c>
      <c r="P5" s="144"/>
      <c r="Q5" s="144"/>
      <c r="R5" s="145"/>
      <c r="S5" s="143">
        <v>1</v>
      </c>
      <c r="T5" s="144"/>
      <c r="U5" s="144"/>
      <c r="V5" s="145"/>
      <c r="W5" s="143">
        <v>2</v>
      </c>
      <c r="X5" s="144"/>
      <c r="Y5" s="144"/>
      <c r="Z5" s="145"/>
      <c r="AA5" s="143">
        <v>1</v>
      </c>
      <c r="AB5" s="144"/>
      <c r="AC5" s="144"/>
      <c r="AD5" s="145"/>
      <c r="AE5" s="143">
        <v>2</v>
      </c>
      <c r="AF5" s="144"/>
      <c r="AG5" s="144"/>
      <c r="AH5" s="145"/>
    </row>
    <row r="6" spans="1:34" ht="10.95" customHeight="1" thickBot="1" x14ac:dyDescent="0.35">
      <c r="A6" s="142"/>
      <c r="B6" s="138"/>
      <c r="C6" s="71" t="s">
        <v>143</v>
      </c>
      <c r="D6" s="71" t="s">
        <v>160</v>
      </c>
      <c r="E6" s="71" t="s">
        <v>144</v>
      </c>
      <c r="F6" s="71" t="s">
        <v>136</v>
      </c>
      <c r="G6" s="99" t="s">
        <v>143</v>
      </c>
      <c r="H6" s="71" t="s">
        <v>160</v>
      </c>
      <c r="I6" s="71" t="s">
        <v>144</v>
      </c>
      <c r="J6" s="71" t="s">
        <v>136</v>
      </c>
      <c r="K6" s="71" t="s">
        <v>143</v>
      </c>
      <c r="L6" s="71" t="s">
        <v>160</v>
      </c>
      <c r="M6" s="71" t="s">
        <v>144</v>
      </c>
      <c r="N6" s="71" t="s">
        <v>136</v>
      </c>
      <c r="O6" s="99" t="s">
        <v>143</v>
      </c>
      <c r="P6" s="71" t="s">
        <v>160</v>
      </c>
      <c r="Q6" s="71" t="s">
        <v>144</v>
      </c>
      <c r="R6" s="71" t="s">
        <v>136</v>
      </c>
      <c r="S6" s="99" t="s">
        <v>143</v>
      </c>
      <c r="T6" s="71" t="s">
        <v>160</v>
      </c>
      <c r="U6" s="71" t="s">
        <v>144</v>
      </c>
      <c r="V6" s="71" t="s">
        <v>136</v>
      </c>
      <c r="W6" s="71" t="s">
        <v>143</v>
      </c>
      <c r="X6" s="71" t="s">
        <v>160</v>
      </c>
      <c r="Y6" s="71" t="s">
        <v>144</v>
      </c>
      <c r="Z6" s="71" t="s">
        <v>136</v>
      </c>
      <c r="AA6" s="71" t="s">
        <v>143</v>
      </c>
      <c r="AB6" s="71" t="s">
        <v>160</v>
      </c>
      <c r="AC6" s="71" t="s">
        <v>144</v>
      </c>
      <c r="AD6" s="71" t="s">
        <v>136</v>
      </c>
      <c r="AE6" s="71" t="s">
        <v>143</v>
      </c>
      <c r="AF6" s="71" t="s">
        <v>160</v>
      </c>
      <c r="AG6" s="71" t="s">
        <v>144</v>
      </c>
      <c r="AH6" s="71" t="s">
        <v>136</v>
      </c>
    </row>
    <row r="7" spans="1:34" ht="10.95" customHeight="1" x14ac:dyDescent="0.3">
      <c r="A7" s="146" t="s">
        <v>47</v>
      </c>
      <c r="B7" s="49" t="s">
        <v>51</v>
      </c>
      <c r="C7" s="38" t="s">
        <v>140</v>
      </c>
      <c r="D7" s="47" t="str">
        <f>_xlfn.XLOOKUP(E7,'date an 1'!$F$4:$F$26,'date an 1'!$I$4:$I$26," ")</f>
        <v>CEL  - A.Grama</v>
      </c>
      <c r="E7" s="89" t="s">
        <v>73</v>
      </c>
      <c r="F7" s="100" t="s">
        <v>30</v>
      </c>
      <c r="G7" s="89" t="s">
        <v>140</v>
      </c>
      <c r="H7" s="47" t="str">
        <f>_xlfn.XLOOKUP(I7,'date an 1'!$F$4:$F$26,'date an 1'!$I$4:$I$26," ")</f>
        <v>CEL  - A.Grama</v>
      </c>
      <c r="I7" s="58" t="s">
        <v>73</v>
      </c>
      <c r="J7" s="26">
        <v>40</v>
      </c>
      <c r="K7" s="97" t="s">
        <v>140</v>
      </c>
      <c r="L7" s="47" t="str">
        <f>_xlfn.XLOOKUP(M7,'date an 1'!$F$4:$F$26,'date an 1'!$I$4:$I$26," ")</f>
        <v>CEL  - A.Grama</v>
      </c>
      <c r="M7" s="58" t="s">
        <v>73</v>
      </c>
      <c r="N7" s="26" t="s">
        <v>30</v>
      </c>
      <c r="O7" s="89" t="s">
        <v>140</v>
      </c>
      <c r="P7" s="47" t="str">
        <f>_xlfn.XLOOKUP(Q7,'date an 1'!$F$4:$F$26,'date an 1'!$I$4:$I$26," ")</f>
        <v>CEL  - A.Grama</v>
      </c>
      <c r="Q7" s="58" t="s">
        <v>73</v>
      </c>
      <c r="R7" s="26" t="s">
        <v>30</v>
      </c>
      <c r="S7" s="89" t="s">
        <v>140</v>
      </c>
      <c r="T7" s="47" t="str">
        <f>_xlfn.XLOOKUP(U7,'date an 1'!$F$4:$F$26,'date an 1'!$I$4:$I$26," ")</f>
        <v>CEL  - A.Grama</v>
      </c>
      <c r="U7" s="70" t="s">
        <v>73</v>
      </c>
      <c r="V7" s="100" t="s">
        <v>30</v>
      </c>
      <c r="W7" s="89" t="s">
        <v>140</v>
      </c>
      <c r="X7" s="47" t="str">
        <f>_xlfn.XLOOKUP(Y7,'date an 1'!$F$4:$F$26,'date an 1'!$I$4:$I$26," ")</f>
        <v>CEL  - A.Grama</v>
      </c>
      <c r="Y7" s="58" t="s">
        <v>73</v>
      </c>
      <c r="Z7" s="26" t="s">
        <v>30</v>
      </c>
      <c r="AA7" s="89" t="s">
        <v>140</v>
      </c>
      <c r="AB7" s="47" t="str">
        <f>_xlfn.XLOOKUP(AC7,'date an 1'!$F$4:$F$26,'date an 1'!$I$4:$I$26," ")</f>
        <v>CEL  - A.Grama</v>
      </c>
      <c r="AC7" s="58" t="s">
        <v>73</v>
      </c>
      <c r="AD7" s="26" t="s">
        <v>30</v>
      </c>
      <c r="AE7" s="89" t="s">
        <v>140</v>
      </c>
      <c r="AF7" s="47" t="str">
        <f>_xlfn.XLOOKUP(AG7,'date an 1'!$F$4:$F$26,'date an 1'!$I$4:$I$26," ")</f>
        <v>CEL  - A.Grama</v>
      </c>
      <c r="AG7" s="58" t="s">
        <v>73</v>
      </c>
      <c r="AH7" s="26" t="s">
        <v>30</v>
      </c>
    </row>
    <row r="8" spans="1:34" ht="10.95" customHeight="1" x14ac:dyDescent="0.3">
      <c r="A8" s="147"/>
      <c r="B8" s="50" t="s">
        <v>52</v>
      </c>
      <c r="C8" s="39"/>
      <c r="D8" s="47" t="str">
        <f>_xlfn.XLOOKUP(E8,'date an 1'!$F$4:$F$26,'date an 1'!$I$4:$I$26," ")</f>
        <v xml:space="preserve"> </v>
      </c>
      <c r="E8" s="90"/>
      <c r="F8" s="28"/>
      <c r="G8" s="91"/>
      <c r="H8" s="47" t="str">
        <f>_xlfn.XLOOKUP(I8,'date an 1'!$F$4:$F$26,'date an 1'!$I$4:$I$26," ")</f>
        <v xml:space="preserve"> </v>
      </c>
      <c r="I8" s="47"/>
      <c r="J8" s="28"/>
      <c r="K8" s="95"/>
      <c r="L8" s="47" t="str">
        <f>_xlfn.XLOOKUP(M8,'date an 1'!$F$4:$F$26,'date an 1'!$I$4:$I$26," ")</f>
        <v xml:space="preserve"> </v>
      </c>
      <c r="M8" s="91"/>
      <c r="N8" s="28"/>
      <c r="O8" s="91"/>
      <c r="P8" s="47" t="str">
        <f>_xlfn.XLOOKUP(Q8,'date an 1'!$F$4:$F$26,'date an 1'!$I$4:$I$26," ")</f>
        <v xml:space="preserve"> </v>
      </c>
      <c r="Q8" s="47"/>
      <c r="R8" s="28"/>
      <c r="S8" s="91"/>
      <c r="T8" s="47" t="str">
        <f>_xlfn.XLOOKUP(U8,'date an 1'!$F$4:$F$26,'date an 1'!$I$4:$I$26," ")</f>
        <v xml:space="preserve"> </v>
      </c>
      <c r="U8" s="47"/>
      <c r="V8" s="74"/>
      <c r="W8" s="91"/>
      <c r="X8" s="47" t="str">
        <f>_xlfn.XLOOKUP(Y8,'date an 1'!$F$4:$F$26,'date an 1'!$I$4:$I$26," ")</f>
        <v xml:space="preserve"> </v>
      </c>
      <c r="Y8" s="47"/>
      <c r="Z8" s="28"/>
      <c r="AA8" s="91"/>
      <c r="AB8" s="47" t="str">
        <f>_xlfn.XLOOKUP(AC8,'date an 1'!$F$4:$F$26,'date an 1'!$I$4:$I$26," ")</f>
        <v xml:space="preserve"> </v>
      </c>
      <c r="AC8" s="47"/>
      <c r="AD8" s="28"/>
      <c r="AE8" s="91"/>
      <c r="AF8" s="47" t="str">
        <f>_xlfn.XLOOKUP(AG8,'date an 1'!$F$4:$F$26,'date an 1'!$I$4:$I$26," ")</f>
        <v xml:space="preserve"> </v>
      </c>
      <c r="AG8" s="47"/>
      <c r="AH8" s="28"/>
    </row>
    <row r="9" spans="1:34" ht="10.95" customHeight="1" x14ac:dyDescent="0.3">
      <c r="A9" s="147"/>
      <c r="B9" s="50" t="s">
        <v>53</v>
      </c>
      <c r="C9" s="39" t="s">
        <v>141</v>
      </c>
      <c r="D9" s="47" t="str">
        <f>_xlfn.XLOOKUP(E9,'date an 1'!$F$4:$F$26,'date an 1'!$I$4:$I$26," ")</f>
        <v>AM - M.Pop</v>
      </c>
      <c r="E9" s="91" t="s">
        <v>81</v>
      </c>
      <c r="F9" s="28" t="s">
        <v>39</v>
      </c>
      <c r="G9" s="91" t="s">
        <v>141</v>
      </c>
      <c r="H9" s="47" t="str">
        <f>_xlfn.XLOOKUP(I9,'date an 1'!$F$4:$F$26,'date an 1'!$I$4:$I$26," ")</f>
        <v>AM - M.Pop</v>
      </c>
      <c r="I9" s="47" t="s">
        <v>81</v>
      </c>
      <c r="J9" s="28" t="s">
        <v>39</v>
      </c>
      <c r="K9" s="95" t="s">
        <v>141</v>
      </c>
      <c r="L9" s="47" t="str">
        <f>_xlfn.XLOOKUP(M9,'date an 1'!$F$4:$F$26,'date an 1'!$I$4:$I$26," ")</f>
        <v>CEL- I.Stan</v>
      </c>
      <c r="M9" s="91" t="s">
        <v>139</v>
      </c>
      <c r="N9" s="28" t="s">
        <v>37</v>
      </c>
      <c r="O9" s="91" t="s">
        <v>141</v>
      </c>
      <c r="P9" s="47" t="str">
        <f>_xlfn.XLOOKUP(Q9,'date an 1'!$F$4:$F$26,'date an 1'!$I$4:$I$26," ")</f>
        <v>CEL- I.Stan</v>
      </c>
      <c r="Q9" s="47" t="s">
        <v>139</v>
      </c>
      <c r="R9" s="28" t="s">
        <v>37</v>
      </c>
      <c r="S9" s="91" t="s">
        <v>141</v>
      </c>
      <c r="T9" s="47" t="str">
        <f>_xlfn.XLOOKUP(U9,'date an 1'!$F$4:$F$26,'date an 1'!$I$4:$I$26," ")</f>
        <v>ALGA -D.Ionescu</v>
      </c>
      <c r="U9" s="68" t="s">
        <v>83</v>
      </c>
      <c r="V9" s="74" t="s">
        <v>38</v>
      </c>
      <c r="W9" s="91" t="s">
        <v>141</v>
      </c>
      <c r="X9" s="47" t="str">
        <f>_xlfn.XLOOKUP(Y9,'date an 1'!$F$4:$F$26,'date an 1'!$I$4:$I$26," ")</f>
        <v>ALGA -D.Ionescu</v>
      </c>
      <c r="Y9" s="47" t="s">
        <v>83</v>
      </c>
      <c r="Z9" s="28" t="s">
        <v>38</v>
      </c>
      <c r="AA9" s="91" t="s">
        <v>141</v>
      </c>
      <c r="AB9" s="47" t="str">
        <f>_xlfn.XLOOKUP(AC9,'date an 1'!$F$4:$F$26,'date an 1'!$I$4:$I$26," ")</f>
        <v>CEL - I.Radu</v>
      </c>
      <c r="AC9" s="47" t="s">
        <v>86</v>
      </c>
      <c r="AD9" s="28" t="s">
        <v>38</v>
      </c>
      <c r="AE9" s="91" t="s">
        <v>141</v>
      </c>
      <c r="AF9" s="47" t="str">
        <f>_xlfn.XLOOKUP(AG9,'date an 1'!$F$4:$F$26,'date an 1'!$I$4:$I$26," ")</f>
        <v>CEL - I.Radu</v>
      </c>
      <c r="AG9" s="47" t="s">
        <v>86</v>
      </c>
      <c r="AH9" s="28" t="s">
        <v>38</v>
      </c>
    </row>
    <row r="10" spans="1:34" ht="10.95" customHeight="1" x14ac:dyDescent="0.3">
      <c r="A10" s="147"/>
      <c r="B10" s="50" t="s">
        <v>54</v>
      </c>
      <c r="C10" s="39"/>
      <c r="D10" s="47" t="str">
        <f>_xlfn.XLOOKUP(E10,'date an 1'!$F$4:$F$26,'date an 1'!$I$4:$I$26," ")</f>
        <v xml:space="preserve"> </v>
      </c>
      <c r="E10" s="90"/>
      <c r="F10" s="28"/>
      <c r="G10" s="91"/>
      <c r="H10" s="47" t="str">
        <f>_xlfn.XLOOKUP(I10,'date an 1'!$F$4:$F$26,'date an 1'!$I$4:$I$26," ")</f>
        <v xml:space="preserve"> </v>
      </c>
      <c r="I10" s="47"/>
      <c r="J10" s="28"/>
      <c r="K10" s="95"/>
      <c r="L10" s="47" t="str">
        <f>_xlfn.XLOOKUP(M10,'date an 1'!$F$4:$F$26,'date an 1'!$I$4:$I$26," ")</f>
        <v xml:space="preserve"> </v>
      </c>
      <c r="M10" s="91"/>
      <c r="N10" s="28"/>
      <c r="O10" s="91"/>
      <c r="P10" s="47" t="str">
        <f>_xlfn.XLOOKUP(Q10,'date an 1'!$F$4:$F$26,'date an 1'!$I$4:$I$26," ")</f>
        <v xml:space="preserve"> </v>
      </c>
      <c r="Q10" s="47"/>
      <c r="R10" s="28"/>
      <c r="S10" s="91"/>
      <c r="T10" s="47" t="str">
        <f>_xlfn.XLOOKUP(U10,'date an 1'!$F$4:$F$26,'date an 1'!$I$4:$I$26," ")</f>
        <v xml:space="preserve"> </v>
      </c>
      <c r="U10" s="47"/>
      <c r="V10" s="74"/>
      <c r="W10" s="91"/>
      <c r="X10" s="47" t="str">
        <f>_xlfn.XLOOKUP(Y10,'date an 1'!$F$4:$F$26,'date an 1'!$I$4:$I$26," ")</f>
        <v xml:space="preserve"> </v>
      </c>
      <c r="Y10" s="47"/>
      <c r="Z10" s="28"/>
      <c r="AA10" s="91"/>
      <c r="AB10" s="47" t="str">
        <f>_xlfn.XLOOKUP(AC10,'date an 1'!$F$4:$F$26,'date an 1'!$I$4:$I$26," ")</f>
        <v xml:space="preserve"> </v>
      </c>
      <c r="AC10" s="47"/>
      <c r="AD10" s="28"/>
      <c r="AE10" s="91"/>
      <c r="AF10" s="47" t="str">
        <f>_xlfn.XLOOKUP(AG10,'date an 1'!$F$4:$F$26,'date an 1'!$I$4:$I$26," ")</f>
        <v xml:space="preserve"> </v>
      </c>
      <c r="AG10" s="47"/>
      <c r="AH10" s="28"/>
    </row>
    <row r="11" spans="1:34" ht="10.95" customHeight="1" x14ac:dyDescent="0.3">
      <c r="A11" s="147"/>
      <c r="B11" s="50" t="s">
        <v>55</v>
      </c>
      <c r="C11" s="39"/>
      <c r="D11" s="47" t="str">
        <f>_xlfn.XLOOKUP(E11,'date an 1'!$F$4:$F$26,'date an 1'!$I$4:$I$26," ")</f>
        <v xml:space="preserve"> </v>
      </c>
      <c r="E11" s="92"/>
      <c r="F11" s="28"/>
      <c r="G11" s="91"/>
      <c r="H11" s="47" t="str">
        <f>_xlfn.XLOOKUP(I11,'date an 1'!$F$4:$F$26,'date an 1'!$I$4:$I$26," ")</f>
        <v xml:space="preserve"> </v>
      </c>
      <c r="I11" s="47"/>
      <c r="J11" s="28"/>
      <c r="K11" s="95"/>
      <c r="L11" s="47" t="str">
        <f>_xlfn.XLOOKUP(M11,'date an 1'!$F$4:$F$26,'date an 1'!$I$4:$I$26," ")</f>
        <v xml:space="preserve"> </v>
      </c>
      <c r="M11" s="91"/>
      <c r="N11" s="28"/>
      <c r="O11" s="91"/>
      <c r="P11" s="47" t="str">
        <f>_xlfn.XLOOKUP(Q11,'date an 1'!$F$4:$F$26,'date an 1'!$I$4:$I$26," ")</f>
        <v xml:space="preserve"> </v>
      </c>
      <c r="Q11" s="47"/>
      <c r="R11" s="28"/>
      <c r="S11" s="91"/>
      <c r="T11" s="47" t="str">
        <f>_xlfn.XLOOKUP(U11,'date an 1'!$F$4:$F$26,'date an 1'!$I$4:$I$26," ")</f>
        <v xml:space="preserve"> </v>
      </c>
      <c r="U11" s="68"/>
      <c r="V11" s="74"/>
      <c r="W11" s="91"/>
      <c r="X11" s="47" t="str">
        <f>_xlfn.XLOOKUP(Y11,'date an 1'!$F$4:$F$26,'date an 1'!$I$4:$I$26," ")</f>
        <v xml:space="preserve"> </v>
      </c>
      <c r="Y11" s="47"/>
      <c r="Z11" s="28"/>
      <c r="AA11" s="91"/>
      <c r="AB11" s="47" t="str">
        <f>_xlfn.XLOOKUP(AC11,'date an 1'!$F$4:$F$26,'date an 1'!$I$4:$I$26," ")</f>
        <v xml:space="preserve"> </v>
      </c>
      <c r="AC11" s="47"/>
      <c r="AD11" s="28"/>
      <c r="AE11" s="91"/>
      <c r="AF11" s="47" t="str">
        <f>_xlfn.XLOOKUP(AG11,'date an 1'!$F$4:$F$26,'date an 1'!$I$4:$I$26," ")</f>
        <v xml:space="preserve"> </v>
      </c>
      <c r="AG11" s="47"/>
      <c r="AH11" s="28"/>
    </row>
    <row r="12" spans="1:34" ht="10.95" customHeight="1" x14ac:dyDescent="0.3">
      <c r="A12" s="147"/>
      <c r="B12" s="50" t="s">
        <v>56</v>
      </c>
      <c r="C12" s="39" t="s">
        <v>142</v>
      </c>
      <c r="D12" s="47" t="str">
        <f>_xlfn.XLOOKUP(E12,'date an 1'!$F$4:$F$26,'date an 1'!$I$4:$I$26," ")</f>
        <v>FIZ- I.Stan</v>
      </c>
      <c r="E12" s="92" t="s">
        <v>84</v>
      </c>
      <c r="F12" s="28">
        <v>192</v>
      </c>
      <c r="G12" s="91"/>
      <c r="H12" s="47" t="str">
        <f>_xlfn.XLOOKUP(I12,'date an 1'!$F$4:$F$26,'date an 1'!$I$4:$I$26," ")</f>
        <v xml:space="preserve"> </v>
      </c>
      <c r="I12" s="47"/>
      <c r="J12" s="28"/>
      <c r="K12" s="95"/>
      <c r="L12" s="47" t="str">
        <f>_xlfn.XLOOKUP(M12,'date an 1'!$F$4:$F$26,'date an 1'!$I$4:$I$26," ")</f>
        <v xml:space="preserve"> </v>
      </c>
      <c r="M12" s="91"/>
      <c r="N12" s="28"/>
      <c r="O12" s="91" t="s">
        <v>142</v>
      </c>
      <c r="P12" s="47" t="str">
        <f>_xlfn.XLOOKUP(Q12,'date an 1'!$F$4:$F$26,'date an 1'!$I$4:$I$26," ")</f>
        <v>FIZ- I.Stan</v>
      </c>
      <c r="Q12" s="47" t="s">
        <v>84</v>
      </c>
      <c r="R12" s="28">
        <v>192</v>
      </c>
      <c r="S12" s="91"/>
      <c r="T12" s="47" t="str">
        <f>_xlfn.XLOOKUP(U12,'date an 1'!$F$4:$F$26,'date an 1'!$I$4:$I$26," ")</f>
        <v xml:space="preserve"> </v>
      </c>
      <c r="U12" s="69"/>
      <c r="V12" s="74"/>
      <c r="W12" s="91"/>
      <c r="X12" s="47" t="str">
        <f>_xlfn.XLOOKUP(Y12,'date an 1'!$F$4:$F$26,'date an 1'!$I$4:$I$26," ")</f>
        <v xml:space="preserve"> </v>
      </c>
      <c r="Y12" s="47"/>
      <c r="Z12" s="28"/>
      <c r="AA12" s="91"/>
      <c r="AB12" s="47" t="str">
        <f>_xlfn.XLOOKUP(AC12,'date an 1'!$F$4:$F$26,'date an 1'!$I$4:$I$26," ")</f>
        <v xml:space="preserve"> </v>
      </c>
      <c r="AC12" s="47"/>
      <c r="AD12" s="28"/>
      <c r="AE12" s="91"/>
      <c r="AF12" s="47" t="str">
        <f>_xlfn.XLOOKUP(AG12,'date an 1'!$F$4:$F$26,'date an 1'!$I$4:$I$26," ")</f>
        <v xml:space="preserve"> </v>
      </c>
      <c r="AG12" s="47"/>
      <c r="AH12" s="28"/>
    </row>
    <row r="13" spans="1:34" ht="10.95" customHeight="1" x14ac:dyDescent="0.3">
      <c r="A13" s="147"/>
      <c r="B13" s="50" t="s">
        <v>57</v>
      </c>
      <c r="C13" s="39"/>
      <c r="D13" s="47" t="str">
        <f>_xlfn.XLOOKUP(E13,'date an 1'!$F$4:$F$26,'date an 1'!$I$4:$I$26," ")</f>
        <v xml:space="preserve"> </v>
      </c>
      <c r="E13" s="92"/>
      <c r="F13" s="28"/>
      <c r="G13" s="91"/>
      <c r="H13" s="47" t="str">
        <f>_xlfn.XLOOKUP(I13,'date an 1'!$F$4:$F$26,'date an 1'!$I$4:$I$26," ")</f>
        <v xml:space="preserve"> </v>
      </c>
      <c r="I13" s="47"/>
      <c r="J13" s="28"/>
      <c r="K13" s="95"/>
      <c r="L13" s="47" t="str">
        <f>_xlfn.XLOOKUP(M13,'date an 1'!$F$4:$F$26,'date an 1'!$I$4:$I$26," ")</f>
        <v xml:space="preserve"> </v>
      </c>
      <c r="M13" s="91"/>
      <c r="N13" s="28"/>
      <c r="O13" s="91"/>
      <c r="P13" s="47" t="str">
        <f>_xlfn.XLOOKUP(Q13,'date an 1'!$F$4:$F$26,'date an 1'!$I$4:$I$26," ")</f>
        <v xml:space="preserve"> </v>
      </c>
      <c r="Q13" s="47"/>
      <c r="R13" s="28"/>
      <c r="S13" s="91"/>
      <c r="T13" s="47" t="str">
        <f>_xlfn.XLOOKUP(U13,'date an 1'!$F$4:$F$26,'date an 1'!$I$4:$I$26," ")</f>
        <v xml:space="preserve"> </v>
      </c>
      <c r="U13" s="69"/>
      <c r="V13" s="74"/>
      <c r="W13" s="91"/>
      <c r="X13" s="47" t="str">
        <f>_xlfn.XLOOKUP(Y13,'date an 1'!$F$4:$F$26,'date an 1'!$I$4:$I$26," ")</f>
        <v xml:space="preserve"> </v>
      </c>
      <c r="Y13" s="47"/>
      <c r="Z13" s="28"/>
      <c r="AA13" s="91"/>
      <c r="AB13" s="47" t="str">
        <f>_xlfn.XLOOKUP(AC13,'date an 1'!$F$4:$F$26,'date an 1'!$I$4:$I$26," ")</f>
        <v xml:space="preserve"> </v>
      </c>
      <c r="AC13" s="47"/>
      <c r="AD13" s="28"/>
      <c r="AE13" s="91"/>
      <c r="AF13" s="47" t="str">
        <f>_xlfn.XLOOKUP(AG13,'date an 1'!$F$4:$F$26,'date an 1'!$I$4:$I$26," ")</f>
        <v xml:space="preserve"> </v>
      </c>
      <c r="AG13" s="47"/>
      <c r="AH13" s="28"/>
    </row>
    <row r="14" spans="1:34" ht="10.95" customHeight="1" x14ac:dyDescent="0.3">
      <c r="A14" s="147"/>
      <c r="B14" s="50" t="s">
        <v>58</v>
      </c>
      <c r="C14" s="39"/>
      <c r="D14" s="47" t="str">
        <f>_xlfn.XLOOKUP(E14,'date an 1'!$F$4:$F$26,'date an 1'!$I$4:$I$26," ")</f>
        <v xml:space="preserve"> </v>
      </c>
      <c r="E14" s="92"/>
      <c r="F14" s="28"/>
      <c r="G14" s="91"/>
      <c r="H14" s="47" t="str">
        <f>_xlfn.XLOOKUP(I14,'date an 1'!$F$4:$F$26,'date an 1'!$I$4:$I$26," ")</f>
        <v xml:space="preserve"> </v>
      </c>
      <c r="I14" s="47"/>
      <c r="J14" s="28"/>
      <c r="K14" s="95"/>
      <c r="L14" s="47" t="str">
        <f>_xlfn.XLOOKUP(M14,'date an 1'!$F$4:$F$26,'date an 1'!$I$4:$I$26," ")</f>
        <v xml:space="preserve"> </v>
      </c>
      <c r="M14" s="91"/>
      <c r="N14" s="28"/>
      <c r="O14" s="91"/>
      <c r="P14" s="47" t="str">
        <f>_xlfn.XLOOKUP(Q14,'date an 1'!$F$4:$F$26,'date an 1'!$I$4:$I$26," ")</f>
        <v xml:space="preserve"> </v>
      </c>
      <c r="Q14" s="47"/>
      <c r="R14" s="28"/>
      <c r="S14" s="91"/>
      <c r="T14" s="47" t="str">
        <f>_xlfn.XLOOKUP(U14,'date an 1'!$F$4:$F$26,'date an 1'!$I$4:$I$26," ")</f>
        <v xml:space="preserve"> </v>
      </c>
      <c r="U14" s="47"/>
      <c r="V14" s="28"/>
      <c r="W14" s="91"/>
      <c r="X14" s="47" t="str">
        <f>_xlfn.XLOOKUP(Y14,'date an 1'!$F$4:$F$26,'date an 1'!$I$4:$I$26," ")</f>
        <v xml:space="preserve"> </v>
      </c>
      <c r="Y14" s="47"/>
      <c r="Z14" s="28"/>
      <c r="AA14" s="91"/>
      <c r="AB14" s="47" t="str">
        <f>_xlfn.XLOOKUP(AC14,'date an 1'!$F$4:$F$26,'date an 1'!$I$4:$I$26," ")</f>
        <v xml:space="preserve"> </v>
      </c>
      <c r="AC14" s="47"/>
      <c r="AD14" s="28"/>
      <c r="AE14" s="91"/>
      <c r="AF14" s="47" t="str">
        <f>_xlfn.XLOOKUP(AG14,'date an 1'!$F$4:$F$26,'date an 1'!$I$4:$I$26," ")</f>
        <v xml:space="preserve"> </v>
      </c>
      <c r="AG14" s="47"/>
      <c r="AH14" s="28"/>
    </row>
    <row r="15" spans="1:34" ht="10.95" customHeight="1" thickBot="1" x14ac:dyDescent="0.35">
      <c r="A15" s="148"/>
      <c r="B15" s="51" t="s">
        <v>59</v>
      </c>
      <c r="C15" s="43"/>
      <c r="D15" s="69" t="str">
        <f>_xlfn.XLOOKUP(E15,'date an 1'!$F$4:$F$26,'date an 1'!$I$4:$I$26," ")</f>
        <v xml:space="preserve"> </v>
      </c>
      <c r="E15" s="93"/>
      <c r="F15" s="61"/>
      <c r="G15" s="93"/>
      <c r="H15" s="69" t="str">
        <f>_xlfn.XLOOKUP(I15,'date an 1'!$F$4:$F$26,'date an 1'!$I$4:$I$26," ")</f>
        <v xml:space="preserve"> </v>
      </c>
      <c r="I15" s="59"/>
      <c r="J15" s="30"/>
      <c r="K15" s="96"/>
      <c r="L15" s="59" t="str">
        <f>_xlfn.XLOOKUP(M15,'date an 1'!$F$4:$F$26,'date an 1'!$I$4:$I$26," ")</f>
        <v xml:space="preserve"> </v>
      </c>
      <c r="M15" s="93"/>
      <c r="N15" s="30"/>
      <c r="O15" s="93"/>
      <c r="P15" s="59" t="str">
        <f>_xlfn.XLOOKUP(Q15,'date an 1'!$F$4:$F$26,'date an 1'!$I$4:$I$26," ")</f>
        <v xml:space="preserve"> </v>
      </c>
      <c r="Q15" s="59"/>
      <c r="R15" s="30"/>
      <c r="S15" s="93" t="s">
        <v>142</v>
      </c>
      <c r="T15" s="69" t="str">
        <f>_xlfn.XLOOKUP(U15,'date an 1'!$F$4:$F$26,'date an 1'!$I$4:$I$26," ")</f>
        <v>CEL- I.Georgescu</v>
      </c>
      <c r="U15" s="60" t="s">
        <v>85</v>
      </c>
      <c r="V15" s="61">
        <v>209</v>
      </c>
      <c r="W15" s="93"/>
      <c r="X15" s="69" t="str">
        <f>_xlfn.XLOOKUP(Y15,'date an 1'!$F$4:$F$26,'date an 1'!$I$4:$I$26," ")</f>
        <v xml:space="preserve"> </v>
      </c>
      <c r="Y15" s="59"/>
      <c r="Z15" s="30"/>
      <c r="AA15" s="93"/>
      <c r="AB15" s="59" t="str">
        <f>_xlfn.XLOOKUP(AC15,'date an 1'!$F$4:$F$26,'date an 1'!$I$4:$I$26," ")</f>
        <v xml:space="preserve"> </v>
      </c>
      <c r="AC15" s="59"/>
      <c r="AD15" s="30"/>
      <c r="AE15" s="93" t="s">
        <v>142</v>
      </c>
      <c r="AF15" s="69" t="str">
        <f>_xlfn.XLOOKUP(AG15,'date an 1'!$F$4:$F$26,'date an 1'!$I$4:$I$26," ")</f>
        <v>CEL- I.Georgescu</v>
      </c>
      <c r="AG15" s="59" t="s">
        <v>85</v>
      </c>
      <c r="AH15" s="30">
        <v>209</v>
      </c>
    </row>
    <row r="16" spans="1:34" ht="10.95" customHeight="1" x14ac:dyDescent="0.3">
      <c r="A16" s="146" t="s">
        <v>135</v>
      </c>
      <c r="B16" s="49" t="s">
        <v>51</v>
      </c>
      <c r="C16" s="38"/>
      <c r="D16" s="58" t="str">
        <f>_xlfn.XLOOKUP(E16,'date an 1'!$F$4:$F$26,'date an 1'!$I$4:$I$26," ")</f>
        <v xml:space="preserve"> </v>
      </c>
      <c r="E16" s="89"/>
      <c r="F16" s="26"/>
      <c r="G16" s="89"/>
      <c r="H16" s="58" t="str">
        <f>_xlfn.XLOOKUP(I16,'date an 1'!$F$4:$F$26,'date an 1'!$I$4:$I$26," ")</f>
        <v xml:space="preserve"> </v>
      </c>
      <c r="I16" s="58"/>
      <c r="J16" s="26"/>
      <c r="K16" s="97"/>
      <c r="L16" s="60" t="str">
        <f>_xlfn.XLOOKUP(M16,'date an 1'!$F$4:$F$26,'date an 1'!$I$4:$I$26," ")</f>
        <v xml:space="preserve"> </v>
      </c>
      <c r="M16" s="89"/>
      <c r="N16" s="26"/>
      <c r="O16" s="89"/>
      <c r="P16" s="60" t="str">
        <f>_xlfn.XLOOKUP(Q16,'date an 1'!$F$4:$F$26,'date an 1'!$I$4:$I$26," ")</f>
        <v xml:space="preserve"> </v>
      </c>
      <c r="Q16" s="58"/>
      <c r="R16" s="26"/>
      <c r="S16" s="89"/>
      <c r="T16" s="58" t="str">
        <f>_xlfn.XLOOKUP(U16,'date an 1'!$F$4:$F$26,'date an 1'!$I$4:$I$26," ")</f>
        <v xml:space="preserve"> </v>
      </c>
      <c r="U16" s="58"/>
      <c r="V16" s="26"/>
      <c r="W16" s="89"/>
      <c r="X16" s="58" t="str">
        <f>_xlfn.XLOOKUP(Y16,'date an 1'!$F$4:$F$26,'date an 1'!$I$4:$I$26," ")</f>
        <v xml:space="preserve"> </v>
      </c>
      <c r="Y16" s="58"/>
      <c r="Z16" s="26"/>
      <c r="AA16" s="89"/>
      <c r="AB16" s="60" t="str">
        <f>_xlfn.XLOOKUP(AC16,'date an 1'!$F$4:$F$26,'date an 1'!$I$4:$I$26," ")</f>
        <v xml:space="preserve"> </v>
      </c>
      <c r="AC16" s="58"/>
      <c r="AD16" s="26"/>
      <c r="AE16" s="89"/>
      <c r="AF16" s="58" t="str">
        <f>_xlfn.XLOOKUP(AG16,'date an 1'!$F$4:$F$26,'date an 1'!$I$4:$I$26," ")</f>
        <v xml:space="preserve"> </v>
      </c>
      <c r="AG16" s="58"/>
      <c r="AH16" s="26"/>
    </row>
    <row r="17" spans="1:34" ht="10.95" customHeight="1" x14ac:dyDescent="0.3">
      <c r="A17" s="147"/>
      <c r="B17" s="50" t="s">
        <v>52</v>
      </c>
      <c r="C17" s="39" t="s">
        <v>142</v>
      </c>
      <c r="D17" s="47" t="str">
        <f>_xlfn.XLOOKUP(E17,'date an 1'!$F$4:$F$26,'date an 1'!$I$4:$I$26," ")</f>
        <v>AC - P.Georgescu</v>
      </c>
      <c r="E17" s="91" t="s">
        <v>80</v>
      </c>
      <c r="F17" s="28">
        <v>210</v>
      </c>
      <c r="G17" s="91"/>
      <c r="H17" s="47" t="str">
        <f>_xlfn.XLOOKUP(I17,'date an 1'!$F$4:$F$26,'date an 1'!$I$4:$I$26," ")</f>
        <v xml:space="preserve"> </v>
      </c>
      <c r="I17" s="47"/>
      <c r="J17" s="28"/>
      <c r="K17" s="95"/>
      <c r="L17" s="47" t="str">
        <f>_xlfn.XLOOKUP(M17,'date an 1'!$F$4:$F$26,'date an 1'!$I$4:$I$26," ")</f>
        <v xml:space="preserve"> </v>
      </c>
      <c r="M17" s="91"/>
      <c r="N17" s="28"/>
      <c r="O17" s="91"/>
      <c r="P17" s="47" t="str">
        <f>_xlfn.XLOOKUP(Q17,'date an 1'!$F$4:$F$26,'date an 1'!$I$4:$I$26," ")</f>
        <v xml:space="preserve"> </v>
      </c>
      <c r="Q17" s="47"/>
      <c r="R17" s="28"/>
      <c r="S17" s="91"/>
      <c r="T17" s="47" t="str">
        <f>_xlfn.XLOOKUP(U17,'date an 1'!$F$4:$F$26,'date an 1'!$I$4:$I$26," ")</f>
        <v xml:space="preserve"> </v>
      </c>
      <c r="U17" s="47"/>
      <c r="V17" s="28"/>
      <c r="W17" s="91"/>
      <c r="X17" s="47" t="str">
        <f>_xlfn.XLOOKUP(Y17,'date an 1'!$F$4:$F$26,'date an 1'!$I$4:$I$26," ")</f>
        <v xml:space="preserve"> </v>
      </c>
      <c r="Y17" s="47"/>
      <c r="Z17" s="28"/>
      <c r="AA17" s="91"/>
      <c r="AB17" s="47" t="str">
        <f>_xlfn.XLOOKUP(AC17,'date an 1'!$F$4:$F$26,'date an 1'!$I$4:$I$26," ")</f>
        <v xml:space="preserve"> </v>
      </c>
      <c r="AC17" s="47"/>
      <c r="AD17" s="28"/>
      <c r="AE17" s="91"/>
      <c r="AF17" s="47" t="str">
        <f>_xlfn.XLOOKUP(AG17,'date an 1'!$F$4:$F$26,'date an 1'!$I$4:$I$26," ")</f>
        <v xml:space="preserve"> </v>
      </c>
      <c r="AG17" s="47"/>
      <c r="AH17" s="28"/>
    </row>
    <row r="18" spans="1:34" ht="10.95" customHeight="1" x14ac:dyDescent="0.3">
      <c r="A18" s="147"/>
      <c r="B18" s="50" t="s">
        <v>53</v>
      </c>
      <c r="C18" s="39"/>
      <c r="D18" s="47" t="str">
        <f>_xlfn.XLOOKUP(E18,'date an 1'!$F$4:$F$26,'date an 1'!$I$4:$I$26," ")</f>
        <v xml:space="preserve"> </v>
      </c>
      <c r="E18" s="91"/>
      <c r="F18" s="28"/>
      <c r="G18" s="91"/>
      <c r="H18" s="47" t="str">
        <f>_xlfn.XLOOKUP(I18,'date an 1'!$F$4:$F$26,'date an 1'!$I$4:$I$26," ")</f>
        <v xml:space="preserve"> </v>
      </c>
      <c r="I18" s="47"/>
      <c r="J18" s="28"/>
      <c r="K18" s="95"/>
      <c r="L18" s="47" t="str">
        <f>_xlfn.XLOOKUP(M18,'date an 1'!$F$4:$F$26,'date an 1'!$I$4:$I$26," ")</f>
        <v xml:space="preserve"> </v>
      </c>
      <c r="M18" s="91"/>
      <c r="N18" s="28"/>
      <c r="O18" s="91" t="s">
        <v>142</v>
      </c>
      <c r="P18" s="47" t="str">
        <f>_xlfn.XLOOKUP(Q18,'date an 1'!$F$4:$F$26,'date an 1'!$I$4:$I$26," ")</f>
        <v>AC - P.Georgescu</v>
      </c>
      <c r="Q18" s="47" t="s">
        <v>80</v>
      </c>
      <c r="R18" s="28">
        <v>210</v>
      </c>
      <c r="S18" s="91"/>
      <c r="T18" s="47" t="str">
        <f>_xlfn.XLOOKUP(U18,'date an 1'!$F$4:$F$26,'date an 1'!$I$4:$I$26," ")</f>
        <v xml:space="preserve"> </v>
      </c>
      <c r="U18" s="47"/>
      <c r="V18" s="28"/>
      <c r="W18" s="91" t="s">
        <v>142</v>
      </c>
      <c r="X18" s="47" t="str">
        <f>_xlfn.XLOOKUP(Y18,'date an 1'!$F$4:$F$26,'date an 1'!$I$4:$I$26," ")</f>
        <v>FIZ- B.Breje</v>
      </c>
      <c r="Y18" s="47" t="s">
        <v>89</v>
      </c>
      <c r="Z18" s="28">
        <v>213</v>
      </c>
      <c r="AA18" s="91" t="s">
        <v>142</v>
      </c>
      <c r="AB18" s="47" t="str">
        <f>_xlfn.XLOOKUP(AC18,'date an 1'!$F$4:$F$26,'date an 1'!$I$4:$I$26," ")</f>
        <v>FIZ- B.Breje</v>
      </c>
      <c r="AC18" s="47" t="s">
        <v>89</v>
      </c>
      <c r="AD18" s="28">
        <v>213</v>
      </c>
      <c r="AE18" s="91"/>
      <c r="AF18" s="47" t="str">
        <f>_xlfn.XLOOKUP(AG18,'date an 1'!$F$4:$F$26,'date an 1'!$I$4:$I$26," ")</f>
        <v xml:space="preserve"> </v>
      </c>
      <c r="AG18" s="47"/>
      <c r="AH18" s="28"/>
    </row>
    <row r="19" spans="1:34" ht="10.95" customHeight="1" x14ac:dyDescent="0.3">
      <c r="A19" s="147"/>
      <c r="B19" s="50" t="s">
        <v>54</v>
      </c>
      <c r="C19" s="39" t="s">
        <v>140</v>
      </c>
      <c r="D19" s="47" t="str">
        <f>_xlfn.XLOOKUP(E19,'date an 1'!$F$4:$F$26,'date an 1'!$I$4:$I$26," ")</f>
        <v>AC  - H.Valean</v>
      </c>
      <c r="E19" s="91" t="s">
        <v>70</v>
      </c>
      <c r="F19" s="28" t="s">
        <v>31</v>
      </c>
      <c r="G19" s="91" t="s">
        <v>140</v>
      </c>
      <c r="H19" s="47" t="str">
        <f>_xlfn.XLOOKUP(I19,'date an 1'!$F$4:$F$26,'date an 1'!$I$4:$I$26," ")</f>
        <v>AC  - H.Valean</v>
      </c>
      <c r="I19" s="47" t="s">
        <v>70</v>
      </c>
      <c r="J19" s="28" t="s">
        <v>31</v>
      </c>
      <c r="K19" s="95" t="s">
        <v>140</v>
      </c>
      <c r="L19" s="47" t="str">
        <f>_xlfn.XLOOKUP(M19,'date an 1'!$F$4:$F$26,'date an 1'!$I$4:$I$26," ")</f>
        <v>AC  - H.Valean</v>
      </c>
      <c r="M19" s="91" t="s">
        <v>70</v>
      </c>
      <c r="N19" s="28" t="s">
        <v>31</v>
      </c>
      <c r="O19" s="91" t="s">
        <v>140</v>
      </c>
      <c r="P19" s="47" t="str">
        <f>_xlfn.XLOOKUP(Q19,'date an 1'!$F$4:$F$26,'date an 1'!$I$4:$I$26," ")</f>
        <v>AC  - H.Valean</v>
      </c>
      <c r="Q19" s="47" t="s">
        <v>70</v>
      </c>
      <c r="R19" s="28" t="s">
        <v>31</v>
      </c>
      <c r="S19" s="91" t="s">
        <v>140</v>
      </c>
      <c r="T19" s="47" t="str">
        <f>_xlfn.XLOOKUP(U19,'date an 1'!$F$4:$F$26,'date an 1'!$I$4:$I$26," ")</f>
        <v>AC  - H.Valean</v>
      </c>
      <c r="U19" s="47" t="s">
        <v>70</v>
      </c>
      <c r="V19" s="28" t="s">
        <v>31</v>
      </c>
      <c r="W19" s="91" t="s">
        <v>140</v>
      </c>
      <c r="X19" s="47" t="str">
        <f>_xlfn.XLOOKUP(Y19,'date an 1'!$F$4:$F$26,'date an 1'!$I$4:$I$26," ")</f>
        <v>AC  - H.Valean</v>
      </c>
      <c r="Y19" s="47" t="s">
        <v>70</v>
      </c>
      <c r="Z19" s="28" t="s">
        <v>31</v>
      </c>
      <c r="AA19" s="91" t="s">
        <v>140</v>
      </c>
      <c r="AB19" s="47" t="str">
        <f>_xlfn.XLOOKUP(AC19,'date an 1'!$F$4:$F$26,'date an 1'!$I$4:$I$26," ")</f>
        <v>AC  - H.Valean</v>
      </c>
      <c r="AC19" s="47" t="s">
        <v>70</v>
      </c>
      <c r="AD19" s="28" t="s">
        <v>31</v>
      </c>
      <c r="AE19" s="91" t="s">
        <v>140</v>
      </c>
      <c r="AF19" s="47" t="str">
        <f>_xlfn.XLOOKUP(AG19,'date an 1'!$F$4:$F$26,'date an 1'!$I$4:$I$26," ")</f>
        <v>AC  - H.Valean</v>
      </c>
      <c r="AG19" s="47" t="s">
        <v>70</v>
      </c>
      <c r="AH19" s="28" t="s">
        <v>31</v>
      </c>
    </row>
    <row r="20" spans="1:34" ht="10.95" customHeight="1" x14ac:dyDescent="0.3">
      <c r="A20" s="147"/>
      <c r="B20" s="50" t="s">
        <v>55</v>
      </c>
      <c r="C20" s="39"/>
      <c r="D20" s="47" t="str">
        <f>_xlfn.XLOOKUP(E20,'date an 1'!$F$4:$F$26,'date an 1'!$I$4:$I$26," ")</f>
        <v xml:space="preserve"> </v>
      </c>
      <c r="E20" s="91"/>
      <c r="F20" s="28"/>
      <c r="G20" s="91"/>
      <c r="H20" s="47" t="str">
        <f>_xlfn.XLOOKUP(I20,'date an 1'!$F$4:$F$26,'date an 1'!$I$4:$I$26," ")</f>
        <v xml:space="preserve"> </v>
      </c>
      <c r="I20" s="47"/>
      <c r="J20" s="28"/>
      <c r="K20" s="95"/>
      <c r="L20" s="47" t="str">
        <f>_xlfn.XLOOKUP(M20,'date an 1'!$F$4:$F$26,'date an 1'!$I$4:$I$26," ")</f>
        <v xml:space="preserve"> </v>
      </c>
      <c r="M20" s="91"/>
      <c r="N20" s="28"/>
      <c r="O20" s="91"/>
      <c r="P20" s="47" t="str">
        <f>_xlfn.XLOOKUP(Q20,'date an 1'!$F$4:$F$26,'date an 1'!$I$4:$I$26," ")</f>
        <v xml:space="preserve"> </v>
      </c>
      <c r="Q20" s="47"/>
      <c r="R20" s="28"/>
      <c r="S20" s="91"/>
      <c r="T20" s="47" t="str">
        <f>_xlfn.XLOOKUP(U20,'date an 1'!$F$4:$F$26,'date an 1'!$I$4:$I$26," ")</f>
        <v xml:space="preserve"> </v>
      </c>
      <c r="U20" s="47"/>
      <c r="V20" s="28"/>
      <c r="W20" s="91"/>
      <c r="X20" s="47" t="str">
        <f>_xlfn.XLOOKUP(Y20,'date an 1'!$F$4:$F$26,'date an 1'!$I$4:$I$26," ")</f>
        <v xml:space="preserve"> </v>
      </c>
      <c r="Y20" s="47"/>
      <c r="Z20" s="28"/>
      <c r="AA20" s="91"/>
      <c r="AB20" s="47" t="str">
        <f>_xlfn.XLOOKUP(AC20,'date an 1'!$F$4:$F$26,'date an 1'!$I$4:$I$26," ")</f>
        <v xml:space="preserve"> </v>
      </c>
      <c r="AC20" s="47"/>
      <c r="AD20" s="28"/>
      <c r="AE20" s="91"/>
      <c r="AF20" s="47" t="str">
        <f>_xlfn.XLOOKUP(AG20,'date an 1'!$F$4:$F$26,'date an 1'!$I$4:$I$26," ")</f>
        <v xml:space="preserve"> </v>
      </c>
      <c r="AG20" s="47"/>
      <c r="AH20" s="28"/>
    </row>
    <row r="21" spans="1:34" ht="10.95" customHeight="1" x14ac:dyDescent="0.3">
      <c r="A21" s="147"/>
      <c r="B21" s="50" t="s">
        <v>56</v>
      </c>
      <c r="C21" s="39"/>
      <c r="D21" s="47" t="str">
        <f>_xlfn.XLOOKUP(E21,'date an 1'!$F$4:$F$26,'date an 1'!$I$4:$I$26," ")</f>
        <v xml:space="preserve"> </v>
      </c>
      <c r="E21" s="91"/>
      <c r="F21" s="28"/>
      <c r="G21" s="91"/>
      <c r="H21" s="47" t="str">
        <f>_xlfn.XLOOKUP(I21,'date an 1'!$F$4:$F$26,'date an 1'!$I$4:$I$26," ")</f>
        <v xml:space="preserve"> </v>
      </c>
      <c r="I21" s="47"/>
      <c r="J21" s="28"/>
      <c r="K21" s="95"/>
      <c r="L21" s="47" t="str">
        <f>_xlfn.XLOOKUP(M21,'date an 1'!$F$4:$F$26,'date an 1'!$I$4:$I$26," ")</f>
        <v xml:space="preserve"> </v>
      </c>
      <c r="M21" s="91"/>
      <c r="N21" s="28"/>
      <c r="O21" s="91"/>
      <c r="P21" s="47" t="str">
        <f>_xlfn.XLOOKUP(Q21,'date an 1'!$F$4:$F$26,'date an 1'!$I$4:$I$26," ")</f>
        <v xml:space="preserve"> </v>
      </c>
      <c r="Q21" s="47"/>
      <c r="R21" s="28"/>
      <c r="S21" s="91"/>
      <c r="T21" s="47" t="str">
        <f>_xlfn.XLOOKUP(U21,'date an 1'!$F$4:$F$26,'date an 1'!$I$4:$I$26," ")</f>
        <v xml:space="preserve"> </v>
      </c>
      <c r="U21" s="47"/>
      <c r="V21" s="28"/>
      <c r="W21" s="91"/>
      <c r="X21" s="47" t="str">
        <f>_xlfn.XLOOKUP(Y21,'date an 1'!$F$4:$F$26,'date an 1'!$I$4:$I$26," ")</f>
        <v xml:space="preserve"> </v>
      </c>
      <c r="Y21" s="47"/>
      <c r="Z21" s="28"/>
      <c r="AA21" s="91"/>
      <c r="AB21" s="47" t="str">
        <f>_xlfn.XLOOKUP(AC21,'date an 1'!$F$4:$F$26,'date an 1'!$I$4:$I$26," ")</f>
        <v xml:space="preserve"> </v>
      </c>
      <c r="AC21" s="47"/>
      <c r="AD21" s="28"/>
      <c r="AE21" s="91"/>
      <c r="AF21" s="47" t="str">
        <f>_xlfn.XLOOKUP(AG21,'date an 1'!$F$4:$F$26,'date an 1'!$I$4:$I$26," ")</f>
        <v xml:space="preserve"> </v>
      </c>
      <c r="AG21" s="47"/>
      <c r="AH21" s="28"/>
    </row>
    <row r="22" spans="1:34" ht="10.95" customHeight="1" x14ac:dyDescent="0.3">
      <c r="A22" s="147"/>
      <c r="B22" s="50" t="s">
        <v>57</v>
      </c>
      <c r="C22" s="39"/>
      <c r="D22" s="47" t="str">
        <f>_xlfn.XLOOKUP(E22,'date an 1'!$F$4:$F$26,'date an 1'!$I$4:$I$26," ")</f>
        <v xml:space="preserve"> </v>
      </c>
      <c r="E22" s="91"/>
      <c r="F22" s="28"/>
      <c r="G22" s="91"/>
      <c r="H22" s="47" t="str">
        <f>_xlfn.XLOOKUP(I22,'date an 1'!$F$4:$F$26,'date an 1'!$I$4:$I$26," ")</f>
        <v xml:space="preserve"> </v>
      </c>
      <c r="I22" s="47"/>
      <c r="J22" s="28"/>
      <c r="K22" s="95" t="s">
        <v>142</v>
      </c>
      <c r="L22" s="47" t="str">
        <f>_xlfn.XLOOKUP(M22,'date an 1'!$F$4:$F$26,'date an 1'!$I$4:$I$26," ")</f>
        <v>CEL- I.Georgescu</v>
      </c>
      <c r="M22" s="91" t="s">
        <v>85</v>
      </c>
      <c r="N22" s="28">
        <v>308</v>
      </c>
      <c r="O22" s="91"/>
      <c r="P22" s="47" t="str">
        <f>_xlfn.XLOOKUP(Q22,'date an 1'!$F$4:$F$26,'date an 1'!$I$4:$I$26," ")</f>
        <v xml:space="preserve"> </v>
      </c>
      <c r="Q22" s="47"/>
      <c r="R22" s="28"/>
      <c r="S22" s="91" t="s">
        <v>142</v>
      </c>
      <c r="T22" s="47" t="str">
        <f>_xlfn.XLOOKUP(U22,'date an 1'!$F$4:$F$26,'date an 1'!$I$4:$I$26," ")</f>
        <v>CEL- I.Georgescu</v>
      </c>
      <c r="U22" s="47" t="s">
        <v>85</v>
      </c>
      <c r="V22" s="28">
        <v>308</v>
      </c>
      <c r="W22" s="91"/>
      <c r="X22" s="47" t="str">
        <f>_xlfn.XLOOKUP(Y22,'date an 1'!$F$4:$F$26,'date an 1'!$I$4:$I$26," ")</f>
        <v xml:space="preserve"> </v>
      </c>
      <c r="Y22" s="47"/>
      <c r="Z22" s="28"/>
      <c r="AA22" s="91"/>
      <c r="AB22" s="47" t="str">
        <f>_xlfn.XLOOKUP(AC22,'date an 1'!$F$4:$F$26,'date an 1'!$I$4:$I$26," ")</f>
        <v xml:space="preserve"> </v>
      </c>
      <c r="AC22" s="47"/>
      <c r="AD22" s="28"/>
      <c r="AE22" s="91"/>
      <c r="AF22" s="47" t="str">
        <f>_xlfn.XLOOKUP(AG22,'date an 1'!$F$4:$F$26,'date an 1'!$I$4:$I$26," ")</f>
        <v xml:space="preserve"> </v>
      </c>
      <c r="AG22" s="47"/>
      <c r="AH22" s="28"/>
    </row>
    <row r="23" spans="1:34" ht="10.95" customHeight="1" x14ac:dyDescent="0.3">
      <c r="A23" s="147"/>
      <c r="B23" s="50" t="s">
        <v>58</v>
      </c>
      <c r="C23" s="39" t="s">
        <v>142</v>
      </c>
      <c r="D23" s="47" t="str">
        <f>_xlfn.XLOOKUP(E23,'date an 1'!$F$4:$F$26,'date an 1'!$I$4:$I$26," ")</f>
        <v>CEL- I.Georgescu</v>
      </c>
      <c r="E23" s="91" t="s">
        <v>85</v>
      </c>
      <c r="F23" s="28">
        <v>308</v>
      </c>
      <c r="G23" s="91"/>
      <c r="H23" s="47" t="str">
        <f>_xlfn.XLOOKUP(I23,'date an 1'!$F$4:$F$26,'date an 1'!$I$4:$I$26," ")</f>
        <v xml:space="preserve"> </v>
      </c>
      <c r="I23" s="47"/>
      <c r="J23" s="28"/>
      <c r="K23" s="95"/>
      <c r="L23" s="47" t="str">
        <f>_xlfn.XLOOKUP(M23,'date an 1'!$F$4:$F$26,'date an 1'!$I$4:$I$26," ")</f>
        <v xml:space="preserve"> </v>
      </c>
      <c r="M23" s="91"/>
      <c r="N23" s="28"/>
      <c r="O23" s="91"/>
      <c r="P23" s="47" t="str">
        <f>_xlfn.XLOOKUP(Q23,'date an 1'!$F$4:$F$26,'date an 1'!$I$4:$I$26," ")</f>
        <v xml:space="preserve"> </v>
      </c>
      <c r="Q23" s="47"/>
      <c r="R23" s="28"/>
      <c r="S23" s="91"/>
      <c r="T23" s="47" t="str">
        <f>_xlfn.XLOOKUP(U23,'date an 1'!$F$4:$F$26,'date an 1'!$I$4:$I$26," ")</f>
        <v xml:space="preserve"> </v>
      </c>
      <c r="U23" s="47"/>
      <c r="V23" s="28"/>
      <c r="W23" s="91"/>
      <c r="X23" s="47" t="str">
        <f>_xlfn.XLOOKUP(Y23,'date an 1'!$F$4:$F$26,'date an 1'!$I$4:$I$26," ")</f>
        <v xml:space="preserve"> </v>
      </c>
      <c r="Y23" s="47"/>
      <c r="Z23" s="28"/>
      <c r="AA23" s="91"/>
      <c r="AB23" s="47" t="str">
        <f>_xlfn.XLOOKUP(AC23,'date an 1'!$F$4:$F$26,'date an 1'!$I$4:$I$26," ")</f>
        <v xml:space="preserve"> </v>
      </c>
      <c r="AC23" s="47"/>
      <c r="AD23" s="28"/>
      <c r="AE23" s="91"/>
      <c r="AF23" s="47" t="str">
        <f>_xlfn.XLOOKUP(AG23,'date an 1'!$F$4:$F$26,'date an 1'!$I$4:$I$26," ")</f>
        <v xml:space="preserve"> </v>
      </c>
      <c r="AG23" s="47"/>
      <c r="AH23" s="28"/>
    </row>
    <row r="24" spans="1:34" ht="10.95" customHeight="1" thickBot="1" x14ac:dyDescent="0.35">
      <c r="A24" s="148"/>
      <c r="B24" s="51" t="s">
        <v>59</v>
      </c>
      <c r="C24" s="43"/>
      <c r="D24" s="69" t="str">
        <f>_xlfn.XLOOKUP(E24,'date an 1'!$F$4:$F$26,'date an 1'!$I$4:$I$26," ")</f>
        <v xml:space="preserve"> </v>
      </c>
      <c r="E24" s="93"/>
      <c r="F24" s="30"/>
      <c r="G24" s="93"/>
      <c r="H24" s="69" t="str">
        <f>_xlfn.XLOOKUP(I24,'date an 1'!$F$4:$F$26,'date an 1'!$I$4:$I$26," ")</f>
        <v xml:space="preserve"> </v>
      </c>
      <c r="I24" s="59"/>
      <c r="J24" s="30"/>
      <c r="K24" s="96"/>
      <c r="L24" s="59" t="str">
        <f>_xlfn.XLOOKUP(M24,'date an 1'!$F$4:$F$26,'date an 1'!$I$4:$I$26," ")</f>
        <v xml:space="preserve"> </v>
      </c>
      <c r="M24" s="93"/>
      <c r="N24" s="30"/>
      <c r="O24" s="93"/>
      <c r="P24" s="69" t="str">
        <f>_xlfn.XLOOKUP(Q24,'date an 1'!$F$4:$F$26,'date an 1'!$I$4:$I$26," ")</f>
        <v xml:space="preserve"> </v>
      </c>
      <c r="Q24" s="59"/>
      <c r="R24" s="30"/>
      <c r="S24" s="93"/>
      <c r="T24" s="69" t="str">
        <f>_xlfn.XLOOKUP(U24,'date an 1'!$F$4:$F$26,'date an 1'!$I$4:$I$26," ")</f>
        <v xml:space="preserve"> </v>
      </c>
      <c r="U24" s="59"/>
      <c r="V24" s="30"/>
      <c r="W24" s="93"/>
      <c r="X24" s="69" t="str">
        <f>_xlfn.XLOOKUP(Y24,'date an 1'!$F$4:$F$26,'date an 1'!$I$4:$I$26," ")</f>
        <v xml:space="preserve"> </v>
      </c>
      <c r="Y24" s="59"/>
      <c r="Z24" s="30"/>
      <c r="AA24" s="93"/>
      <c r="AB24" s="69" t="str">
        <f>_xlfn.XLOOKUP(AC24,'date an 1'!$F$4:$F$26,'date an 1'!$I$4:$I$26," ")</f>
        <v xml:space="preserve"> </v>
      </c>
      <c r="AC24" s="59"/>
      <c r="AD24" s="30"/>
      <c r="AE24" s="93"/>
      <c r="AF24" s="59" t="str">
        <f>_xlfn.XLOOKUP(AG24,'date an 1'!$F$4:$F$26,'date an 1'!$I$4:$I$26," ")</f>
        <v xml:space="preserve"> </v>
      </c>
      <c r="AG24" s="59"/>
      <c r="AH24" s="30"/>
    </row>
    <row r="25" spans="1:34" ht="10.95" customHeight="1" x14ac:dyDescent="0.3">
      <c r="A25" s="149" t="s">
        <v>48</v>
      </c>
      <c r="B25" s="49" t="s">
        <v>51</v>
      </c>
      <c r="C25" s="38"/>
      <c r="D25" s="58" t="str">
        <f>_xlfn.XLOOKUP(E25,'date an 1'!$F$4:$F$26,'date an 1'!$I$4:$I$26," ")</f>
        <v xml:space="preserve"> </v>
      </c>
      <c r="E25" s="89"/>
      <c r="F25" s="26"/>
      <c r="G25" s="89"/>
      <c r="H25" s="58" t="str">
        <f>_xlfn.XLOOKUP(I25,'date an 1'!$F$4:$F$26,'date an 1'!$I$4:$I$26," ")</f>
        <v xml:space="preserve"> </v>
      </c>
      <c r="I25" s="58"/>
      <c r="J25" s="26"/>
      <c r="K25" s="97"/>
      <c r="L25" s="60" t="str">
        <f>_xlfn.XLOOKUP(M25,'date an 1'!$F$4:$F$26,'date an 1'!$I$4:$I$26," ")</f>
        <v xml:space="preserve"> </v>
      </c>
      <c r="M25" s="89"/>
      <c r="N25" s="26"/>
      <c r="O25" s="89"/>
      <c r="P25" s="58" t="str">
        <f>_xlfn.XLOOKUP(Q25,'date an 1'!$F$4:$F$26,'date an 1'!$I$4:$I$26," ")</f>
        <v xml:space="preserve"> </v>
      </c>
      <c r="Q25" s="58"/>
      <c r="R25" s="26"/>
      <c r="S25" s="89"/>
      <c r="T25" s="58" t="str">
        <f>_xlfn.XLOOKUP(U25,'date an 1'!$F$4:$F$26,'date an 1'!$I$4:$I$26," ")</f>
        <v xml:space="preserve"> </v>
      </c>
      <c r="U25" s="58"/>
      <c r="V25" s="26"/>
      <c r="W25" s="89"/>
      <c r="X25" s="58" t="str">
        <f>_xlfn.XLOOKUP(Y25,'date an 1'!$F$4:$F$26,'date an 1'!$I$4:$I$26," ")</f>
        <v xml:space="preserve"> </v>
      </c>
      <c r="Y25" s="58"/>
      <c r="Z25" s="26"/>
      <c r="AA25" s="89"/>
      <c r="AB25" s="58" t="str">
        <f>_xlfn.XLOOKUP(AC25,'date an 1'!$F$4:$F$26,'date an 1'!$I$4:$I$26," ")</f>
        <v xml:space="preserve"> </v>
      </c>
      <c r="AC25" s="58"/>
      <c r="AD25" s="26"/>
      <c r="AE25" s="89"/>
      <c r="AF25" s="60" t="str">
        <f>_xlfn.XLOOKUP(AG25,'date an 1'!$F$4:$F$26,'date an 1'!$I$4:$I$26," ")</f>
        <v xml:space="preserve"> </v>
      </c>
      <c r="AG25" s="58"/>
      <c r="AH25" s="26"/>
    </row>
    <row r="26" spans="1:34" ht="10.95" customHeight="1" x14ac:dyDescent="0.3">
      <c r="A26" s="150"/>
      <c r="B26" s="50" t="s">
        <v>52</v>
      </c>
      <c r="C26" s="39"/>
      <c r="D26" s="47" t="str">
        <f>_xlfn.XLOOKUP(E26,'date an 1'!$F$4:$F$26,'date an 1'!$I$4:$I$26," ")</f>
        <v xml:space="preserve"> </v>
      </c>
      <c r="E26" s="91"/>
      <c r="F26" s="28"/>
      <c r="G26" s="91"/>
      <c r="H26" s="47" t="str">
        <f>_xlfn.XLOOKUP(I26,'date an 1'!$F$4:$F$26,'date an 1'!$I$4:$I$26," ")</f>
        <v xml:space="preserve"> </v>
      </c>
      <c r="I26" s="47"/>
      <c r="J26" s="28"/>
      <c r="K26" s="95"/>
      <c r="L26" s="47" t="str">
        <f>_xlfn.XLOOKUP(M26,'date an 1'!$F$4:$F$26,'date an 1'!$I$4:$I$26," ")</f>
        <v xml:space="preserve"> </v>
      </c>
      <c r="M26" s="91"/>
      <c r="N26" s="28"/>
      <c r="O26" s="91"/>
      <c r="P26" s="47" t="str">
        <f>_xlfn.XLOOKUP(Q26,'date an 1'!$F$4:$F$26,'date an 1'!$I$4:$I$26," ")</f>
        <v xml:space="preserve"> </v>
      </c>
      <c r="Q26" s="47"/>
      <c r="R26" s="28"/>
      <c r="S26" s="91"/>
      <c r="T26" s="47" t="str">
        <f>_xlfn.XLOOKUP(U26,'date an 1'!$F$4:$F$26,'date an 1'!$I$4:$I$26," ")</f>
        <v xml:space="preserve"> </v>
      </c>
      <c r="U26" s="47"/>
      <c r="V26" s="28"/>
      <c r="W26" s="91"/>
      <c r="X26" s="47" t="str">
        <f>_xlfn.XLOOKUP(Y26,'date an 1'!$F$4:$F$26,'date an 1'!$I$4:$I$26," ")</f>
        <v xml:space="preserve"> </v>
      </c>
      <c r="Y26" s="47"/>
      <c r="Z26" s="28"/>
      <c r="AA26" s="91"/>
      <c r="AB26" s="47" t="str">
        <f>_xlfn.XLOOKUP(AC26,'date an 1'!$F$4:$F$26,'date an 1'!$I$4:$I$26," ")</f>
        <v xml:space="preserve"> </v>
      </c>
      <c r="AC26" s="47"/>
      <c r="AD26" s="28"/>
      <c r="AE26" s="91"/>
      <c r="AF26" s="47" t="str">
        <f>_xlfn.XLOOKUP(AG26,'date an 1'!$F$4:$F$26,'date an 1'!$I$4:$I$26," ")</f>
        <v xml:space="preserve"> </v>
      </c>
      <c r="AG26" s="47"/>
      <c r="AH26" s="28"/>
    </row>
    <row r="27" spans="1:34" ht="10.95" customHeight="1" x14ac:dyDescent="0.3">
      <c r="A27" s="150"/>
      <c r="B27" s="50" t="s">
        <v>53</v>
      </c>
      <c r="C27" s="39"/>
      <c r="D27" s="47" t="str">
        <f>_xlfn.XLOOKUP(E27,'date an 1'!$F$4:$F$26,'date an 1'!$I$4:$I$26," ")</f>
        <v xml:space="preserve"> </v>
      </c>
      <c r="E27" s="91"/>
      <c r="F27" s="28"/>
      <c r="G27" s="91"/>
      <c r="H27" s="47" t="str">
        <f>_xlfn.XLOOKUP(I27,'date an 1'!$F$4:$F$26,'date an 1'!$I$4:$I$26," ")</f>
        <v xml:space="preserve"> </v>
      </c>
      <c r="I27" s="47"/>
      <c r="J27" s="28"/>
      <c r="K27" s="95"/>
      <c r="L27" s="47" t="str">
        <f>_xlfn.XLOOKUP(M27,'date an 1'!$F$4:$F$26,'date an 1'!$I$4:$I$26," ")</f>
        <v xml:space="preserve"> </v>
      </c>
      <c r="M27" s="91"/>
      <c r="N27" s="28"/>
      <c r="O27" s="91"/>
      <c r="P27" s="47" t="str">
        <f>_xlfn.XLOOKUP(Q27,'date an 1'!$F$4:$F$26,'date an 1'!$I$4:$I$26," ")</f>
        <v xml:space="preserve"> </v>
      </c>
      <c r="Q27" s="47"/>
      <c r="R27" s="28"/>
      <c r="S27" s="91"/>
      <c r="T27" s="47" t="str">
        <f>_xlfn.XLOOKUP(U27,'date an 1'!$F$4:$F$26,'date an 1'!$I$4:$I$26," ")</f>
        <v xml:space="preserve"> </v>
      </c>
      <c r="U27" s="47"/>
      <c r="V27" s="28"/>
      <c r="W27" s="91"/>
      <c r="X27" s="47" t="str">
        <f>_xlfn.XLOOKUP(Y27,'date an 1'!$F$4:$F$26,'date an 1'!$I$4:$I$26," ")</f>
        <v xml:space="preserve"> </v>
      </c>
      <c r="Y27" s="47"/>
      <c r="Z27" s="28"/>
      <c r="AA27" s="91"/>
      <c r="AB27" s="47" t="str">
        <f>_xlfn.XLOOKUP(AC27,'date an 1'!$F$4:$F$26,'date an 1'!$I$4:$I$26," ")</f>
        <v xml:space="preserve"> </v>
      </c>
      <c r="AC27" s="47"/>
      <c r="AD27" s="28"/>
      <c r="AE27" s="91"/>
      <c r="AF27" s="47" t="str">
        <f>_xlfn.XLOOKUP(AG27,'date an 1'!$F$4:$F$26,'date an 1'!$I$4:$I$26," ")</f>
        <v xml:space="preserve"> </v>
      </c>
      <c r="AG27" s="47"/>
      <c r="AH27" s="28"/>
    </row>
    <row r="28" spans="1:34" ht="10.95" customHeight="1" x14ac:dyDescent="0.3">
      <c r="A28" s="150"/>
      <c r="B28" s="50" t="s">
        <v>54</v>
      </c>
      <c r="C28" s="39" t="s">
        <v>140</v>
      </c>
      <c r="D28" s="47" t="str">
        <f>_xlfn.XLOOKUP(E28,'date an 1'!$F$4:$F$26,'date an 1'!$I$4:$I$26," ")</f>
        <v>PCLP  - I.Costin</v>
      </c>
      <c r="E28" s="91" t="s">
        <v>72</v>
      </c>
      <c r="F28" s="28" t="s">
        <v>30</v>
      </c>
      <c r="G28" s="91" t="s">
        <v>140</v>
      </c>
      <c r="H28" s="47" t="str">
        <f>_xlfn.XLOOKUP(I28,'date an 1'!$F$4:$F$26,'date an 1'!$I$4:$I$26," ")</f>
        <v>PCLP  - I.Costin</v>
      </c>
      <c r="I28" s="47" t="s">
        <v>72</v>
      </c>
      <c r="J28" s="28" t="s">
        <v>30</v>
      </c>
      <c r="K28" s="95" t="s">
        <v>140</v>
      </c>
      <c r="L28" s="47" t="str">
        <f>_xlfn.XLOOKUP(M28,'date an 1'!$F$4:$F$26,'date an 1'!$I$4:$I$26," ")</f>
        <v>PCLP  - I.Costin</v>
      </c>
      <c r="M28" s="91" t="s">
        <v>72</v>
      </c>
      <c r="N28" s="28" t="s">
        <v>30</v>
      </c>
      <c r="O28" s="91" t="s">
        <v>140</v>
      </c>
      <c r="P28" s="47" t="str">
        <f>_xlfn.XLOOKUP(Q28,'date an 1'!$F$4:$F$26,'date an 1'!$I$4:$I$26," ")</f>
        <v>PCLP  - I.Costin</v>
      </c>
      <c r="Q28" s="47" t="s">
        <v>72</v>
      </c>
      <c r="R28" s="28" t="s">
        <v>30</v>
      </c>
      <c r="S28" s="91" t="s">
        <v>140</v>
      </c>
      <c r="T28" s="47" t="str">
        <f>_xlfn.XLOOKUP(U28,'date an 1'!$F$4:$F$26,'date an 1'!$I$4:$I$26," ")</f>
        <v>PCLP  - I.Costin</v>
      </c>
      <c r="U28" s="47" t="s">
        <v>72</v>
      </c>
      <c r="V28" s="28" t="s">
        <v>30</v>
      </c>
      <c r="W28" s="91" t="s">
        <v>140</v>
      </c>
      <c r="X28" s="47" t="str">
        <f>_xlfn.XLOOKUP(Y28,'date an 1'!$F$4:$F$26,'date an 1'!$I$4:$I$26," ")</f>
        <v>PCLP  - I.Costin</v>
      </c>
      <c r="Y28" s="47" t="s">
        <v>72</v>
      </c>
      <c r="Z28" s="28" t="s">
        <v>30</v>
      </c>
      <c r="AA28" s="91" t="s">
        <v>140</v>
      </c>
      <c r="AB28" s="47" t="str">
        <f>_xlfn.XLOOKUP(AC28,'date an 1'!$F$4:$F$26,'date an 1'!$I$4:$I$26," ")</f>
        <v>PCLP  - I.Costin</v>
      </c>
      <c r="AC28" s="47" t="s">
        <v>72</v>
      </c>
      <c r="AD28" s="28" t="s">
        <v>30</v>
      </c>
      <c r="AE28" s="91" t="s">
        <v>140</v>
      </c>
      <c r="AF28" s="47" t="str">
        <f>_xlfn.XLOOKUP(AG28,'date an 1'!$F$4:$F$26,'date an 1'!$I$4:$I$26," ")</f>
        <v>PCLP  - I.Costin</v>
      </c>
      <c r="AG28" s="47" t="s">
        <v>72</v>
      </c>
      <c r="AH28" s="28" t="s">
        <v>30</v>
      </c>
    </row>
    <row r="29" spans="1:34" ht="10.95" customHeight="1" x14ac:dyDescent="0.3">
      <c r="A29" s="150"/>
      <c r="B29" s="50" t="s">
        <v>55</v>
      </c>
      <c r="C29" s="39"/>
      <c r="D29" s="47" t="str">
        <f>_xlfn.XLOOKUP(E29,'date an 1'!$F$4:$F$26,'date an 1'!$I$4:$I$26," ")</f>
        <v xml:space="preserve"> </v>
      </c>
      <c r="E29" s="91"/>
      <c r="F29" s="28"/>
      <c r="G29" s="91"/>
      <c r="H29" s="47" t="str">
        <f>_xlfn.XLOOKUP(I29,'date an 1'!$F$4:$F$26,'date an 1'!$I$4:$I$26," ")</f>
        <v xml:space="preserve"> </v>
      </c>
      <c r="I29" s="47"/>
      <c r="J29" s="28"/>
      <c r="K29" s="95"/>
      <c r="L29" s="47" t="str">
        <f>_xlfn.XLOOKUP(M29,'date an 1'!$F$4:$F$26,'date an 1'!$I$4:$I$26," ")</f>
        <v xml:space="preserve"> </v>
      </c>
      <c r="M29" s="91"/>
      <c r="N29" s="28"/>
      <c r="O29" s="91"/>
      <c r="P29" s="47" t="str">
        <f>_xlfn.XLOOKUP(Q29,'date an 1'!$F$4:$F$26,'date an 1'!$I$4:$I$26," ")</f>
        <v xml:space="preserve"> </v>
      </c>
      <c r="Q29" s="47"/>
      <c r="R29" s="28"/>
      <c r="S29" s="91"/>
      <c r="T29" s="47" t="str">
        <f>_xlfn.XLOOKUP(U29,'date an 1'!$F$4:$F$26,'date an 1'!$I$4:$I$26," ")</f>
        <v xml:space="preserve"> </v>
      </c>
      <c r="U29" s="47"/>
      <c r="V29" s="28"/>
      <c r="W29" s="91"/>
      <c r="X29" s="47" t="str">
        <f>_xlfn.XLOOKUP(Y29,'date an 1'!$F$4:$F$26,'date an 1'!$I$4:$I$26," ")</f>
        <v xml:space="preserve"> </v>
      </c>
      <c r="Y29" s="47"/>
      <c r="Z29" s="28"/>
      <c r="AA29" s="91"/>
      <c r="AB29" s="47" t="str">
        <f>_xlfn.XLOOKUP(AC29,'date an 1'!$F$4:$F$26,'date an 1'!$I$4:$I$26," ")</f>
        <v xml:space="preserve"> </v>
      </c>
      <c r="AC29" s="47"/>
      <c r="AD29" s="28"/>
      <c r="AE29" s="91"/>
      <c r="AF29" s="47" t="str">
        <f>_xlfn.XLOOKUP(AG29,'date an 1'!$F$4:$F$26,'date an 1'!$I$4:$I$26," ")</f>
        <v xml:space="preserve"> </v>
      </c>
      <c r="AG29" s="47"/>
      <c r="AH29" s="28"/>
    </row>
    <row r="30" spans="1:34" ht="10.95" customHeight="1" x14ac:dyDescent="0.3">
      <c r="A30" s="150"/>
      <c r="B30" s="50" t="s">
        <v>56</v>
      </c>
      <c r="C30" s="39"/>
      <c r="D30" s="47" t="str">
        <f>_xlfn.XLOOKUP(E30,'date an 1'!$F$4:$F$26,'date an 1'!$I$4:$I$26," ")</f>
        <v xml:space="preserve"> </v>
      </c>
      <c r="E30" s="91"/>
      <c r="F30" s="28"/>
      <c r="G30" s="91"/>
      <c r="H30" s="47" t="str">
        <f>_xlfn.XLOOKUP(I30,'date an 1'!$F$4:$F$26,'date an 1'!$I$4:$I$26," ")</f>
        <v xml:space="preserve"> </v>
      </c>
      <c r="I30" s="47"/>
      <c r="J30" s="28"/>
      <c r="K30" s="95"/>
      <c r="L30" s="47" t="str">
        <f>_xlfn.XLOOKUP(M30,'date an 1'!$F$4:$F$26,'date an 1'!$I$4:$I$26," ")</f>
        <v xml:space="preserve"> </v>
      </c>
      <c r="M30" s="91"/>
      <c r="N30" s="28"/>
      <c r="O30" s="91"/>
      <c r="P30" s="47" t="str">
        <f>_xlfn.XLOOKUP(Q30,'date an 1'!$F$4:$F$26,'date an 1'!$I$4:$I$26," ")</f>
        <v xml:space="preserve"> </v>
      </c>
      <c r="Q30" s="47"/>
      <c r="R30" s="28"/>
      <c r="S30" s="91"/>
      <c r="T30" s="47" t="str">
        <f>_xlfn.XLOOKUP(U30,'date an 1'!$F$4:$F$26,'date an 1'!$I$4:$I$26," ")</f>
        <v xml:space="preserve"> </v>
      </c>
      <c r="U30" s="47"/>
      <c r="V30" s="28"/>
      <c r="W30" s="91"/>
      <c r="X30" s="47" t="str">
        <f>_xlfn.XLOOKUP(Y30,'date an 1'!$F$4:$F$26,'date an 1'!$I$4:$I$26," ")</f>
        <v xml:space="preserve"> </v>
      </c>
      <c r="Y30" s="47"/>
      <c r="Z30" s="28"/>
      <c r="AA30" s="91"/>
      <c r="AB30" s="47" t="str">
        <f>_xlfn.XLOOKUP(AC30,'date an 1'!$F$4:$F$26,'date an 1'!$I$4:$I$26," ")</f>
        <v xml:space="preserve"> </v>
      </c>
      <c r="AC30" s="47"/>
      <c r="AD30" s="28"/>
      <c r="AE30" s="91" t="s">
        <v>141</v>
      </c>
      <c r="AF30" s="47" t="str">
        <f>_xlfn.XLOOKUP(AG30,'date an 1'!$F$4:$F$26,'date an 1'!$I$4:$I$26," ")</f>
        <v>ALGA -D.Ionescu</v>
      </c>
      <c r="AG30" s="47" t="s">
        <v>83</v>
      </c>
      <c r="AH30" s="28" t="s">
        <v>39</v>
      </c>
    </row>
    <row r="31" spans="1:34" ht="10.95" customHeight="1" x14ac:dyDescent="0.3">
      <c r="A31" s="150"/>
      <c r="B31" s="50" t="s">
        <v>57</v>
      </c>
      <c r="C31" s="39"/>
      <c r="D31" s="47" t="str">
        <f>_xlfn.XLOOKUP(E31,'date an 1'!$F$4:$F$26,'date an 1'!$I$4:$I$26," ")</f>
        <v xml:space="preserve"> </v>
      </c>
      <c r="E31" s="91"/>
      <c r="F31" s="28"/>
      <c r="G31" s="91" t="s">
        <v>141</v>
      </c>
      <c r="H31" s="47" t="str">
        <f>_xlfn.XLOOKUP(I31,'date an 1'!$F$4:$F$26,'date an 1'!$I$4:$I$26," ")</f>
        <v>ALGA -D.Ionescu</v>
      </c>
      <c r="I31" s="47" t="s">
        <v>83</v>
      </c>
      <c r="J31" s="28" t="s">
        <v>39</v>
      </c>
      <c r="K31" s="95" t="s">
        <v>141</v>
      </c>
      <c r="L31" s="47" t="str">
        <f>_xlfn.XLOOKUP(M31,'date an 1'!$F$4:$F$26,'date an 1'!$I$4:$I$26," ")</f>
        <v>ALGA -D.Ionescu</v>
      </c>
      <c r="M31" s="91" t="s">
        <v>83</v>
      </c>
      <c r="N31" s="28" t="s">
        <v>39</v>
      </c>
      <c r="O31" s="91"/>
      <c r="P31" s="47" t="str">
        <f>_xlfn.XLOOKUP(Q31,'date an 1'!$F$4:$F$26,'date an 1'!$I$4:$I$26," ")</f>
        <v xml:space="preserve"> </v>
      </c>
      <c r="Q31" s="47"/>
      <c r="R31" s="28"/>
      <c r="S31" s="91" t="s">
        <v>141</v>
      </c>
      <c r="T31" s="47" t="str">
        <f>_xlfn.XLOOKUP(U31,'date an 1'!$F$4:$F$26,'date an 1'!$I$4:$I$26," ")</f>
        <v>ALGA -D.Ionescu</v>
      </c>
      <c r="U31" s="47" t="s">
        <v>83</v>
      </c>
      <c r="V31" s="28" t="s">
        <v>39</v>
      </c>
      <c r="W31" s="91"/>
      <c r="X31" s="47" t="str">
        <f>_xlfn.XLOOKUP(Y31,'date an 1'!$F$4:$F$26,'date an 1'!$I$4:$I$26," ")</f>
        <v xml:space="preserve"> </v>
      </c>
      <c r="Y31" s="47"/>
      <c r="Z31" s="28"/>
      <c r="AA31" s="91"/>
      <c r="AB31" s="47" t="str">
        <f>_xlfn.XLOOKUP(AC31,'date an 1'!$F$4:$F$26,'date an 1'!$I$4:$I$26," ")</f>
        <v xml:space="preserve"> </v>
      </c>
      <c r="AC31" s="47"/>
      <c r="AD31" s="28"/>
      <c r="AE31" s="91"/>
      <c r="AF31" s="47" t="str">
        <f>_xlfn.XLOOKUP(AG31,'date an 1'!$F$4:$F$26,'date an 1'!$I$4:$I$26," ")</f>
        <v xml:space="preserve"> </v>
      </c>
      <c r="AG31" s="47"/>
      <c r="AH31" s="28"/>
    </row>
    <row r="32" spans="1:34" ht="10.95" customHeight="1" x14ac:dyDescent="0.3">
      <c r="A32" s="150"/>
      <c r="B32" s="50" t="s">
        <v>58</v>
      </c>
      <c r="C32" s="39"/>
      <c r="D32" s="47" t="str">
        <f>_xlfn.XLOOKUP(E32,'date an 1'!$F$4:$F$26,'date an 1'!$I$4:$I$26," ")</f>
        <v xml:space="preserve"> </v>
      </c>
      <c r="E32" s="91"/>
      <c r="F32" s="28"/>
      <c r="G32" s="91"/>
      <c r="H32" s="47" t="str">
        <f>_xlfn.XLOOKUP(I32,'date an 1'!$F$4:$F$26,'date an 1'!$I$4:$I$26," ")</f>
        <v xml:space="preserve"> </v>
      </c>
      <c r="I32" s="47"/>
      <c r="J32" s="28"/>
      <c r="K32" s="95"/>
      <c r="L32" s="47" t="str">
        <f>_xlfn.XLOOKUP(M32,'date an 1'!$F$4:$F$26,'date an 1'!$I$4:$I$26," ")</f>
        <v xml:space="preserve"> </v>
      </c>
      <c r="M32" s="91"/>
      <c r="N32" s="28"/>
      <c r="O32" s="91"/>
      <c r="P32" s="47" t="str">
        <f>_xlfn.XLOOKUP(Q32,'date an 1'!$F$4:$F$26,'date an 1'!$I$4:$I$26," ")</f>
        <v xml:space="preserve"> </v>
      </c>
      <c r="Q32" s="47"/>
      <c r="R32" s="28"/>
      <c r="S32" s="91"/>
      <c r="T32" s="47" t="str">
        <f>_xlfn.XLOOKUP(U32,'date an 1'!$F$4:$F$26,'date an 1'!$I$4:$I$26," ")</f>
        <v xml:space="preserve"> </v>
      </c>
      <c r="U32" s="47"/>
      <c r="V32" s="28"/>
      <c r="W32" s="91"/>
      <c r="X32" s="47" t="str">
        <f>_xlfn.XLOOKUP(Y32,'date an 1'!$F$4:$F$26,'date an 1'!$I$4:$I$26," ")</f>
        <v xml:space="preserve"> </v>
      </c>
      <c r="Y32" s="47"/>
      <c r="Z32" s="28"/>
      <c r="AA32" s="91"/>
      <c r="AB32" s="47" t="str">
        <f>_xlfn.XLOOKUP(AC32,'date an 1'!$F$4:$F$26,'date an 1'!$I$4:$I$26," ")</f>
        <v xml:space="preserve"> </v>
      </c>
      <c r="AC32" s="47"/>
      <c r="AD32" s="28"/>
      <c r="AE32" s="91"/>
      <c r="AF32" s="47" t="str">
        <f>_xlfn.XLOOKUP(AG32,'date an 1'!$F$4:$F$26,'date an 1'!$I$4:$I$26," ")</f>
        <v xml:space="preserve"> </v>
      </c>
      <c r="AG32" s="47"/>
      <c r="AH32" s="28"/>
    </row>
    <row r="33" spans="1:34" ht="10.95" customHeight="1" thickBot="1" x14ac:dyDescent="0.35">
      <c r="A33" s="151"/>
      <c r="B33" s="51" t="s">
        <v>59</v>
      </c>
      <c r="C33" s="43"/>
      <c r="D33" s="59" t="str">
        <f>_xlfn.XLOOKUP(E33,'date an 1'!$F$4:$F$26,'date an 1'!$I$4:$I$26," ")</f>
        <v xml:space="preserve"> </v>
      </c>
      <c r="E33" s="93"/>
      <c r="F33" s="30"/>
      <c r="G33" s="93"/>
      <c r="H33" s="59" t="str">
        <f>_xlfn.XLOOKUP(I33,'date an 1'!$F$4:$F$26,'date an 1'!$I$4:$I$26," ")</f>
        <v xml:space="preserve"> </v>
      </c>
      <c r="I33" s="59"/>
      <c r="J33" s="30"/>
      <c r="K33" s="96"/>
      <c r="L33" s="59" t="str">
        <f>_xlfn.XLOOKUP(M33,'date an 1'!$F$4:$F$26,'date an 1'!$I$4:$I$26," ")</f>
        <v xml:space="preserve"> </v>
      </c>
      <c r="M33" s="93"/>
      <c r="N33" s="30"/>
      <c r="O33" s="93"/>
      <c r="P33" s="59" t="str">
        <f>_xlfn.XLOOKUP(Q33,'date an 1'!$F$4:$F$26,'date an 1'!$I$4:$I$26," ")</f>
        <v xml:space="preserve"> </v>
      </c>
      <c r="Q33" s="59"/>
      <c r="R33" s="30"/>
      <c r="S33" s="93"/>
      <c r="T33" s="69" t="str">
        <f>_xlfn.XLOOKUP(U33,'date an 1'!$F$4:$F$26,'date an 1'!$I$4:$I$26," ")</f>
        <v xml:space="preserve"> </v>
      </c>
      <c r="U33" s="59"/>
      <c r="V33" s="30"/>
      <c r="W33" s="93"/>
      <c r="X33" s="69" t="str">
        <f>_xlfn.XLOOKUP(Y33,'date an 1'!$F$4:$F$26,'date an 1'!$I$4:$I$26," ")</f>
        <v xml:space="preserve"> </v>
      </c>
      <c r="Y33" s="59"/>
      <c r="Z33" s="30"/>
      <c r="AA33" s="93"/>
      <c r="AB33" s="69" t="str">
        <f>_xlfn.XLOOKUP(AC33,'date an 1'!$F$4:$F$26,'date an 1'!$I$4:$I$26," ")</f>
        <v xml:space="preserve"> </v>
      </c>
      <c r="AC33" s="59"/>
      <c r="AD33" s="30"/>
      <c r="AE33" s="93"/>
      <c r="AF33" s="69" t="str">
        <f>_xlfn.XLOOKUP(AG33,'date an 1'!$F$4:$F$26,'date an 1'!$I$4:$I$26," ")</f>
        <v xml:space="preserve"> </v>
      </c>
      <c r="AG33" s="59"/>
      <c r="AH33" s="30"/>
    </row>
    <row r="34" spans="1:34" ht="10.95" customHeight="1" x14ac:dyDescent="0.3">
      <c r="A34" s="146" t="s">
        <v>49</v>
      </c>
      <c r="B34" s="49" t="s">
        <v>51</v>
      </c>
      <c r="C34" s="38"/>
      <c r="D34" s="60" t="str">
        <f>_xlfn.XLOOKUP(E34,'date an 1'!$F$4:$F$26,'date an 1'!$I$4:$I$26," ")</f>
        <v xml:space="preserve"> </v>
      </c>
      <c r="E34" s="89"/>
      <c r="F34" s="26"/>
      <c r="G34" s="89"/>
      <c r="H34" s="60" t="str">
        <f>_xlfn.XLOOKUP(I34,'date an 1'!$F$4:$F$26,'date an 1'!$I$4:$I$26," ")</f>
        <v xml:space="preserve"> </v>
      </c>
      <c r="I34" s="58"/>
      <c r="J34" s="26"/>
      <c r="K34" s="97"/>
      <c r="L34" s="60" t="str">
        <f>_xlfn.XLOOKUP(M34,'date an 1'!$F$4:$F$26,'date an 1'!$I$4:$I$26," ")</f>
        <v xml:space="preserve"> </v>
      </c>
      <c r="M34" s="89"/>
      <c r="N34" s="26"/>
      <c r="O34" s="89"/>
      <c r="P34" s="60" t="str">
        <f>_xlfn.XLOOKUP(Q34,'date an 1'!$F$4:$F$26,'date an 1'!$I$4:$I$26," ")</f>
        <v xml:space="preserve"> </v>
      </c>
      <c r="Q34" s="58"/>
      <c r="R34" s="26"/>
      <c r="S34" s="89"/>
      <c r="T34" s="58" t="str">
        <f>_xlfn.XLOOKUP(U34,'date an 1'!$F$4:$F$26,'date an 1'!$I$4:$I$26," ")</f>
        <v xml:space="preserve"> </v>
      </c>
      <c r="U34" s="58"/>
      <c r="V34" s="26"/>
      <c r="W34" s="89"/>
      <c r="X34" s="58" t="str">
        <f>_xlfn.XLOOKUP(Y34,'date an 1'!$F$4:$F$26,'date an 1'!$I$4:$I$26," ")</f>
        <v xml:space="preserve"> </v>
      </c>
      <c r="Y34" s="58"/>
      <c r="Z34" s="26"/>
      <c r="AA34" s="89"/>
      <c r="AB34" s="58" t="str">
        <f>_xlfn.XLOOKUP(AC34,'date an 1'!$F$4:$F$26,'date an 1'!$I$4:$I$26," ")</f>
        <v xml:space="preserve"> </v>
      </c>
      <c r="AC34" s="58"/>
      <c r="AD34" s="26"/>
      <c r="AE34" s="89"/>
      <c r="AF34" s="58" t="str">
        <f>_xlfn.XLOOKUP(AG34,'date an 1'!$F$4:$F$26,'date an 1'!$I$4:$I$26," ")</f>
        <v xml:space="preserve"> </v>
      </c>
      <c r="AG34" s="58"/>
      <c r="AH34" s="26"/>
    </row>
    <row r="35" spans="1:34" ht="10.95" customHeight="1" x14ac:dyDescent="0.3">
      <c r="A35" s="147"/>
      <c r="B35" s="50" t="s">
        <v>52</v>
      </c>
      <c r="C35" s="39"/>
      <c r="D35" s="47" t="str">
        <f>_xlfn.XLOOKUP(E35,'date an 1'!$F$4:$F$26,'date an 1'!$I$4:$I$26," ")</f>
        <v xml:space="preserve"> </v>
      </c>
      <c r="E35" s="91"/>
      <c r="F35" s="28"/>
      <c r="G35" s="91"/>
      <c r="H35" s="47" t="str">
        <f>_xlfn.XLOOKUP(I35,'date an 1'!$F$4:$F$26,'date an 1'!$I$4:$I$26," ")</f>
        <v xml:space="preserve"> </v>
      </c>
      <c r="I35" s="47"/>
      <c r="J35" s="28"/>
      <c r="K35" s="95"/>
      <c r="L35" s="47" t="str">
        <f>_xlfn.XLOOKUP(M35,'date an 1'!$F$4:$F$26,'date an 1'!$I$4:$I$26," ")</f>
        <v xml:space="preserve"> </v>
      </c>
      <c r="M35" s="91"/>
      <c r="N35" s="28"/>
      <c r="O35" s="91"/>
      <c r="P35" s="47" t="str">
        <f>_xlfn.XLOOKUP(Q35,'date an 1'!$F$4:$F$26,'date an 1'!$I$4:$I$26," ")</f>
        <v xml:space="preserve"> </v>
      </c>
      <c r="Q35" s="47"/>
      <c r="R35" s="81"/>
      <c r="S35" s="27"/>
      <c r="T35" s="47" t="str">
        <f>_xlfn.XLOOKUP(U35,'date an 1'!$F$4:$F$26,'date an 1'!$I$4:$I$26," ")</f>
        <v xml:space="preserve"> </v>
      </c>
      <c r="U35" s="47"/>
      <c r="V35" s="28"/>
      <c r="W35" s="91"/>
      <c r="X35" s="47" t="str">
        <f>_xlfn.XLOOKUP(Y35,'date an 1'!$F$4:$F$26,'date an 1'!$I$4:$I$26," ")</f>
        <v xml:space="preserve"> </v>
      </c>
      <c r="Y35" s="47"/>
      <c r="Z35" s="28"/>
      <c r="AA35" s="91"/>
      <c r="AB35" s="47" t="str">
        <f>_xlfn.XLOOKUP(AC35,'date an 1'!$F$4:$F$26,'date an 1'!$I$4:$I$26," ")</f>
        <v xml:space="preserve"> </v>
      </c>
      <c r="AC35" s="47"/>
      <c r="AD35" s="28"/>
      <c r="AE35" s="91"/>
      <c r="AF35" s="47" t="str">
        <f>_xlfn.XLOOKUP(AG35,'date an 1'!$F$4:$F$26,'date an 1'!$I$4:$I$26," ")</f>
        <v xml:space="preserve"> </v>
      </c>
      <c r="AG35" s="47"/>
      <c r="AH35" s="28"/>
    </row>
    <row r="36" spans="1:34" ht="10.95" customHeight="1" x14ac:dyDescent="0.3">
      <c r="A36" s="147"/>
      <c r="B36" s="50" t="s">
        <v>53</v>
      </c>
      <c r="C36" s="39" t="s">
        <v>140</v>
      </c>
      <c r="D36" s="47" t="str">
        <f>_xlfn.XLOOKUP(E36,'date an 1'!$F$4:$F$26,'date an 1'!$I$4:$I$26," ")</f>
        <v>FIZ  - L.Pop</v>
      </c>
      <c r="E36" s="91" t="s">
        <v>102</v>
      </c>
      <c r="F36" s="28">
        <v>356</v>
      </c>
      <c r="G36" s="91" t="s">
        <v>140</v>
      </c>
      <c r="H36" s="47" t="str">
        <f>_xlfn.XLOOKUP(I36,'date an 1'!$F$4:$F$26,'date an 1'!$I$4:$I$26," ")</f>
        <v>FIZ  - L.Pop</v>
      </c>
      <c r="I36" s="47" t="s">
        <v>102</v>
      </c>
      <c r="J36" s="28">
        <v>356</v>
      </c>
      <c r="K36" s="95" t="s">
        <v>140</v>
      </c>
      <c r="L36" s="47" t="str">
        <f>_xlfn.XLOOKUP(M36,'date an 1'!$F$4:$F$26,'date an 1'!$I$4:$I$26," ")</f>
        <v>FIZ  - L.Pop</v>
      </c>
      <c r="M36" s="91" t="s">
        <v>102</v>
      </c>
      <c r="N36" s="28">
        <v>356</v>
      </c>
      <c r="O36" s="91" t="s">
        <v>140</v>
      </c>
      <c r="P36" s="47" t="str">
        <f>_xlfn.XLOOKUP(Q36,'date an 1'!$F$4:$F$26,'date an 1'!$I$4:$I$26," ")</f>
        <v>FIZ  - L.Pop</v>
      </c>
      <c r="Q36" s="47" t="s">
        <v>102</v>
      </c>
      <c r="R36" s="28">
        <v>356</v>
      </c>
      <c r="S36" s="91" t="s">
        <v>140</v>
      </c>
      <c r="T36" s="47" t="str">
        <f>_xlfn.XLOOKUP(U36,'date an 1'!$F$4:$F$26,'date an 1'!$I$4:$I$26," ")</f>
        <v>FIZ  - L.Pop</v>
      </c>
      <c r="U36" s="47" t="s">
        <v>102</v>
      </c>
      <c r="V36" s="28">
        <v>356</v>
      </c>
      <c r="W36" s="91" t="s">
        <v>140</v>
      </c>
      <c r="X36" s="47" t="str">
        <f>_xlfn.XLOOKUP(Y36,'date an 1'!$F$4:$F$26,'date an 1'!$I$4:$I$26," ")</f>
        <v>FIZ  - L.Pop</v>
      </c>
      <c r="Y36" s="47" t="s">
        <v>102</v>
      </c>
      <c r="Z36" s="28">
        <v>356</v>
      </c>
      <c r="AA36" s="91" t="s">
        <v>140</v>
      </c>
      <c r="AB36" s="47" t="str">
        <f>_xlfn.XLOOKUP(AC36,'date an 1'!$F$4:$F$26,'date an 1'!$I$4:$I$26," ")</f>
        <v>FIZ  - L.Pop</v>
      </c>
      <c r="AC36" s="47" t="s">
        <v>102</v>
      </c>
      <c r="AD36" s="28">
        <v>356</v>
      </c>
      <c r="AE36" s="91" t="s">
        <v>140</v>
      </c>
      <c r="AF36" s="47" t="str">
        <f>_xlfn.XLOOKUP(AG36,'date an 1'!$F$4:$F$26,'date an 1'!$I$4:$I$26," ")</f>
        <v>FIZ  - L.Pop</v>
      </c>
      <c r="AG36" s="47" t="s">
        <v>102</v>
      </c>
      <c r="AH36" s="28">
        <v>356</v>
      </c>
    </row>
    <row r="37" spans="1:34" ht="10.95" customHeight="1" x14ac:dyDescent="0.3">
      <c r="A37" s="147"/>
      <c r="B37" s="50" t="s">
        <v>54</v>
      </c>
      <c r="C37" s="39"/>
      <c r="D37" s="47" t="str">
        <f>_xlfn.XLOOKUP(E37,'date an 1'!$F$4:$F$26,'date an 1'!$I$4:$I$26," ")</f>
        <v xml:space="preserve"> </v>
      </c>
      <c r="E37" s="91"/>
      <c r="F37" s="28"/>
      <c r="G37" s="91"/>
      <c r="H37" s="47" t="str">
        <f>_xlfn.XLOOKUP(I37,'date an 1'!$F$4:$F$26,'date an 1'!$I$4:$I$26," ")</f>
        <v xml:space="preserve"> </v>
      </c>
      <c r="I37" s="47"/>
      <c r="J37" s="28"/>
      <c r="K37" s="95"/>
      <c r="L37" s="47" t="str">
        <f>_xlfn.XLOOKUP(M37,'date an 1'!$F$4:$F$26,'date an 1'!$I$4:$I$26," ")</f>
        <v xml:space="preserve"> </v>
      </c>
      <c r="M37" s="91"/>
      <c r="N37" s="28"/>
      <c r="O37" s="91"/>
      <c r="P37" s="47" t="str">
        <f>_xlfn.XLOOKUP(Q37,'date an 1'!$F$4:$F$26,'date an 1'!$I$4:$I$26," ")</f>
        <v xml:space="preserve"> </v>
      </c>
      <c r="Q37" s="47"/>
      <c r="R37" s="28"/>
      <c r="S37" s="91"/>
      <c r="T37" s="47" t="str">
        <f>_xlfn.XLOOKUP(U37,'date an 1'!$F$4:$F$26,'date an 1'!$I$4:$I$26," ")</f>
        <v xml:space="preserve"> </v>
      </c>
      <c r="U37" s="47"/>
      <c r="V37" s="28"/>
      <c r="W37" s="91"/>
      <c r="X37" s="47" t="str">
        <f>_xlfn.XLOOKUP(Y37,'date an 1'!$F$4:$F$26,'date an 1'!$I$4:$I$26," ")</f>
        <v xml:space="preserve"> </v>
      </c>
      <c r="Y37" s="47"/>
      <c r="Z37" s="28"/>
      <c r="AA37" s="91"/>
      <c r="AB37" s="47" t="str">
        <f>_xlfn.XLOOKUP(AC37,'date an 1'!$F$4:$F$26,'date an 1'!$I$4:$I$26," ")</f>
        <v xml:space="preserve"> </v>
      </c>
      <c r="AC37" s="47"/>
      <c r="AD37" s="28"/>
      <c r="AE37" s="91"/>
      <c r="AF37" s="47" t="str">
        <f>_xlfn.XLOOKUP(AG37,'date an 1'!$F$4:$F$26,'date an 1'!$I$4:$I$26," ")</f>
        <v xml:space="preserve"> </v>
      </c>
      <c r="AG37" s="47"/>
      <c r="AH37" s="28"/>
    </row>
    <row r="38" spans="1:34" ht="10.95" customHeight="1" x14ac:dyDescent="0.3">
      <c r="A38" s="147"/>
      <c r="B38" s="50" t="s">
        <v>55</v>
      </c>
      <c r="C38" s="39"/>
      <c r="D38" s="47" t="str">
        <f>_xlfn.XLOOKUP(E38,'date an 1'!$F$4:$F$26,'date an 1'!$I$4:$I$26," ")</f>
        <v xml:space="preserve"> </v>
      </c>
      <c r="E38" s="91"/>
      <c r="F38" s="28"/>
      <c r="G38" s="91"/>
      <c r="H38" s="47" t="str">
        <f>_xlfn.XLOOKUP(I38,'date an 1'!$F$4:$F$26,'date an 1'!$I$4:$I$26," ")</f>
        <v xml:space="preserve"> </v>
      </c>
      <c r="I38" s="47"/>
      <c r="J38" s="28"/>
      <c r="K38" s="95"/>
      <c r="L38" s="47" t="str">
        <f>_xlfn.XLOOKUP(M38,'date an 1'!$F$4:$F$26,'date an 1'!$I$4:$I$26," ")</f>
        <v xml:space="preserve"> </v>
      </c>
      <c r="M38" s="91"/>
      <c r="N38" s="28"/>
      <c r="O38" s="91"/>
      <c r="P38" s="47" t="str">
        <f>_xlfn.XLOOKUP(Q38,'date an 1'!$F$4:$F$26,'date an 1'!$I$4:$I$26," ")</f>
        <v xml:space="preserve"> </v>
      </c>
      <c r="Q38" s="47"/>
      <c r="R38" s="28"/>
      <c r="S38" s="91"/>
      <c r="T38" s="47" t="str">
        <f>_xlfn.XLOOKUP(U38,'date an 1'!$F$4:$F$26,'date an 1'!$I$4:$I$26," ")</f>
        <v xml:space="preserve"> </v>
      </c>
      <c r="U38" s="47"/>
      <c r="V38" s="28"/>
      <c r="W38" s="91"/>
      <c r="X38" s="47" t="str">
        <f>_xlfn.XLOOKUP(Y38,'date an 1'!$F$4:$F$26,'date an 1'!$I$4:$I$26," ")</f>
        <v xml:space="preserve"> </v>
      </c>
      <c r="Y38" s="47"/>
      <c r="Z38" s="28"/>
      <c r="AA38" s="91"/>
      <c r="AB38" s="47" t="str">
        <f>_xlfn.XLOOKUP(AC38,'date an 1'!$F$4:$F$26,'date an 1'!$I$4:$I$26," ")</f>
        <v xml:space="preserve"> </v>
      </c>
      <c r="AC38" s="47"/>
      <c r="AD38" s="28"/>
      <c r="AE38" s="91"/>
      <c r="AF38" s="47" t="str">
        <f>_xlfn.XLOOKUP(AG38,'date an 1'!$F$4:$F$26,'date an 1'!$I$4:$I$26," ")</f>
        <v xml:space="preserve"> </v>
      </c>
      <c r="AG38" s="47"/>
      <c r="AH38" s="28"/>
    </row>
    <row r="39" spans="1:34" ht="10.95" customHeight="1" x14ac:dyDescent="0.3">
      <c r="A39" s="147"/>
      <c r="B39" s="50" t="s">
        <v>56</v>
      </c>
      <c r="C39" s="39"/>
      <c r="D39" s="47" t="str">
        <f>_xlfn.XLOOKUP(E39,'date an 1'!$F$4:$F$26,'date an 1'!$I$4:$I$26," ")</f>
        <v xml:space="preserve"> </v>
      </c>
      <c r="E39" s="91"/>
      <c r="F39" s="28"/>
      <c r="G39" s="91"/>
      <c r="H39" s="47" t="str">
        <f>_xlfn.XLOOKUP(I39,'date an 1'!$F$4:$F$26,'date an 1'!$I$4:$I$26," ")</f>
        <v xml:space="preserve"> </v>
      </c>
      <c r="I39" s="47"/>
      <c r="J39" s="28"/>
      <c r="K39" s="95"/>
      <c r="L39" s="47" t="str">
        <f>_xlfn.XLOOKUP(M39,'date an 1'!$F$4:$F$26,'date an 1'!$I$4:$I$26," ")</f>
        <v xml:space="preserve"> </v>
      </c>
      <c r="M39" s="91"/>
      <c r="N39" s="28"/>
      <c r="O39" s="91"/>
      <c r="P39" s="47" t="str">
        <f>_xlfn.XLOOKUP(Q39,'date an 1'!$F$4:$F$26,'date an 1'!$I$4:$I$26," ")</f>
        <v xml:space="preserve"> </v>
      </c>
      <c r="Q39" s="47"/>
      <c r="R39" s="28"/>
      <c r="S39" s="91"/>
      <c r="T39" s="47" t="str">
        <f>_xlfn.XLOOKUP(U39,'date an 1'!$F$4:$F$26,'date an 1'!$I$4:$I$26," ")</f>
        <v xml:space="preserve"> </v>
      </c>
      <c r="U39" s="47"/>
      <c r="V39" s="28"/>
      <c r="W39" s="91"/>
      <c r="X39" s="47" t="str">
        <f>_xlfn.XLOOKUP(Y39,'date an 1'!$F$4:$F$26,'date an 1'!$I$4:$I$26," ")</f>
        <v xml:space="preserve"> </v>
      </c>
      <c r="Y39" s="47"/>
      <c r="Z39" s="28"/>
      <c r="AA39" s="91"/>
      <c r="AB39" s="47" t="str">
        <f>_xlfn.XLOOKUP(AC39,'date an 1'!$F$4:$F$26,'date an 1'!$I$4:$I$26," ")</f>
        <v xml:space="preserve"> </v>
      </c>
      <c r="AC39" s="47"/>
      <c r="AD39" s="28"/>
      <c r="AE39" s="91"/>
      <c r="AF39" s="47" t="str">
        <f>_xlfn.XLOOKUP(AG39,'date an 1'!$F$4:$F$26,'date an 1'!$I$4:$I$26," ")</f>
        <v xml:space="preserve"> </v>
      </c>
      <c r="AG39" s="47"/>
      <c r="AH39" s="28"/>
    </row>
    <row r="40" spans="1:34" ht="10.95" customHeight="1" x14ac:dyDescent="0.3">
      <c r="A40" s="147"/>
      <c r="B40" s="50" t="s">
        <v>57</v>
      </c>
      <c r="C40" s="39" t="s">
        <v>141</v>
      </c>
      <c r="D40" s="47" t="str">
        <f>_xlfn.XLOOKUP(E40,'date an 1'!$F$4:$F$26,'date an 1'!$I$4:$I$26," ")</f>
        <v>CEL- I.Stan</v>
      </c>
      <c r="E40" s="91" t="s">
        <v>139</v>
      </c>
      <c r="F40" s="28">
        <v>467</v>
      </c>
      <c r="G40" s="91"/>
      <c r="H40" s="47" t="str">
        <f>_xlfn.XLOOKUP(I40,'date an 1'!$F$4:$F$26,'date an 1'!$I$4:$I$26," ")</f>
        <v xml:space="preserve"> </v>
      </c>
      <c r="I40" s="47"/>
      <c r="J40" s="28"/>
      <c r="K40" s="95"/>
      <c r="L40" s="47" t="str">
        <f>_xlfn.XLOOKUP(M40,'date an 1'!$F$4:$F$26,'date an 1'!$I$4:$I$26," ")</f>
        <v xml:space="preserve"> </v>
      </c>
      <c r="M40" s="91"/>
      <c r="N40" s="28"/>
      <c r="O40" s="91"/>
      <c r="P40" s="47" t="str">
        <f>_xlfn.XLOOKUP(Q40,'date an 1'!$F$4:$F$26,'date an 1'!$I$4:$I$26," ")</f>
        <v xml:space="preserve"> </v>
      </c>
      <c r="Q40" s="47"/>
      <c r="R40" s="28"/>
      <c r="S40" s="91"/>
      <c r="T40" s="47" t="str">
        <f>_xlfn.XLOOKUP(U40,'date an 1'!$F$4:$F$26,'date an 1'!$I$4:$I$26," ")</f>
        <v xml:space="preserve"> </v>
      </c>
      <c r="U40" s="47"/>
      <c r="V40" s="28"/>
      <c r="W40" s="91"/>
      <c r="X40" s="47" t="str">
        <f>_xlfn.XLOOKUP(Y40,'date an 1'!$F$4:$F$26,'date an 1'!$I$4:$I$26," ")</f>
        <v xml:space="preserve"> </v>
      </c>
      <c r="Y40" s="47"/>
      <c r="Z40" s="28"/>
      <c r="AA40" s="91"/>
      <c r="AB40" s="47" t="str">
        <f>_xlfn.XLOOKUP(AC40,'date an 1'!$F$4:$F$26,'date an 1'!$I$4:$I$26," ")</f>
        <v xml:space="preserve"> </v>
      </c>
      <c r="AC40" s="47"/>
      <c r="AD40" s="28"/>
      <c r="AE40" s="91"/>
      <c r="AF40" s="47" t="str">
        <f>_xlfn.XLOOKUP(AG40,'date an 1'!$F$4:$F$26,'date an 1'!$I$4:$I$26," ")</f>
        <v xml:space="preserve"> </v>
      </c>
      <c r="AG40" s="47"/>
      <c r="AH40" s="28"/>
    </row>
    <row r="41" spans="1:34" ht="10.95" customHeight="1" x14ac:dyDescent="0.3">
      <c r="A41" s="147"/>
      <c r="B41" s="50" t="s">
        <v>58</v>
      </c>
      <c r="C41" s="39"/>
      <c r="D41" s="47" t="str">
        <f>_xlfn.XLOOKUP(E41,'date an 1'!$F$4:$F$26,'date an 1'!$I$4:$I$26," ")</f>
        <v xml:space="preserve"> </v>
      </c>
      <c r="E41" s="91"/>
      <c r="F41" s="28"/>
      <c r="G41" s="91"/>
      <c r="H41" s="47" t="str">
        <f>_xlfn.XLOOKUP(I41,'date an 1'!$F$4:$F$26,'date an 1'!$I$4:$I$26," ")</f>
        <v xml:space="preserve"> </v>
      </c>
      <c r="I41" s="47"/>
      <c r="J41" s="28"/>
      <c r="K41" s="95"/>
      <c r="L41" s="47" t="str">
        <f>_xlfn.XLOOKUP(M41,'date an 1'!$F$4:$F$26,'date an 1'!$I$4:$I$26," ")</f>
        <v xml:space="preserve"> </v>
      </c>
      <c r="M41" s="91"/>
      <c r="N41" s="28"/>
      <c r="O41" s="91"/>
      <c r="P41" s="47" t="str">
        <f>_xlfn.XLOOKUP(Q41,'date an 1'!$F$4:$F$26,'date an 1'!$I$4:$I$26," ")</f>
        <v xml:space="preserve"> </v>
      </c>
      <c r="Q41" s="47"/>
      <c r="R41" s="28"/>
      <c r="S41" s="91"/>
      <c r="T41" s="47" t="str">
        <f>_xlfn.XLOOKUP(U41,'date an 1'!$F$4:$F$26,'date an 1'!$I$4:$I$26," ")</f>
        <v xml:space="preserve"> </v>
      </c>
      <c r="U41" s="47"/>
      <c r="V41" s="28"/>
      <c r="W41" s="91"/>
      <c r="X41" s="47" t="str">
        <f>_xlfn.XLOOKUP(Y41,'date an 1'!$F$4:$F$26,'date an 1'!$I$4:$I$26," ")</f>
        <v xml:space="preserve"> </v>
      </c>
      <c r="Y41" s="47"/>
      <c r="Z41" s="28"/>
      <c r="AA41" s="91"/>
      <c r="AB41" s="47" t="str">
        <f>_xlfn.XLOOKUP(AC41,'date an 1'!$F$4:$F$26,'date an 1'!$I$4:$I$26," ")</f>
        <v xml:space="preserve"> </v>
      </c>
      <c r="AC41" s="47"/>
      <c r="AD41" s="28"/>
      <c r="AE41" s="91"/>
      <c r="AF41" s="47" t="str">
        <f>_xlfn.XLOOKUP(AG41,'date an 1'!$F$4:$F$26,'date an 1'!$I$4:$I$26," ")</f>
        <v xml:space="preserve"> </v>
      </c>
      <c r="AG41" s="47"/>
      <c r="AH41" s="28"/>
    </row>
    <row r="42" spans="1:34" ht="10.95" customHeight="1" thickBot="1" x14ac:dyDescent="0.35">
      <c r="A42" s="148"/>
      <c r="B42" s="51" t="s">
        <v>59</v>
      </c>
      <c r="C42" s="43"/>
      <c r="D42" s="69" t="str">
        <f>_xlfn.XLOOKUP(E42,'date an 1'!$F$4:$F$26,'date an 1'!$I$4:$I$26," ")</f>
        <v xml:space="preserve"> </v>
      </c>
      <c r="E42" s="93"/>
      <c r="F42" s="30"/>
      <c r="G42" s="93"/>
      <c r="H42" s="69" t="str">
        <f>_xlfn.XLOOKUP(I42,'date an 1'!$F$4:$F$26,'date an 1'!$I$4:$I$26," ")</f>
        <v xml:space="preserve"> </v>
      </c>
      <c r="I42" s="59"/>
      <c r="J42" s="30"/>
      <c r="K42" s="96"/>
      <c r="L42" s="59" t="str">
        <f>_xlfn.XLOOKUP(M42,'date an 1'!$F$4:$F$26,'date an 1'!$I$4:$I$26," ")</f>
        <v xml:space="preserve"> </v>
      </c>
      <c r="M42" s="93"/>
      <c r="N42" s="30"/>
      <c r="O42" s="93"/>
      <c r="P42" s="69" t="str">
        <f>_xlfn.XLOOKUP(Q42,'date an 1'!$F$4:$F$26,'date an 1'!$I$4:$I$26," ")</f>
        <v xml:space="preserve"> </v>
      </c>
      <c r="Q42" s="59"/>
      <c r="R42" s="30"/>
      <c r="S42" s="93"/>
      <c r="T42" s="69" t="str">
        <f>_xlfn.XLOOKUP(U42,'date an 1'!$F$4:$F$26,'date an 1'!$I$4:$I$26," ")</f>
        <v xml:space="preserve"> </v>
      </c>
      <c r="U42" s="59"/>
      <c r="V42" s="30"/>
      <c r="W42" s="93"/>
      <c r="X42" s="69" t="str">
        <f>_xlfn.XLOOKUP(Y42,'date an 1'!$F$4:$F$26,'date an 1'!$I$4:$I$26," ")</f>
        <v xml:space="preserve"> </v>
      </c>
      <c r="Y42" s="59"/>
      <c r="Z42" s="30"/>
      <c r="AA42" s="93"/>
      <c r="AB42" s="59" t="str">
        <f>_xlfn.XLOOKUP(AC42,'date an 1'!$F$4:$F$26,'date an 1'!$I$4:$I$26," ")</f>
        <v xml:space="preserve"> </v>
      </c>
      <c r="AC42" s="59"/>
      <c r="AD42" s="30"/>
      <c r="AE42" s="93"/>
      <c r="AF42" s="59" t="str">
        <f>_xlfn.XLOOKUP(AG42,'date an 1'!$F$4:$F$26,'date an 1'!$I$4:$I$26," ")</f>
        <v xml:space="preserve"> </v>
      </c>
      <c r="AG42" s="59"/>
      <c r="AH42" s="30"/>
    </row>
    <row r="43" spans="1:34" ht="10.95" customHeight="1" x14ac:dyDescent="0.3">
      <c r="A43" s="146" t="s">
        <v>50</v>
      </c>
      <c r="B43" s="49" t="s">
        <v>51</v>
      </c>
      <c r="C43" s="101"/>
      <c r="D43" s="58" t="str">
        <f>_xlfn.XLOOKUP(E43,'date an 1'!$F$4:$F$26,'date an 1'!$I$4:$I$26," ")</f>
        <v xml:space="preserve"> </v>
      </c>
      <c r="E43" s="94"/>
      <c r="F43" s="61"/>
      <c r="G43" s="94"/>
      <c r="H43" s="58" t="str">
        <f>_xlfn.XLOOKUP(I43,'date an 1'!$F$4:$F$26,'date an 1'!$I$4:$I$26," ")</f>
        <v xml:space="preserve"> </v>
      </c>
      <c r="I43" s="60"/>
      <c r="J43" s="61"/>
      <c r="K43" s="98"/>
      <c r="L43" s="60" t="str">
        <f>_xlfn.XLOOKUP(M43,'date an 1'!$F$4:$F$26,'date an 1'!$I$4:$I$26," ")</f>
        <v xml:space="preserve"> </v>
      </c>
      <c r="M43" s="94"/>
      <c r="N43" s="61"/>
      <c r="O43" s="94"/>
      <c r="P43" s="58" t="str">
        <f>_xlfn.XLOOKUP(Q43,'date an 1'!$F$4:$F$26,'date an 1'!$I$4:$I$26," ")</f>
        <v xml:space="preserve"> </v>
      </c>
      <c r="Q43" s="60"/>
      <c r="R43" s="61"/>
      <c r="S43" s="94"/>
      <c r="T43" s="58" t="str">
        <f>_xlfn.XLOOKUP(U43,'date an 1'!$F$4:$F$26,'date an 1'!$I$4:$I$26," ")</f>
        <v xml:space="preserve"> </v>
      </c>
      <c r="U43" s="60"/>
      <c r="V43" s="61"/>
      <c r="W43" s="94"/>
      <c r="X43" s="58" t="str">
        <f>_xlfn.XLOOKUP(Y43,'date an 1'!$F$4:$F$26,'date an 1'!$I$4:$I$26," ")</f>
        <v xml:space="preserve"> </v>
      </c>
      <c r="Y43" s="60"/>
      <c r="Z43" s="61"/>
      <c r="AA43" s="94"/>
      <c r="AB43" s="60" t="str">
        <f>_xlfn.XLOOKUP(AC43,'date an 1'!$F$4:$F$26,'date an 1'!$I$4:$I$26," ")</f>
        <v xml:space="preserve"> </v>
      </c>
      <c r="AC43" s="60"/>
      <c r="AD43" s="61"/>
      <c r="AE43" s="94"/>
      <c r="AF43" s="60" t="str">
        <f>_xlfn.XLOOKUP(AG43,'date an 1'!$F$4:$F$26,'date an 1'!$I$4:$I$26," ")</f>
        <v xml:space="preserve"> </v>
      </c>
      <c r="AG43" s="60"/>
      <c r="AH43" s="61"/>
    </row>
    <row r="44" spans="1:34" ht="10.95" customHeight="1" x14ac:dyDescent="0.3">
      <c r="A44" s="147"/>
      <c r="B44" s="50" t="s">
        <v>52</v>
      </c>
      <c r="C44" s="39"/>
      <c r="D44" s="47" t="str">
        <f>_xlfn.XLOOKUP(E44,'date an 1'!$F$4:$F$26,'date an 1'!$I$4:$I$26," ")</f>
        <v xml:space="preserve"> </v>
      </c>
      <c r="E44" s="91"/>
      <c r="F44" s="28"/>
      <c r="G44" s="91" t="s">
        <v>141</v>
      </c>
      <c r="H44" s="47" t="str">
        <f>_xlfn.XLOOKUP(I44,'date an 1'!$F$4:$F$26,'date an 1'!$I$4:$I$26," ")</f>
        <v>AM S - F.Groza</v>
      </c>
      <c r="I44" s="47" t="s">
        <v>91</v>
      </c>
      <c r="J44" s="28" t="s">
        <v>40</v>
      </c>
      <c r="K44" s="95"/>
      <c r="L44" s="47" t="str">
        <f>_xlfn.XLOOKUP(M44,'date an 1'!$F$4:$F$26,'date an 1'!$I$4:$I$26," ")</f>
        <v xml:space="preserve"> </v>
      </c>
      <c r="M44" s="91"/>
      <c r="N44" s="28"/>
      <c r="O44" s="91"/>
      <c r="P44" s="47" t="str">
        <f>_xlfn.XLOOKUP(Q44,'date an 1'!$F$4:$F$26,'date an 1'!$I$4:$I$26," ")</f>
        <v xml:space="preserve"> </v>
      </c>
      <c r="Q44" s="47"/>
      <c r="R44" s="28"/>
      <c r="S44" s="91" t="s">
        <v>141</v>
      </c>
      <c r="T44" s="47" t="str">
        <f>_xlfn.XLOOKUP(U44,'date an 1'!$F$4:$F$26,'date an 1'!$I$4:$I$26," ")</f>
        <v>AM S - F.Groza</v>
      </c>
      <c r="U44" s="47" t="s">
        <v>91</v>
      </c>
      <c r="V44" s="28" t="s">
        <v>40</v>
      </c>
      <c r="W44" s="91"/>
      <c r="X44" s="47" t="str">
        <f>_xlfn.XLOOKUP(Y44,'date an 1'!$F$4:$F$26,'date an 1'!$I$4:$I$26," ")</f>
        <v xml:space="preserve"> </v>
      </c>
      <c r="Y44" s="47"/>
      <c r="Z44" s="28"/>
      <c r="AA44" s="91"/>
      <c r="AB44" s="47" t="str">
        <f>_xlfn.XLOOKUP(AC44,'date an 1'!$F$4:$F$26,'date an 1'!$I$4:$I$26," ")</f>
        <v xml:space="preserve"> </v>
      </c>
      <c r="AC44" s="47"/>
      <c r="AD44" s="28"/>
      <c r="AE44" s="91"/>
      <c r="AF44" s="47" t="str">
        <f>_xlfn.XLOOKUP(AG44,'date an 1'!$F$4:$F$26,'date an 1'!$I$4:$I$26," ")</f>
        <v xml:space="preserve"> </v>
      </c>
      <c r="AG44" s="47"/>
      <c r="AH44" s="28"/>
    </row>
    <row r="45" spans="1:34" ht="10.95" customHeight="1" x14ac:dyDescent="0.3">
      <c r="A45" s="147"/>
      <c r="B45" s="50" t="s">
        <v>53</v>
      </c>
      <c r="C45" s="39"/>
      <c r="D45" s="47" t="str">
        <f>_xlfn.XLOOKUP(E45,'date an 1'!$F$4:$F$26,'date an 1'!$I$4:$I$26," ")</f>
        <v xml:space="preserve"> </v>
      </c>
      <c r="E45" s="91"/>
      <c r="F45" s="28"/>
      <c r="G45" s="91"/>
      <c r="H45" s="47" t="str">
        <f>_xlfn.XLOOKUP(I45,'date an 1'!$F$4:$F$26,'date an 1'!$I$4:$I$26," ")</f>
        <v xml:space="preserve"> </v>
      </c>
      <c r="I45" s="47"/>
      <c r="J45" s="28"/>
      <c r="K45" s="95" t="s">
        <v>141</v>
      </c>
      <c r="L45" s="47" t="str">
        <f>_xlfn.XLOOKUP(M45,'date an 1'!$F$4:$F$26,'date an 1'!$I$4:$I$26," ")</f>
        <v>CEL- I.Stan</v>
      </c>
      <c r="M45" s="91" t="s">
        <v>139</v>
      </c>
      <c r="N45" s="28">
        <v>467</v>
      </c>
      <c r="O45" s="91"/>
      <c r="P45" s="47" t="str">
        <f>_xlfn.XLOOKUP(Q45,'date an 1'!$F$4:$F$26,'date an 1'!$I$4:$I$26," ")</f>
        <v xml:space="preserve"> </v>
      </c>
      <c r="Q45" s="47"/>
      <c r="R45" s="28"/>
      <c r="S45" s="91"/>
      <c r="T45" s="47" t="str">
        <f>_xlfn.XLOOKUP(U45,'date an 1'!$F$4:$F$26,'date an 1'!$I$4:$I$26," ")</f>
        <v xml:space="preserve"> </v>
      </c>
      <c r="U45" s="47"/>
      <c r="V45" s="28"/>
      <c r="W45" s="91"/>
      <c r="X45" s="47" t="str">
        <f>_xlfn.XLOOKUP(Y45,'date an 1'!$F$4:$F$26,'date an 1'!$I$4:$I$26," ")</f>
        <v xml:space="preserve"> </v>
      </c>
      <c r="Y45" s="47"/>
      <c r="Z45" s="28"/>
      <c r="AA45" s="91"/>
      <c r="AB45" s="47" t="str">
        <f>_xlfn.XLOOKUP(AC45,'date an 1'!$F$4:$F$26,'date an 1'!$I$4:$I$26," ")</f>
        <v xml:space="preserve"> </v>
      </c>
      <c r="AC45" s="47"/>
      <c r="AD45" s="28"/>
      <c r="AE45" s="91"/>
      <c r="AF45" s="47" t="str">
        <f>_xlfn.XLOOKUP(AG45,'date an 1'!$F$4:$F$26,'date an 1'!$I$4:$I$26," ")</f>
        <v xml:space="preserve"> </v>
      </c>
      <c r="AG45" s="47"/>
      <c r="AH45" s="28"/>
    </row>
    <row r="46" spans="1:34" ht="10.95" customHeight="1" x14ac:dyDescent="0.3">
      <c r="A46" s="147"/>
      <c r="B46" s="50" t="s">
        <v>54</v>
      </c>
      <c r="C46" s="39"/>
      <c r="D46" s="47" t="str">
        <f>_xlfn.XLOOKUP(E46,'date an 1'!$F$4:$F$26,'date an 1'!$I$4:$I$26," ")</f>
        <v xml:space="preserve"> </v>
      </c>
      <c r="E46" s="91"/>
      <c r="F46" s="28"/>
      <c r="G46" s="91"/>
      <c r="H46" s="47" t="str">
        <f>_xlfn.XLOOKUP(I46,'date an 1'!$F$4:$F$26,'date an 1'!$I$4:$I$26," ")</f>
        <v xml:space="preserve"> </v>
      </c>
      <c r="I46" s="47"/>
      <c r="J46" s="28"/>
      <c r="K46" s="95"/>
      <c r="L46" s="47" t="str">
        <f>_xlfn.XLOOKUP(M46,'date an 1'!$F$4:$F$26,'date an 1'!$I$4:$I$26," ")</f>
        <v xml:space="preserve"> </v>
      </c>
      <c r="M46" s="91"/>
      <c r="N46" s="28"/>
      <c r="O46" s="91"/>
      <c r="P46" s="47" t="str">
        <f>_xlfn.XLOOKUP(Q46,'date an 1'!$F$4:$F$26,'date an 1'!$I$4:$I$26," ")</f>
        <v xml:space="preserve"> </v>
      </c>
      <c r="Q46" s="47"/>
      <c r="R46" s="28"/>
      <c r="S46" s="91"/>
      <c r="T46" s="47" t="str">
        <f>_xlfn.XLOOKUP(U46,'date an 1'!$F$4:$F$26,'date an 1'!$I$4:$I$26," ")</f>
        <v xml:space="preserve"> </v>
      </c>
      <c r="U46" s="47"/>
      <c r="V46" s="28"/>
      <c r="W46" s="91"/>
      <c r="X46" s="47" t="str">
        <f>_xlfn.XLOOKUP(Y46,'date an 1'!$F$4:$F$26,'date an 1'!$I$4:$I$26," ")</f>
        <v xml:space="preserve"> </v>
      </c>
      <c r="Y46" s="47"/>
      <c r="Z46" s="28"/>
      <c r="AA46" s="91"/>
      <c r="AB46" s="47" t="str">
        <f>_xlfn.XLOOKUP(AC46,'date an 1'!$F$4:$F$26,'date an 1'!$I$4:$I$26," ")</f>
        <v xml:space="preserve"> </v>
      </c>
      <c r="AC46" s="47"/>
      <c r="AD46" s="28"/>
      <c r="AE46" s="91"/>
      <c r="AF46" s="47" t="str">
        <f>_xlfn.XLOOKUP(AG46,'date an 1'!$F$4:$F$26,'date an 1'!$I$4:$I$26," ")</f>
        <v xml:space="preserve"> </v>
      </c>
      <c r="AG46" s="47"/>
      <c r="AH46" s="28"/>
    </row>
    <row r="47" spans="1:34" ht="10.95" customHeight="1" x14ac:dyDescent="0.3">
      <c r="A47" s="147"/>
      <c r="B47" s="50" t="s">
        <v>55</v>
      </c>
      <c r="C47" s="39" t="s">
        <v>140</v>
      </c>
      <c r="D47" s="47" t="str">
        <f>_xlfn.XLOOKUP(E47,'date an 1'!$F$4:$F$26,'date an 1'!$I$4:$I$26," ")</f>
        <v>ALGAD  - V.Pop</v>
      </c>
      <c r="E47" s="91" t="s">
        <v>75</v>
      </c>
      <c r="F47" s="28" t="s">
        <v>29</v>
      </c>
      <c r="G47" s="91" t="s">
        <v>140</v>
      </c>
      <c r="H47" s="47" t="str">
        <f>_xlfn.XLOOKUP(I47,'date an 1'!$F$4:$F$26,'date an 1'!$I$4:$I$26," ")</f>
        <v>ALGAD  - V.Pop</v>
      </c>
      <c r="I47" s="47" t="s">
        <v>75</v>
      </c>
      <c r="J47" s="28" t="s">
        <v>29</v>
      </c>
      <c r="K47" s="95" t="s">
        <v>140</v>
      </c>
      <c r="L47" s="47" t="str">
        <f>_xlfn.XLOOKUP(M47,'date an 1'!$F$4:$F$26,'date an 1'!$I$4:$I$26," ")</f>
        <v>ALGAD  - V.Pop</v>
      </c>
      <c r="M47" s="91" t="s">
        <v>75</v>
      </c>
      <c r="N47" s="28" t="s">
        <v>29</v>
      </c>
      <c r="O47" s="91" t="s">
        <v>140</v>
      </c>
      <c r="P47" s="47" t="str">
        <f>_xlfn.XLOOKUP(Q47,'date an 1'!$F$4:$F$26,'date an 1'!$I$4:$I$26," ")</f>
        <v>ALGAD  - V.Pop</v>
      </c>
      <c r="Q47" s="47" t="s">
        <v>75</v>
      </c>
      <c r="R47" s="28" t="s">
        <v>29</v>
      </c>
      <c r="S47" s="91" t="s">
        <v>140</v>
      </c>
      <c r="T47" s="47" t="str">
        <f>_xlfn.XLOOKUP(U47,'date an 1'!$F$4:$F$26,'date an 1'!$I$4:$I$26," ")</f>
        <v>ALGAD  - V.Pop</v>
      </c>
      <c r="U47" s="47" t="s">
        <v>75</v>
      </c>
      <c r="V47" s="28" t="s">
        <v>29</v>
      </c>
      <c r="W47" s="91" t="s">
        <v>140</v>
      </c>
      <c r="X47" s="47" t="str">
        <f>_xlfn.XLOOKUP(Y47,'date an 1'!$F$4:$F$26,'date an 1'!$I$4:$I$26," ")</f>
        <v>ALGAD  - V.Pop</v>
      </c>
      <c r="Y47" s="47" t="s">
        <v>75</v>
      </c>
      <c r="Z47" s="28" t="s">
        <v>29</v>
      </c>
      <c r="AA47" s="91" t="s">
        <v>140</v>
      </c>
      <c r="AB47" s="47" t="str">
        <f>_xlfn.XLOOKUP(AC47,'date an 1'!$F$4:$F$26,'date an 1'!$I$4:$I$26," ")</f>
        <v>ALGAD  - V.Pop</v>
      </c>
      <c r="AC47" s="47" t="s">
        <v>75</v>
      </c>
      <c r="AD47" s="28" t="s">
        <v>29</v>
      </c>
      <c r="AE47" s="91" t="s">
        <v>140</v>
      </c>
      <c r="AF47" s="47" t="str">
        <f>_xlfn.XLOOKUP(AG47,'date an 1'!$F$4:$F$26,'date an 1'!$I$4:$I$26," ")</f>
        <v>ALGAD  - V.Pop</v>
      </c>
      <c r="AG47" s="47" t="s">
        <v>75</v>
      </c>
      <c r="AH47" s="28" t="s">
        <v>29</v>
      </c>
    </row>
    <row r="48" spans="1:34" ht="10.95" customHeight="1" x14ac:dyDescent="0.3">
      <c r="A48" s="147"/>
      <c r="B48" s="50" t="s">
        <v>56</v>
      </c>
      <c r="C48" s="39"/>
      <c r="D48" s="47" t="str">
        <f>_xlfn.XLOOKUP(E48,'date an 1'!$F$4:$F$26,'date an 1'!$I$4:$I$26," ")</f>
        <v xml:space="preserve"> </v>
      </c>
      <c r="E48" s="91"/>
      <c r="F48" s="28"/>
      <c r="G48" s="91"/>
      <c r="H48" s="47" t="str">
        <f>_xlfn.XLOOKUP(I48,'date an 1'!$F$4:$F$26,'date an 1'!$I$4:$I$26," ")</f>
        <v xml:space="preserve"> </v>
      </c>
      <c r="I48" s="47"/>
      <c r="J48" s="28"/>
      <c r="K48" s="95"/>
      <c r="L48" s="47" t="str">
        <f>_xlfn.XLOOKUP(M48,'date an 1'!$F$4:$F$26,'date an 1'!$I$4:$I$26," ")</f>
        <v xml:space="preserve"> </v>
      </c>
      <c r="M48" s="91"/>
      <c r="N48" s="28"/>
      <c r="O48" s="91"/>
      <c r="P48" s="47" t="str">
        <f>_xlfn.XLOOKUP(Q48,'date an 1'!$F$4:$F$26,'date an 1'!$I$4:$I$26," ")</f>
        <v xml:space="preserve"> </v>
      </c>
      <c r="Q48" s="47"/>
      <c r="R48" s="28"/>
      <c r="S48" s="91"/>
      <c r="T48" s="47" t="str">
        <f>_xlfn.XLOOKUP(U48,'date an 1'!$F$4:$F$26,'date an 1'!$I$4:$I$26," ")</f>
        <v xml:space="preserve"> </v>
      </c>
      <c r="U48" s="47"/>
      <c r="V48" s="28"/>
      <c r="W48" s="91"/>
      <c r="X48" s="47" t="str">
        <f>_xlfn.XLOOKUP(Y48,'date an 1'!$F$4:$F$26,'date an 1'!$I$4:$I$26," ")</f>
        <v xml:space="preserve"> </v>
      </c>
      <c r="Y48" s="47"/>
      <c r="Z48" s="28"/>
      <c r="AA48" s="91"/>
      <c r="AB48" s="47" t="str">
        <f>_xlfn.XLOOKUP(AC48,'date an 1'!$F$4:$F$26,'date an 1'!$I$4:$I$26," ")</f>
        <v xml:space="preserve"> </v>
      </c>
      <c r="AC48" s="47"/>
      <c r="AD48" s="28"/>
      <c r="AE48" s="91"/>
      <c r="AF48" s="47" t="str">
        <f>_xlfn.XLOOKUP(AG48,'date an 1'!$F$4:$F$26,'date an 1'!$I$4:$I$26," ")</f>
        <v xml:space="preserve"> </v>
      </c>
      <c r="AG48" s="47"/>
      <c r="AH48" s="28"/>
    </row>
    <row r="49" spans="1:34" ht="10.95" customHeight="1" x14ac:dyDescent="0.3">
      <c r="A49" s="147"/>
      <c r="B49" s="50" t="s">
        <v>57</v>
      </c>
      <c r="C49" s="39"/>
      <c r="D49" s="47" t="str">
        <f>_xlfn.XLOOKUP(E49,'date an 1'!$F$4:$F$26,'date an 1'!$I$4:$I$26," ")</f>
        <v xml:space="preserve"> </v>
      </c>
      <c r="E49" s="91"/>
      <c r="F49" s="28"/>
      <c r="G49" s="91"/>
      <c r="H49" s="47" t="str">
        <f>_xlfn.XLOOKUP(I49,'date an 1'!$F$4:$F$26,'date an 1'!$I$4:$I$26," ")</f>
        <v xml:space="preserve"> </v>
      </c>
      <c r="I49" s="47"/>
      <c r="J49" s="28"/>
      <c r="K49" s="95"/>
      <c r="L49" s="47" t="str">
        <f>_xlfn.XLOOKUP(M49,'date an 1'!$F$4:$F$26,'date an 1'!$I$4:$I$26," ")</f>
        <v xml:space="preserve"> </v>
      </c>
      <c r="M49" s="91"/>
      <c r="N49" s="28"/>
      <c r="O49" s="91"/>
      <c r="P49" s="47" t="str">
        <f>_xlfn.XLOOKUP(Q49,'date an 1'!$F$4:$F$26,'date an 1'!$I$4:$I$26," ")</f>
        <v xml:space="preserve"> </v>
      </c>
      <c r="Q49" s="47"/>
      <c r="R49" s="28"/>
      <c r="S49" s="91"/>
      <c r="T49" s="47" t="str">
        <f>_xlfn.XLOOKUP(U49,'date an 1'!$F$4:$F$26,'date an 1'!$I$4:$I$26," ")</f>
        <v xml:space="preserve"> </v>
      </c>
      <c r="U49" s="47"/>
      <c r="V49" s="28"/>
      <c r="W49" s="91"/>
      <c r="X49" s="47" t="str">
        <f>_xlfn.XLOOKUP(Y49,'date an 1'!$F$4:$F$26,'date an 1'!$I$4:$I$26," ")</f>
        <v xml:space="preserve"> </v>
      </c>
      <c r="Y49" s="47"/>
      <c r="Z49" s="28"/>
      <c r="AA49" s="91"/>
      <c r="AB49" s="47" t="str">
        <f>_xlfn.XLOOKUP(AC49,'date an 1'!$F$4:$F$26,'date an 1'!$I$4:$I$26," ")</f>
        <v xml:space="preserve"> </v>
      </c>
      <c r="AC49" s="47"/>
      <c r="AD49" s="28"/>
      <c r="AE49" s="91"/>
      <c r="AF49" s="47" t="str">
        <f>_xlfn.XLOOKUP(AG49,'date an 1'!$F$4:$F$26,'date an 1'!$I$4:$I$26," ")</f>
        <v xml:space="preserve"> </v>
      </c>
      <c r="AG49" s="47"/>
      <c r="AH49" s="28"/>
    </row>
    <row r="50" spans="1:34" ht="10.95" customHeight="1" x14ac:dyDescent="0.3">
      <c r="A50" s="147"/>
      <c r="B50" s="50" t="s">
        <v>58</v>
      </c>
      <c r="C50" s="39"/>
      <c r="D50" s="47" t="str">
        <f>_xlfn.XLOOKUP(E50,'date an 1'!$F$4:$F$26,'date an 1'!$I$4:$I$26," ")</f>
        <v xml:space="preserve"> </v>
      </c>
      <c r="E50" s="91"/>
      <c r="F50" s="28"/>
      <c r="G50" s="91"/>
      <c r="H50" s="47" t="str">
        <f>_xlfn.XLOOKUP(I50,'date an 1'!$F$4:$F$26,'date an 1'!$I$4:$I$26," ")</f>
        <v xml:space="preserve"> </v>
      </c>
      <c r="I50" s="47"/>
      <c r="J50" s="28"/>
      <c r="K50" s="95"/>
      <c r="L50" s="47" t="str">
        <f>_xlfn.XLOOKUP(M50,'date an 1'!$F$4:$F$26,'date an 1'!$I$4:$I$26," ")</f>
        <v xml:space="preserve"> </v>
      </c>
      <c r="M50" s="91"/>
      <c r="N50" s="28"/>
      <c r="O50" s="91"/>
      <c r="P50" s="47" t="str">
        <f>_xlfn.XLOOKUP(Q50,'date an 1'!$F$4:$F$26,'date an 1'!$I$4:$I$26," ")</f>
        <v xml:space="preserve"> </v>
      </c>
      <c r="Q50" s="47"/>
      <c r="R50" s="28"/>
      <c r="S50" s="91"/>
      <c r="T50" s="47" t="str">
        <f>_xlfn.XLOOKUP(U50,'date an 1'!$F$4:$F$26,'date an 1'!$I$4:$I$26," ")</f>
        <v xml:space="preserve"> </v>
      </c>
      <c r="U50" s="47"/>
      <c r="V50" s="28"/>
      <c r="W50" s="91"/>
      <c r="X50" s="47" t="str">
        <f>_xlfn.XLOOKUP(Y50,'date an 1'!$F$4:$F$26,'date an 1'!$I$4:$I$26," ")</f>
        <v xml:space="preserve"> </v>
      </c>
      <c r="Y50" s="47"/>
      <c r="Z50" s="28"/>
      <c r="AA50" s="91"/>
      <c r="AB50" s="47" t="str">
        <f>_xlfn.XLOOKUP(AC50,'date an 1'!$F$4:$F$26,'date an 1'!$I$4:$I$26," ")</f>
        <v xml:space="preserve"> </v>
      </c>
      <c r="AC50" s="47"/>
      <c r="AD50" s="28"/>
      <c r="AE50" s="91"/>
      <c r="AF50" s="47" t="str">
        <f>_xlfn.XLOOKUP(AG50,'date an 1'!$F$4:$F$26,'date an 1'!$I$4:$I$26," ")</f>
        <v xml:space="preserve"> </v>
      </c>
      <c r="AG50" s="47"/>
      <c r="AH50" s="28"/>
    </row>
    <row r="51" spans="1:34" ht="10.95" customHeight="1" thickBot="1" x14ac:dyDescent="0.35">
      <c r="A51" s="148"/>
      <c r="B51" s="51" t="s">
        <v>59</v>
      </c>
      <c r="C51" s="43"/>
      <c r="D51" s="69" t="str">
        <f>_xlfn.XLOOKUP(E51,'date an 1'!$F$4:$F$26,'date an 1'!$I$4:$I$26," ")</f>
        <v xml:space="preserve"> </v>
      </c>
      <c r="E51" s="93"/>
      <c r="F51" s="30"/>
      <c r="G51" s="93"/>
      <c r="H51" s="59" t="str">
        <f>_xlfn.XLOOKUP(I51,'date an 1'!$F$4:$F$26,'date an 1'!$I$4:$I$26," ")</f>
        <v xml:space="preserve"> </v>
      </c>
      <c r="I51" s="59"/>
      <c r="J51" s="30"/>
      <c r="K51" s="96"/>
      <c r="L51" s="59" t="str">
        <f>_xlfn.XLOOKUP(M51,'date an 1'!$F$4:$F$26,'date an 1'!$I$4:$I$26," ")</f>
        <v xml:space="preserve"> </v>
      </c>
      <c r="M51" s="59"/>
      <c r="N51" s="30"/>
      <c r="O51" s="93"/>
      <c r="P51" s="69" t="str">
        <f>_xlfn.XLOOKUP(Q51,'date an 1'!$F$4:$F$26,'date an 1'!$I$4:$I$26," ")</f>
        <v xml:space="preserve"> </v>
      </c>
      <c r="Q51" s="59"/>
      <c r="R51" s="82"/>
      <c r="S51" s="29"/>
      <c r="T51" s="90" t="str">
        <f>_xlfn.XLOOKUP(U51,'date an 1'!$F$4:$F$26,'date an 1'!$I$4:$I$26," ")</f>
        <v xml:space="preserve"> </v>
      </c>
      <c r="U51" s="59"/>
      <c r="V51" s="30"/>
      <c r="W51" s="93"/>
      <c r="X51" s="90" t="str">
        <f>_xlfn.XLOOKUP(Y51,'date an 1'!$F$4:$F$26,'date an 1'!$I$4:$I$26," ")</f>
        <v xml:space="preserve"> </v>
      </c>
      <c r="Y51" s="59"/>
      <c r="Z51" s="30"/>
      <c r="AA51" s="93"/>
      <c r="AB51" s="59" t="str">
        <f>_xlfn.XLOOKUP(AC51,'date an 1'!$F$4:$F$26,'date an 1'!$I$4:$I$26," ")</f>
        <v xml:space="preserve"> </v>
      </c>
      <c r="AC51" s="59"/>
      <c r="AD51" s="30"/>
      <c r="AE51" s="93"/>
      <c r="AF51" s="69" t="str">
        <f>_xlfn.XLOOKUP(AG51,'date an 1'!$F$4:$F$26,'date an 1'!$I$4:$I$26," ")</f>
        <v xml:space="preserve"> </v>
      </c>
      <c r="AG51" s="59"/>
      <c r="AH51" s="30"/>
    </row>
    <row r="52" spans="1:34" ht="10.95" customHeight="1" x14ac:dyDescent="0.3">
      <c r="B52" s="34"/>
      <c r="D52" s="75"/>
      <c r="P52" s="75"/>
      <c r="T52" s="75"/>
      <c r="X52" s="75"/>
      <c r="AF52" s="75"/>
    </row>
    <row r="53" spans="1:34" ht="10.95" customHeight="1" x14ac:dyDescent="0.3">
      <c r="B53" s="34"/>
    </row>
    <row r="54" spans="1:34" ht="10.95" customHeight="1" x14ac:dyDescent="0.3">
      <c r="B54" s="34"/>
    </row>
    <row r="55" spans="1:34" ht="10.95" customHeight="1" x14ac:dyDescent="0.3">
      <c r="B55" s="34"/>
    </row>
    <row r="56" spans="1:34" ht="10.95" customHeight="1" x14ac:dyDescent="0.3">
      <c r="B56" s="34"/>
    </row>
    <row r="57" spans="1:34" ht="10.95" customHeight="1" x14ac:dyDescent="0.3">
      <c r="B57" s="34"/>
    </row>
    <row r="58" spans="1:34" ht="10.95" customHeight="1" x14ac:dyDescent="0.3">
      <c r="B58" s="34"/>
    </row>
    <row r="59" spans="1:34" ht="10.95" customHeight="1" x14ac:dyDescent="0.3">
      <c r="B59" s="34"/>
    </row>
    <row r="60" spans="1:34" ht="10.95" customHeight="1" x14ac:dyDescent="0.3">
      <c r="B60" s="34"/>
    </row>
    <row r="61" spans="1:34" ht="10.95" customHeight="1" x14ac:dyDescent="0.3">
      <c r="B61" s="34"/>
    </row>
    <row r="62" spans="1:34" ht="10.95" customHeight="1" x14ac:dyDescent="0.3">
      <c r="B62" s="34"/>
    </row>
    <row r="63" spans="1:34" ht="10.95" customHeight="1" x14ac:dyDescent="0.3">
      <c r="B63" s="34"/>
    </row>
    <row r="64" spans="1:34" ht="10.95" customHeight="1" x14ac:dyDescent="0.3">
      <c r="B64" s="34"/>
    </row>
    <row r="65" spans="2:2" ht="10.95" customHeight="1" x14ac:dyDescent="0.3">
      <c r="B65" s="34"/>
    </row>
    <row r="66" spans="2:2" ht="10.95" customHeight="1" x14ac:dyDescent="0.3">
      <c r="B66" s="34"/>
    </row>
    <row r="67" spans="2:2" ht="10.95" customHeight="1" x14ac:dyDescent="0.3">
      <c r="B67" s="34"/>
    </row>
    <row r="68" spans="2:2" ht="10.95" customHeight="1" x14ac:dyDescent="0.3">
      <c r="B68" s="34"/>
    </row>
    <row r="69" spans="2:2" ht="10.95" customHeight="1" x14ac:dyDescent="0.3">
      <c r="B69" s="34"/>
    </row>
    <row r="70" spans="2:2" ht="10.95" customHeight="1" x14ac:dyDescent="0.3">
      <c r="B70" s="34"/>
    </row>
    <row r="71" spans="2:2" ht="10.95" customHeight="1" x14ac:dyDescent="0.3">
      <c r="B71" s="34"/>
    </row>
    <row r="72" spans="2:2" ht="10.95" customHeight="1" x14ac:dyDescent="0.3">
      <c r="B72" s="34"/>
    </row>
    <row r="73" spans="2:2" ht="10.95" customHeight="1" x14ac:dyDescent="0.3">
      <c r="B73" s="34"/>
    </row>
    <row r="74" spans="2:2" ht="10.95" customHeight="1" x14ac:dyDescent="0.3">
      <c r="B74" s="34"/>
    </row>
    <row r="75" spans="2:2" ht="10.95" customHeight="1" x14ac:dyDescent="0.3">
      <c r="B75" s="34"/>
    </row>
    <row r="76" spans="2:2" ht="10.95" customHeight="1" x14ac:dyDescent="0.3">
      <c r="B76" s="34"/>
    </row>
    <row r="77" spans="2:2" ht="10.95" customHeight="1" x14ac:dyDescent="0.3">
      <c r="B77" s="34"/>
    </row>
    <row r="78" spans="2:2" ht="10.95" customHeight="1" x14ac:dyDescent="0.3">
      <c r="B78" s="34"/>
    </row>
    <row r="79" spans="2:2" ht="10.95" customHeight="1" x14ac:dyDescent="0.3">
      <c r="B79" s="34"/>
    </row>
    <row r="80" spans="2:2" ht="10.95" customHeight="1" x14ac:dyDescent="0.3">
      <c r="B80" s="34"/>
    </row>
    <row r="81" spans="2:2" ht="10.95" customHeight="1" x14ac:dyDescent="0.3">
      <c r="B81" s="34"/>
    </row>
    <row r="82" spans="2:2" ht="10.95" customHeight="1" x14ac:dyDescent="0.3">
      <c r="B82" s="34"/>
    </row>
    <row r="83" spans="2:2" ht="10.95" customHeight="1" x14ac:dyDescent="0.3">
      <c r="B83" s="34"/>
    </row>
    <row r="84" spans="2:2" ht="10.95" customHeight="1" x14ac:dyDescent="0.3">
      <c r="B84" s="34"/>
    </row>
    <row r="85" spans="2:2" ht="10.95" customHeight="1" x14ac:dyDescent="0.3">
      <c r="B85" s="34"/>
    </row>
    <row r="86" spans="2:2" ht="10.95" customHeight="1" x14ac:dyDescent="0.3">
      <c r="B86" s="34"/>
    </row>
    <row r="87" spans="2:2" ht="10.95" customHeight="1" x14ac:dyDescent="0.3">
      <c r="B87" s="34"/>
    </row>
    <row r="88" spans="2:2" ht="10.95" customHeight="1" x14ac:dyDescent="0.3">
      <c r="B88" s="34"/>
    </row>
    <row r="89" spans="2:2" ht="10.95" customHeight="1" x14ac:dyDescent="0.3">
      <c r="B89" s="34"/>
    </row>
    <row r="90" spans="2:2" ht="10.95" customHeight="1" x14ac:dyDescent="0.3">
      <c r="B90" s="34"/>
    </row>
    <row r="91" spans="2:2" ht="10.95" customHeight="1" x14ac:dyDescent="0.3">
      <c r="B91" s="34"/>
    </row>
    <row r="92" spans="2:2" ht="10.95" customHeight="1" x14ac:dyDescent="0.3">
      <c r="B92" s="34"/>
    </row>
    <row r="93" spans="2:2" ht="10.95" customHeight="1" x14ac:dyDescent="0.3">
      <c r="B93" s="34"/>
    </row>
    <row r="94" spans="2:2" ht="10.95" customHeight="1" x14ac:dyDescent="0.3">
      <c r="B94" s="34"/>
    </row>
    <row r="95" spans="2:2" ht="10.95" customHeight="1" x14ac:dyDescent="0.3">
      <c r="B95" s="34"/>
    </row>
    <row r="96" spans="2:2" ht="10.95" customHeight="1" x14ac:dyDescent="0.3">
      <c r="B96" s="34"/>
    </row>
    <row r="97" spans="2:2" ht="10.95" customHeight="1" x14ac:dyDescent="0.3">
      <c r="B97" s="34"/>
    </row>
    <row r="98" spans="2:2" ht="10.95" customHeight="1" x14ac:dyDescent="0.3">
      <c r="B98" s="34"/>
    </row>
    <row r="99" spans="2:2" ht="10.95" customHeight="1" x14ac:dyDescent="0.3">
      <c r="B99" s="34"/>
    </row>
    <row r="100" spans="2:2" ht="10.95" customHeight="1" x14ac:dyDescent="0.3">
      <c r="B100" s="34"/>
    </row>
    <row r="101" spans="2:2" ht="10.95" customHeight="1" x14ac:dyDescent="0.3">
      <c r="B101" s="34"/>
    </row>
    <row r="102" spans="2:2" ht="10.95" customHeight="1" x14ac:dyDescent="0.3">
      <c r="B102" s="34"/>
    </row>
    <row r="103" spans="2:2" ht="10.95" customHeight="1" x14ac:dyDescent="0.3">
      <c r="B103" s="34"/>
    </row>
    <row r="104" spans="2:2" ht="10.95" customHeight="1" x14ac:dyDescent="0.3">
      <c r="B104" s="34"/>
    </row>
    <row r="105" spans="2:2" ht="10.95" customHeight="1" x14ac:dyDescent="0.3">
      <c r="B105" s="34"/>
    </row>
    <row r="106" spans="2:2" ht="10.95" customHeight="1" x14ac:dyDescent="0.3">
      <c r="B106" s="34"/>
    </row>
    <row r="107" spans="2:2" ht="10.95" customHeight="1" x14ac:dyDescent="0.3">
      <c r="B107" s="34"/>
    </row>
    <row r="108" spans="2:2" ht="10.95" customHeight="1" x14ac:dyDescent="0.3">
      <c r="B108" s="34"/>
    </row>
    <row r="109" spans="2:2" ht="10.95" customHeight="1" x14ac:dyDescent="0.3">
      <c r="B109" s="34"/>
    </row>
    <row r="110" spans="2:2" ht="10.95" customHeight="1" x14ac:dyDescent="0.3">
      <c r="B110" s="34"/>
    </row>
    <row r="111" spans="2:2" ht="10.95" customHeight="1" x14ac:dyDescent="0.3">
      <c r="B111" s="34"/>
    </row>
    <row r="112" spans="2:2" ht="10.95" customHeight="1" x14ac:dyDescent="0.3">
      <c r="B112" s="34"/>
    </row>
    <row r="113" spans="2:2" ht="10.95" customHeight="1" x14ac:dyDescent="0.3">
      <c r="B113" s="34"/>
    </row>
    <row r="114" spans="2:2" ht="10.95" customHeight="1" x14ac:dyDescent="0.3">
      <c r="B114" s="34"/>
    </row>
    <row r="115" spans="2:2" ht="10.95" customHeight="1" x14ac:dyDescent="0.3">
      <c r="B115" s="34"/>
    </row>
    <row r="116" spans="2:2" ht="10.95" customHeight="1" x14ac:dyDescent="0.3">
      <c r="B116" s="34"/>
    </row>
    <row r="117" spans="2:2" ht="10.95" customHeight="1" x14ac:dyDescent="0.3">
      <c r="B117" s="34"/>
    </row>
    <row r="118" spans="2:2" ht="10.95" customHeight="1" x14ac:dyDescent="0.3">
      <c r="B118" s="34"/>
    </row>
    <row r="119" spans="2:2" ht="10.95" customHeight="1" x14ac:dyDescent="0.3">
      <c r="B119" s="34"/>
    </row>
    <row r="120" spans="2:2" ht="10.95" customHeight="1" x14ac:dyDescent="0.3">
      <c r="B120" s="34"/>
    </row>
    <row r="121" spans="2:2" ht="10.95" customHeight="1" x14ac:dyDescent="0.3">
      <c r="B121" s="34"/>
    </row>
    <row r="122" spans="2:2" ht="10.95" customHeight="1" x14ac:dyDescent="0.3">
      <c r="B122" s="34"/>
    </row>
    <row r="123" spans="2:2" ht="10.95" customHeight="1" x14ac:dyDescent="0.3">
      <c r="B123" s="34"/>
    </row>
    <row r="124" spans="2:2" ht="10.95" customHeight="1" x14ac:dyDescent="0.3">
      <c r="B124" s="34"/>
    </row>
    <row r="125" spans="2:2" ht="10.95" customHeight="1" x14ac:dyDescent="0.3">
      <c r="B125" s="34"/>
    </row>
    <row r="126" spans="2:2" ht="10.95" customHeight="1" x14ac:dyDescent="0.3">
      <c r="B126" s="34"/>
    </row>
    <row r="127" spans="2:2" ht="10.95" customHeight="1" x14ac:dyDescent="0.3">
      <c r="B127" s="34"/>
    </row>
    <row r="128" spans="2:2" ht="10.95" customHeight="1" x14ac:dyDescent="0.3">
      <c r="B128" s="34"/>
    </row>
    <row r="129" spans="2:2" ht="10.95" customHeight="1" x14ac:dyDescent="0.3">
      <c r="B129" s="34"/>
    </row>
    <row r="130" spans="2:2" ht="10.95" customHeight="1" x14ac:dyDescent="0.3">
      <c r="B130" s="34"/>
    </row>
    <row r="131" spans="2:2" ht="10.95" customHeight="1" x14ac:dyDescent="0.3">
      <c r="B131" s="34"/>
    </row>
    <row r="132" spans="2:2" ht="10.95" customHeight="1" x14ac:dyDescent="0.3">
      <c r="B132" s="34"/>
    </row>
    <row r="133" spans="2:2" ht="10.95" customHeight="1" x14ac:dyDescent="0.3">
      <c r="B133" s="34"/>
    </row>
    <row r="134" spans="2:2" ht="10.95" customHeight="1" x14ac:dyDescent="0.3">
      <c r="B134" s="34"/>
    </row>
    <row r="135" spans="2:2" ht="10.95" customHeight="1" x14ac:dyDescent="0.3">
      <c r="B135" s="34"/>
    </row>
    <row r="136" spans="2:2" ht="10.95" customHeight="1" x14ac:dyDescent="0.3">
      <c r="B136" s="34"/>
    </row>
    <row r="137" spans="2:2" ht="10.95" customHeight="1" x14ac:dyDescent="0.3">
      <c r="B137" s="34"/>
    </row>
    <row r="138" spans="2:2" ht="10.95" customHeight="1" x14ac:dyDescent="0.3">
      <c r="B138" s="34"/>
    </row>
    <row r="139" spans="2:2" ht="10.95" customHeight="1" x14ac:dyDescent="0.3">
      <c r="B139" s="34"/>
    </row>
    <row r="140" spans="2:2" ht="10.95" customHeight="1" x14ac:dyDescent="0.3">
      <c r="B140" s="34"/>
    </row>
    <row r="141" spans="2:2" ht="10.95" customHeight="1" x14ac:dyDescent="0.3">
      <c r="B141" s="34"/>
    </row>
    <row r="142" spans="2:2" ht="10.95" customHeight="1" x14ac:dyDescent="0.3">
      <c r="B142" s="34"/>
    </row>
    <row r="143" spans="2:2" ht="10.95" customHeight="1" x14ac:dyDescent="0.3">
      <c r="B143" s="34"/>
    </row>
    <row r="144" spans="2:2" ht="10.95" customHeight="1" x14ac:dyDescent="0.3">
      <c r="B144" s="34"/>
    </row>
    <row r="145" spans="2:2" ht="10.95" customHeight="1" x14ac:dyDescent="0.3">
      <c r="B145" s="34"/>
    </row>
    <row r="146" spans="2:2" ht="10.95" customHeight="1" x14ac:dyDescent="0.3">
      <c r="B146" s="34"/>
    </row>
    <row r="147" spans="2:2" ht="10.95" customHeight="1" x14ac:dyDescent="0.3">
      <c r="B147" s="34"/>
    </row>
    <row r="148" spans="2:2" ht="10.95" customHeight="1" x14ac:dyDescent="0.3">
      <c r="B148" s="34"/>
    </row>
    <row r="149" spans="2:2" ht="10.95" customHeight="1" x14ac:dyDescent="0.3">
      <c r="B149" s="34"/>
    </row>
    <row r="150" spans="2:2" ht="10.95" customHeight="1" x14ac:dyDescent="0.3">
      <c r="B150" s="34"/>
    </row>
    <row r="151" spans="2:2" ht="10.95" customHeight="1" x14ac:dyDescent="0.3">
      <c r="B151" s="34"/>
    </row>
    <row r="152" spans="2:2" ht="10.95" customHeight="1" x14ac:dyDescent="0.3">
      <c r="B152" s="34"/>
    </row>
    <row r="153" spans="2:2" ht="10.95" customHeight="1" x14ac:dyDescent="0.3">
      <c r="B153" s="34"/>
    </row>
    <row r="154" spans="2:2" ht="10.95" customHeight="1" x14ac:dyDescent="0.3">
      <c r="B154" s="34"/>
    </row>
  </sheetData>
  <mergeCells count="24">
    <mergeCell ref="A1:AH2"/>
    <mergeCell ref="A7:A15"/>
    <mergeCell ref="A16:A24"/>
    <mergeCell ref="A25:A33"/>
    <mergeCell ref="A34:A42"/>
    <mergeCell ref="C4:J4"/>
    <mergeCell ref="C3:J3"/>
    <mergeCell ref="K3:R3"/>
    <mergeCell ref="S3:Z3"/>
    <mergeCell ref="AA3:AH3"/>
    <mergeCell ref="A43:A51"/>
    <mergeCell ref="B3:B6"/>
    <mergeCell ref="A4:A6"/>
    <mergeCell ref="S4:Z4"/>
    <mergeCell ref="AA4:AH4"/>
    <mergeCell ref="S5:V5"/>
    <mergeCell ref="W5:Z5"/>
    <mergeCell ref="AA5:AD5"/>
    <mergeCell ref="AE5:AH5"/>
    <mergeCell ref="K4:R4"/>
    <mergeCell ref="C5:F5"/>
    <mergeCell ref="G5:J5"/>
    <mergeCell ref="K5:N5"/>
    <mergeCell ref="O5:R5"/>
  </mergeCells>
  <conditionalFormatting sqref="D7:F7 D8:D51">
    <cfRule type="cellIs" dxfId="35" priority="4" operator="equal">
      <formula>"Curs"</formula>
    </cfRule>
  </conditionalFormatting>
  <conditionalFormatting sqref="E7:F51 I7:J51">
    <cfRule type="expression" dxfId="34" priority="28">
      <formula>AND($E7=$I7,NOT($F7=$J7))</formula>
    </cfRule>
  </conditionalFormatting>
  <conditionalFormatting sqref="E7:F51 U7:V51">
    <cfRule type="expression" dxfId="33" priority="49">
      <formula>AND(NOT($E7=$U7),$F7=$V7)</formula>
    </cfRule>
    <cfRule type="expression" dxfId="32" priority="50">
      <formula>AND($E7=$U7,NOT($F7=$V7))</formula>
    </cfRule>
  </conditionalFormatting>
  <conditionalFormatting sqref="E7:F51 Y8:Z51">
    <cfRule type="expression" dxfId="31" priority="13">
      <formula>AND(NOT($E7=$Y7),$F7=$Z7)</formula>
    </cfRule>
  </conditionalFormatting>
  <conditionalFormatting sqref="I7:J51 E7:F51">
    <cfRule type="expression" dxfId="30" priority="25">
      <formula>AND(NOT($E7=$I7),$F7=$J7)</formula>
    </cfRule>
  </conditionalFormatting>
  <conditionalFormatting sqref="I7:J51 U7:V51">
    <cfRule type="expression" dxfId="29" priority="29">
      <formula>AND(NOT($I7=$U7),$J7=$V7)</formula>
    </cfRule>
  </conditionalFormatting>
  <conditionalFormatting sqref="I7:J51 Y7:Z51">
    <cfRule type="expression" dxfId="28" priority="24">
      <formula>AND(NOT($I7=$Y7),$J7=$Z7)</formula>
    </cfRule>
    <cfRule type="expression" dxfId="27" priority="26">
      <formula>AND($I7=$Y7,NOT($J7=$Z7))</formula>
    </cfRule>
  </conditionalFormatting>
  <conditionalFormatting sqref="M7:N51 Q7:R51">
    <cfRule type="expression" dxfId="26" priority="8">
      <formula>AND($M7=$Q7,NOT($N7=$R7))</formula>
    </cfRule>
    <cfRule type="expression" dxfId="25" priority="9">
      <formula>AND(NOT($M7=$Q7),$N7=$R7)</formula>
    </cfRule>
  </conditionalFormatting>
  <conditionalFormatting sqref="M7:N51 AC7:AD51">
    <cfRule type="expression" dxfId="24" priority="17">
      <formula>AND(NOT($M7=$AC7),$N7=$AD7)</formula>
    </cfRule>
    <cfRule type="expression" dxfId="23" priority="22">
      <formula>AND($M7=$AC7,NOT($N7=$AD7))</formula>
    </cfRule>
  </conditionalFormatting>
  <conditionalFormatting sqref="M7:N51 AG7:AH51">
    <cfRule type="expression" dxfId="22" priority="16">
      <formula>AND(NOT($M7=$AG7),$N7=$AH7)</formula>
    </cfRule>
    <cfRule type="expression" dxfId="21" priority="21">
      <formula>AND($M7=$AG7,NOT($N7=$AH7))</formula>
    </cfRule>
  </conditionalFormatting>
  <conditionalFormatting sqref="Q7:R51 AC7:AD51">
    <cfRule type="expression" dxfId="20" priority="15">
      <formula>AND(NOT($Q7=$AC7),$R7=$AD7)</formula>
    </cfRule>
  </conditionalFormatting>
  <conditionalFormatting sqref="Q7:R51 AG7:AH51">
    <cfRule type="expression" dxfId="19" priority="14">
      <formula>AND(NOT($Q7=$AG7),$R7=$AH7)</formula>
    </cfRule>
  </conditionalFormatting>
  <conditionalFormatting sqref="U7:V51 I7:J51">
    <cfRule type="expression" dxfId="18" priority="23">
      <formula>AND($I7=$U7,NOT($J7=$V7))</formula>
    </cfRule>
  </conditionalFormatting>
  <conditionalFormatting sqref="U7:V51 Y7:Z51">
    <cfRule type="expression" dxfId="17" priority="10">
      <formula>AND(NOT($U7=$Y7),$V7=$Z7)</formula>
    </cfRule>
    <cfRule type="expression" dxfId="16" priority="11">
      <formula>AND($U7=$Y7,NOT($V7=$Z7))</formula>
    </cfRule>
  </conditionalFormatting>
  <conditionalFormatting sqref="Y7:Z51 E7:F51">
    <cfRule type="expression" dxfId="15" priority="12">
      <formula>AND($E7=$Y7,NOT($F7=$Z7))</formula>
    </cfRule>
  </conditionalFormatting>
  <conditionalFormatting sqref="AC7:AD51 Q7:R51">
    <cfRule type="expression" dxfId="14" priority="20">
      <formula>AND($Q7=$AC7,NOT($R7=$AD7))</formula>
    </cfRule>
  </conditionalFormatting>
  <conditionalFormatting sqref="AC7:AD51 AG7:AH51">
    <cfRule type="expression" dxfId="13" priority="6">
      <formula>AND($AC7=$AG7,NOT($AD7=$AH7))</formula>
    </cfRule>
    <cfRule type="expression" dxfId="12" priority="7">
      <formula>AND(NOT($AC7=$AG7),$AD7=$AH7)</formula>
    </cfRule>
  </conditionalFormatting>
  <conditionalFormatting sqref="AG7:AH51 Q7:R51">
    <cfRule type="expression" dxfId="11" priority="19">
      <formula>AND($Q7=$AG7,NOT($R7=$AH7))</formula>
    </cfRule>
  </conditionalFormatting>
  <dataValidations count="2">
    <dataValidation type="list" allowBlank="1" showInputMessage="1" showErrorMessage="1" sqref="AG7:AG51 E7:E51 M7:M51 I7:I51 Q7:Q51 U7:U51 Y7:Y51 AC7:AC51" xr:uid="{0800E7CC-CACC-41FB-A9EA-A54F37EF295C}">
      <formula1>INDIRECT(C7)</formula1>
    </dataValidation>
    <dataValidation type="list" allowBlank="1" showInputMessage="1" showErrorMessage="1" sqref="F7:F51 J7:J51 N7:N51 R7:R51 V7:V51 Z7:Z51 AD7:AD51 AH7:AH51" xr:uid="{B3EC3B84-49A4-4410-887B-C3647A283CC7}">
      <formula1>INDIRECT(SUBSTITUTE(E7," ","_"))</formula1>
    </dataValidation>
  </dataValidations>
  <pageMargins left="0.7" right="0.7" top="0.75" bottom="0.75" header="0.3" footer="0.3"/>
  <pageSetup paperSize="8" scale="51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3298F7-D92C-4AFB-A1F7-8777871472F5}">
          <x14:formula1>
            <xm:f>'date an 1'!$C$55:$E$55</xm:f>
          </x14:formula1>
          <xm:sqref>O7:O51 K7:K51 G7:G51 S7:S51 W7:W51 AA7:AA51 C7:C51 AE7:AE51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817A-E030-4020-BA77-6DC81FB37D7E}">
  <sheetPr codeName="Sheet1">
    <pageSetUpPr fitToPage="1"/>
  </sheetPr>
  <dimension ref="B4:M48"/>
  <sheetViews>
    <sheetView topLeftCell="A4" workbookViewId="0">
      <selection activeCell="I14" sqref="I14"/>
    </sheetView>
  </sheetViews>
  <sheetFormatPr defaultRowHeight="14.4" x14ac:dyDescent="0.3"/>
  <cols>
    <col min="4" max="4" width="16.44140625" customWidth="1"/>
    <col min="5" max="5" width="17.33203125" customWidth="1"/>
    <col min="6" max="6" width="8.88671875" style="31"/>
    <col min="7" max="7" width="11.33203125" bestFit="1" customWidth="1"/>
    <col min="8" max="8" width="16.5546875" bestFit="1" customWidth="1"/>
    <col min="9" max="9" width="41.88671875" bestFit="1" customWidth="1"/>
    <col min="10" max="10" width="17.6640625" bestFit="1" customWidth="1"/>
    <col min="11" max="11" width="26.33203125" bestFit="1" customWidth="1"/>
    <col min="12" max="12" width="12.44140625" bestFit="1" customWidth="1"/>
  </cols>
  <sheetData>
    <row r="4" spans="2:13" x14ac:dyDescent="0.3">
      <c r="F4" s="152"/>
      <c r="G4" s="152"/>
      <c r="H4" s="152"/>
    </row>
    <row r="5" spans="2:13" x14ac:dyDescent="0.3">
      <c r="F5" s="152"/>
      <c r="G5" s="152"/>
      <c r="H5" s="152"/>
    </row>
    <row r="6" spans="2:13" ht="15" thickBot="1" x14ac:dyDescent="0.35"/>
    <row r="7" spans="2:13" ht="15" thickBot="1" x14ac:dyDescent="0.35">
      <c r="B7" s="83" t="s">
        <v>145</v>
      </c>
      <c r="C7" s="76" t="s">
        <v>45</v>
      </c>
      <c r="D7" s="77" t="s">
        <v>146</v>
      </c>
      <c r="E7" s="77" t="s">
        <v>147</v>
      </c>
      <c r="F7" s="77" t="s">
        <v>136</v>
      </c>
      <c r="G7" s="77" t="s">
        <v>152</v>
      </c>
      <c r="H7" s="77" t="s">
        <v>137</v>
      </c>
      <c r="I7" s="78" t="s">
        <v>150</v>
      </c>
      <c r="J7" s="79" t="s">
        <v>151</v>
      </c>
      <c r="K7" s="77" t="s">
        <v>148</v>
      </c>
      <c r="L7" t="s">
        <v>158</v>
      </c>
    </row>
    <row r="8" spans="2:13" ht="15" customHeight="1" thickBot="1" x14ac:dyDescent="0.35">
      <c r="B8" s="153" t="s">
        <v>47</v>
      </c>
      <c r="C8" s="66" t="s">
        <v>51</v>
      </c>
      <c r="D8" s="84" t="s">
        <v>140</v>
      </c>
      <c r="E8" s="85" t="s">
        <v>73</v>
      </c>
      <c r="F8" s="84">
        <v>356</v>
      </c>
      <c r="G8" s="84" t="s">
        <v>155</v>
      </c>
      <c r="H8" s="85" t="s">
        <v>149</v>
      </c>
      <c r="I8" s="86" t="str">
        <f>_xlfn.XLOOKUP(E8,'date an 1'!$F$4:$F$26,'date an 1'!$H$4:$H$26)</f>
        <v>Circuite electronice liniare</v>
      </c>
      <c r="J8" s="85" t="str">
        <f>_xlfn.XLOOKUP(E8,'date an 1'!F4:F26,'date an 1'!I4:I26)</f>
        <v>CEL  - A.Grama</v>
      </c>
      <c r="K8" s="84" t="str">
        <f t="shared" ref="K8:K46" si="0">_xlfn.TEXTJOIN(" ",,J8,F8,G8)</f>
        <v>CEL  - A.Grama 356 30112/1</v>
      </c>
      <c r="L8" t="str" cm="1">
        <f t="array" ref="L8">_xlfn.IFS(NOT(F8=F9),"Sala diferita",E8=E9,"Profesor la fel",C8=C9,"Aceeasi ora",F8=F9,"Aceeasi sala",NOT(E8=E9),"Profesor diferit")</f>
        <v>Sala diferita</v>
      </c>
      <c r="M8" t="b" cm="1">
        <f t="array" ref="M8">F8=_xlfn.IFS(C8=C9,0,E8=E9,0,NOT(F8=F9),"Sala ocupata deja")</f>
        <v>0</v>
      </c>
    </row>
    <row r="9" spans="2:13" ht="15" thickBot="1" x14ac:dyDescent="0.35">
      <c r="B9" s="154"/>
      <c r="C9" s="66" t="s">
        <v>51</v>
      </c>
      <c r="D9" s="84" t="s">
        <v>140</v>
      </c>
      <c r="E9" s="85" t="s">
        <v>76</v>
      </c>
      <c r="F9" s="84" t="s">
        <v>30</v>
      </c>
      <c r="G9" s="84" t="s">
        <v>154</v>
      </c>
      <c r="H9" s="85" t="s">
        <v>157</v>
      </c>
      <c r="I9" s="86" t="str">
        <f>_xlfn.XLOOKUP(E9,'date an 1'!$F$4:$F$26,'date an 1'!$H$4:$H$26)</f>
        <v>Complemente de matematica</v>
      </c>
      <c r="J9" s="85" t="str">
        <f>_xlfn.XLOOKUP(E9,'date an 1'!F5:F27,'date an 1'!I5:I27)</f>
        <v>CM  - M.Pop</v>
      </c>
      <c r="K9" s="84" t="str">
        <f t="shared" si="0"/>
        <v>CM  - M.Pop P03 30111/2</v>
      </c>
      <c r="L9" t="e" cm="1">
        <f t="array" aca="1" ref="L9" ca="1">AND(EQUAL(C9,C8),EQUAL(#REF!,E8),NOT(EQUAL(F9,F8)))</f>
        <v>#NAME?</v>
      </c>
    </row>
    <row r="10" spans="2:13" ht="15" thickBot="1" x14ac:dyDescent="0.35">
      <c r="B10" s="154"/>
      <c r="C10" s="66" t="s">
        <v>56</v>
      </c>
      <c r="D10" s="84" t="s">
        <v>141</v>
      </c>
      <c r="E10" s="85" t="s">
        <v>83</v>
      </c>
      <c r="F10" s="84" t="s">
        <v>39</v>
      </c>
      <c r="G10" s="84" t="s">
        <v>155</v>
      </c>
      <c r="H10" s="85" t="s">
        <v>157</v>
      </c>
      <c r="I10" s="86" t="str">
        <f>_xlfn.XLOOKUP(E10,'date an 1'!F6:F28,'date an 1'!H6:H28)</f>
        <v xml:space="preserve">Algebra liniara, geometrie analitică și diferentiala </v>
      </c>
      <c r="J10" s="85" t="str">
        <f>_xlfn.XLOOKUP(E10,'date an 1'!F6:F28,'date an 1'!I6:I28)</f>
        <v>ALGA -D.Ionescu</v>
      </c>
      <c r="K10" s="84" t="str">
        <f t="shared" si="0"/>
        <v>ALGA -D.Ionescu EM2 30112/1</v>
      </c>
    </row>
    <row r="11" spans="2:13" ht="15" thickBot="1" x14ac:dyDescent="0.35">
      <c r="B11" s="154"/>
      <c r="C11" s="66" t="s">
        <v>54</v>
      </c>
      <c r="D11" s="84" t="s">
        <v>141</v>
      </c>
      <c r="E11" s="85" t="s">
        <v>83</v>
      </c>
      <c r="F11" s="84"/>
      <c r="G11" s="84"/>
      <c r="H11" s="85"/>
      <c r="I11" s="86" t="str">
        <f>_xlfn.XLOOKUP(E11,'date an 1'!F7:F29,'date an 1'!H7:H29)</f>
        <v xml:space="preserve">Algebra liniara, geometrie analitică și diferentiala </v>
      </c>
      <c r="J11" s="85" t="str">
        <f>_xlfn.XLOOKUP(E11,'date an 1'!F7:F29,'date an 1'!I7:I29)</f>
        <v>ALGA -D.Ionescu</v>
      </c>
      <c r="K11" s="84" t="str">
        <f t="shared" si="0"/>
        <v>ALGA -D.Ionescu</v>
      </c>
    </row>
    <row r="12" spans="2:13" ht="15" thickBot="1" x14ac:dyDescent="0.35">
      <c r="B12" s="154"/>
      <c r="C12" s="66" t="s">
        <v>55</v>
      </c>
      <c r="D12" s="84"/>
      <c r="E12" s="85"/>
      <c r="F12" s="84"/>
      <c r="G12" s="84"/>
      <c r="H12" s="85"/>
      <c r="I12" s="86">
        <f>_xlfn.XLOOKUP(E12,'date an 1'!F8:F30,'date an 1'!H8:H30)</f>
        <v>0</v>
      </c>
      <c r="J12" s="85">
        <f>_xlfn.XLOOKUP(E12,'date an 1'!F8:F30,'date an 1'!I8:I30)</f>
        <v>0</v>
      </c>
      <c r="K12" s="84" t="str">
        <f t="shared" si="0"/>
        <v>0</v>
      </c>
    </row>
    <row r="13" spans="2:13" ht="15" thickBot="1" x14ac:dyDescent="0.35">
      <c r="B13" s="154"/>
      <c r="C13" s="66" t="s">
        <v>58</v>
      </c>
      <c r="D13" s="84" t="s">
        <v>141</v>
      </c>
      <c r="E13" s="85"/>
      <c r="F13" s="84"/>
      <c r="G13" s="84"/>
      <c r="H13" s="85"/>
      <c r="I13" s="86">
        <f>_xlfn.XLOOKUP(E13,'date an 1'!F9:F31,'date an 1'!H9:H31)</f>
        <v>0</v>
      </c>
      <c r="J13" s="85">
        <f>_xlfn.XLOOKUP(E13,'date an 1'!F9:F31,'date an 1'!I9:I31)</f>
        <v>0</v>
      </c>
      <c r="K13" s="84" t="str">
        <f t="shared" si="0"/>
        <v>0</v>
      </c>
    </row>
    <row r="14" spans="2:13" ht="15" customHeight="1" thickBot="1" x14ac:dyDescent="0.35">
      <c r="B14" s="154"/>
      <c r="C14" s="66" t="s">
        <v>60</v>
      </c>
      <c r="D14" s="84"/>
      <c r="E14" s="85"/>
      <c r="F14" s="84"/>
      <c r="G14" s="84"/>
      <c r="H14" s="85"/>
      <c r="I14" s="86">
        <f>_xlfn.XLOOKUP(E14,'date an 1'!F10:F32,'date an 1'!H10:H32)</f>
        <v>0</v>
      </c>
      <c r="J14" s="85">
        <f>_xlfn.XLOOKUP(E14,'date an 1'!F10:F32,'date an 1'!I10:I32)</f>
        <v>0</v>
      </c>
      <c r="K14" s="84" t="str">
        <f t="shared" si="0"/>
        <v>0</v>
      </c>
      <c r="M14" t="str">
        <f>IF((C8=C9)+(E8=E9)+(F8=F9),"E BINE","NU E BINE")</f>
        <v>E BINE</v>
      </c>
    </row>
    <row r="15" spans="2:13" ht="15" thickBot="1" x14ac:dyDescent="0.35">
      <c r="B15" s="154"/>
      <c r="C15" s="66" t="s">
        <v>52</v>
      </c>
      <c r="D15" s="84"/>
      <c r="E15" s="85"/>
      <c r="F15" s="84"/>
      <c r="G15" s="84"/>
      <c r="H15" s="85"/>
      <c r="I15" s="86">
        <f>_xlfn.XLOOKUP(E15,'date an 1'!F11:F33,'date an 1'!H11:H33)</f>
        <v>0</v>
      </c>
      <c r="J15" s="85">
        <f>_xlfn.XLOOKUP(E15,'date an 1'!F11:F33,'date an 1'!I11:I33)</f>
        <v>0</v>
      </c>
      <c r="K15" s="84" t="str">
        <f t="shared" si="0"/>
        <v>0</v>
      </c>
    </row>
    <row r="16" spans="2:13" ht="15" thickBot="1" x14ac:dyDescent="0.35">
      <c r="B16" s="159"/>
      <c r="C16" s="66" t="s">
        <v>52</v>
      </c>
      <c r="D16" s="84"/>
      <c r="E16" s="85"/>
      <c r="F16" s="84"/>
      <c r="G16" s="84"/>
      <c r="H16" s="85"/>
      <c r="I16" s="86">
        <f>_xlfn.XLOOKUP(E16,'date an 1'!F12:F34,'date an 1'!H12:H34)</f>
        <v>0</v>
      </c>
      <c r="J16" s="85">
        <f>_xlfn.XLOOKUP(E16,'date an 1'!F12:F34,'date an 1'!I12:I34)</f>
        <v>0</v>
      </c>
      <c r="K16" s="84" t="str">
        <f t="shared" si="0"/>
        <v>0</v>
      </c>
    </row>
    <row r="17" spans="2:11" ht="15" thickBot="1" x14ac:dyDescent="0.35">
      <c r="B17" s="156" t="s">
        <v>135</v>
      </c>
      <c r="C17" s="66"/>
      <c r="D17" s="84"/>
      <c r="E17" s="85"/>
      <c r="F17" s="84"/>
      <c r="G17" s="84"/>
      <c r="H17" s="85"/>
      <c r="I17" s="86">
        <f>_xlfn.XLOOKUP(E17,'date an 1'!F13:F35,'date an 1'!H13:H35)</f>
        <v>0</v>
      </c>
      <c r="J17" s="85">
        <f>_xlfn.XLOOKUP(E17,'date an 1'!F13:F35,'date an 1'!I13:I35)</f>
        <v>0</v>
      </c>
      <c r="K17" s="84" t="str">
        <f t="shared" si="0"/>
        <v>0</v>
      </c>
    </row>
    <row r="18" spans="2:11" ht="15" thickBot="1" x14ac:dyDescent="0.35">
      <c r="B18" s="157"/>
      <c r="C18" s="66"/>
      <c r="D18" s="84"/>
      <c r="E18" s="85"/>
      <c r="F18" s="84"/>
      <c r="G18" s="84"/>
      <c r="H18" s="85"/>
      <c r="I18" s="86">
        <f>_xlfn.XLOOKUP(E18,'date an 1'!F14:F36,'date an 1'!H14:H36)</f>
        <v>0</v>
      </c>
      <c r="J18" s="85">
        <f>_xlfn.XLOOKUP(E18,'date an 1'!F14:F36,'date an 1'!I14:I36)</f>
        <v>0</v>
      </c>
      <c r="K18" s="84" t="str">
        <f t="shared" si="0"/>
        <v>0</v>
      </c>
    </row>
    <row r="19" spans="2:11" ht="15" thickBot="1" x14ac:dyDescent="0.35">
      <c r="B19" s="157"/>
      <c r="C19" s="66"/>
      <c r="D19" s="84"/>
      <c r="E19" s="85"/>
      <c r="F19" s="84"/>
      <c r="G19" s="84"/>
      <c r="H19" s="85"/>
      <c r="I19" s="86">
        <f>_xlfn.XLOOKUP(E19,'date an 1'!F15:F37,'date an 1'!H15:H37)</f>
        <v>0</v>
      </c>
      <c r="J19" s="85">
        <f>_xlfn.XLOOKUP(E19,'date an 1'!F15:F37,'date an 1'!I15:I37)</f>
        <v>0</v>
      </c>
      <c r="K19" s="84" t="str">
        <f t="shared" si="0"/>
        <v>0</v>
      </c>
    </row>
    <row r="20" spans="2:11" ht="15" thickBot="1" x14ac:dyDescent="0.35">
      <c r="B20" s="157"/>
      <c r="C20" s="66"/>
      <c r="D20" s="84"/>
      <c r="E20" s="85"/>
      <c r="F20" s="84"/>
      <c r="G20" s="84"/>
      <c r="H20" s="85"/>
      <c r="I20" s="86">
        <f>_xlfn.XLOOKUP(E20,'date an 1'!F16:F38,'date an 1'!H16:H38)</f>
        <v>0</v>
      </c>
      <c r="J20" s="85">
        <f>_xlfn.XLOOKUP(E20,'date an 1'!F16:F38,'date an 1'!I16:I38)</f>
        <v>0</v>
      </c>
      <c r="K20" s="84" t="str">
        <f t="shared" si="0"/>
        <v>0</v>
      </c>
    </row>
    <row r="21" spans="2:11" ht="15" thickBot="1" x14ac:dyDescent="0.35">
      <c r="B21" s="157"/>
      <c r="C21" s="66"/>
      <c r="D21" s="84"/>
      <c r="E21" s="85"/>
      <c r="F21" s="84"/>
      <c r="G21" s="84"/>
      <c r="H21" s="85"/>
      <c r="I21" s="86">
        <f>_xlfn.XLOOKUP(E21,'date an 1'!F17:F39,'date an 1'!H17:H39)</f>
        <v>0</v>
      </c>
      <c r="J21" s="85">
        <f>_xlfn.XLOOKUP(E21,'date an 1'!F17:F39,'date an 1'!I17:I39)</f>
        <v>0</v>
      </c>
      <c r="K21" s="84" t="str">
        <f t="shared" si="0"/>
        <v>0</v>
      </c>
    </row>
    <row r="22" spans="2:11" ht="15" customHeight="1" thickBot="1" x14ac:dyDescent="0.35">
      <c r="B22" s="157"/>
      <c r="C22" s="66"/>
      <c r="D22" s="84"/>
      <c r="E22" s="85"/>
      <c r="F22" s="84"/>
      <c r="G22" s="84"/>
      <c r="H22" s="85"/>
      <c r="I22" s="86">
        <f>_xlfn.XLOOKUP(E22,'date an 1'!F18:F40,'date an 1'!H18:H40)</f>
        <v>0</v>
      </c>
      <c r="J22" s="85">
        <f>_xlfn.XLOOKUP(E22,'date an 1'!F18:F40,'date an 1'!I18:I40)</f>
        <v>0</v>
      </c>
      <c r="K22" s="84" t="str">
        <f t="shared" si="0"/>
        <v>0</v>
      </c>
    </row>
    <row r="23" spans="2:11" ht="15" thickBot="1" x14ac:dyDescent="0.35">
      <c r="B23" s="158"/>
      <c r="C23" s="66"/>
      <c r="D23" s="84"/>
      <c r="E23" s="85"/>
      <c r="F23" s="84"/>
      <c r="G23" s="84"/>
      <c r="H23" s="85"/>
      <c r="I23" s="86">
        <f>_xlfn.XLOOKUP(E23,'date an 1'!F19:F41,'date an 1'!H19:H41)</f>
        <v>0</v>
      </c>
      <c r="J23" s="85">
        <f>_xlfn.XLOOKUP(E23,'date an 1'!F19:F41,'date an 1'!I19:I41)</f>
        <v>0</v>
      </c>
      <c r="K23" s="84" t="str">
        <f t="shared" si="0"/>
        <v>0</v>
      </c>
    </row>
    <row r="24" spans="2:11" ht="15" thickBot="1" x14ac:dyDescent="0.35">
      <c r="B24" s="153" t="s">
        <v>48</v>
      </c>
      <c r="C24" s="66"/>
      <c r="D24" s="84"/>
      <c r="E24" s="85"/>
      <c r="F24" s="84"/>
      <c r="G24" s="84"/>
      <c r="H24" s="85"/>
      <c r="I24" s="86">
        <f>_xlfn.XLOOKUP(E24,'date an 1'!F20:F42,'date an 1'!H20:H42)</f>
        <v>0</v>
      </c>
      <c r="J24" s="85">
        <f>_xlfn.XLOOKUP(E24,'date an 1'!F20:F42,'date an 1'!I20:I42)</f>
        <v>0</v>
      </c>
      <c r="K24" s="84" t="str">
        <f t="shared" si="0"/>
        <v>0</v>
      </c>
    </row>
    <row r="25" spans="2:11" ht="15" thickBot="1" x14ac:dyDescent="0.35">
      <c r="B25" s="154"/>
      <c r="C25" s="66"/>
      <c r="D25" s="84"/>
      <c r="E25" s="85"/>
      <c r="F25" s="84"/>
      <c r="G25" s="84"/>
      <c r="H25" s="85"/>
      <c r="I25" s="86">
        <f>_xlfn.XLOOKUP(E25,'date an 1'!F21:F43,'date an 1'!H21:H43)</f>
        <v>0</v>
      </c>
      <c r="J25" s="85">
        <f>_xlfn.XLOOKUP(E25,'date an 1'!F21:F43,'date an 1'!I21:I43)</f>
        <v>0</v>
      </c>
      <c r="K25" s="84" t="str">
        <f t="shared" si="0"/>
        <v>0</v>
      </c>
    </row>
    <row r="26" spans="2:11" ht="15" thickBot="1" x14ac:dyDescent="0.35">
      <c r="B26" s="154"/>
      <c r="C26" s="66"/>
      <c r="D26" s="84"/>
      <c r="E26" s="85"/>
      <c r="F26" s="84"/>
      <c r="G26" s="84"/>
      <c r="H26" s="85"/>
      <c r="I26" s="86">
        <f>_xlfn.XLOOKUP(E26,'date an 1'!F22:F44,'date an 1'!H22:H44)</f>
        <v>0</v>
      </c>
      <c r="J26" s="85">
        <f>_xlfn.XLOOKUP(E26,'date an 1'!F22:F44,'date an 1'!I22:I44)</f>
        <v>0</v>
      </c>
      <c r="K26" s="84" t="str">
        <f t="shared" si="0"/>
        <v>0</v>
      </c>
    </row>
    <row r="27" spans="2:11" ht="15" thickBot="1" x14ac:dyDescent="0.35">
      <c r="B27" s="154"/>
      <c r="C27" s="66"/>
      <c r="D27" s="84"/>
      <c r="E27" s="85"/>
      <c r="F27" s="84"/>
      <c r="G27" s="84"/>
      <c r="H27" s="85"/>
      <c r="I27" s="86">
        <f>_xlfn.XLOOKUP(E27,'date an 1'!F23:F45,'date an 1'!H23:H45)</f>
        <v>0</v>
      </c>
      <c r="J27" s="85">
        <f>_xlfn.XLOOKUP(E27,'date an 1'!F23:F45,'date an 1'!I23:I45)</f>
        <v>0</v>
      </c>
      <c r="K27" s="84" t="str">
        <f t="shared" si="0"/>
        <v>0</v>
      </c>
    </row>
    <row r="28" spans="2:11" ht="15" thickBot="1" x14ac:dyDescent="0.35">
      <c r="B28" s="154"/>
      <c r="C28" s="66"/>
      <c r="D28" s="84"/>
      <c r="E28" s="85"/>
      <c r="F28" s="84"/>
      <c r="G28" s="84"/>
      <c r="H28" s="85"/>
      <c r="I28" s="86">
        <f>_xlfn.XLOOKUP(E28,'date an 1'!F24:F46,'date an 1'!H24:H46)</f>
        <v>0</v>
      </c>
      <c r="J28" s="85">
        <f>_xlfn.XLOOKUP(E28,'date an 1'!F24:F46,'date an 1'!I24:I46)</f>
        <v>0</v>
      </c>
      <c r="K28" s="84" t="str">
        <f t="shared" si="0"/>
        <v>0</v>
      </c>
    </row>
    <row r="29" spans="2:11" ht="15" customHeight="1" thickBot="1" x14ac:dyDescent="0.35">
      <c r="B29" s="154"/>
      <c r="C29" s="66"/>
      <c r="D29" s="84"/>
      <c r="E29" s="85"/>
      <c r="F29" s="84"/>
      <c r="G29" s="84"/>
      <c r="H29" s="85"/>
      <c r="I29" s="86">
        <f>_xlfn.XLOOKUP(E29,'date an 1'!F25:F47,'date an 1'!H25:H47)</f>
        <v>0</v>
      </c>
      <c r="J29" s="85">
        <f>_xlfn.XLOOKUP(E29,'date an 1'!F25:F47,'date an 1'!I25:I47)</f>
        <v>0</v>
      </c>
      <c r="K29" s="84" t="str">
        <f t="shared" si="0"/>
        <v>0</v>
      </c>
    </row>
    <row r="30" spans="2:11" ht="15" thickBot="1" x14ac:dyDescent="0.35">
      <c r="B30" s="155"/>
      <c r="C30" s="66"/>
      <c r="D30" s="84"/>
      <c r="E30" s="85"/>
      <c r="F30" s="84"/>
      <c r="G30" s="84"/>
      <c r="H30" s="85"/>
      <c r="I30" s="86">
        <f>_xlfn.XLOOKUP(E30,'date an 1'!F26:F48,'date an 1'!H26:H48)</f>
        <v>0</v>
      </c>
      <c r="J30" s="85">
        <f>_xlfn.XLOOKUP(E30,'date an 1'!F26:F48,'date an 1'!I26:I48)</f>
        <v>0</v>
      </c>
      <c r="K30" s="84" t="str">
        <f t="shared" si="0"/>
        <v>0</v>
      </c>
    </row>
    <row r="31" spans="2:11" ht="15" thickBot="1" x14ac:dyDescent="0.35">
      <c r="B31" s="153" t="s">
        <v>49</v>
      </c>
      <c r="C31" s="66"/>
      <c r="D31" s="84"/>
      <c r="E31" s="85"/>
      <c r="F31" s="84"/>
      <c r="G31" s="84"/>
      <c r="H31" s="85"/>
      <c r="I31" s="86">
        <f>_xlfn.XLOOKUP(E31,'date an 1'!F27:F49,'date an 1'!H27:H49)</f>
        <v>0</v>
      </c>
      <c r="J31" s="85">
        <f>_xlfn.XLOOKUP(E31,'date an 1'!F27:F49,'date an 1'!I27:I49)</f>
        <v>0</v>
      </c>
      <c r="K31" s="84" t="str">
        <f t="shared" si="0"/>
        <v>0</v>
      </c>
    </row>
    <row r="32" spans="2:11" ht="15" customHeight="1" thickBot="1" x14ac:dyDescent="0.35">
      <c r="B32" s="154"/>
      <c r="C32" s="66"/>
      <c r="D32" s="84"/>
      <c r="E32" s="85"/>
      <c r="F32" s="84"/>
      <c r="G32" s="84"/>
      <c r="H32" s="85"/>
      <c r="I32" s="86">
        <f>_xlfn.XLOOKUP(E32,'date an 1'!F28:F50,'date an 1'!H28:H50)</f>
        <v>0</v>
      </c>
      <c r="J32" s="85">
        <f>_xlfn.XLOOKUP(E32,'date an 1'!F28:F50,'date an 1'!I28:I50)</f>
        <v>0</v>
      </c>
      <c r="K32" s="84" t="str">
        <f t="shared" si="0"/>
        <v>0</v>
      </c>
    </row>
    <row r="33" spans="2:11" ht="15" thickBot="1" x14ac:dyDescent="0.35">
      <c r="B33" s="154"/>
      <c r="C33" s="66"/>
      <c r="D33" s="84"/>
      <c r="E33" s="85"/>
      <c r="F33" s="84"/>
      <c r="G33" s="84"/>
      <c r="H33" s="85"/>
      <c r="I33" s="86">
        <f>_xlfn.XLOOKUP(E33,'date an 1'!F29:F51,'date an 1'!H29:H51)</f>
        <v>0</v>
      </c>
      <c r="J33" s="85">
        <f>_xlfn.XLOOKUP(E33,'date an 1'!F29:F51,'date an 1'!I29:I51)</f>
        <v>0</v>
      </c>
      <c r="K33" s="84" t="str">
        <f t="shared" si="0"/>
        <v>0</v>
      </c>
    </row>
    <row r="34" spans="2:11" ht="15" thickBot="1" x14ac:dyDescent="0.35">
      <c r="B34" s="154"/>
      <c r="C34" s="66"/>
      <c r="D34" s="84"/>
      <c r="E34" s="85"/>
      <c r="F34" s="84"/>
      <c r="G34" s="84"/>
      <c r="H34" s="85"/>
      <c r="I34" s="86">
        <f>_xlfn.XLOOKUP(E34,'date an 1'!F30:F52,'date an 1'!H30:H52)</f>
        <v>0</v>
      </c>
      <c r="J34" s="85">
        <f>_xlfn.XLOOKUP(E34,'date an 1'!F30:F52,'date an 1'!I30:I52)</f>
        <v>0</v>
      </c>
      <c r="K34" s="84" t="str">
        <f t="shared" si="0"/>
        <v>0</v>
      </c>
    </row>
    <row r="35" spans="2:11" ht="15" thickBot="1" x14ac:dyDescent="0.35">
      <c r="B35" s="154"/>
      <c r="C35" s="66"/>
      <c r="D35" s="84"/>
      <c r="E35" s="85"/>
      <c r="F35" s="84"/>
      <c r="G35" s="84"/>
      <c r="H35" s="85"/>
      <c r="I35" s="86">
        <f>_xlfn.XLOOKUP(E35,'date an 1'!F31:F53,'date an 1'!H31:H53)</f>
        <v>0</v>
      </c>
      <c r="J35" s="85">
        <f>_xlfn.XLOOKUP(E35,'date an 1'!F31:F53,'date an 1'!I31:I53)</f>
        <v>0</v>
      </c>
      <c r="K35" s="84" t="str">
        <f t="shared" si="0"/>
        <v>0</v>
      </c>
    </row>
    <row r="36" spans="2:11" ht="15" thickBot="1" x14ac:dyDescent="0.35">
      <c r="B36" s="154"/>
      <c r="C36" s="66"/>
      <c r="D36" s="84"/>
      <c r="E36" s="85"/>
      <c r="F36" s="84"/>
      <c r="G36" s="84"/>
      <c r="H36" s="85"/>
      <c r="I36" s="86">
        <f>_xlfn.XLOOKUP(E36,'date an 1'!F32:F54,'date an 1'!H32:H54)</f>
        <v>0</v>
      </c>
      <c r="J36" s="85">
        <f>_xlfn.XLOOKUP(E36,'date an 1'!F32:F54,'date an 1'!I32:I54)</f>
        <v>0</v>
      </c>
      <c r="K36" s="84" t="str">
        <f t="shared" si="0"/>
        <v>0</v>
      </c>
    </row>
    <row r="37" spans="2:11" ht="15" thickBot="1" x14ac:dyDescent="0.35">
      <c r="B37" s="154"/>
      <c r="C37" s="66"/>
      <c r="D37" s="84"/>
      <c r="E37" s="85"/>
      <c r="F37" s="84"/>
      <c r="G37" s="84"/>
      <c r="H37" s="85"/>
      <c r="I37" s="86">
        <f>_xlfn.XLOOKUP(E37,'date an 1'!F33:F55,'date an 1'!H33:H55)</f>
        <v>0</v>
      </c>
      <c r="J37" s="85">
        <f>_xlfn.XLOOKUP(E37,'date an 1'!F33:F55,'date an 1'!I33:I55)</f>
        <v>0</v>
      </c>
      <c r="K37" s="84" t="str">
        <f t="shared" si="0"/>
        <v>0</v>
      </c>
    </row>
    <row r="38" spans="2:11" ht="15" thickBot="1" x14ac:dyDescent="0.35">
      <c r="B38" s="155"/>
      <c r="C38" s="66"/>
      <c r="D38" s="84"/>
      <c r="E38" s="85"/>
      <c r="F38" s="84"/>
      <c r="G38" s="84"/>
      <c r="H38" s="85"/>
      <c r="I38" s="86">
        <f>_xlfn.XLOOKUP(E38,'date an 1'!F34:F56,'date an 1'!H34:H56)</f>
        <v>0</v>
      </c>
      <c r="J38" s="85">
        <f>_xlfn.XLOOKUP(E38,'date an 1'!F34:F56,'date an 1'!I34:I56)</f>
        <v>0</v>
      </c>
      <c r="K38" s="84" t="str">
        <f t="shared" si="0"/>
        <v>0</v>
      </c>
    </row>
    <row r="39" spans="2:11" ht="15" thickBot="1" x14ac:dyDescent="0.35">
      <c r="B39" s="153" t="s">
        <v>50</v>
      </c>
      <c r="C39" s="66"/>
      <c r="D39" s="84"/>
      <c r="E39" s="85"/>
      <c r="F39" s="84"/>
      <c r="G39" s="84"/>
      <c r="H39" s="85"/>
      <c r="I39" s="86">
        <f>_xlfn.XLOOKUP(E39,'date an 1'!F35:F57,'date an 1'!H35:H57)</f>
        <v>0</v>
      </c>
      <c r="J39" s="85">
        <f>_xlfn.XLOOKUP(E39,'date an 1'!F35:F57,'date an 1'!I35:I57)</f>
        <v>0</v>
      </c>
      <c r="K39" s="84" t="str">
        <f t="shared" si="0"/>
        <v>0</v>
      </c>
    </row>
    <row r="40" spans="2:11" ht="15" customHeight="1" thickBot="1" x14ac:dyDescent="0.35">
      <c r="B40" s="154"/>
      <c r="C40" s="66"/>
      <c r="D40" s="84"/>
      <c r="E40" s="85"/>
      <c r="F40" s="84"/>
      <c r="G40" s="84"/>
      <c r="H40" s="85"/>
      <c r="I40" s="86">
        <f>_xlfn.XLOOKUP(E40,'date an 1'!F36:F58,'date an 1'!H36:H58)</f>
        <v>0</v>
      </c>
      <c r="J40" s="85">
        <f>_xlfn.XLOOKUP(E40,'date an 1'!F36:F58,'date an 1'!I36:I58)</f>
        <v>0</v>
      </c>
      <c r="K40" s="84" t="str">
        <f t="shared" si="0"/>
        <v>0</v>
      </c>
    </row>
    <row r="41" spans="2:11" ht="15" thickBot="1" x14ac:dyDescent="0.35">
      <c r="B41" s="154"/>
      <c r="C41" s="66"/>
      <c r="D41" s="84"/>
      <c r="E41" s="85"/>
      <c r="F41" s="84"/>
      <c r="G41" s="84"/>
      <c r="H41" s="85"/>
      <c r="I41" s="86">
        <f>_xlfn.XLOOKUP(E41,'date an 1'!F37:F59,'date an 1'!H37:H59)</f>
        <v>0</v>
      </c>
      <c r="J41" s="85">
        <f>_xlfn.XLOOKUP(E41,'date an 1'!F37:F59,'date an 1'!I37:I59)</f>
        <v>0</v>
      </c>
      <c r="K41" s="84" t="str">
        <f t="shared" si="0"/>
        <v>0</v>
      </c>
    </row>
    <row r="42" spans="2:11" ht="15" thickBot="1" x14ac:dyDescent="0.35">
      <c r="B42" s="154"/>
      <c r="C42" s="66"/>
      <c r="D42" s="84"/>
      <c r="E42" s="85"/>
      <c r="F42" s="84"/>
      <c r="G42" s="84"/>
      <c r="H42" s="85"/>
      <c r="I42" s="86">
        <f>_xlfn.XLOOKUP(E42,'date an 1'!F38:F60,'date an 1'!H38:H60)</f>
        <v>0</v>
      </c>
      <c r="J42" s="85">
        <f>_xlfn.XLOOKUP(E42,'date an 1'!F38:F60,'date an 1'!I38:I60)</f>
        <v>0</v>
      </c>
      <c r="K42" s="84" t="str">
        <f t="shared" si="0"/>
        <v>0</v>
      </c>
    </row>
    <row r="43" spans="2:11" ht="15" customHeight="1" thickBot="1" x14ac:dyDescent="0.35">
      <c r="B43" s="154"/>
      <c r="C43" s="66"/>
      <c r="D43" s="84"/>
      <c r="E43" s="85"/>
      <c r="F43" s="84"/>
      <c r="G43" s="84"/>
      <c r="H43" s="85"/>
      <c r="I43" s="86">
        <f>_xlfn.XLOOKUP(E43,'date an 1'!F39:F61,'date an 1'!H39:H61)</f>
        <v>0</v>
      </c>
      <c r="J43" s="85">
        <f>_xlfn.XLOOKUP(E43,'date an 1'!F39:F61,'date an 1'!I39:I61)</f>
        <v>0</v>
      </c>
      <c r="K43" s="84" t="str">
        <f t="shared" si="0"/>
        <v>0</v>
      </c>
    </row>
    <row r="44" spans="2:11" ht="15" thickBot="1" x14ac:dyDescent="0.35">
      <c r="B44" s="154"/>
      <c r="C44" s="66"/>
      <c r="D44" s="84"/>
      <c r="E44" s="85"/>
      <c r="F44" s="84"/>
      <c r="G44" s="84"/>
      <c r="H44" s="85"/>
      <c r="I44" s="86">
        <f>_xlfn.XLOOKUP(E44,'date an 1'!F40:F62,'date an 1'!H40:H62)</f>
        <v>0</v>
      </c>
      <c r="J44" s="85">
        <f>_xlfn.XLOOKUP(E44,'date an 1'!F40:F62,'date an 1'!I40:I62)</f>
        <v>0</v>
      </c>
      <c r="K44" s="84" t="str">
        <f t="shared" si="0"/>
        <v>0</v>
      </c>
    </row>
    <row r="45" spans="2:11" ht="15" thickBot="1" x14ac:dyDescent="0.35">
      <c r="B45" s="154"/>
      <c r="C45" s="66"/>
      <c r="D45" s="84"/>
      <c r="E45" s="85"/>
      <c r="F45" s="84"/>
      <c r="G45" s="84"/>
      <c r="H45" s="85"/>
      <c r="I45" s="86">
        <f>_xlfn.XLOOKUP(E45,'date an 1'!F41:F63,'date an 1'!H41:H63)</f>
        <v>0</v>
      </c>
      <c r="J45" s="85">
        <f>_xlfn.XLOOKUP(E45,'date an 1'!F41:F63,'date an 1'!I41:I63)</f>
        <v>0</v>
      </c>
      <c r="K45" s="84" t="str">
        <f t="shared" si="0"/>
        <v>0</v>
      </c>
    </row>
    <row r="46" spans="2:11" ht="15" thickBot="1" x14ac:dyDescent="0.35">
      <c r="B46" s="155"/>
      <c r="C46" s="80"/>
      <c r="D46" s="87"/>
      <c r="E46" s="88"/>
      <c r="F46" s="87"/>
      <c r="G46" s="87"/>
      <c r="H46" s="88"/>
      <c r="I46" s="88">
        <f>_xlfn.XLOOKUP(E46,'date an 1'!F42:F64,'date an 1'!H42:H64)</f>
        <v>0</v>
      </c>
      <c r="J46" s="88">
        <f>_xlfn.XLOOKUP(E46,'date an 1'!F42:F64,'date an 1'!I42:I64)</f>
        <v>0</v>
      </c>
      <c r="K46" s="87" t="str">
        <f t="shared" si="0"/>
        <v>0</v>
      </c>
    </row>
    <row r="47" spans="2:11" x14ac:dyDescent="0.3">
      <c r="C47" s="31"/>
    </row>
    <row r="48" spans="2:11" x14ac:dyDescent="0.3">
      <c r="C48" s="31"/>
    </row>
  </sheetData>
  <mergeCells count="6">
    <mergeCell ref="F4:H5"/>
    <mergeCell ref="B39:B46"/>
    <mergeCell ref="B31:B38"/>
    <mergeCell ref="B24:B30"/>
    <mergeCell ref="B17:B23"/>
    <mergeCell ref="B8:B16"/>
  </mergeCells>
  <conditionalFormatting sqref="C8:C16">
    <cfRule type="uniqueValues" dxfId="10" priority="10"/>
    <cfRule type="duplicateValues" dxfId="9" priority="11"/>
  </conditionalFormatting>
  <conditionalFormatting sqref="C17:C23">
    <cfRule type="uniqueValues" dxfId="8" priority="7"/>
    <cfRule type="uniqueValues" dxfId="7" priority="8"/>
    <cfRule type="duplicateValues" dxfId="6" priority="9"/>
  </conditionalFormatting>
  <conditionalFormatting sqref="C24:C30">
    <cfRule type="uniqueValues" dxfId="5" priority="5"/>
    <cfRule type="duplicateValues" dxfId="4" priority="6"/>
  </conditionalFormatting>
  <conditionalFormatting sqref="C31:C38">
    <cfRule type="uniqueValues" dxfId="3" priority="3"/>
    <cfRule type="duplicateValues" dxfId="2" priority="4"/>
  </conditionalFormatting>
  <conditionalFormatting sqref="C39:C46">
    <cfRule type="uniqueValues" dxfId="1" priority="1"/>
    <cfRule type="duplicateValues" dxfId="0" priority="2"/>
  </conditionalFormatting>
  <dataValidations count="3">
    <dataValidation type="list" allowBlank="1" showInputMessage="1" showErrorMessage="1" sqref="E8:E46" xr:uid="{7FC9E157-1371-42F4-87DE-9FD05A3B775B}">
      <formula1>INDIRECT(D8)</formula1>
    </dataValidation>
    <dataValidation type="list" allowBlank="1" showInputMessage="1" showErrorMessage="1" sqref="F8:F46" xr:uid="{2F0CA571-705D-4BBC-BCA4-12AE2FDE5CE9}">
      <formula1>INDIRECT(SUBSTITUTE(E8," ","_"))</formula1>
    </dataValidation>
    <dataValidation type="list" allowBlank="1" showInputMessage="1" showErrorMessage="1" sqref="H8:H46" xr:uid="{8DCDDD09-7C2E-4A4D-ADCB-CB1A4AA1310F}">
      <formula1>"IMPARA,PARA"</formula1>
    </dataValidation>
  </dataValidations>
  <pageMargins left="0.7" right="0.7" top="0.75" bottom="0.75" header="0.3" footer="0.3"/>
  <pageSetup paperSize="8" scale="96" fitToHeight="0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50EFDBE-7102-4895-A2DE-5ABB03E5DED3}">
          <x14:formula1>
            <xm:f>'date an 1'!$C$55:$E$55</xm:f>
          </x14:formula1>
          <xm:sqref>D8:D46</xm:sqref>
        </x14:dataValidation>
        <x14:dataValidation type="list" allowBlank="1" showInputMessage="1" showErrorMessage="1" xr:uid="{44988C3C-DD3C-4493-8B93-D0DECEE8CC04}">
          <x14:formula1>
            <xm:f>'date an 1'!$C$4:$C$17</xm:f>
          </x14:formula1>
          <xm:sqref>C8:C46</xm:sqref>
        </x14:dataValidation>
        <x14:dataValidation type="list" allowBlank="1" showInputMessage="1" showErrorMessage="1" xr:uid="{759C2793-E932-414C-8A1E-C59A27579002}">
          <x14:formula1>
            <xm:f>'date an 1'!$D$21:$D$24</xm:f>
          </x14:formula1>
          <xm:sqref>G8:G46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BFA6-B72A-4688-B168-36D4FBE8BDDA}">
  <dimension ref="C5:U7"/>
  <sheetViews>
    <sheetView workbookViewId="0">
      <selection activeCell="C11" sqref="C11"/>
    </sheetView>
  </sheetViews>
  <sheetFormatPr defaultRowHeight="14.4" x14ac:dyDescent="0.3"/>
  <sheetData>
    <row r="5" spans="3:21" ht="15" thickBot="1" x14ac:dyDescent="0.35">
      <c r="E5" s="72" t="s">
        <v>159</v>
      </c>
      <c r="F5" s="72" t="s">
        <v>45</v>
      </c>
      <c r="G5" s="72" t="s">
        <v>46</v>
      </c>
    </row>
    <row r="6" spans="3:21" ht="15" thickBot="1" x14ac:dyDescent="0.35">
      <c r="C6" s="73" t="s">
        <v>136</v>
      </c>
      <c r="D6" s="33">
        <v>40</v>
      </c>
      <c r="E6" s="33" t="s">
        <v>29</v>
      </c>
      <c r="F6" s="33" t="s">
        <v>30</v>
      </c>
      <c r="G6" s="33">
        <v>356</v>
      </c>
      <c r="H6" s="33" t="s">
        <v>31</v>
      </c>
      <c r="I6" s="33" t="s">
        <v>32</v>
      </c>
      <c r="J6" s="56" t="s">
        <v>43</v>
      </c>
      <c r="K6" s="33" t="s">
        <v>37</v>
      </c>
      <c r="L6" s="33" t="s">
        <v>38</v>
      </c>
      <c r="M6" s="56" t="s">
        <v>39</v>
      </c>
      <c r="N6" s="56" t="s">
        <v>40</v>
      </c>
      <c r="O6" s="33">
        <v>467</v>
      </c>
      <c r="P6" s="42">
        <v>192</v>
      </c>
      <c r="Q6" s="42">
        <v>209</v>
      </c>
      <c r="R6" s="42">
        <v>210</v>
      </c>
      <c r="S6" s="42">
        <v>213</v>
      </c>
      <c r="T6" s="42">
        <v>304</v>
      </c>
      <c r="U6" s="42">
        <v>308</v>
      </c>
    </row>
    <row r="7" spans="3:21" x14ac:dyDescent="0.3">
      <c r="D7" s="3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19F1B8-3973-438C-8D3E-ACF1C9592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92</vt:i4>
      </vt:variant>
    </vt:vector>
  </HeadingPairs>
  <TitlesOfParts>
    <vt:vector size="99" baseType="lpstr">
      <vt:lpstr>Index</vt:lpstr>
      <vt:lpstr>date an 2</vt:lpstr>
      <vt:lpstr>date an 1</vt:lpstr>
      <vt:lpstr>ANUL 2</vt:lpstr>
      <vt:lpstr>ANUL 1</vt:lpstr>
      <vt:lpstr>PLAN</vt:lpstr>
      <vt:lpstr>ORAR SALA</vt:lpstr>
      <vt:lpstr>Adela_Forna</vt:lpstr>
      <vt:lpstr>'date an 2'!Adela_Novac</vt:lpstr>
      <vt:lpstr>Adela_Novac</vt:lpstr>
      <vt:lpstr>Albert_Szasz</vt:lpstr>
      <vt:lpstr>Alexandru_Ionescu</vt:lpstr>
      <vt:lpstr>'date an 2'!Algebra_liniara__geometrie_analitică_și_diferentiala</vt:lpstr>
      <vt:lpstr>Algebra_liniara__geometrie_analitică_și_diferentiala</vt:lpstr>
      <vt:lpstr>'date an 2'!Alin_Grama</vt:lpstr>
      <vt:lpstr>Alin_Grama</vt:lpstr>
      <vt:lpstr>Ana_Vasilescu</vt:lpstr>
      <vt:lpstr>'date an 2'!Analiză_matematică_I__Calcul_Diferenţial</vt:lpstr>
      <vt:lpstr>Analiză_matematică_I__Calcul_Diferenţial</vt:lpstr>
      <vt:lpstr>Analiza_si_sinteza_dispozitivelor_numerice</vt:lpstr>
      <vt:lpstr>Andrei_Popescu</vt:lpstr>
      <vt:lpstr>'date an 2'!Arhitectura_Calculatoarelor</vt:lpstr>
      <vt:lpstr>Arhitectura_Calculatoarelor</vt:lpstr>
      <vt:lpstr>'date an 2'!Bogdan_Breje</vt:lpstr>
      <vt:lpstr>Bogdan_Breje</vt:lpstr>
      <vt:lpstr>Calcul_Numeric</vt:lpstr>
      <vt:lpstr>'date an 2'!Circuite_electronice_liniare</vt:lpstr>
      <vt:lpstr>Circuite_electronice_liniare</vt:lpstr>
      <vt:lpstr>'date an 2'!Complemente_de_matematica</vt:lpstr>
      <vt:lpstr>Complemente_de_matematica</vt:lpstr>
      <vt:lpstr>'date an 2'!Constantin_Todea</vt:lpstr>
      <vt:lpstr>Constantin_Todea</vt:lpstr>
      <vt:lpstr>Cornelia_Melenti</vt:lpstr>
      <vt:lpstr>'date an 2'!Curs</vt:lpstr>
      <vt:lpstr>Curs</vt:lpstr>
      <vt:lpstr>Curs2</vt:lpstr>
      <vt:lpstr>'date an 2'!Dan_Puscas</vt:lpstr>
      <vt:lpstr>Dan_Puscas</vt:lpstr>
      <vt:lpstr>'date an 2'!Dana_Radu</vt:lpstr>
      <vt:lpstr>Dana_Radu</vt:lpstr>
      <vt:lpstr>'date an 2'!Daniela_Inoan</vt:lpstr>
      <vt:lpstr>Daniela_Inoan</vt:lpstr>
      <vt:lpstr>'date an 2'!Diana_Pop</vt:lpstr>
      <vt:lpstr>Diana_Pop</vt:lpstr>
      <vt:lpstr>'date an 2'!Dorin_Stanciu</vt:lpstr>
      <vt:lpstr>Dorin_Stanciu</vt:lpstr>
      <vt:lpstr>'date an 2'!Dumitru_Ionescu</vt:lpstr>
      <vt:lpstr>Dumitru_Ionescu</vt:lpstr>
      <vt:lpstr>Electronica_Digitala</vt:lpstr>
      <vt:lpstr>Elena_Radu</vt:lpstr>
      <vt:lpstr>Engleza</vt:lpstr>
      <vt:lpstr>'date an 2'!Fizica</vt:lpstr>
      <vt:lpstr>Fizica</vt:lpstr>
      <vt:lpstr>'date an 2'!Florin_Groza</vt:lpstr>
      <vt:lpstr>Florin_Groza</vt:lpstr>
      <vt:lpstr>Franceza</vt:lpstr>
      <vt:lpstr>Germana</vt:lpstr>
      <vt:lpstr>'date an 2'!Honoriu_Valean</vt:lpstr>
      <vt:lpstr>Honoriu_Valean</vt:lpstr>
      <vt:lpstr>'date an 2'!Ileana_Stan</vt:lpstr>
      <vt:lpstr>Ileana_Stan</vt:lpstr>
      <vt:lpstr>Ioan_Gavrea</vt:lpstr>
      <vt:lpstr>Ioan_Nascu</vt:lpstr>
      <vt:lpstr>Ioana_Stoica</vt:lpstr>
      <vt:lpstr>'date an 2'!Ion_Georgescu</vt:lpstr>
      <vt:lpstr>Ion_Georgescu</vt:lpstr>
      <vt:lpstr>'date an 2'!Iulia_Costin</vt:lpstr>
      <vt:lpstr>Iulia_Costin</vt:lpstr>
      <vt:lpstr>'date an 2'!Laborator</vt:lpstr>
      <vt:lpstr>Laborator</vt:lpstr>
      <vt:lpstr>Laborator2</vt:lpstr>
      <vt:lpstr>'date an 2'!Liviu_Pop</vt:lpstr>
      <vt:lpstr>Liviu_Pop</vt:lpstr>
      <vt:lpstr>'date an 2'!Maria_Pop</vt:lpstr>
      <vt:lpstr>Maria_Pop</vt:lpstr>
      <vt:lpstr>Măsurări_şi_traductoare</vt:lpstr>
      <vt:lpstr>Mihaela_Cistelecan</vt:lpstr>
      <vt:lpstr>'date an 2'!Mihai_Pop</vt:lpstr>
      <vt:lpstr>Mihai_Pop</vt:lpstr>
      <vt:lpstr>Mihai_Tripon</vt:lpstr>
      <vt:lpstr>Modelarea_proceselor</vt:lpstr>
      <vt:lpstr>'date an 2'!Paul_Duma</vt:lpstr>
      <vt:lpstr>Paul_Duma</vt:lpstr>
      <vt:lpstr>'date an 2'!Petre_Georgescu</vt:lpstr>
      <vt:lpstr>Petre_Georgescu</vt:lpstr>
      <vt:lpstr>'date an 2'!Programarea_calculatoarelor_si_limbaje_de_programare</vt:lpstr>
      <vt:lpstr>Programarea_calculatoarelor_si_limbaje_de_programare</vt:lpstr>
      <vt:lpstr>Proiectarea_algoritmilor</vt:lpstr>
      <vt:lpstr>'date an 2'!Psihologia_educatiei</vt:lpstr>
      <vt:lpstr>Psihologia_educatiei</vt:lpstr>
      <vt:lpstr>Radu_Munteanu</vt:lpstr>
      <vt:lpstr>'date an 2'!Seminar</vt:lpstr>
      <vt:lpstr>Seminar</vt:lpstr>
      <vt:lpstr>Vasile_Lisman</vt:lpstr>
      <vt:lpstr>'date an 2'!Vasile_Pop</vt:lpstr>
      <vt:lpstr>Vasile_Pop</vt:lpstr>
      <vt:lpstr>Vlad_Dumitrescu</vt:lpstr>
      <vt:lpstr>'date an 2'!Vlad_Vicas</vt:lpstr>
      <vt:lpstr>Vlad_Vicas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Andreea Cighi</cp:lastModifiedBy>
  <cp:lastPrinted>2024-01-18T21:22:58Z</cp:lastPrinted>
  <dcterms:created xsi:type="dcterms:W3CDTF">2015-06-05T18:17:20Z</dcterms:created>
  <dcterms:modified xsi:type="dcterms:W3CDTF">2024-01-23T14:54:24Z</dcterms:modified>
</cp:coreProperties>
</file>