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updateLinks="always"/>
  <mc:AlternateContent xmlns:mc="http://schemas.openxmlformats.org/markup-compatibility/2006">
    <mc:Choice Requires="x15">
      <x15ac:absPath xmlns:x15ac="http://schemas.microsoft.com/office/spreadsheetml/2010/11/ac" url="C:\Users\andre.ferrari\Documents\R\automate\"/>
    </mc:Choice>
  </mc:AlternateContent>
  <xr:revisionPtr revIDLastSave="0" documentId="13_ncr:1_{EC10B453-C490-43CA-91AB-C178462A54F4}" xr6:coauthVersionLast="47" xr6:coauthVersionMax="47" xr10:uidLastSave="{00000000-0000-0000-0000-000000000000}"/>
  <bookViews>
    <workbookView xWindow="-120" yWindow="-120" windowWidth="29040" windowHeight="15840" tabRatio="820" firstSheet="26" activeTab="26" xr2:uid="{00000000-000D-0000-FFFF-FFFF00000000}"/>
  </bookViews>
  <sheets>
    <sheet name="Planilha1" sheetId="54" state="hidden" r:id="rId1"/>
    <sheet name="Planilha3" sheetId="56" state="hidden" r:id="rId2"/>
    <sheet name="INÍCIO" sheetId="31" r:id="rId3"/>
    <sheet name="Legislação" sheetId="48" r:id="rId4"/>
    <sheet name="Anexo 1" sheetId="2" r:id="rId5"/>
    <sheet name="Anexo 2" sheetId="5" r:id="rId6"/>
    <sheet name="Anexo 3" sheetId="6" r:id="rId7"/>
    <sheet name="Anexo 4 - RGPS" sheetId="7" r:id="rId8"/>
    <sheet name="Anexo 4 - RPPS" sheetId="8" r:id="rId9"/>
    <sheet name="Anexo 6 - RP e RN" sheetId="26" r:id="rId10"/>
    <sheet name="Anexo 7" sheetId="9" r:id="rId11"/>
    <sheet name="Anexo 8" sheetId="11" r:id="rId12"/>
    <sheet name="Anexo 9" sheetId="13" r:id="rId13"/>
    <sheet name="Anexo 11" sheetId="14" r:id="rId14"/>
    <sheet name="Anexo 12" sheetId="15" r:id="rId15"/>
    <sheet name="Tabela 1" sheetId="24" r:id="rId16"/>
    <sheet name="Tabela 1-A" sheetId="22" r:id="rId17"/>
    <sheet name="Tabela 2" sheetId="25" r:id="rId18"/>
    <sheet name="Tabela 3" sheetId="21" r:id="rId19"/>
    <sheet name="Tabela 4" sheetId="53" r:id="rId20"/>
    <sheet name="Tabela 4 antiga" sheetId="30" state="hidden" r:id="rId21"/>
    <sheet name="Tabela 4 Colunas" sheetId="28" r:id="rId22"/>
    <sheet name="Tabela 6" sheetId="51" r:id="rId23"/>
    <sheet name="Tabela 6-A" sheetId="52" r:id="rId24"/>
    <sheet name="Colunas" sheetId="19" r:id="rId25"/>
    <sheet name="Anexo 1 - Estrutura" sheetId="32" r:id="rId26"/>
    <sheet name="Anexo 2 - Estrutura" sheetId="33" r:id="rId27"/>
    <sheet name="Anexo 3 - Estrutura" sheetId="34" r:id="rId28"/>
    <sheet name="Anexo 4 RGPS - Estrutura" sheetId="35" r:id="rId29"/>
    <sheet name="Anexo 4 - RPPS - Estrutura" sheetId="36" r:id="rId30"/>
    <sheet name="Anexo 6 - Estrutura" sheetId="37" r:id="rId31"/>
    <sheet name="Anexo 7 - Estrutura" sheetId="38" r:id="rId32"/>
    <sheet name="Anexo 8 - Estrutura" sheetId="39" r:id="rId33"/>
    <sheet name="Anexo 9 - Estrutura" sheetId="46" r:id="rId34"/>
    <sheet name="Anexo 11 - Estrutura" sheetId="47" r:id="rId35"/>
    <sheet name="Anexo 12 - Estrutura" sheetId="40" r:id="rId36"/>
    <sheet name="Tabela 1 - Estrutura" sheetId="41" r:id="rId37"/>
    <sheet name="Tabela 1-B - Estrutura" sheetId="44" r:id="rId38"/>
    <sheet name="Tabela 2 - Estrutura" sheetId="42" r:id="rId39"/>
    <sheet name="Tabela 3 - Estrutura" sheetId="43" r:id="rId40"/>
    <sheet name="Tabela 4 - Estrutura" sheetId="45" r:id="rId41"/>
    <sheet name="Tabela 6 - Estrutura" sheetId="49" r:id="rId42"/>
    <sheet name="Tabela 6A - Estrutura" sheetId="50" r:id="rId43"/>
  </sheets>
  <externalReferences>
    <externalReference r:id="rId44"/>
  </externalReferences>
  <definedNames>
    <definedName name="_AII13" localSheetId="9">#REF!</definedName>
    <definedName name="_AII13" localSheetId="24">#REF!</definedName>
    <definedName name="_AII13" localSheetId="22">#REF!</definedName>
    <definedName name="_AII13" localSheetId="41">#REF!</definedName>
    <definedName name="_AII13" localSheetId="23">#REF!</definedName>
    <definedName name="_AII13" localSheetId="42">#REF!</definedName>
    <definedName name="_AII13">#REF!</definedName>
    <definedName name="_AII15" localSheetId="9">#REF!</definedName>
    <definedName name="_AII15" localSheetId="24">#REF!</definedName>
    <definedName name="_AII15" localSheetId="22">#REF!</definedName>
    <definedName name="_AII15" localSheetId="41">#REF!</definedName>
    <definedName name="_AII15" localSheetId="23">#REF!</definedName>
    <definedName name="_AII15" localSheetId="42">#REF!</definedName>
    <definedName name="_AII15">#REF!</definedName>
    <definedName name="_AII16" localSheetId="9">#REF!</definedName>
    <definedName name="_AII16" localSheetId="24">#REF!</definedName>
    <definedName name="_AII16" localSheetId="22">#REF!</definedName>
    <definedName name="_AII16" localSheetId="41">#REF!</definedName>
    <definedName name="_AII16" localSheetId="23">#REF!</definedName>
    <definedName name="_AII16" localSheetId="42">#REF!</definedName>
    <definedName name="_AII16">#REF!</definedName>
    <definedName name="_AII17" localSheetId="9">#REF!</definedName>
    <definedName name="_AII17" localSheetId="24">#REF!</definedName>
    <definedName name="_AII17">#REF!</definedName>
    <definedName name="_AII18" localSheetId="9">#REF!</definedName>
    <definedName name="_AII18" localSheetId="24">#REF!</definedName>
    <definedName name="_AII18">#REF!</definedName>
    <definedName name="_xlnm._FilterDatabase" localSheetId="5" hidden="1">'Anexo 2'!$A$3:$E$18</definedName>
    <definedName name="_xlnm._FilterDatabase" localSheetId="0" hidden="1">Planilha1!$A$1:$B$98</definedName>
    <definedName name="_xlnm._FilterDatabase" localSheetId="16" hidden="1">'Tabela 1-A'!$A$6:$H$108</definedName>
    <definedName name="_xlnm._FilterDatabase" localSheetId="20" hidden="1">'Tabela 4 antiga'!$A$5:$C$103</definedName>
    <definedName name="_MailAutoSig" localSheetId="11">'Anexo 8'!#REF!</definedName>
    <definedName name="a" localSheetId="9">#REF!,#REF!</definedName>
    <definedName name="a" localSheetId="24">#REF!,#REF!</definedName>
    <definedName name="a" localSheetId="22">#REF!,#REF!</definedName>
    <definedName name="a" localSheetId="41">#REF!,#REF!</definedName>
    <definedName name="a" localSheetId="23">#REF!,#REF!</definedName>
    <definedName name="a" localSheetId="42">#REF!,#REF!</definedName>
    <definedName name="a">#REF!,#REF!</definedName>
    <definedName name="A5OutObrig" localSheetId="20">#REF!</definedName>
    <definedName name="A5OutObrig" localSheetId="22">#REF!</definedName>
    <definedName name="A5OutObrig" localSheetId="41">#REF!</definedName>
    <definedName name="A5OutObrig" localSheetId="23">#REF!</definedName>
    <definedName name="A5OutObrig" localSheetId="42">#REF!</definedName>
    <definedName name="A5OutObrig">#REF!</definedName>
    <definedName name="A5RpNProcExAnt" localSheetId="20">#REF!</definedName>
    <definedName name="A5RpNProcExAnt" localSheetId="22">#REF!</definedName>
    <definedName name="A5RpNProcExAnt" localSheetId="41">#REF!</definedName>
    <definedName name="A5RpNProcExAnt" localSheetId="23">#REF!</definedName>
    <definedName name="A5RpNProcExAnt" localSheetId="42">#REF!</definedName>
    <definedName name="A5RpNProcExAnt">#REF!</definedName>
    <definedName name="A5RpProcEx" localSheetId="20">#REF!</definedName>
    <definedName name="A5RpProcEx" localSheetId="22">#REF!</definedName>
    <definedName name="A5RpProcEx" localSheetId="41">#REF!</definedName>
    <definedName name="A5RpProcEx" localSheetId="23">#REF!</definedName>
    <definedName name="A5RpProcEx" localSheetId="42">#REF!</definedName>
    <definedName name="A5RpProcEx">#REF!</definedName>
    <definedName name="A5RpProcExAnt" localSheetId="20">#REF!</definedName>
    <definedName name="A5RpProcExAnt">#REF!</definedName>
    <definedName name="Ações" localSheetId="30">#REF!</definedName>
    <definedName name="Ações" localSheetId="9">#REF!</definedName>
    <definedName name="Ações" localSheetId="24">#REF!</definedName>
    <definedName name="Ações">#REF!</definedName>
    <definedName name="AII1Intra" localSheetId="9">#REF!</definedName>
    <definedName name="AII1Intra">#REF!</definedName>
    <definedName name="AII2Intra" localSheetId="9">#REF!</definedName>
    <definedName name="AII2Intra">#REF!</definedName>
    <definedName name="AII3Intra" localSheetId="9">#REF!</definedName>
    <definedName name="AII3Intra">#REF!</definedName>
    <definedName name="AII4Intra" localSheetId="9">#REF!</definedName>
    <definedName name="AII4Intra">#REF!</definedName>
    <definedName name="AII5Intra" localSheetId="9">#REF!</definedName>
    <definedName name="AII5Intra">#REF!</definedName>
    <definedName name="AII6Intra" localSheetId="9">#REF!</definedName>
    <definedName name="AII6Intra">#REF!</definedName>
    <definedName name="AII7Intra" localSheetId="9">#REF!</definedName>
    <definedName name="AII7Intra">#REF!</definedName>
    <definedName name="AII8Intra" localSheetId="9">#REF!</definedName>
    <definedName name="AII8Intra" localSheetId="24">#REF!</definedName>
    <definedName name="AII8Intra">#REF!</definedName>
    <definedName name="AII9Intra" localSheetId="9">#REF!</definedName>
    <definedName name="AII9Intra" localSheetId="24">#REF!</definedName>
    <definedName name="AII9Intra">#REF!</definedName>
    <definedName name="Anexo_IIÁreaTotal" localSheetId="9">#REF!,#REF!</definedName>
    <definedName name="Anexo_IIÁreaTotal" localSheetId="24">#REF!,#REF!</definedName>
    <definedName name="Anexo_IIÁreaTotal" localSheetId="22">#REF!,#REF!</definedName>
    <definedName name="Anexo_IIÁreaTotal" localSheetId="41">#REF!,#REF!</definedName>
    <definedName name="Anexo_IIÁreaTotal" localSheetId="23">#REF!,#REF!</definedName>
    <definedName name="Anexo_IIÁreaTotal" localSheetId="42">#REF!,#REF!</definedName>
    <definedName name="Anexo_IIÁreaTotal">'Anexo 2'!#REF!,'Anexo 2'!#REF!</definedName>
    <definedName name="Anexo_IICabGráfico" localSheetId="9">#REF!</definedName>
    <definedName name="Anexo_IICabGráfico" localSheetId="22">#REF!</definedName>
    <definedName name="Anexo_IICabGráfico" localSheetId="41">#REF!</definedName>
    <definedName name="Anexo_IICabGráfico" localSheetId="23">#REF!</definedName>
    <definedName name="Anexo_IICabGráfico" localSheetId="42">#REF!</definedName>
    <definedName name="Anexo_IICabGráfico">'Anexo 2'!#REF!</definedName>
    <definedName name="Anexo_IITítCols" localSheetId="9">#REF!,#REF!</definedName>
    <definedName name="Anexo_IITítCols" localSheetId="24">#REF!,#REF!</definedName>
    <definedName name="Anexo_IITítCols" localSheetId="22">#REF!,#REF!</definedName>
    <definedName name="Anexo_IITítCols" localSheetId="41">#REF!,#REF!</definedName>
    <definedName name="Anexo_IITítCols" localSheetId="23">#REF!,#REF!</definedName>
    <definedName name="Anexo_IITítCols" localSheetId="42">#REF!,#REF!</definedName>
    <definedName name="Anexo_IITítCols">'Anexo 2'!#REF!,'Anexo 2'!#REF!</definedName>
    <definedName name="Anexo_IITítLins" localSheetId="9">#REF!</definedName>
    <definedName name="Anexo_IITítLins" localSheetId="22">#REF!</definedName>
    <definedName name="Anexo_IITítLins" localSheetId="41">#REF!</definedName>
    <definedName name="Anexo_IITítLins" localSheetId="23">#REF!</definedName>
    <definedName name="Anexo_IITítLins" localSheetId="42">#REF!</definedName>
    <definedName name="Anexo_IITítLins">'Anexo 2'!#REF!</definedName>
    <definedName name="_xlnm.Print_Area" localSheetId="6">'Anexo 3'!$A$12:$A$61</definedName>
    <definedName name="_xlnm.Print_Area" localSheetId="27">'Anexo 3 - Estrutura'!$A$3:$O$42</definedName>
    <definedName name="_xlnm.Print_Area" localSheetId="7">'Anexo 4 - RGPS'!#REF!</definedName>
    <definedName name="_xlnm.Print_Area" localSheetId="28">'Anexo 4 RGPS - Estrutura'!#REF!</definedName>
    <definedName name="_xlnm.Print_Area" localSheetId="15">'Tabela 1'!$A$3:$E$67</definedName>
    <definedName name="_xlnm.Print_Area" localSheetId="16">'Tabela 1-A'!$A$3:$E$116</definedName>
    <definedName name="b" localSheetId="9">#REF!,#REF!</definedName>
    <definedName name="b" localSheetId="24">#REF!,#REF!</definedName>
    <definedName name="b" localSheetId="22">#REF!,#REF!</definedName>
    <definedName name="b" localSheetId="41">#REF!,#REF!</definedName>
    <definedName name="b" localSheetId="23">#REF!,#REF!</definedName>
    <definedName name="b" localSheetId="42">#REF!,#REF!</definedName>
    <definedName name="b">#REF!,#REF!</definedName>
    <definedName name="Balancete" localSheetId="20">#REF!</definedName>
    <definedName name="Balancete" localSheetId="22">#REF!</definedName>
    <definedName name="Balancete" localSheetId="41">#REF!</definedName>
    <definedName name="Balancete" localSheetId="23">#REF!</definedName>
    <definedName name="Balancete" localSheetId="42">#REF!</definedName>
    <definedName name="Balancete">#REF!</definedName>
    <definedName name="Bimestre" localSheetId="9">#REF!</definedName>
    <definedName name="Bimestre" localSheetId="24">#REF!</definedName>
    <definedName name="Bimestre" localSheetId="22">#REF!</definedName>
    <definedName name="Bimestre" localSheetId="41">#REF!</definedName>
    <definedName name="Bimestre" localSheetId="23">#REF!</definedName>
    <definedName name="Bimestre" localSheetId="42">#REF!</definedName>
    <definedName name="Bimestre">#REF!</definedName>
    <definedName name="Cancela" localSheetId="30">#REF!,#REF!</definedName>
    <definedName name="Cancela" localSheetId="22">#REF!,#REF!</definedName>
    <definedName name="Cancela" localSheetId="41">#REF!,#REF!</definedName>
    <definedName name="Cancela" localSheetId="23">#REF!,#REF!</definedName>
    <definedName name="Cancela" localSheetId="42">#REF!,#REF!</definedName>
    <definedName name="Cancela">#REF!,#REF!</definedName>
    <definedName name="ClassPrevAtu" localSheetId="30">#REF!</definedName>
    <definedName name="ClassPrevAtu" localSheetId="9">#REF!</definedName>
    <definedName name="ClassPrevAtu" localSheetId="24">#REF!</definedName>
    <definedName name="ClassPrevAtu" localSheetId="22">#REF!</definedName>
    <definedName name="ClassPrevAtu" localSheetId="41">#REF!</definedName>
    <definedName name="ClassPrevAtu" localSheetId="23">#REF!</definedName>
    <definedName name="ClassPrevAtu" localSheetId="42">#REF!</definedName>
    <definedName name="ClassPrevAtu">#REF!</definedName>
    <definedName name="ClassPrevInicial" localSheetId="30">#REF!</definedName>
    <definedName name="ClassPrevInicial" localSheetId="9">#REF!</definedName>
    <definedName name="ClassPrevInicial" localSheetId="24">#REF!</definedName>
    <definedName name="ClassPrevInicial" localSheetId="22">#REF!</definedName>
    <definedName name="ClassPrevInicial" localSheetId="41">#REF!</definedName>
    <definedName name="ClassPrevInicial" localSheetId="23">#REF!</definedName>
    <definedName name="ClassPrevInicial" localSheetId="42">#REF!</definedName>
    <definedName name="ClassPrevInicial">#REF!</definedName>
    <definedName name="ClassRecAnt" localSheetId="30">#REF!</definedName>
    <definedName name="ClassRecAnt" localSheetId="9">#REF!</definedName>
    <definedName name="ClassRecAnt" localSheetId="24">#REF!</definedName>
    <definedName name="ClassRecAnt" localSheetId="22">#REF!</definedName>
    <definedName name="ClassRecAnt" localSheetId="41">#REF!</definedName>
    <definedName name="ClassRecAnt" localSheetId="23">#REF!</definedName>
    <definedName name="ClassRecAnt" localSheetId="42">#REF!</definedName>
    <definedName name="ClassRecAnt">#REF!</definedName>
    <definedName name="ClassRecBim" localSheetId="30">#REF!</definedName>
    <definedName name="ClassRecBim" localSheetId="9">#REF!</definedName>
    <definedName name="ClassRecBim" localSheetId="24">#REF!</definedName>
    <definedName name="ClassRecBim">#REF!</definedName>
    <definedName name="ClassRecNoBim" localSheetId="30">#REF!</definedName>
    <definedName name="ClassRecNoBim" localSheetId="9">#REF!</definedName>
    <definedName name="ClassRecNoBim" localSheetId="24">#REF!</definedName>
    <definedName name="ClassRecNoBim">#REF!</definedName>
    <definedName name="Comissao_MilÁreaTotal" localSheetId="9">#REF!,#REF!</definedName>
    <definedName name="Comissao_MilÁreaTotal" localSheetId="22">#REF!,#REF!</definedName>
    <definedName name="Comissao_MilÁreaTotal" localSheetId="41">#REF!,#REF!</definedName>
    <definedName name="Comissao_MilÁreaTotal" localSheetId="23">#REF!,#REF!</definedName>
    <definedName name="Comissao_MilÁreaTotal" localSheetId="42">#REF!,#REF!</definedName>
    <definedName name="Comissao_MilÁreaTotal">#REF!,#REF!</definedName>
    <definedName name="Comissao_MilCabGráfico" localSheetId="9">#REF!</definedName>
    <definedName name="Comissao_MilCabGráfico" localSheetId="22">#REF!</definedName>
    <definedName name="Comissao_MilCabGráfico" localSheetId="41">#REF!</definedName>
    <definedName name="Comissao_MilCabGráfico" localSheetId="23">#REF!</definedName>
    <definedName name="Comissao_MilCabGráfico" localSheetId="42">#REF!</definedName>
    <definedName name="Comissao_MilCabGráfico">#REF!</definedName>
    <definedName name="Comissao_MilTítCols" localSheetId="9">#REF!,#REF!</definedName>
    <definedName name="Comissao_MilTítCols" localSheetId="22">#REF!,#REF!</definedName>
    <definedName name="Comissao_MilTítCols" localSheetId="41">#REF!,#REF!</definedName>
    <definedName name="Comissao_MilTítCols" localSheetId="23">#REF!,#REF!</definedName>
    <definedName name="Comissao_MilTítCols" localSheetId="42">#REF!,#REF!</definedName>
    <definedName name="Comissao_MilTítCols">#REF!,#REF!</definedName>
    <definedName name="Comissao_MilTítLins" localSheetId="9">#REF!</definedName>
    <definedName name="Comissao_MilTítLins" localSheetId="22">#REF!</definedName>
    <definedName name="Comissao_MilTítLins" localSheetId="41">#REF!</definedName>
    <definedName name="Comissao_MilTítLins" localSheetId="23">#REF!</definedName>
    <definedName name="Comissao_MilTítLins" localSheetId="42">#REF!</definedName>
    <definedName name="Comissao_MilTítLins">#REF!</definedName>
    <definedName name="CritCOFIN" localSheetId="20">#REF!</definedName>
    <definedName name="CritCOFIN" localSheetId="22">#REF!</definedName>
    <definedName name="CritCOFIN" localSheetId="41">#REF!</definedName>
    <definedName name="CritCOFIN" localSheetId="23">#REF!</definedName>
    <definedName name="CritCOFIN" localSheetId="42">#REF!</definedName>
    <definedName name="CritCOFIN">#REF!</definedName>
    <definedName name="Criterio_DespÁreaTotal" localSheetId="9">#REF!,#REF!</definedName>
    <definedName name="Criterio_DespÁreaTotal" localSheetId="24">#REF!,#REF!</definedName>
    <definedName name="Criterio_DespÁreaTotal" localSheetId="22">#REF!,#REF!</definedName>
    <definedName name="Criterio_DespÁreaTotal" localSheetId="41">#REF!,#REF!</definedName>
    <definedName name="Criterio_DespÁreaTotal" localSheetId="23">#REF!,#REF!</definedName>
    <definedName name="Criterio_DespÁreaTotal" localSheetId="42">#REF!,#REF!</definedName>
    <definedName name="Criterio_DespÁreaTotal">#REF!,#REF!</definedName>
    <definedName name="Criterio_DespCabGráfico" localSheetId="9">#REF!</definedName>
    <definedName name="Criterio_DespCabGráfico" localSheetId="24">#REF!</definedName>
    <definedName name="Criterio_DespCabGráfico" localSheetId="22">#REF!</definedName>
    <definedName name="Criterio_DespCabGráfico" localSheetId="41">#REF!</definedName>
    <definedName name="Criterio_DespCabGráfico" localSheetId="23">#REF!</definedName>
    <definedName name="Criterio_DespCabGráfico" localSheetId="42">#REF!</definedName>
    <definedName name="Criterio_DespCabGráfico">#REF!</definedName>
    <definedName name="Criterio_DespTítCols" localSheetId="9">#REF!,#REF!</definedName>
    <definedName name="Criterio_DespTítCols" localSheetId="24">#REF!,#REF!</definedName>
    <definedName name="Criterio_DespTítCols" localSheetId="22">#REF!,#REF!</definedName>
    <definedName name="Criterio_DespTítCols" localSheetId="41">#REF!,#REF!</definedName>
    <definedName name="Criterio_DespTítCols" localSheetId="23">#REF!,#REF!</definedName>
    <definedName name="Criterio_DespTítCols" localSheetId="42">#REF!,#REF!</definedName>
    <definedName name="Criterio_DespTítCols">#REF!,#REF!</definedName>
    <definedName name="Criterio_DespTítLins" localSheetId="9">#REF!</definedName>
    <definedName name="Criterio_DespTítLins" localSheetId="24">#REF!</definedName>
    <definedName name="Criterio_DespTítLins" localSheetId="22">#REF!</definedName>
    <definedName name="Criterio_DespTítLins" localSheetId="41">#REF!</definedName>
    <definedName name="Criterio_DespTítLins" localSheetId="23">#REF!</definedName>
    <definedName name="Criterio_DespTítLins" localSheetId="42">#REF!</definedName>
    <definedName name="Criterio_DespTítLins">#REF!</definedName>
    <definedName name="Criterio_RecÁreaTotal" localSheetId="9">#REF!,#REF!</definedName>
    <definedName name="Criterio_RecÁreaTotal" localSheetId="32">#REF!,#REF!</definedName>
    <definedName name="Criterio_RecÁreaTotal" localSheetId="24">#REF!,#REF!</definedName>
    <definedName name="Criterio_RecÁreaTotal" localSheetId="22">#REF!,#REF!</definedName>
    <definedName name="Criterio_RecÁreaTotal" localSheetId="41">#REF!,#REF!</definedName>
    <definedName name="Criterio_RecÁreaTotal" localSheetId="23">#REF!,#REF!</definedName>
    <definedName name="Criterio_RecÁreaTotal" localSheetId="42">#REF!,#REF!</definedName>
    <definedName name="Criterio_RecÁreaTotal">#REF!,#REF!</definedName>
    <definedName name="Criterio_RecCabGráfico" localSheetId="9">#REF!</definedName>
    <definedName name="Criterio_RecCabGráfico" localSheetId="32">#REF!</definedName>
    <definedName name="Criterio_RecCabGráfico" localSheetId="24">#REF!</definedName>
    <definedName name="Criterio_RecCabGráfico" localSheetId="22">#REF!</definedName>
    <definedName name="Criterio_RecCabGráfico" localSheetId="41">#REF!</definedName>
    <definedName name="Criterio_RecCabGráfico" localSheetId="23">#REF!</definedName>
    <definedName name="Criterio_RecCabGráfico" localSheetId="42">#REF!</definedName>
    <definedName name="Criterio_RecCabGráfico">#REF!</definedName>
    <definedName name="Criterio_RecTítCols" localSheetId="9">#REF!,#REF!</definedName>
    <definedName name="Criterio_RecTítCols" localSheetId="32">#REF!,#REF!</definedName>
    <definedName name="Criterio_RecTítCols" localSheetId="24">#REF!,#REF!</definedName>
    <definedName name="Criterio_RecTítCols" localSheetId="22">#REF!,#REF!</definedName>
    <definedName name="Criterio_RecTítCols" localSheetId="41">#REF!,#REF!</definedName>
    <definedName name="Criterio_RecTítCols" localSheetId="23">#REF!,#REF!</definedName>
    <definedName name="Criterio_RecTítCols" localSheetId="42">#REF!,#REF!</definedName>
    <definedName name="Criterio_RecTítCols">#REF!,#REF!</definedName>
    <definedName name="Criterio_RecTítLins" localSheetId="9">#REF!</definedName>
    <definedName name="Criterio_RecTítLins" localSheetId="32">#REF!</definedName>
    <definedName name="Criterio_RecTítLins" localSheetId="24">#REF!</definedName>
    <definedName name="Criterio_RecTítLins" localSheetId="22">#REF!</definedName>
    <definedName name="Criterio_RecTítLins" localSheetId="41">#REF!</definedName>
    <definedName name="Criterio_RecTítLins" localSheetId="23">#REF!</definedName>
    <definedName name="Criterio_RecTítLins" localSheetId="42">#REF!</definedName>
    <definedName name="Criterio_RecTítLins">#REF!</definedName>
    <definedName name="CritEx" localSheetId="30">#REF!</definedName>
    <definedName name="CritEx" localSheetId="9">#REF!</definedName>
    <definedName name="CritEx" localSheetId="24">#REF!</definedName>
    <definedName name="CritEx" localSheetId="22">#REF!</definedName>
    <definedName name="CritEx" localSheetId="41">#REF!</definedName>
    <definedName name="CritEx" localSheetId="23">#REF!</definedName>
    <definedName name="CritEx" localSheetId="42">#REF!</definedName>
    <definedName name="CritEx">#REF!</definedName>
    <definedName name="CritRP" localSheetId="20">#REF!</definedName>
    <definedName name="CritRP" localSheetId="22">#REF!</definedName>
    <definedName name="CritRP" localSheetId="41">#REF!</definedName>
    <definedName name="CritRP" localSheetId="23">#REF!</definedName>
    <definedName name="CritRP" localSheetId="42">#REF!</definedName>
    <definedName name="CritRP">#REF!</definedName>
    <definedName name="CritUGs" localSheetId="20">#REF!</definedName>
    <definedName name="CritUGs">#REF!</definedName>
    <definedName name="d" localSheetId="9">#REF!</definedName>
    <definedName name="d" localSheetId="24">#REF!</definedName>
    <definedName name="d">#REF!</definedName>
    <definedName name="data_ref_educacao">#REF!</definedName>
    <definedName name="desp_exec_MDE">'Anexo 8 - Estrutura'!$C$10</definedName>
    <definedName name="Desp_IntraÁreaTotal" localSheetId="9">#REF!,#REF!</definedName>
    <definedName name="Desp_IntraÁreaTotal" localSheetId="24">#REF!,#REF!</definedName>
    <definedName name="Desp_IntraÁreaTotal" localSheetId="22">#REF!,#REF!</definedName>
    <definedName name="Desp_IntraÁreaTotal" localSheetId="41">#REF!,#REF!</definedName>
    <definedName name="Desp_IntraÁreaTotal" localSheetId="23">#REF!,#REF!</definedName>
    <definedName name="Desp_IntraÁreaTotal" localSheetId="42">#REF!,#REF!</definedName>
    <definedName name="Desp_IntraÁreaTotal">#REF!,#REF!</definedName>
    <definedName name="Desp_IntraCabGráfico" localSheetId="9">#REF!</definedName>
    <definedName name="Desp_IntraCabGráfico" localSheetId="24">#REF!</definedName>
    <definedName name="Desp_IntraCabGráfico" localSheetId="22">#REF!</definedName>
    <definedName name="Desp_IntraCabGráfico" localSheetId="41">#REF!</definedName>
    <definedName name="Desp_IntraCabGráfico" localSheetId="23">#REF!</definedName>
    <definedName name="Desp_IntraCabGráfico" localSheetId="42">#REF!</definedName>
    <definedName name="Desp_IntraCabGráfico">#REF!</definedName>
    <definedName name="Desp_IntraTítCols" localSheetId="9">#REF!,#REF!</definedName>
    <definedName name="Desp_IntraTítCols" localSheetId="24">#REF!,#REF!</definedName>
    <definedName name="Desp_IntraTítCols" localSheetId="22">#REF!,#REF!</definedName>
    <definedName name="Desp_IntraTítCols" localSheetId="41">#REF!,#REF!</definedName>
    <definedName name="Desp_IntraTítCols" localSheetId="23">#REF!,#REF!</definedName>
    <definedName name="Desp_IntraTítCols" localSheetId="42">#REF!,#REF!</definedName>
    <definedName name="Desp_IntraTítCols">#REF!,#REF!</definedName>
    <definedName name="Desp_IntraTítLins" localSheetId="9">#REF!</definedName>
    <definedName name="Desp_IntraTítLins" localSheetId="24">#REF!</definedName>
    <definedName name="Desp_IntraTítLins" localSheetId="22">#REF!</definedName>
    <definedName name="Desp_IntraTítLins" localSheetId="41">#REF!</definedName>
    <definedName name="Desp_IntraTítLins" localSheetId="23">#REF!</definedName>
    <definedName name="Desp_IntraTítLins" localSheetId="42">#REF!</definedName>
    <definedName name="Desp_IntraTítLins">#REF!</definedName>
    <definedName name="DespAcao" localSheetId="30">#REF!</definedName>
    <definedName name="DespAcao" localSheetId="9">#REF!</definedName>
    <definedName name="DespAcao" localSheetId="24">#REF!</definedName>
    <definedName name="DespAcao" localSheetId="22">#REF!</definedName>
    <definedName name="DespAcao" localSheetId="41">#REF!</definedName>
    <definedName name="DespAcao" localSheetId="23">#REF!</definedName>
    <definedName name="DespAcao" localSheetId="42">#REF!</definedName>
    <definedName name="DespAcao">#REF!</definedName>
    <definedName name="DespDotacao" localSheetId="9">#REF!</definedName>
    <definedName name="DespDotacao" localSheetId="24">#REF!</definedName>
    <definedName name="DespDotacao" localSheetId="22">#REF!</definedName>
    <definedName name="DespDotacao" localSheetId="41">#REF!</definedName>
    <definedName name="DespDotacao" localSheetId="23">#REF!</definedName>
    <definedName name="DespDotacao" localSheetId="42">#REF!</definedName>
    <definedName name="DespDotacao">#REF!</definedName>
    <definedName name="DespDotAuto" localSheetId="9">#REF!</definedName>
    <definedName name="DespDotAuto" localSheetId="24">#REF!</definedName>
    <definedName name="DespDotAuto">#REF!</definedName>
    <definedName name="DespElem" localSheetId="30">#REF!</definedName>
    <definedName name="DespElem" localSheetId="9">#REF!</definedName>
    <definedName name="DespElem" localSheetId="24">#REF!</definedName>
    <definedName name="DespElem">#REF!</definedName>
    <definedName name="DespEmpenho" localSheetId="9">#REF!</definedName>
    <definedName name="DespEmpenho" localSheetId="24">#REF!</definedName>
    <definedName name="DespEmpenho">#REF!</definedName>
    <definedName name="DespFunSubfun" localSheetId="9">#REF!</definedName>
    <definedName name="DespFunSubfun" localSheetId="24">#REF!</definedName>
    <definedName name="DespFunSubfun">#REF!</definedName>
    <definedName name="DespLiquidado" localSheetId="9">#REF!</definedName>
    <definedName name="DespLiquidado" localSheetId="24">#REF!</definedName>
    <definedName name="DespLiquidado">#REF!</definedName>
    <definedName name="DespPagos" localSheetId="9">#REF!</definedName>
    <definedName name="DespPagos" localSheetId="24">#REF!</definedName>
    <definedName name="DespPagos">#REF!</definedName>
    <definedName name="DespRP" localSheetId="9">#REF!</definedName>
    <definedName name="DespRP" localSheetId="24">#REF!</definedName>
    <definedName name="DespRP">#REF!</definedName>
    <definedName name="DisponibilidadeCOFIN" localSheetId="20">#REF!</definedName>
    <definedName name="DisponibilidadeCOFIN">#REF!</definedName>
    <definedName name="DisponibilidadesUGs" localSheetId="20">#REF!</definedName>
    <definedName name="DisponibilidadesUGs">#REF!</definedName>
    <definedName name="DispTotal" localSheetId="20">#REF!</definedName>
    <definedName name="DispTotal">#REF!</definedName>
    <definedName name="doExeAnt" localSheetId="30">#REF!</definedName>
    <definedName name="doExeAnt" localSheetId="9">#REF!</definedName>
    <definedName name="doExeAnt" localSheetId="24">#REF!</definedName>
    <definedName name="doExeAnt">#REF!</definedName>
    <definedName name="doExercicio" localSheetId="30">#REF!</definedName>
    <definedName name="doExercicio" localSheetId="9">#REF!</definedName>
    <definedName name="doExercicio" localSheetId="24">#REF!</definedName>
    <definedName name="doExercicio">#REF!</definedName>
    <definedName name="DotacaoAtualizada" localSheetId="30">#REF!</definedName>
    <definedName name="DotacaoAtualizada" localSheetId="9">#REF!</definedName>
    <definedName name="DotacaoAtualizada" localSheetId="24">#REF!</definedName>
    <definedName name="DotacaoAtualizada">#REF!</definedName>
    <definedName name="DotacaoInicial" localSheetId="30">#REF!</definedName>
    <definedName name="DotacaoInicial" localSheetId="9">#REF!</definedName>
    <definedName name="DotacaoInicial" localSheetId="24">#REF!</definedName>
    <definedName name="DotacaoInicial">#REF!</definedName>
    <definedName name="dsfrw" localSheetId="30">#REF!,#REF!</definedName>
    <definedName name="dsfrw" localSheetId="22">#REF!,#REF!</definedName>
    <definedName name="dsfrw" localSheetId="41">#REF!,#REF!</definedName>
    <definedName name="dsfrw" localSheetId="23">#REF!,#REF!</definedName>
    <definedName name="dsfrw" localSheetId="42">#REF!,#REF!</definedName>
    <definedName name="dsfrw">#REF!,#REF!</definedName>
    <definedName name="Elementos" localSheetId="30">#REF!</definedName>
    <definedName name="Elementos" localSheetId="9">#REF!</definedName>
    <definedName name="Elementos" localSheetId="24">#REF!</definedName>
    <definedName name="Elementos" localSheetId="22">#REF!</definedName>
    <definedName name="Elementos" localSheetId="41">#REF!</definedName>
    <definedName name="Elementos" localSheetId="23">#REF!</definedName>
    <definedName name="Elementos" localSheetId="42">#REF!</definedName>
    <definedName name="Elementos">#REF!</definedName>
    <definedName name="Emp_abril" localSheetId="9">#REF!</definedName>
    <definedName name="Emp_abril" localSheetId="24">#REF!</definedName>
    <definedName name="Emp_abril" localSheetId="22">#REF!</definedName>
    <definedName name="Emp_abril" localSheetId="41">#REF!</definedName>
    <definedName name="Emp_abril" localSheetId="23">#REF!</definedName>
    <definedName name="Emp_abril" localSheetId="42">#REF!</definedName>
    <definedName name="Emp_abril">#REF!</definedName>
    <definedName name="Emp_agosto" localSheetId="9">#REF!</definedName>
    <definedName name="Emp_agosto" localSheetId="24">#REF!</definedName>
    <definedName name="Emp_agosto" localSheetId="22">#REF!</definedName>
    <definedName name="Emp_agosto" localSheetId="41">#REF!</definedName>
    <definedName name="Emp_agosto" localSheetId="23">#REF!</definedName>
    <definedName name="Emp_agosto" localSheetId="42">#REF!</definedName>
    <definedName name="Emp_agosto">#REF!</definedName>
    <definedName name="Emp_dezembro" localSheetId="9">#REF!</definedName>
    <definedName name="Emp_dezembro" localSheetId="24">#REF!</definedName>
    <definedName name="Emp_dezembro">#REF!</definedName>
    <definedName name="Emp_fevereiro" localSheetId="9">#REF!</definedName>
    <definedName name="Emp_fevereiro" localSheetId="24">#REF!</definedName>
    <definedName name="Emp_fevereiro">#REF!</definedName>
    <definedName name="Emp_janeiro" localSheetId="9">#REF!</definedName>
    <definedName name="Emp_janeiro" localSheetId="24">#REF!</definedName>
    <definedName name="Emp_janeiro">#REF!</definedName>
    <definedName name="Emp_julho" localSheetId="9">#REF!</definedName>
    <definedName name="Emp_julho" localSheetId="24">#REF!</definedName>
    <definedName name="Emp_julho">#REF!</definedName>
    <definedName name="Emp_junho" localSheetId="9">#REF!</definedName>
    <definedName name="Emp_junho" localSheetId="24">#REF!</definedName>
    <definedName name="Emp_junho">#REF!</definedName>
    <definedName name="Emp_maio" localSheetId="9">#REF!</definedName>
    <definedName name="Emp_maio" localSheetId="24">#REF!</definedName>
    <definedName name="Emp_maio">#REF!</definedName>
    <definedName name="Emp_março" localSheetId="9">#REF!</definedName>
    <definedName name="Emp_março" localSheetId="24">#REF!</definedName>
    <definedName name="Emp_março">#REF!</definedName>
    <definedName name="Emp_novembro" localSheetId="9">#REF!</definedName>
    <definedName name="Emp_novembro" localSheetId="24">#REF!</definedName>
    <definedName name="Emp_novembro">#REF!</definedName>
    <definedName name="Emp_outubro" localSheetId="9">#REF!</definedName>
    <definedName name="Emp_outubro" localSheetId="24">#REF!</definedName>
    <definedName name="Emp_outubro">#REF!</definedName>
    <definedName name="Emp_setembro" localSheetId="9">#REF!</definedName>
    <definedName name="Emp_setembro" localSheetId="24">#REF!</definedName>
    <definedName name="Emp_setembro">#REF!</definedName>
    <definedName name="EmpFunSubfun" localSheetId="9">#REF!</definedName>
    <definedName name="EmpFunSubfun" localSheetId="24">#REF!</definedName>
    <definedName name="EmpFunSubfun">#REF!</definedName>
    <definedName name="fdsafs" localSheetId="30">#REF!,#REF!</definedName>
    <definedName name="fdsafs" localSheetId="22">#REF!,#REF!</definedName>
    <definedName name="fdsafs" localSheetId="41">#REF!,#REF!</definedName>
    <definedName name="fdsafs" localSheetId="23">#REF!,#REF!</definedName>
    <definedName name="fdsafs" localSheetId="42">#REF!,#REF!</definedName>
    <definedName name="fdsafs">#REF!,#REF!</definedName>
    <definedName name="fdsf" localSheetId="30">#REF!</definedName>
    <definedName name="fdsf" localSheetId="22">#REF!</definedName>
    <definedName name="fdsf" localSheetId="41">#REF!</definedName>
    <definedName name="fdsf" localSheetId="23">#REF!</definedName>
    <definedName name="fdsf" localSheetId="42">#REF!</definedName>
    <definedName name="fdsf">#REF!</definedName>
    <definedName name="fhksjd" localSheetId="30">#REF!,#REF!</definedName>
    <definedName name="fhksjd" localSheetId="22">#REF!,#REF!</definedName>
    <definedName name="fhksjd" localSheetId="41">#REF!,#REF!</definedName>
    <definedName name="fhksjd" localSheetId="23">#REF!,#REF!</definedName>
    <definedName name="fhksjd" localSheetId="42">#REF!,#REF!</definedName>
    <definedName name="fhksjd">#REF!,#REF!</definedName>
    <definedName name="fsdfs" localSheetId="30">#REF!</definedName>
    <definedName name="fsdfs" localSheetId="22">#REF!</definedName>
    <definedName name="fsdfs" localSheetId="41">#REF!</definedName>
    <definedName name="fsdfs" localSheetId="23">#REF!</definedName>
    <definedName name="fsdfs" localSheetId="42">#REF!</definedName>
    <definedName name="fsdfs">#REF!</definedName>
    <definedName name="FunSubfun" localSheetId="9">#REF!</definedName>
    <definedName name="FunSubfun" localSheetId="24">#REF!</definedName>
    <definedName name="FunSubfun" localSheetId="22">#REF!</definedName>
    <definedName name="FunSubfun" localSheetId="41">#REF!</definedName>
    <definedName name="FunSubfun" localSheetId="23">#REF!</definedName>
    <definedName name="FunSubfun" localSheetId="42">#REF!</definedName>
    <definedName name="FunSubfun">#REF!</definedName>
    <definedName name="Ganhos_e_perdas_de_receita" localSheetId="9">#REF!</definedName>
    <definedName name="Ganhos_e_perdas_de_receita" localSheetId="24">#REF!</definedName>
    <definedName name="Ganhos_e_perdas_de_receita" localSheetId="22">#REF!</definedName>
    <definedName name="Ganhos_e_perdas_de_receita" localSheetId="41">#REF!</definedName>
    <definedName name="Ganhos_e_perdas_de_receita" localSheetId="23">#REF!</definedName>
    <definedName name="Ganhos_e_perdas_de_receita" localSheetId="42">#REF!</definedName>
    <definedName name="Ganhos_e_perdas_de_receita">#REF!</definedName>
    <definedName name="Ganhos_e_Perdas_de_Receita_99" localSheetId="9">#REF!</definedName>
    <definedName name="Ganhos_e_Perdas_de_Receita_99" localSheetId="24">#REF!</definedName>
    <definedName name="Ganhos_e_Perdas_de_Receita_99">#REF!</definedName>
    <definedName name="HTML_CodePage" hidden="1">1252</definedName>
    <definedName name="HTML_Description" hidden="1">""</definedName>
    <definedName name="HTML_Email" hidden="1">""</definedName>
    <definedName name="HTML_Header" hidden="1">"Tabela"</definedName>
    <definedName name="HTML_LastUpdate" hidden="1">"16/03/98"</definedName>
    <definedName name="HTML_LineAfter" hidden="1">FALSE</definedName>
    <definedName name="HTML_LineBefore" hidden="1">FALSE</definedName>
    <definedName name="HTML_Name" hidden="1">"Rede Integrada"</definedName>
    <definedName name="HTML_OBDlg2" hidden="1">TRUE</definedName>
    <definedName name="HTML_OBDlg4" hidden="1">TRUE</definedName>
    <definedName name="HTML_OS" hidden="1">0</definedName>
    <definedName name="HTML_PathFile" hidden="1">"C:\internetemp\balpep1.htm"</definedName>
    <definedName name="HTML_Title" hidden="1">"Balpep11"</definedName>
    <definedName name="Insu" localSheetId="20">#REF!</definedName>
    <definedName name="Insu" localSheetId="22">#REF!</definedName>
    <definedName name="Insu" localSheetId="41">#REF!</definedName>
    <definedName name="Insu" localSheetId="23">#REF!</definedName>
    <definedName name="Insu" localSheetId="42">#REF!</definedName>
    <definedName name="Insu">#REF!</definedName>
    <definedName name="InsufCaixa" localSheetId="20">#REF!</definedName>
    <definedName name="InsufCaixa" localSheetId="22">#REF!</definedName>
    <definedName name="InsufCaixa" localSheetId="41">#REF!</definedName>
    <definedName name="InsufCaixa" localSheetId="23">#REF!</definedName>
    <definedName name="InsufCaixa" localSheetId="42">#REF!</definedName>
    <definedName name="InsufCaixa">#REF!</definedName>
    <definedName name="Intervalo" localSheetId="9">#REF!</definedName>
    <definedName name="Intervalo" localSheetId="24">#REF!</definedName>
    <definedName name="Intervalo" localSheetId="22">#REF!</definedName>
    <definedName name="Intervalo" localSheetId="41">#REF!</definedName>
    <definedName name="Intervalo" localSheetId="23">#REF!</definedName>
    <definedName name="Intervalo" localSheetId="42">#REF!</definedName>
    <definedName name="Intervalo">#REF!</definedName>
    <definedName name="IntraDespDotacao" localSheetId="9">#REF!</definedName>
    <definedName name="IntraDespDotacao" localSheetId="24">#REF!</definedName>
    <definedName name="IntraDespDotacao">#REF!</definedName>
    <definedName name="IntraDespDotAuto" localSheetId="9">#REF!</definedName>
    <definedName name="IntraDespDotAuto" localSheetId="24">#REF!</definedName>
    <definedName name="IntraDespDotAuto">#REF!</definedName>
    <definedName name="IntraDespEmpenho" localSheetId="9">#REF!</definedName>
    <definedName name="IntraDespEmpenho" localSheetId="24">#REF!</definedName>
    <definedName name="IntraDespEmpenho">#REF!</definedName>
    <definedName name="IntraDespFunSubfun" localSheetId="9">#REF!</definedName>
    <definedName name="IntraDespFunSubfun" localSheetId="24">#REF!</definedName>
    <definedName name="IntraDespFunSubfun">#REF!</definedName>
    <definedName name="IntraDespLiquidado" localSheetId="9">#REF!</definedName>
    <definedName name="IntraDespLiquidado" localSheetId="24">#REF!</definedName>
    <definedName name="IntraDespLiquidado">#REF!</definedName>
    <definedName name="IntraDespPagos" localSheetId="9">#REF!</definedName>
    <definedName name="IntraDespPagos" localSheetId="24">#REF!</definedName>
    <definedName name="IntraDespPagos">#REF!</definedName>
    <definedName name="IntraDespRP" localSheetId="9">#REF!</definedName>
    <definedName name="IntraDespRP" localSheetId="24">#REF!</definedName>
    <definedName name="IntraDespRP">#REF!</definedName>
    <definedName name="IntraEmp_abril" localSheetId="9">#REF!</definedName>
    <definedName name="IntraEmp_abril" localSheetId="24">#REF!</definedName>
    <definedName name="IntraEmp_abril">#REF!</definedName>
    <definedName name="IntraEmp_agosto" localSheetId="9">#REF!</definedName>
    <definedName name="IntraEmp_agosto" localSheetId="24">#REF!</definedName>
    <definedName name="IntraEmp_agosto">#REF!</definedName>
    <definedName name="IntraEmp_dezembro" localSheetId="9">#REF!</definedName>
    <definedName name="IntraEmp_dezembro" localSheetId="24">#REF!</definedName>
    <definedName name="IntraEmp_dezembro">#REF!</definedName>
    <definedName name="IntraEmp_fevereiro" localSheetId="9">#REF!</definedName>
    <definedName name="IntraEmp_fevereiro" localSheetId="24">#REF!</definedName>
    <definedName name="IntraEmp_fevereiro">#REF!</definedName>
    <definedName name="IntraEmp_janeiro" localSheetId="9">#REF!</definedName>
    <definedName name="IntraEmp_janeiro" localSheetId="24">#REF!</definedName>
    <definedName name="IntraEmp_janeiro">#REF!</definedName>
    <definedName name="IntraEmp_julho" localSheetId="9">#REF!</definedName>
    <definedName name="IntraEmp_julho" localSheetId="24">#REF!</definedName>
    <definedName name="IntraEmp_julho">#REF!</definedName>
    <definedName name="IntraEmp_junho" localSheetId="9">#REF!</definedName>
    <definedName name="IntraEmp_junho" localSheetId="24">#REF!</definedName>
    <definedName name="IntraEmp_junho">#REF!</definedName>
    <definedName name="IntraEmp_maio" localSheetId="9">#REF!</definedName>
    <definedName name="IntraEmp_maio" localSheetId="24">#REF!</definedName>
    <definedName name="IntraEmp_maio">#REF!</definedName>
    <definedName name="IntraEmp_março" localSheetId="9">#REF!</definedName>
    <definedName name="IntraEmp_março" localSheetId="24">#REF!</definedName>
    <definedName name="IntraEmp_março">#REF!</definedName>
    <definedName name="IntraEmp_novembro" localSheetId="9">#REF!</definedName>
    <definedName name="IntraEmp_novembro" localSheetId="24">#REF!</definedName>
    <definedName name="IntraEmp_novembro">#REF!</definedName>
    <definedName name="IntraEmp_outubro" localSheetId="9">#REF!</definedName>
    <definedName name="IntraEmp_outubro" localSheetId="24">#REF!</definedName>
    <definedName name="IntraEmp_outubro">#REF!</definedName>
    <definedName name="IntraEmp_setembro" localSheetId="9">#REF!</definedName>
    <definedName name="IntraEmp_setembro" localSheetId="24">#REF!</definedName>
    <definedName name="IntraEmp_setembro">#REF!</definedName>
    <definedName name="IntraEmpFunSubfun" localSheetId="9">#REF!</definedName>
    <definedName name="IntraEmpFunSubfun" localSheetId="24">#REF!</definedName>
    <definedName name="IntraEmpFunSubfun">#REF!</definedName>
    <definedName name="IntraLiq_abril" localSheetId="9">#REF!</definedName>
    <definedName name="IntraLiq_abril" localSheetId="24">#REF!</definedName>
    <definedName name="IntraLiq_abril">#REF!</definedName>
    <definedName name="IntraLiq_agosto" localSheetId="9">#REF!</definedName>
    <definedName name="IntraLiq_agosto" localSheetId="24">#REF!</definedName>
    <definedName name="IntraLiq_agosto">#REF!</definedName>
    <definedName name="IntraLiq_dezembro" localSheetId="9">#REF!</definedName>
    <definedName name="IntraLiq_dezembro" localSheetId="24">#REF!</definedName>
    <definedName name="IntraLiq_dezembro">#REF!</definedName>
    <definedName name="IntraLiq_fevereiro" localSheetId="9">#REF!</definedName>
    <definedName name="IntraLiq_fevereiro" localSheetId="24">#REF!</definedName>
    <definedName name="IntraLiq_fevereiro">#REF!</definedName>
    <definedName name="IntraLiq_janeiro" localSheetId="9">#REF!</definedName>
    <definedName name="IntraLiq_janeiro" localSheetId="24">#REF!</definedName>
    <definedName name="IntraLiq_janeiro">#REF!</definedName>
    <definedName name="IntraLiq_julho" localSheetId="9">#REF!</definedName>
    <definedName name="IntraLiq_julho" localSheetId="24">#REF!</definedName>
    <definedName name="IntraLiq_julho">#REF!</definedName>
    <definedName name="IntraLiq_junho" localSheetId="9">#REF!</definedName>
    <definedName name="IntraLiq_junho" localSheetId="24">#REF!</definedName>
    <definedName name="IntraLiq_junho">#REF!</definedName>
    <definedName name="IntraLiq_maio" localSheetId="9">#REF!</definedName>
    <definedName name="IntraLiq_maio" localSheetId="24">#REF!</definedName>
    <definedName name="IntraLiq_maio">#REF!</definedName>
    <definedName name="IntraLiq_março" localSheetId="9">#REF!</definedName>
    <definedName name="IntraLiq_março" localSheetId="24">#REF!</definedName>
    <definedName name="IntraLiq_março">#REF!</definedName>
    <definedName name="IntraLiq_novembro" localSheetId="9">#REF!</definedName>
    <definedName name="IntraLiq_novembro" localSheetId="24">#REF!</definedName>
    <definedName name="IntraLiq_novembro">#REF!</definedName>
    <definedName name="IntraLiq_outubro" localSheetId="9">#REF!</definedName>
    <definedName name="IntraLiq_outubro" localSheetId="24">#REF!</definedName>
    <definedName name="IntraLiq_outubro">#REF!</definedName>
    <definedName name="IntraLiq_setembro" localSheetId="9">#REF!</definedName>
    <definedName name="IntraLiq_setembro" localSheetId="24">#REF!</definedName>
    <definedName name="IntraLiq_setembro">#REF!</definedName>
    <definedName name="IntraLiqFunSubfun" localSheetId="9">#REF!</definedName>
    <definedName name="IntraLiqFunSubfun" localSheetId="24">#REF!</definedName>
    <definedName name="IntraLiqFunSubfun">#REF!</definedName>
    <definedName name="Liq_abril" localSheetId="9">#REF!</definedName>
    <definedName name="Liq_abril" localSheetId="24">#REF!</definedName>
    <definedName name="Liq_abril">#REF!</definedName>
    <definedName name="Liq_agosto" localSheetId="9">#REF!</definedName>
    <definedName name="Liq_agosto" localSheetId="24">#REF!</definedName>
    <definedName name="Liq_agosto">#REF!</definedName>
    <definedName name="Liq_dezembro" localSheetId="9">#REF!</definedName>
    <definedName name="Liq_dezembro" localSheetId="24">#REF!</definedName>
    <definedName name="Liq_dezembro">#REF!</definedName>
    <definedName name="Liq_fevereiro" localSheetId="9">#REF!</definedName>
    <definedName name="Liq_fevereiro" localSheetId="24">#REF!</definedName>
    <definedName name="Liq_fevereiro">#REF!</definedName>
    <definedName name="Liq_janeiro" localSheetId="9">#REF!</definedName>
    <definedName name="Liq_janeiro" localSheetId="24">#REF!</definedName>
    <definedName name="Liq_janeiro">#REF!</definedName>
    <definedName name="Liq_julho" localSheetId="9">#REF!</definedName>
    <definedName name="Liq_julho" localSheetId="24">#REF!</definedName>
    <definedName name="Liq_julho">#REF!</definedName>
    <definedName name="Liq_junho" localSheetId="9">#REF!</definedName>
    <definedName name="Liq_junho" localSheetId="24">#REF!</definedName>
    <definedName name="Liq_junho">#REF!</definedName>
    <definedName name="Liq_maio" localSheetId="9">#REF!</definedName>
    <definedName name="Liq_maio" localSheetId="24">#REF!</definedName>
    <definedName name="Liq_maio">#REF!</definedName>
    <definedName name="Liq_março" localSheetId="9">#REF!</definedName>
    <definedName name="Liq_março" localSheetId="24">#REF!</definedName>
    <definedName name="Liq_março">#REF!</definedName>
    <definedName name="Liq_novembro" localSheetId="9">#REF!</definedName>
    <definedName name="Liq_novembro" localSheetId="24">#REF!</definedName>
    <definedName name="Liq_novembro">#REF!</definedName>
    <definedName name="Liq_outubro" localSheetId="9">#REF!</definedName>
    <definedName name="Liq_outubro" localSheetId="24">#REF!</definedName>
    <definedName name="Liq_outubro">#REF!</definedName>
    <definedName name="Liq_setembro" localSheetId="9">#REF!</definedName>
    <definedName name="Liq_setembro" localSheetId="24">#REF!</definedName>
    <definedName name="Liq_setembro">#REF!</definedName>
    <definedName name="LiqAteBimAnt" localSheetId="30">#REF!</definedName>
    <definedName name="LiqAteBimAnt" localSheetId="9">#REF!</definedName>
    <definedName name="LiqAteBimAnt" localSheetId="24">#REF!</definedName>
    <definedName name="LiqAteBimAnt">#REF!</definedName>
    <definedName name="LiqAteBimestre" localSheetId="30">#REF!</definedName>
    <definedName name="LiqAteBimestre" localSheetId="9">#REF!</definedName>
    <definedName name="LiqAteBimestre" localSheetId="24">#REF!</definedName>
    <definedName name="LiqAteBimestre">#REF!</definedName>
    <definedName name="LiqEx" localSheetId="20">#REF!</definedName>
    <definedName name="LiqEx">#REF!</definedName>
    <definedName name="LiqExA" localSheetId="20">#REF!</definedName>
    <definedName name="LiqExA">#REF!</definedName>
    <definedName name="LiqFunSubfun" localSheetId="9">#REF!</definedName>
    <definedName name="LiqFunSubfun" localSheetId="24">#REF!</definedName>
    <definedName name="LiqFunSubfun">#REF!</definedName>
    <definedName name="LiqNoBim" localSheetId="30">#REF!</definedName>
    <definedName name="LiqNoBim" localSheetId="9">#REF!</definedName>
    <definedName name="LiqNoBim" localSheetId="24">#REF!</definedName>
    <definedName name="LiqNoBim">#REF!</definedName>
    <definedName name="ListaClassificador" localSheetId="20">#REF!</definedName>
    <definedName name="ListaClassificador">#REF!</definedName>
    <definedName name="ListaClassificadorRP" localSheetId="20">#REF!</definedName>
    <definedName name="ListaClassificadorRP">#REF!</definedName>
    <definedName name="mês" localSheetId="9">#REF!</definedName>
    <definedName name="mês" localSheetId="24">#REF!</definedName>
    <definedName name="mês">#REF!</definedName>
    <definedName name="Mult_IntraÁreaTotal" localSheetId="9">#REF!,#REF!</definedName>
    <definedName name="Mult_IntraÁreaTotal" localSheetId="32">#REF!,#REF!</definedName>
    <definedName name="Mult_IntraÁreaTotal" localSheetId="24">#REF!,#REF!</definedName>
    <definedName name="Mult_IntraÁreaTotal" localSheetId="22">#REF!,#REF!</definedName>
    <definedName name="Mult_IntraÁreaTotal" localSheetId="41">#REF!,#REF!</definedName>
    <definedName name="Mult_IntraÁreaTotal" localSheetId="23">#REF!,#REF!</definedName>
    <definedName name="Mult_IntraÁreaTotal" localSheetId="42">#REF!,#REF!</definedName>
    <definedName name="Mult_IntraÁreaTotal">#REF!,#REF!</definedName>
    <definedName name="Mult_IntraCabGráfico" localSheetId="9">#REF!</definedName>
    <definedName name="Mult_IntraCabGráfico" localSheetId="32">#REF!</definedName>
    <definedName name="Mult_IntraCabGráfico" localSheetId="24">#REF!</definedName>
    <definedName name="Mult_IntraCabGráfico" localSheetId="22">#REF!</definedName>
    <definedName name="Mult_IntraCabGráfico" localSheetId="41">#REF!</definedName>
    <definedName name="Mult_IntraCabGráfico" localSheetId="23">#REF!</definedName>
    <definedName name="Mult_IntraCabGráfico" localSheetId="42">#REF!</definedName>
    <definedName name="Mult_IntraCabGráfico">#REF!</definedName>
    <definedName name="Mult_IntraTítCols" localSheetId="9">#REF!,#REF!</definedName>
    <definedName name="Mult_IntraTítCols" localSheetId="32">#REF!,#REF!</definedName>
    <definedName name="Mult_IntraTítCols" localSheetId="24">#REF!,#REF!</definedName>
    <definedName name="Mult_IntraTítCols" localSheetId="22">#REF!,#REF!</definedName>
    <definedName name="Mult_IntraTítCols" localSheetId="41">#REF!,#REF!</definedName>
    <definedName name="Mult_IntraTítCols" localSheetId="23">#REF!,#REF!</definedName>
    <definedName name="Mult_IntraTítCols" localSheetId="42">#REF!,#REF!</definedName>
    <definedName name="Mult_IntraTítCols">#REF!,#REF!</definedName>
    <definedName name="Mult_IntraTítLins" localSheetId="9">#REF!</definedName>
    <definedName name="Mult_IntraTítLins" localSheetId="32">#REF!</definedName>
    <definedName name="Mult_IntraTítLins" localSheetId="24">#REF!</definedName>
    <definedName name="Mult_IntraTítLins" localSheetId="22">#REF!</definedName>
    <definedName name="Mult_IntraTítLins" localSheetId="41">#REF!</definedName>
    <definedName name="Mult_IntraTítLins" localSheetId="23">#REF!</definedName>
    <definedName name="Mult_IntraTítLins" localSheetId="42">#REF!</definedName>
    <definedName name="Mult_IntraTítLins">#REF!</definedName>
    <definedName name="Naturezas" localSheetId="30">#REF!</definedName>
    <definedName name="Naturezas" localSheetId="9">#REF!</definedName>
    <definedName name="Naturezas" localSheetId="24">#REF!</definedName>
    <definedName name="Naturezas" localSheetId="22">#REF!</definedName>
    <definedName name="Naturezas" localSheetId="41">#REF!</definedName>
    <definedName name="Naturezas" localSheetId="23">#REF!</definedName>
    <definedName name="Naturezas" localSheetId="42">#REF!</definedName>
    <definedName name="Naturezas">#REF!</definedName>
    <definedName name="NLiqEx" localSheetId="20">#REF!</definedName>
    <definedName name="NLiqEx" localSheetId="22">#REF!</definedName>
    <definedName name="NLiqEx" localSheetId="41">#REF!</definedName>
    <definedName name="NLiqEx" localSheetId="23">#REF!</definedName>
    <definedName name="NLiqEx" localSheetId="42">#REF!</definedName>
    <definedName name="NLiqEx">#REF!</definedName>
    <definedName name="NLiqExA" localSheetId="20">#REF!</definedName>
    <definedName name="NLiqExA">#REF!</definedName>
    <definedName name="nobo1" localSheetId="30">#REF!</definedName>
    <definedName name="nobo1">#REF!</definedName>
    <definedName name="Novo" localSheetId="30">#REF!</definedName>
    <definedName name="Novo">#REF!</definedName>
    <definedName name="NProcEx" localSheetId="20">#REF!</definedName>
    <definedName name="NProcEx">#REF!</definedName>
    <definedName name="NProcExAnt" localSheetId="20">#REF!</definedName>
    <definedName name="NProcExAnt">#REF!</definedName>
    <definedName name="ObrigTotal" localSheetId="20">#REF!</definedName>
    <definedName name="ObrigTotal">#REF!</definedName>
    <definedName name="Plan" localSheetId="30">#REF!</definedName>
    <definedName name="Plan">#REF!</definedName>
    <definedName name="Planilha" localSheetId="30">#REF!</definedName>
    <definedName name="Planilha">#REF!</definedName>
    <definedName name="Planilha_1" localSheetId="30">#REF!,#REF!</definedName>
    <definedName name="Planilha_1" localSheetId="22">#REF!,#REF!</definedName>
    <definedName name="Planilha_1" localSheetId="41">#REF!,#REF!</definedName>
    <definedName name="Planilha_1" localSheetId="23">#REF!,#REF!</definedName>
    <definedName name="Planilha_1" localSheetId="42">#REF!,#REF!</definedName>
    <definedName name="Planilha_1">#REF!,#REF!</definedName>
    <definedName name="Planilha_1ÁreaTotal" localSheetId="27">#REF!,#REF!</definedName>
    <definedName name="Planilha_1ÁreaTotal" localSheetId="30">#REF!,#REF!</definedName>
    <definedName name="Planilha_1ÁreaTotal" localSheetId="9">#REF!,#REF!</definedName>
    <definedName name="Planilha_1ÁreaTotal" localSheetId="12">#REF!,#REF!</definedName>
    <definedName name="Planilha_1ÁreaTotal" localSheetId="24">#REF!,#REF!</definedName>
    <definedName name="Planilha_1ÁreaTotal" localSheetId="18">#REF!,#REF!</definedName>
    <definedName name="Planilha_1ÁreaTotal" localSheetId="20">#REF!,#REF!</definedName>
    <definedName name="Planilha_1ÁreaTotal" localSheetId="22">#REF!,#REF!</definedName>
    <definedName name="Planilha_1ÁreaTotal" localSheetId="41">#REF!,#REF!</definedName>
    <definedName name="Planilha_1ÁreaTotal" localSheetId="23">#REF!,#REF!</definedName>
    <definedName name="Planilha_1ÁreaTotal" localSheetId="42">#REF!,#REF!</definedName>
    <definedName name="Planilha_1ÁreaTotal">#REF!,#REF!</definedName>
    <definedName name="Planilha_1CabGráfico" localSheetId="27">#REF!</definedName>
    <definedName name="Planilha_1CabGráfico" localSheetId="30">#REF!</definedName>
    <definedName name="Planilha_1CabGráfico" localSheetId="9">#REF!</definedName>
    <definedName name="Planilha_1CabGráfico" localSheetId="12">#REF!</definedName>
    <definedName name="Planilha_1CabGráfico" localSheetId="24">#REF!</definedName>
    <definedName name="Planilha_1CabGráfico" localSheetId="18">#REF!</definedName>
    <definedName name="Planilha_1CabGráfico" localSheetId="22">#REF!</definedName>
    <definedName name="Planilha_1CabGráfico" localSheetId="41">#REF!</definedName>
    <definedName name="Planilha_1CabGráfico" localSheetId="23">#REF!</definedName>
    <definedName name="Planilha_1CabGráfico" localSheetId="42">#REF!</definedName>
    <definedName name="Planilha_1CabGráfico">#REF!</definedName>
    <definedName name="Planilha_1TítCols" localSheetId="27">#REF!,#REF!</definedName>
    <definedName name="Planilha_1TítCols" localSheetId="30">#REF!,#REF!</definedName>
    <definedName name="Planilha_1TítCols" localSheetId="9">#REF!,#REF!</definedName>
    <definedName name="Planilha_1TítCols" localSheetId="12">#REF!,#REF!</definedName>
    <definedName name="Planilha_1TítCols" localSheetId="24">#REF!,#REF!</definedName>
    <definedName name="Planilha_1TítCols" localSheetId="18">#REF!,#REF!</definedName>
    <definedName name="Planilha_1TítCols" localSheetId="20">#REF!,#REF!</definedName>
    <definedName name="Planilha_1TítCols" localSheetId="22">#REF!,#REF!</definedName>
    <definedName name="Planilha_1TítCols" localSheetId="41">#REF!,#REF!</definedName>
    <definedName name="Planilha_1TítCols" localSheetId="23">#REF!,#REF!</definedName>
    <definedName name="Planilha_1TítCols" localSheetId="42">#REF!,#REF!</definedName>
    <definedName name="Planilha_1TítCols">#REF!,#REF!</definedName>
    <definedName name="Planilha_1TítLins" localSheetId="27">#REF!</definedName>
    <definedName name="Planilha_1TítLins" localSheetId="30">#REF!</definedName>
    <definedName name="Planilha_1TítLins" localSheetId="9">#REF!</definedName>
    <definedName name="Planilha_1TítLins" localSheetId="12">#REF!</definedName>
    <definedName name="Planilha_1TítLins" localSheetId="24">#REF!</definedName>
    <definedName name="Planilha_1TítLins" localSheetId="18">#REF!</definedName>
    <definedName name="Planilha_1TítLins" localSheetId="22">#REF!</definedName>
    <definedName name="Planilha_1TítLins" localSheetId="41">#REF!</definedName>
    <definedName name="Planilha_1TítLins" localSheetId="23">#REF!</definedName>
    <definedName name="Planilha_1TítLins" localSheetId="42">#REF!</definedName>
    <definedName name="Planilha_1TítLins">#REF!</definedName>
    <definedName name="Planilha_2ÁreaTotal" localSheetId="27">#REF!,#REF!</definedName>
    <definedName name="Planilha_2ÁreaTotal" localSheetId="30">#REF!,#REF!</definedName>
    <definedName name="Planilha_2ÁreaTotal" localSheetId="9">#REF!,#REF!</definedName>
    <definedName name="Planilha_2ÁreaTotal" localSheetId="12">#REF!,#REF!</definedName>
    <definedName name="Planilha_2ÁreaTotal" localSheetId="24">#REF!,#REF!</definedName>
    <definedName name="Planilha_2ÁreaTotal" localSheetId="22">#REF!,#REF!</definedName>
    <definedName name="Planilha_2ÁreaTotal" localSheetId="41">#REF!,#REF!</definedName>
    <definedName name="Planilha_2ÁreaTotal" localSheetId="23">#REF!,#REF!</definedName>
    <definedName name="Planilha_2ÁreaTotal" localSheetId="42">#REF!,#REF!</definedName>
    <definedName name="Planilha_2ÁreaTotal">#REF!,#REF!</definedName>
    <definedName name="Planilha_2CabGráfico" localSheetId="27">#REF!</definedName>
    <definedName name="Planilha_2CabGráfico" localSheetId="30">#REF!</definedName>
    <definedName name="Planilha_2CabGráfico" localSheetId="9">#REF!</definedName>
    <definedName name="Planilha_2CabGráfico" localSheetId="12">#REF!</definedName>
    <definedName name="Planilha_2CabGráfico" localSheetId="24">#REF!</definedName>
    <definedName name="Planilha_2CabGráfico" localSheetId="22">#REF!</definedName>
    <definedName name="Planilha_2CabGráfico" localSheetId="41">#REF!</definedName>
    <definedName name="Planilha_2CabGráfico" localSheetId="23">#REF!</definedName>
    <definedName name="Planilha_2CabGráfico" localSheetId="42">#REF!</definedName>
    <definedName name="Planilha_2CabGráfico">#REF!</definedName>
    <definedName name="Planilha_2TítCols" localSheetId="27">#REF!,#REF!</definedName>
    <definedName name="Planilha_2TítCols" localSheetId="30">#REF!,#REF!</definedName>
    <definedName name="Planilha_2TítCols" localSheetId="9">#REF!,#REF!</definedName>
    <definedName name="Planilha_2TítCols" localSheetId="12">#REF!,#REF!</definedName>
    <definedName name="Planilha_2TítCols" localSheetId="24">#REF!,#REF!</definedName>
    <definedName name="Planilha_2TítCols" localSheetId="22">#REF!,#REF!</definedName>
    <definedName name="Planilha_2TítCols" localSheetId="41">#REF!,#REF!</definedName>
    <definedName name="Planilha_2TítCols" localSheetId="23">#REF!,#REF!</definedName>
    <definedName name="Planilha_2TítCols" localSheetId="42">#REF!,#REF!</definedName>
    <definedName name="Planilha_2TítCols">#REF!,#REF!</definedName>
    <definedName name="Planilha_2TítLins" localSheetId="27">#REF!</definedName>
    <definedName name="Planilha_2TítLins" localSheetId="30">#REF!</definedName>
    <definedName name="Planilha_2TítLins" localSheetId="9">#REF!</definedName>
    <definedName name="Planilha_2TítLins" localSheetId="12">#REF!</definedName>
    <definedName name="Planilha_2TítLins" localSheetId="24">#REF!</definedName>
    <definedName name="Planilha_2TítLins" localSheetId="22">#REF!</definedName>
    <definedName name="Planilha_2TítLins" localSheetId="41">#REF!</definedName>
    <definedName name="Planilha_2TítLins" localSheetId="23">#REF!</definedName>
    <definedName name="Planilha_2TítLins" localSheetId="42">#REF!</definedName>
    <definedName name="Planilha_2TítLins">#REF!</definedName>
    <definedName name="Planilha_3ÁreaTotal" localSheetId="30">#REF!,#REF!</definedName>
    <definedName name="Planilha_3ÁreaTotal" localSheetId="9">#REF!,#REF!</definedName>
    <definedName name="Planilha_3ÁreaTotal" localSheetId="24">#REF!,#REF!</definedName>
    <definedName name="Planilha_3ÁreaTotal" localSheetId="22">#REF!,#REF!</definedName>
    <definedName name="Planilha_3ÁreaTotal" localSheetId="41">#REF!,#REF!</definedName>
    <definedName name="Planilha_3ÁreaTotal" localSheetId="23">#REF!,#REF!</definedName>
    <definedName name="Planilha_3ÁreaTotal" localSheetId="42">#REF!,#REF!</definedName>
    <definedName name="Planilha_3ÁreaTotal">#REF!,#REF!</definedName>
    <definedName name="Planilha_3CabGráfico" localSheetId="30">#REF!</definedName>
    <definedName name="Planilha_3CabGráfico" localSheetId="9">#REF!</definedName>
    <definedName name="Planilha_3CabGráfico" localSheetId="24">#REF!</definedName>
    <definedName name="Planilha_3CabGráfico" localSheetId="22">#REF!</definedName>
    <definedName name="Planilha_3CabGráfico" localSheetId="41">#REF!</definedName>
    <definedName name="Planilha_3CabGráfico" localSheetId="23">#REF!</definedName>
    <definedName name="Planilha_3CabGráfico" localSheetId="42">#REF!</definedName>
    <definedName name="Planilha_3CabGráfico">#REF!</definedName>
    <definedName name="Planilha_3TítCols" localSheetId="30">#REF!,#REF!</definedName>
    <definedName name="Planilha_3TítCols" localSheetId="9">#REF!,#REF!</definedName>
    <definedName name="Planilha_3TítCols" localSheetId="24">#REF!,#REF!</definedName>
    <definedName name="Planilha_3TítCols" localSheetId="22">#REF!,#REF!</definedName>
    <definedName name="Planilha_3TítCols" localSheetId="41">#REF!,#REF!</definedName>
    <definedName name="Planilha_3TítCols" localSheetId="23">#REF!,#REF!</definedName>
    <definedName name="Planilha_3TítCols" localSheetId="42">#REF!,#REF!</definedName>
    <definedName name="Planilha_3TítCols">#REF!,#REF!</definedName>
    <definedName name="Planilha_3TítLins" localSheetId="30">#REF!</definedName>
    <definedName name="Planilha_3TítLins" localSheetId="9">#REF!</definedName>
    <definedName name="Planilha_3TítLins" localSheetId="24">#REF!</definedName>
    <definedName name="Planilha_3TítLins" localSheetId="22">#REF!</definedName>
    <definedName name="Planilha_3TítLins" localSheetId="41">#REF!</definedName>
    <definedName name="Planilha_3TítLins" localSheetId="23">#REF!</definedName>
    <definedName name="Planilha_3TítLins" localSheetId="42">#REF!</definedName>
    <definedName name="Planilha_3TítLins">#REF!</definedName>
    <definedName name="Planilha_4ÁreaTotal" localSheetId="30">#REF!,#REF!</definedName>
    <definedName name="Planilha_4ÁreaTotal" localSheetId="9">#REF!,#REF!</definedName>
    <definedName name="Planilha_4ÁreaTotal" localSheetId="24">#REF!,#REF!</definedName>
    <definedName name="Planilha_4ÁreaTotal" localSheetId="22">#REF!,#REF!</definedName>
    <definedName name="Planilha_4ÁreaTotal" localSheetId="41">#REF!,#REF!</definedName>
    <definedName name="Planilha_4ÁreaTotal" localSheetId="23">#REF!,#REF!</definedName>
    <definedName name="Planilha_4ÁreaTotal" localSheetId="42">#REF!,#REF!</definedName>
    <definedName name="Planilha_4ÁreaTotal">#REF!,#REF!</definedName>
    <definedName name="Planilha_4TítCols" localSheetId="30">#REF!,#REF!</definedName>
    <definedName name="Planilha_4TítCols" localSheetId="9">#REF!,#REF!</definedName>
    <definedName name="Planilha_4TítCols" localSheetId="24">#REF!,#REF!</definedName>
    <definedName name="Planilha_4TítCols" localSheetId="22">#REF!,#REF!</definedName>
    <definedName name="Planilha_4TítCols" localSheetId="41">#REF!,#REF!</definedName>
    <definedName name="Planilha_4TítCols" localSheetId="23">#REF!,#REF!</definedName>
    <definedName name="Planilha_4TítCols" localSheetId="42">#REF!,#REF!</definedName>
    <definedName name="Planilha_4TítCols">#REF!,#REF!</definedName>
    <definedName name="Planilha_Educação" localSheetId="30">#REF!,#REF!</definedName>
    <definedName name="Planilha_Educação" localSheetId="22">#REF!,#REF!</definedName>
    <definedName name="Planilha_Educação" localSheetId="41">#REF!,#REF!</definedName>
    <definedName name="Planilha_Educação" localSheetId="23">#REF!,#REF!</definedName>
    <definedName name="Planilha_Educação" localSheetId="42">#REF!,#REF!</definedName>
    <definedName name="Planilha_Educação">#REF!,#REF!</definedName>
    <definedName name="Planilha1" localSheetId="30">#REF!,#REF!</definedName>
    <definedName name="Planilha1">#REF!,#REF!</definedName>
    <definedName name="PlanilhaAcoes" localSheetId="9">#REF!</definedName>
    <definedName name="PlanilhaAcoes" localSheetId="24">#REF!</definedName>
    <definedName name="PlanilhaAcoes" localSheetId="22">#REF!</definedName>
    <definedName name="PlanilhaAcoes" localSheetId="41">#REF!</definedName>
    <definedName name="PlanilhaAcoes" localSheetId="23">#REF!</definedName>
    <definedName name="PlanilhaAcoes" localSheetId="42">#REF!</definedName>
    <definedName name="PlanilhaAcoes">#REF!</definedName>
    <definedName name="PlanilhaDesp" localSheetId="9">#REF!</definedName>
    <definedName name="PlanilhaDesp" localSheetId="24">#REF!</definedName>
    <definedName name="PlanilhaDesp" localSheetId="22">#REF!</definedName>
    <definedName name="PlanilhaDesp" localSheetId="41">#REF!</definedName>
    <definedName name="PlanilhaDesp" localSheetId="23">#REF!</definedName>
    <definedName name="PlanilhaDesp" localSheetId="42">#REF!</definedName>
    <definedName name="PlanilhaDesp">#REF!</definedName>
    <definedName name="PlanilhaDespLiquida" localSheetId="9">#REF!</definedName>
    <definedName name="PlanilhaDespLiquida" localSheetId="24">#REF!</definedName>
    <definedName name="PlanilhaDespLiquida" localSheetId="22">#REF!</definedName>
    <definedName name="PlanilhaDespLiquida" localSheetId="41">#REF!</definedName>
    <definedName name="PlanilhaDespLiquida" localSheetId="23">#REF!</definedName>
    <definedName name="PlanilhaDespLiquida" localSheetId="42">#REF!</definedName>
    <definedName name="PlanilhaDespLiquida">#REF!</definedName>
    <definedName name="PlanilhaDespSubfuncoes" localSheetId="9">#REF!</definedName>
    <definedName name="PlanilhaDespSubfuncoes" localSheetId="24">#REF!</definedName>
    <definedName name="PlanilhaDespSubfuncoes">#REF!</definedName>
    <definedName name="PlanilhaModalidades" localSheetId="9">#REF!</definedName>
    <definedName name="PlanilhaModalidades" localSheetId="24">#REF!</definedName>
    <definedName name="PlanilhaModalidades">#REF!</definedName>
    <definedName name="PlanilhaOpCredito" localSheetId="9">#REF!</definedName>
    <definedName name="PlanilhaOpCredito" localSheetId="24">#REF!</definedName>
    <definedName name="PlanilhaOpCredito">#REF!</definedName>
    <definedName name="PlanilhaRP" localSheetId="9">#REF!</definedName>
    <definedName name="PlanilhaRP" localSheetId="24">#REF!</definedName>
    <definedName name="PlanilhaRP">#REF!</definedName>
    <definedName name="Planilhas" localSheetId="30">#REF!</definedName>
    <definedName name="Planilhas">#REF!</definedName>
    <definedName name="PrevAtu" localSheetId="30">#REF!</definedName>
    <definedName name="PrevAtu" localSheetId="9">#REF!</definedName>
    <definedName name="PrevAtu" localSheetId="24">#REF!</definedName>
    <definedName name="PrevAtu">#REF!</definedName>
    <definedName name="PrevInicial" localSheetId="30">#REF!</definedName>
    <definedName name="PrevInicial" localSheetId="9">#REF!</definedName>
    <definedName name="PrevInicial" localSheetId="24">#REF!</definedName>
    <definedName name="PrevInicial">#REF!</definedName>
    <definedName name="ProcEx" localSheetId="20">#REF!</definedName>
    <definedName name="ProcEx">#REF!</definedName>
    <definedName name="ProcExAnt" localSheetId="20">#REF!</definedName>
    <definedName name="ProcExAnt">#REF!</definedName>
    <definedName name="RecAnt" localSheetId="30">#REF!</definedName>
    <definedName name="RecAnt" localSheetId="9">#REF!</definedName>
    <definedName name="RecAnt" localSheetId="24">#REF!</definedName>
    <definedName name="RecAnt">#REF!</definedName>
    <definedName name="RecBim" localSheetId="30">#REF!</definedName>
    <definedName name="RecBim" localSheetId="9">#REF!</definedName>
    <definedName name="RecBim" localSheetId="24">#REF!</definedName>
    <definedName name="RecBim">#REF!</definedName>
    <definedName name="receita_pensoes_militares">'Anexo 4 - RPPS - Estrutura'!$G$43</definedName>
    <definedName name="receita_rgps" localSheetId="28">'Anexo 4 RGPS - Estrutura'!$H$22</definedName>
    <definedName name="receita_rpps_civil">'Anexo 4 - RPPS - Estrutura'!#REF!</definedName>
    <definedName name="receitas_fcdf">'Anexo 4 - RPPS - Estrutura'!#REF!</definedName>
    <definedName name="RecNBim" localSheetId="30">#REF!</definedName>
    <definedName name="RecNBim" localSheetId="9">#REF!</definedName>
    <definedName name="RecNBim" localSheetId="24">#REF!</definedName>
    <definedName name="RecNBim">#REF!</definedName>
    <definedName name="RecNoBim" localSheetId="30">#REF!</definedName>
    <definedName name="RecNoBim" localSheetId="9">#REF!</definedName>
    <definedName name="RecNoBim" localSheetId="24">#REF!</definedName>
    <definedName name="RecNoBim">#REF!</definedName>
    <definedName name="rgps" localSheetId="30">#REF!</definedName>
    <definedName name="rgps">#REF!</definedName>
    <definedName name="RGPS1" localSheetId="30">#REF!</definedName>
    <definedName name="RGPS1">#REF!</definedName>
    <definedName name="RGPS2" localSheetId="30">#REF!,#REF!</definedName>
    <definedName name="RGPS2" localSheetId="22">#REF!,#REF!</definedName>
    <definedName name="RGPS2" localSheetId="41">#REF!,#REF!</definedName>
    <definedName name="RGPS2" localSheetId="23">#REF!,#REF!</definedName>
    <definedName name="RGPS2" localSheetId="42">#REF!,#REF!</definedName>
    <definedName name="RGPS2">#REF!,#REF!</definedName>
    <definedName name="Tabela_1___Déficit_da_Previdência_Social__RGPS" localSheetId="9">#REF!</definedName>
    <definedName name="Tabela_1___Déficit_da_Previdência_Social__RGPS" localSheetId="24">#REF!</definedName>
    <definedName name="Tabela_1___Déficit_da_Previdência_Social__RGPS" localSheetId="22">#REF!</definedName>
    <definedName name="Tabela_1___Déficit_da_Previdência_Social__RGPS" localSheetId="41">#REF!</definedName>
    <definedName name="Tabela_1___Déficit_da_Previdência_Social__RGPS" localSheetId="23">#REF!</definedName>
    <definedName name="Tabela_1___Déficit_da_Previdência_Social__RGPS" localSheetId="42">#REF!</definedName>
    <definedName name="Tabela_1___Déficit_da_Previdência_Social__RGPS">#REF!</definedName>
    <definedName name="Tabela_10___Resultado_Primário_do_Governo_Central_em_1999" localSheetId="9">#REF!</definedName>
    <definedName name="Tabela_10___Resultado_Primário_do_Governo_Central_em_1999" localSheetId="24">#REF!</definedName>
    <definedName name="Tabela_10___Resultado_Primário_do_Governo_Central_em_1999" localSheetId="22">#REF!</definedName>
    <definedName name="Tabela_10___Resultado_Primário_do_Governo_Central_em_1999" localSheetId="41">#REF!</definedName>
    <definedName name="Tabela_10___Resultado_Primário_do_Governo_Central_em_1999" localSheetId="23">#REF!</definedName>
    <definedName name="Tabela_10___Resultado_Primário_do_Governo_Central_em_1999" localSheetId="42">#REF!</definedName>
    <definedName name="Tabela_10___Resultado_Primário_do_Governo_Central_em_1999">#REF!</definedName>
    <definedName name="Tabela_2___Contribuições_Previdenciárias" localSheetId="9">#REF!</definedName>
    <definedName name="Tabela_2___Contribuições_Previdenciárias" localSheetId="24">#REF!</definedName>
    <definedName name="Tabela_2___Contribuições_Previdenciárias" localSheetId="22">#REF!</definedName>
    <definedName name="Tabela_2___Contribuições_Previdenciárias" localSheetId="41">#REF!</definedName>
    <definedName name="Tabela_2___Contribuições_Previdenciárias" localSheetId="23">#REF!</definedName>
    <definedName name="Tabela_2___Contribuições_Previdenciárias" localSheetId="42">#REF!</definedName>
    <definedName name="Tabela_2___Contribuições_Previdenciárias">#REF!</definedName>
    <definedName name="Tabela_3___Benefícios__previsto_x_realizado" localSheetId="9">#REF!</definedName>
    <definedName name="Tabela_3___Benefícios__previsto_x_realizado" localSheetId="24">#REF!</definedName>
    <definedName name="Tabela_3___Benefícios__previsto_x_realizado">#REF!</definedName>
    <definedName name="Tabela_4___Receitas_Administradas_pela_SRF__previsto_x_realizado" localSheetId="9">#REF!</definedName>
    <definedName name="Tabela_4___Receitas_Administradas_pela_SRF__previsto_x_realizado" localSheetId="24">#REF!</definedName>
    <definedName name="Tabela_4___Receitas_Administradas_pela_SRF__previsto_x_realizado">#REF!</definedName>
    <definedName name="Tabela_5___Receitas_Administradas_em_Agosto" localSheetId="9">#REF!</definedName>
    <definedName name="Tabela_5___Receitas_Administradas_em_Agosto" localSheetId="24">#REF!</definedName>
    <definedName name="Tabela_5___Receitas_Administradas_em_Agosto">#REF!</definedName>
    <definedName name="Tabela_6___Receitas_Diretamente_Arrecadadas" localSheetId="9">#REF!</definedName>
    <definedName name="Tabela_6___Receitas_Diretamente_Arrecadadas" localSheetId="24">#REF!</definedName>
    <definedName name="Tabela_6___Receitas_Diretamente_Arrecadadas">#REF!</definedName>
    <definedName name="Tabela_7___Déficit_da_Previdência_Social_em_1999" localSheetId="9">#REF!</definedName>
    <definedName name="Tabela_7___Déficit_da_Previdência_Social_em_1999" localSheetId="24">#REF!</definedName>
    <definedName name="Tabela_7___Déficit_da_Previdência_Social_em_1999">#REF!</definedName>
    <definedName name="Tabela_8___Receitas_Administradas__revisão_da_previsão" localSheetId="9">#REF!</definedName>
    <definedName name="Tabela_8___Receitas_Administradas__revisão_da_previsão" localSheetId="24">#REF!</definedName>
    <definedName name="Tabela_8___Receitas_Administradas__revisão_da_previsão">#REF!</definedName>
    <definedName name="Tabela_9___Resultado_Primário_de_1999" localSheetId="9">#REF!</definedName>
    <definedName name="Tabela_9___Resultado_Primário_de_1999" localSheetId="24">#REF!</definedName>
    <definedName name="Tabela_9___Resultado_Primário_de_1999">#REF!</definedName>
    <definedName name="tabela_minimo_educacao">#REF!</definedName>
    <definedName name="xxx" localSheetId="30">#REF!,#REF!</definedName>
    <definedName name="xxx" localSheetId="22">#REF!,#REF!</definedName>
    <definedName name="xxx" localSheetId="41">#REF!,#REF!</definedName>
    <definedName name="xxx" localSheetId="23">#REF!,#REF!</definedName>
    <definedName name="xxx" localSheetId="42">#REF!,#REF!</definedName>
    <definedName name="xxx">#REF!,#REF!</definedName>
  </definedNames>
  <calcPr calcId="191028" calcMode="manual"/>
  <pivotCaches>
    <pivotCache cacheId="0" r:id="rId4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35" l="1"/>
  <c r="H22" i="35"/>
  <c r="H21" i="35"/>
  <c r="H20" i="35"/>
  <c r="H18" i="35"/>
  <c r="H17" i="35"/>
  <c r="H16" i="35"/>
  <c r="H15" i="35"/>
  <c r="H14" i="35"/>
  <c r="H19" i="35"/>
  <c r="H13" i="35"/>
  <c r="D23" i="35"/>
  <c r="D21" i="35"/>
  <c r="D20" i="35"/>
  <c r="D19" i="35"/>
  <c r="D18" i="35"/>
  <c r="D17" i="35"/>
  <c r="D16" i="35"/>
  <c r="D15" i="35"/>
  <c r="D14" i="35"/>
  <c r="D13" i="35"/>
  <c r="D22" i="35"/>
  <c r="T74" i="40"/>
  <c r="T73" i="40"/>
  <c r="S73" i="40"/>
  <c r="T72" i="40"/>
  <c r="S72" i="40"/>
  <c r="T71" i="40"/>
  <c r="S71" i="40"/>
  <c r="T70" i="40"/>
  <c r="S70" i="40"/>
  <c r="T69" i="40"/>
  <c r="S69" i="40"/>
  <c r="T68" i="40"/>
  <c r="S68" i="40"/>
  <c r="T67" i="40"/>
  <c r="T66" i="40"/>
  <c r="S66" i="40"/>
  <c r="T65" i="40"/>
  <c r="S65" i="40"/>
  <c r="T64" i="40"/>
  <c r="S64" i="40"/>
  <c r="S67" i="40" l="1"/>
  <c r="S74" i="40"/>
  <c r="E42" i="39" l="1"/>
  <c r="A42" i="39"/>
  <c r="A39" i="39"/>
  <c r="A38" i="39"/>
  <c r="A37" i="39"/>
  <c r="A36" i="39"/>
  <c r="C117" i="37" l="1"/>
  <c r="C80" i="37"/>
  <c r="A65" i="37"/>
  <c r="A7" i="46"/>
  <c r="A7" i="40"/>
  <c r="A5" i="50"/>
  <c r="A5" i="49"/>
  <c r="B8" i="35"/>
  <c r="A8" i="39" s="1"/>
  <c r="A5" i="44"/>
  <c r="A5" i="43" s="1"/>
  <c r="D54" i="39" l="1"/>
  <c r="A40" i="39"/>
  <c r="A5" i="42"/>
  <c r="C17" i="36"/>
  <c r="A37" i="36" s="1"/>
  <c r="A81" i="36" s="1"/>
  <c r="F62" i="36" l="1"/>
  <c r="F101" i="36" s="1"/>
  <c r="E62" i="36"/>
  <c r="E101" i="36" s="1"/>
  <c r="D62" i="36"/>
  <c r="D101" i="36" s="1"/>
  <c r="G62" i="36"/>
  <c r="G101" i="36" s="1"/>
  <c r="D42" i="36"/>
  <c r="D21" i="36"/>
  <c r="D87" i="36" s="1"/>
  <c r="D58" i="36" l="1"/>
  <c r="A7" i="47" l="1"/>
  <c r="H77" i="38" l="1"/>
  <c r="C77" i="38"/>
  <c r="H12" i="38"/>
  <c r="C12" i="38"/>
  <c r="A7" i="38"/>
  <c r="A7" i="37"/>
  <c r="A7" i="34"/>
  <c r="I12" i="33"/>
  <c r="K10" i="33"/>
  <c r="A7" i="33"/>
  <c r="D62" i="22" l="1"/>
  <c r="D54" i="22"/>
  <c r="D46" i="22"/>
  <c r="D38" i="22"/>
  <c r="D30" i="22"/>
  <c r="D22" i="22"/>
  <c r="D18" i="22" l="1"/>
  <c r="D26" i="22"/>
  <c r="D34" i="22"/>
  <c r="D42" i="22"/>
  <c r="D50" i="22"/>
  <c r="D58" i="22"/>
  <c r="D66" i="22"/>
  <c r="D74" i="22"/>
  <c r="D19" i="22"/>
  <c r="D23" i="22"/>
  <c r="D27" i="22"/>
  <c r="D31" i="22"/>
  <c r="D35" i="22"/>
  <c r="D39" i="22"/>
  <c r="D43" i="22"/>
  <c r="D47" i="22"/>
  <c r="D51" i="22"/>
  <c r="D55" i="22"/>
  <c r="D59" i="22"/>
  <c r="D63" i="22"/>
  <c r="D67" i="22"/>
  <c r="D71" i="22"/>
  <c r="D70" i="22"/>
  <c r="D20" i="22"/>
  <c r="D24" i="22"/>
  <c r="D28" i="22"/>
  <c r="D32" i="22"/>
  <c r="D36" i="22"/>
  <c r="D40" i="22"/>
  <c r="D44" i="22"/>
  <c r="D48" i="22"/>
  <c r="D52" i="22"/>
  <c r="D56" i="22"/>
  <c r="D60" i="22"/>
  <c r="D64" i="22"/>
  <c r="D68" i="22"/>
  <c r="D72" i="22"/>
  <c r="D17" i="22"/>
  <c r="D21" i="22"/>
  <c r="D25" i="22"/>
  <c r="D29" i="22"/>
  <c r="D33" i="22"/>
  <c r="D37" i="22"/>
  <c r="D41" i="22"/>
  <c r="D45" i="22"/>
  <c r="D49" i="22"/>
  <c r="D53" i="22"/>
  <c r="D57" i="22"/>
  <c r="D61" i="22"/>
  <c r="D65" i="22"/>
  <c r="D69" i="22"/>
  <c r="D73" i="22"/>
  <c r="E28" i="26"/>
  <c r="E20" i="26"/>
  <c r="E17" i="26"/>
  <c r="E16" i="26"/>
  <c r="E66" i="24"/>
  <c r="D66" i="24"/>
  <c r="C66" i="24"/>
  <c r="E44" i="24"/>
  <c r="C44" i="24"/>
  <c r="B54" i="21"/>
  <c r="B55" i="21"/>
  <c r="B56" i="21"/>
  <c r="B57" i="21"/>
  <c r="E92" i="22" l="1"/>
  <c r="E78" i="22"/>
  <c r="E82" i="22"/>
  <c r="E86" i="22"/>
  <c r="E96" i="22"/>
  <c r="E100" i="22"/>
  <c r="E104" i="22"/>
  <c r="E108" i="22"/>
  <c r="E112" i="22"/>
  <c r="E113" i="22"/>
  <c r="E75" i="22"/>
  <c r="E76" i="22"/>
  <c r="E77" i="22"/>
  <c r="E79" i="22"/>
  <c r="E80" i="22"/>
  <c r="E81" i="22"/>
  <c r="E83" i="22"/>
  <c r="E84" i="22"/>
  <c r="E85" i="22"/>
  <c r="E87" i="22"/>
  <c r="E88" i="22"/>
  <c r="E89" i="22"/>
  <c r="E90" i="22"/>
  <c r="E91" i="22"/>
  <c r="E93" i="22"/>
  <c r="E94" i="22"/>
  <c r="E95" i="22"/>
  <c r="E97" i="22"/>
  <c r="E98" i="22"/>
  <c r="E99" i="22"/>
  <c r="E101" i="22"/>
  <c r="E102" i="22"/>
  <c r="E103" i="22"/>
  <c r="E105" i="22"/>
  <c r="E106" i="22"/>
  <c r="E107" i="22"/>
  <c r="E109" i="22"/>
  <c r="E110" i="22"/>
  <c r="E111" i="22"/>
  <c r="E114" i="22"/>
  <c r="E115" i="22"/>
  <c r="E11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Mateus Ziegler</author>
    <author>Henriques</author>
  </authors>
  <commentList>
    <comment ref="I26" authorId="0" shapeId="0" xr:uid="{473377CF-A1E6-2948-9B1A-5C788D2D6B53}">
      <text>
        <r>
          <rPr>
            <b/>
            <sz val="9"/>
            <color indexed="81"/>
            <rFont val="Segoe UI"/>
            <family val="2"/>
          </rPr>
          <t>Henriques:</t>
        </r>
        <r>
          <rPr>
            <sz val="9"/>
            <color indexed="81"/>
            <rFont val="Segoe UI"/>
            <family val="2"/>
          </rPr>
          <t xml:space="preserve">
LINHA COM VALOR APENAS EM DEZEMBRO.</t>
        </r>
      </text>
    </comment>
    <comment ref="I28" authorId="1" shapeId="0" xr:uid="{0CF0B741-9B7B-BA40-8743-C88F7B151454}">
      <text>
        <r>
          <rPr>
            <b/>
            <sz val="9"/>
            <color indexed="81"/>
            <rFont val="Segoe UI"/>
            <family val="2"/>
          </rPr>
          <t xml:space="preserve">Henriques: </t>
        </r>
        <r>
          <rPr>
            <sz val="9"/>
            <color indexed="81"/>
            <rFont val="Segoe UI"/>
            <family val="2"/>
          </rPr>
          <t>Verificar.</t>
        </r>
      </text>
    </comment>
  </commentList>
</comments>
</file>

<file path=xl/sharedStrings.xml><?xml version="1.0" encoding="utf-8"?>
<sst xmlns="http://schemas.openxmlformats.org/spreadsheetml/2006/main" count="10987" uniqueCount="3472">
  <si>
    <t>ANEXOS</t>
  </si>
  <si>
    <t>METODOLOGIA</t>
  </si>
  <si>
    <t>Legislação</t>
  </si>
  <si>
    <t>Colunas - Composição Geral</t>
  </si>
  <si>
    <t>Anexo 1 - Balanço Orçamentário</t>
  </si>
  <si>
    <t>Anexo 2 - Despesas por Função e Subfunção</t>
  </si>
  <si>
    <t>Anexo 3 - Receita Corrente Líquida</t>
  </si>
  <si>
    <t>Anexo 4 - Previdência RGPS</t>
  </si>
  <si>
    <t>Anexo 4 - Previdência RPPS</t>
  </si>
  <si>
    <t>Anexo 6 - Resultado Primário e Resultado Nominal</t>
  </si>
  <si>
    <t>Anexo 7 - Restos a Pagar por Poder e Órgão</t>
  </si>
  <si>
    <t>Anexo 8 - Manutenção e Desenvolvimento do Ensino</t>
  </si>
  <si>
    <t>Anexo 9 - Regra de Ouro</t>
  </si>
  <si>
    <t>Anexo 11 - Alienação de Ativos e Aplicação dos Recursos *</t>
  </si>
  <si>
    <t>Anexo 12 - Ações e Serviços Públicos de Saúde</t>
  </si>
  <si>
    <t>Tabela 1 - Seguridade Social</t>
  </si>
  <si>
    <t>Tabela 1-A - Desvinculação das Receitas da União</t>
  </si>
  <si>
    <t>Tabela 2 - Pessoal</t>
  </si>
  <si>
    <t>Tabela 3 - Emendas Individuais</t>
  </si>
  <si>
    <t>Tabela 4 - Fluxo e Disponibilidade de Caixa</t>
  </si>
  <si>
    <t>Tabela 6 - Demonstrativo do Superávit Financeiro apurado no Balanço Patrimonial</t>
  </si>
  <si>
    <t>Tabela 6-A - Demonstrativo do Superávit Financeiro de Receitas Vinculadas</t>
  </si>
  <si>
    <t>Voltar ao Início</t>
  </si>
  <si>
    <t>LEGISLAÇÃO</t>
  </si>
  <si>
    <r>
      <rPr>
        <sz val="10"/>
        <rFont val="Arial"/>
        <family val="2"/>
      </rPr>
      <t>Art. 165. Leis de iniciativa do Poder Executivo estabelecerão:</t>
    </r>
    <r>
      <rPr>
        <sz val="10"/>
        <color theme="10"/>
        <rFont val="Arial"/>
        <family val="2"/>
      </rPr>
      <t xml:space="preserve">
I - o plano plurianual;
II - as diretrizes orçamentárias;
III - os orçamentos anuais.
</t>
    </r>
    <r>
      <rPr>
        <sz val="10"/>
        <rFont val="Arial"/>
        <family val="2"/>
      </rPr>
      <t>§ 3º O Poder Executivo publicará, até trinta dias após o encerramento de cada bimestre, relatório resumido da execução orçamentária.</t>
    </r>
    <r>
      <rPr>
        <sz val="10"/>
        <color theme="10"/>
        <rFont val="Arial"/>
        <family val="2"/>
      </rPr>
      <t xml:space="preserve">
(...)
Art. 167. São vedados:
I - o início de programas ou projetos não incluídos na lei orçamentária anual;
II - a realização de despesas ou a assunção de obrigações diretas que excedam os créditos orçamentários ou adicionais;
III - a realização de operações de créditos que excedam o montante das despesas de capital, ressalvadas as autorizadas mediante créditos suplementares ou especiais com finalidade precisa, aprovados pelo Poder Legislativo por maioria absoluta;</t>
    </r>
  </si>
  <si>
    <t>(LRF, art. 52, inciso I, alíneas "a" e "b" do inciso II e § 1º)</t>
  </si>
  <si>
    <t>Art. 52. O relatório a que se refere o § 3º do art. 165 da Constituição abrangerá todos os Poderes e o Ministério Público, será publicado até trinta dias após o encerramento de cada bimestre e composto de:
 I - balanço orçamentário, que especificará, por categoria econômica, as:
a) receitas por fonte, informando as realizadas e a realizar, bem como a previsão atualizada;
b) despesas por grupo de natureza, discriminando a dotação para o exercício, a despesa liquidada e o saldo;
II - demonstrativos da execução das:
a) receitas, por categoria econômica e fonte, especificando a previsão inicial, a previsão atualizada para o exercício, a receita realizada no bimestre, a realizada no exercício e a previsão a realizar;
 b) despesas, por categoria econômica e grupo de natureza da despesa, discriminando dotação inicial, dotação para o exercício, despesas empenhada e liquidada, no bimestre e no exercício;
§ 1º Os valores referentes ao refinanciamento da dívida mobiliária constarão destacadamente nas receitas de operações de crédito e nas despesas com amortização da dívida.</t>
  </si>
  <si>
    <t>(LRF, Art. 52, inciso II, alínea "c")</t>
  </si>
  <si>
    <t>Art. 52. O relatório a que se refere o § 3º do art. 165 da Constituição abrangerá todos os Poderes e o Ministério Público, será publicado até trinta dias após o encerramento de cada bimestre e composto de:
(...)
II - demonstrativos da execução das:
c) despesas, por função e subfunção.</t>
  </si>
  <si>
    <t>(LRF, art. 53, inciso I)</t>
  </si>
  <si>
    <r>
      <t xml:space="preserve">Art. 2º Para os efeitos desta Lei Complementar, entende-se como:
IV - receita corrente líquida: somatório das receitas tributárias, de contribuições, patrimoniais, industriais, agropecuárias, de serviços, transferências correntes e outras receitas também correntes, deduzidos:
a) na União, os valores transferidos aos Estados e Municípios por determinação constitucional ou legal, e as contribuições mencionadas na alínea a do inciso I e no inciso II do art. 195, e no art. 239 da Constituição;
b) nos Estados, as parcelas entregues aos Municípios por determinação constitucional;
c) na União, nos Estados e nos Municípios, a contribuição dos servidores para o custeio do seu sistema de previdência e assistência social e as receitas provenientes da compensação financeira citada no § 9º do art. 201 da Constituição.
§ 1º Serão computados no cálculo da receita corrente líquida os valores pagos e recebidos em decorrência da Lei Complementar no 87, de 13 de setembro de 1996, e do fundo previsto pelo art. 60 do Ato das Disposições Constitucionais Transitórias.
§ 2º Não serão considerados na receita corrente líquida do Distrito Federal e dos Estados do Amapá e de Roraima os recursos recebidos da União para atendimento das despesas de que trata o inciso V do § 1o do art. 19.
</t>
    </r>
    <r>
      <rPr>
        <sz val="10"/>
        <rFont val="Arial"/>
        <family val="2"/>
      </rPr>
      <t>Art. 53. Acompanharão o Relatório Resumido demonstrativos relativos a:
I - apuração da receita corrente líquida, na forma definida no inciso IV do art. 2º, sua evolução, assim como a previsão de seu desempenho até o final do exercício;</t>
    </r>
  </si>
  <si>
    <t>(LRF, Art. 53, inciso II)</t>
  </si>
  <si>
    <r>
      <t xml:space="preserve">Art. 50. Além de obedecer às demais normas de contabilidade pública, a escrituração das contas públicas observará as seguintes:
IV - as receitas e despesas previdenciárias serão apresentadas em demonstrativos financeiros e orçamentários específicos;
</t>
    </r>
    <r>
      <rPr>
        <sz val="10"/>
        <rFont val="Arial"/>
        <family val="2"/>
      </rPr>
      <t>Art. 53. Acompanharão o Relatório Resumido demonstrativos relativos a:
II - receitas e despesas previdenciárias a que se refere o inciso IV do art. 50;</t>
    </r>
  </si>
  <si>
    <t>(LRF, art 53, inciso III)</t>
  </si>
  <si>
    <t>Art. 53. Acompanharão o Relatório Resumido demonstrativos relativos a:
III - resultados nominal e primário;</t>
  </si>
  <si>
    <t>(LRF, art. 53, inciso V)</t>
  </si>
  <si>
    <t>Art. 53. Acompanharão o Relatório Resumido demonstrativos relativos a:
V - Restos a Pagar, detalhando, por poder e órgão referido no art. 20, os valores inscritos, os pagamentos realizados e o montante a pagar.</t>
  </si>
  <si>
    <t>(Lei nº 9.394/96, art. 72)</t>
  </si>
  <si>
    <t>Art. 72. As receitas e despesas com manutenção e desenvolvimento do ensino serão apuradas e publicadas nos balanços do Poder Público, assim como nos relatórios a que se refere o § 3º do art. 165 da Constituição Federal.</t>
  </si>
  <si>
    <t>(LRF, art. 53, § 1º, inciso I)</t>
  </si>
  <si>
    <r>
      <t xml:space="preserve">Art. 32. O Ministério da Fazenda verificará o cumprimento dos limites e condições relativos à realização de operações de crédito de cada ente da Federação, inclusive das empresas por eles controladas, direta ou indiretamente.
§ 3º Para fins do disposto no inciso V do § 1o, considerar-se-á, em cada exercício financeiro, o total dos recursos de operações de crédito nele ingressados e o das despesas de capital executadas, observado o seguinte:
I - não serão computadas nas despesas de capital as realizadas sob a forma de empréstimo ou financiamento a contribuinte, com o intuito de promover incentivo fiscal, tendo por base tributo de competência do ente da Federação, se resultar a diminuição, direta ou indireta, do ônus deste;
II - se o empréstimo ou financiamento a que se refere o inciso I for concedido por instituição financeira controlada pelo ente da Federação, o valor da operação será deduzido das despesas de capital;
</t>
    </r>
    <r>
      <rPr>
        <sz val="10"/>
        <rFont val="Arial"/>
        <family val="2"/>
      </rPr>
      <t>Art. 53. Acompanharão o Relatório Resumido demonstrativos relativos a:
§ 1º O relatório referente ao último bimestre do exercício será acompanhado também de demonstrativos:
I - do atendimento do disposto no inciso III do art. 167 da Constituição, conforme o § 3º do art. 32;</t>
    </r>
  </si>
  <si>
    <t>Anexo 11 - Alienação de Ativos e Aplicação dos Recursos ***</t>
  </si>
  <si>
    <t>(LRF, art. 53, § 1º, inciso III)</t>
  </si>
  <si>
    <t>Art. 53. Acompanharão o Relatório Resumido demonstrativos relativos a:
§ 1º O relatório referente ao último bimestre do exercício será acompanhado também de demonstrativos:
III - da variação patrimonial, evidenciando a alienação de ativos e a aplicação dos recursos dela decorrentes.</t>
  </si>
  <si>
    <t>(LC 141/2012, art. 35)</t>
  </si>
  <si>
    <t xml:space="preserve">Art. 35.  As receitas correntes e as despesas com ações e serviços públicos de saúde serão apuradas e publicadas nos balanços do Poder Executivo, assim como em demonstrativo próprio que acompanhará o relatório de que trata o § 3º do art. 165 da Constituição Federal. </t>
  </si>
  <si>
    <t>LDO - Lei nº 14.116, de 31/12/2020, art. 40, §4º</t>
  </si>
  <si>
    <t xml:space="preserve">Art. 38.  O Orçamento da Seguridade Social compreenderá as dotações destinadas a atender às ações de saúde, previdência e assistência social, obedecerá ao disposto no inciso XI do caput do art. 167, nos arts. 194, 195, 196, 199, 200, 201, 203 e 204 e no § 4º do art. 212 da Constituição e contará, entre outros, com recursos provenientes: 
§ 4o  Será divulgado, a partir do primeiro bimestre de 2018, junto com o relatório resumido da execução orçamentária a que se refere o art. 165, § 3º, da Constituição, demonstrativo das receitas e das despesas da seguridade social, na forma do art. 52 da Lei de Responsabilidade Fiscal, do qual constará nota explicativa com memória de cálculo das receitas desvinculadas por força de dispositivo constitucional. </t>
  </si>
  <si>
    <t>LDO - Lei nº 14.116, de 31/12/2020, art. 115</t>
  </si>
  <si>
    <t xml:space="preserve">Art. 103.  O relatório bimestral de execução orçamentária de que trata o § 3º do art. 165 da Constituição conterá, em anexo, a discriminação das despesas com pessoal e encargos sociais, inclusive o quantitativo de pessoal, de modo a evidenciar os valores despendidos com vencimentos e vantagens fixas, despesas variáveis, encargos com pensionistas e inativos e encargos sociais para: 
I - pessoal civil da administração pública direta; 
II - pessoal militar; 
III - servidores das autarquias; 
IV - servidores das fundações; 
V - empregados de empresas que integrem os Orçamentos Fiscal e da Seguridade Social; 
VI - despesas com cargos em comissão; e 
VII - contratado por prazo determinado, quando couber. 
Parágrafo único.  A Secretaria de Gestão de Pessoas e Relações de Trabalho no Serviço Público do Ministério do Planejamento, Desenvolvimento e Gestão unificará e consolidará as informações relativas a despesas de pessoal e encargos sociais do Poder Executivo. </t>
  </si>
  <si>
    <t>CF, art. 166, §9º</t>
  </si>
  <si>
    <t>LDO - Lei nº 14.116, de 31/12/2020, art. 159</t>
  </si>
  <si>
    <t xml:space="preserve">Art. 140.  O relatório resumido de execução orçamentária a que se refere o art. 165, § 3º da Constituição conterá demonstrativo da disponibilidade da União por fonte de recursos detalhada, indicando o saldo inicial de 2017, a arrecadação, a despesa executada no objeto da vinculação, a despesa executada em outro objeto, o cancelamento de restos a pagar e o saldo atual.  </t>
  </si>
  <si>
    <t>LDO - Lei nº 14.116, de 31/12/2020, art. 46, §7º</t>
  </si>
  <si>
    <r>
      <t xml:space="preserve">Art. 46. Os projetos de lei relativos a créditos suplementares e especiais serão encaminhados pelo Poder Executivo federal ao Congresso Nacional, também em meio magnético, por Poder, sem prejuízo do disposto no § 11 e no § 13.
(...)
</t>
    </r>
    <r>
      <rPr>
        <sz val="10"/>
        <color rgb="FF0563C1"/>
        <rFont val="Arial"/>
        <family val="2"/>
      </rPr>
      <t>§ 6º Nas hipóteses de abertura de créditos adicionais que envolva a utilização desuperavitfinanceiro, as exposições de motivos conterão informações relativas a:
I -superavit financeiro do exercício de 2020, por fonte de recursos;
II - créditos reabertos no exercício de 2021;
III - valores já utilizados nos créditos adicionais, abertos ou em tramitação;
IV - valores já utilizados em outras alterações orçamentárias; e
V - saldo do superavit financeiro do exercício de 2020, por fonte de recursos.</t>
    </r>
    <r>
      <rPr>
        <sz val="10"/>
        <color theme="1"/>
        <rFont val="Arial"/>
        <family val="2"/>
      </rPr>
      <t xml:space="preserve">
§ 7º Para fins do disposto no § 6º, será publicado, junto com o Relatório Resumido da Execução Orçamentária referente ao primeiro bimestre do exercício financeiro de 2021, demonstrativo do superavit financeiro de cada fonte de recursos, apurado no balanço patrimonial do exercício de 2020, hipótese em que o superavit financeiro de fontes de recursos vinculados deverá ser disponibilizado em sítio eletrônico por fonte detalhada.</t>
    </r>
  </si>
  <si>
    <t>LDO - Lei nº 14.116, de 31/12/2020, art. 46, §9º</t>
  </si>
  <si>
    <r>
      <t xml:space="preserve">Art. 46. Os projetos de lei relativos a créditos suplementares e especiais serão encaminhados pelo Poder Executivo federal ao Congresso Nacional, também em meio magnético, por Poder, sem prejuízo do disposto no § 11 e no § 13.
(...)
</t>
    </r>
    <r>
      <rPr>
        <sz val="10"/>
        <color rgb="FF0563C1"/>
        <rFont val="Arial"/>
        <family val="2"/>
      </rPr>
      <t>§ 6º Nas hipóteses de abertura de créditos adicionais que envolva a utilização desuperavitfinanceiro, as exposições de motivos conterão informações relativas a:
I -superavit financeiro do exercício de 2020, por fonte de recursos;
II - créditos reabertos no exercício de 2021;
III - valores já utilizados nos créditos adicionais, abertos ou em tramitação;
IV - valores já utilizados em outras alterações orçamentárias; e
V - saldo do superavit financeiro do exercício de 2020, por fonte de recursos.</t>
    </r>
    <r>
      <rPr>
        <sz val="10"/>
        <color theme="1"/>
        <rFont val="Arial"/>
        <family val="2"/>
      </rPr>
      <t xml:space="preserve">
</t>
    </r>
    <r>
      <rPr>
        <sz val="10"/>
        <color rgb="FF0563C1"/>
        <rFont val="Arial"/>
        <family val="2"/>
      </rPr>
      <t xml:space="preserve">§ 7º Para fins do disposto no § 6º, será publicado, junto com o Relatório Resumido da Execução Orçamentária referente ao primeiro bimestre do exercício financeiro de 2021, demonstrativo do superavit financeiro de cada fonte de recursos, apurado no balanço patrimonial do exercício de 2020, hipótese em que o superavit financeiro de fontes de recursos vinculados deverá ser disponibilizado em sítio eletrônico por fonte detalhada.
</t>
    </r>
    <r>
      <rPr>
        <sz val="10"/>
        <color theme="1"/>
        <rFont val="Arial"/>
        <family val="2"/>
      </rPr>
      <t>(...)
§ 9º Na hipótese de receitas vinculadas, o demonstrativo a que se refere o § 7º deverá identificar as unidades orçamentárias.</t>
    </r>
  </si>
  <si>
    <t>Ir para o Relatório</t>
  </si>
  <si>
    <t>FILTROS GERAIS DO RELATÓRIO</t>
  </si>
  <si>
    <t>Itens de Informação (Colunas)</t>
  </si>
  <si>
    <t>=</t>
  </si>
  <si>
    <t>Previsão Inicial da Receita</t>
  </si>
  <si>
    <t>Previsão Atualizada da Receita</t>
  </si>
  <si>
    <t>Receita Orçamentária (Líquida)</t>
  </si>
  <si>
    <t>Dotação Inicial</t>
  </si>
  <si>
    <t>Dotação Atualizada</t>
  </si>
  <si>
    <t>Despesas Empenhadas</t>
  </si>
  <si>
    <t>Despesas Liquidadas</t>
  </si>
  <si>
    <t>Despesas Pagas</t>
  </si>
  <si>
    <t>Despesas Inscritas em Restos a Pagar Não Processados</t>
  </si>
  <si>
    <t>Mês de Lançamento</t>
  </si>
  <si>
    <t>Mês Corrente</t>
  </si>
  <si>
    <t>Órgão UGE - Orçam. Fiscal S/N (OFSS)</t>
  </si>
  <si>
    <t>Pertence</t>
  </si>
  <si>
    <t>RECEITAS</t>
  </si>
  <si>
    <t>RECEITAS (Exceto Intra-Orçamentárias) (I)</t>
  </si>
  <si>
    <t>Soma das Receitas Intra-Orçamentárias (Categorias de Receita 1 e 2).</t>
  </si>
  <si>
    <t>Natureza de Receita</t>
  </si>
  <si>
    <t>NÃO COMEÇA COM</t>
  </si>
  <si>
    <t>Títulos sob Responsabilidade do TN - Refinanciamento da Dívida no Mercado Interno</t>
  </si>
  <si>
    <t>Títulos sob Responsabilidade do TN - Refinanciamento da Dívida no Mercado Externo</t>
  </si>
  <si>
    <t xml:space="preserve"> RECEITAS CORRENTES</t>
  </si>
  <si>
    <t>NRE1 - Categoria da Receita</t>
  </si>
  <si>
    <t>1</t>
  </si>
  <si>
    <t>Receitas Correntes</t>
  </si>
  <si>
    <t xml:space="preserve">    IMPOSTOS, TAXAS E CONTRIBUIÇÕES DE MELHORIA</t>
  </si>
  <si>
    <t>NRE2 - Origem da Receita</t>
  </si>
  <si>
    <t>11.1</t>
  </si>
  <si>
    <t>Impostos, Taxas e Contribuições de Melhoria</t>
  </si>
  <si>
    <t xml:space="preserve">        Impostos</t>
  </si>
  <si>
    <t>NRE3 - Espécie da Receita</t>
  </si>
  <si>
    <t>111.1</t>
  </si>
  <si>
    <t>Impostos</t>
  </si>
  <si>
    <t xml:space="preserve">        Taxas</t>
  </si>
  <si>
    <t>112.2</t>
  </si>
  <si>
    <t>Taxas</t>
  </si>
  <si>
    <t xml:space="preserve">        Contribuições de Melhorias</t>
  </si>
  <si>
    <t>113.3</t>
  </si>
  <si>
    <t>Contribuições de Melhorias</t>
  </si>
  <si>
    <t xml:space="preserve">    RECEITA DE CONTRIBUICOES</t>
  </si>
  <si>
    <t>12.2</t>
  </si>
  <si>
    <t>Receita de Contribuições</t>
  </si>
  <si>
    <t xml:space="preserve">        Contribuições Sociais</t>
  </si>
  <si>
    <t>121.1</t>
  </si>
  <si>
    <t>Contribuições Sociais</t>
  </si>
  <si>
    <t xml:space="preserve">        Contribuições Econômicas</t>
  </si>
  <si>
    <t>122.2</t>
  </si>
  <si>
    <t>Contribuições Econômicas</t>
  </si>
  <si>
    <t xml:space="preserve">        Contribuições para Ent. Privadas de Serv. Social e de Form. Profissional</t>
  </si>
  <si>
    <t>123.3</t>
  </si>
  <si>
    <t xml:space="preserve">    RECEITA PATRIMONIAL</t>
  </si>
  <si>
    <t>13.3</t>
  </si>
  <si>
    <t>Receita Patrimonial</t>
  </si>
  <si>
    <t xml:space="preserve">         Exploração do Patrimônio Imobiliário do Estado</t>
  </si>
  <si>
    <t>131.1</t>
  </si>
  <si>
    <t>Exploração do Patrimônio Imobiliário</t>
  </si>
  <si>
    <t xml:space="preserve">         Valores Mobiliários</t>
  </si>
  <si>
    <t>132.2</t>
  </si>
  <si>
    <t>Valores Mobiliários</t>
  </si>
  <si>
    <t xml:space="preserve">         Delegação de Serviços Públicos Mediante Concessão, Permissão, Autorização ou Licença</t>
  </si>
  <si>
    <t>133.3</t>
  </si>
  <si>
    <t>Delegação de Serviços Públicos</t>
  </si>
  <si>
    <t xml:space="preserve">         Exploração de Recursos Naturais</t>
  </si>
  <si>
    <t>134.4</t>
  </si>
  <si>
    <t>Exploração de Recursos Naturais</t>
  </si>
  <si>
    <t xml:space="preserve">         Exploração do Patrimônio Intangível</t>
  </si>
  <si>
    <t>135.5</t>
  </si>
  <si>
    <t>Exploração do Patrimônio Intangível</t>
  </si>
  <si>
    <t xml:space="preserve">         Cessão de Direitos</t>
  </si>
  <si>
    <t>136.6</t>
  </si>
  <si>
    <t>Cessão de Direitos</t>
  </si>
  <si>
    <t xml:space="preserve">         Demais Receitas Patrimoniais</t>
  </si>
  <si>
    <t>139.9</t>
  </si>
  <si>
    <t>Outras Receitas Patrimoniais</t>
  </si>
  <si>
    <t xml:space="preserve">    RECEITA AGROPECUARIA</t>
  </si>
  <si>
    <t>14.4</t>
  </si>
  <si>
    <t>Receita Agropecuária</t>
  </si>
  <si>
    <t xml:space="preserve">    RECEITA INDUSTRIAL</t>
  </si>
  <si>
    <t>15.5</t>
  </si>
  <si>
    <t>Receita Industrial</t>
  </si>
  <si>
    <t xml:space="preserve">    RECEITA DE SERVICOS</t>
  </si>
  <si>
    <t>16.6</t>
  </si>
  <si>
    <t>Receita de Serviços</t>
  </si>
  <si>
    <t xml:space="preserve">         Serviços Administrativos e Comerciais Gerais</t>
  </si>
  <si>
    <t>161.1</t>
  </si>
  <si>
    <t>Serviços Administrativos Gerais</t>
  </si>
  <si>
    <t xml:space="preserve">         Serviços e Atividades Referentes à Navegação e ao Transporte</t>
  </si>
  <si>
    <t>162.2</t>
  </si>
  <si>
    <t>Serviços e Atividades de Transporte</t>
  </si>
  <si>
    <t xml:space="preserve">         Serviços e Atividades referentes à Saúde</t>
  </si>
  <si>
    <t>163.3</t>
  </si>
  <si>
    <t>Serviços e Atividades de Saúde</t>
  </si>
  <si>
    <t xml:space="preserve">         Serviços e Atividades Financeiras</t>
  </si>
  <si>
    <t>164.4</t>
  </si>
  <si>
    <t>Serviçoes e Atividades Financeiras</t>
  </si>
  <si>
    <t xml:space="preserve">         Outros Serviços</t>
  </si>
  <si>
    <t>169.9</t>
  </si>
  <si>
    <t>Outras Receitas de Serviços</t>
  </si>
  <si>
    <t xml:space="preserve">    TRANSFERENCIAS CORRENTES</t>
  </si>
  <si>
    <t>17.7</t>
  </si>
  <si>
    <t>Transferências Correntes</t>
  </si>
  <si>
    <t xml:space="preserve">         Transferências da União e de suas Entidades</t>
  </si>
  <si>
    <t>171.1</t>
  </si>
  <si>
    <t>Transferências da União</t>
  </si>
  <si>
    <t xml:space="preserve">         Transferências dos Estados e do Distrito Federal e de suas Entidades</t>
  </si>
  <si>
    <t>172.2</t>
  </si>
  <si>
    <t>Transferências dos Estados e DF</t>
  </si>
  <si>
    <t xml:space="preserve">         Transferências dos Municípios e de suas Entidades</t>
  </si>
  <si>
    <t>173.3</t>
  </si>
  <si>
    <t>Transferências dos Municípios</t>
  </si>
  <si>
    <t xml:space="preserve">         Transferências de Instituições Privadas</t>
  </si>
  <si>
    <t>174.4</t>
  </si>
  <si>
    <t>Transferências de Instituições Privadas</t>
  </si>
  <si>
    <t xml:space="preserve">         Transferências de Outras Instituições Públicas</t>
  </si>
  <si>
    <t>175.5</t>
  </si>
  <si>
    <t>Transferências de Outras Instituições Públicas</t>
  </si>
  <si>
    <t xml:space="preserve">         Transferências do Exterior</t>
  </si>
  <si>
    <t>176.6</t>
  </si>
  <si>
    <t>Transferências do Exterior</t>
  </si>
  <si>
    <t xml:space="preserve">         Transferências de Pessoas Físicas</t>
  </si>
  <si>
    <t>177.7</t>
  </si>
  <si>
    <t>Transferências de Pessoas Físicas</t>
  </si>
  <si>
    <t xml:space="preserve">         Transferências Provenientes de Depósitos Não Identificados</t>
  </si>
  <si>
    <t>178.8</t>
  </si>
  <si>
    <t>Transferências de Depósitos Não Identificados</t>
  </si>
  <si>
    <t xml:space="preserve">    OUTRAS RECEITAS CORRENTES</t>
  </si>
  <si>
    <t>19.9</t>
  </si>
  <si>
    <t>Outras Receitas Correntes</t>
  </si>
  <si>
    <t xml:space="preserve">         Multas Administrativas, Contratuais e Judiciais</t>
  </si>
  <si>
    <t>191.1</t>
  </si>
  <si>
    <t>Multas</t>
  </si>
  <si>
    <t xml:space="preserve">         Indenizações, Restituições e Ressarcimentos</t>
  </si>
  <si>
    <t>192.2</t>
  </si>
  <si>
    <t>Indenizações</t>
  </si>
  <si>
    <t xml:space="preserve">         Bens, Direitos e Valores Incorporados ao Patrimônio Público</t>
  </si>
  <si>
    <t>193.3</t>
  </si>
  <si>
    <t>Bens, Direitos e Valores Incorporados</t>
  </si>
  <si>
    <t xml:space="preserve">         Demais Receitas Correntes</t>
  </si>
  <si>
    <t>199.9</t>
  </si>
  <si>
    <t>Demais Receitas Correntes</t>
  </si>
  <si>
    <t xml:space="preserve">    RECEITAS CORRENTES A CLASSIFICAR</t>
  </si>
  <si>
    <t>18.8</t>
  </si>
  <si>
    <t>Receitas Correntes a Classificar</t>
  </si>
  <si>
    <t xml:space="preserve"> RECEITAS DE CAPITAL</t>
  </si>
  <si>
    <t>2</t>
  </si>
  <si>
    <t>Receitas de Capital</t>
  </si>
  <si>
    <t>2111002</t>
  </si>
  <si>
    <t>2121002</t>
  </si>
  <si>
    <t xml:space="preserve">    OPERAÇÕES DE CRÉDITO</t>
  </si>
  <si>
    <t>21.1</t>
  </si>
  <si>
    <t>Operações de Crédito</t>
  </si>
  <si>
    <t xml:space="preserve">        Operações de Crédito Internas</t>
  </si>
  <si>
    <t>211.1</t>
  </si>
  <si>
    <t>Operações de Crédito - Mercado Interno</t>
  </si>
  <si>
    <t xml:space="preserve">        Operações de Crédito Externas</t>
  </si>
  <si>
    <t>212.2</t>
  </si>
  <si>
    <t>Operações de Crédito - Mercado Externo</t>
  </si>
  <si>
    <t xml:space="preserve">    ALIENACAO DE BENS</t>
  </si>
  <si>
    <t>22.2</t>
  </si>
  <si>
    <t xml:space="preserve">        Alienação de Bens Móveis</t>
  </si>
  <si>
    <t>221.1</t>
  </si>
  <si>
    <t>Alienação de Bens Móveis</t>
  </si>
  <si>
    <t xml:space="preserve">        Alienação de Bens Imóveis</t>
  </si>
  <si>
    <t>222.2</t>
  </si>
  <si>
    <t>Alienação de Bens Imóveis</t>
  </si>
  <si>
    <t xml:space="preserve">        Alienação de Bens Intangíveis</t>
  </si>
  <si>
    <t>223.3</t>
  </si>
  <si>
    <t>Alienação de Bens Intangíveis</t>
  </si>
  <si>
    <t xml:space="preserve">    AMORTIZAÇÕES DE EMPRÉSTIMOS</t>
  </si>
  <si>
    <t>23.3</t>
  </si>
  <si>
    <t>Amortização de Empréstimos</t>
  </si>
  <si>
    <t xml:space="preserve">    TRANSFERENCIAS DE CAPITAL</t>
  </si>
  <si>
    <t>24.4</t>
  </si>
  <si>
    <t>Transferências de Capital</t>
  </si>
  <si>
    <t>241.1</t>
  </si>
  <si>
    <t>242.2</t>
  </si>
  <si>
    <t>243.3</t>
  </si>
  <si>
    <t>244.4</t>
  </si>
  <si>
    <t>245.5</t>
  </si>
  <si>
    <t>246.6</t>
  </si>
  <si>
    <t>247.7</t>
  </si>
  <si>
    <t>248.8</t>
  </si>
  <si>
    <t xml:space="preserve">    OUTRAS RECEITAS DE CAPITAL</t>
  </si>
  <si>
    <t>29.9</t>
  </si>
  <si>
    <t>Outras Receitas de Capital</t>
  </si>
  <si>
    <t xml:space="preserve">         Integralização do Capital Social</t>
  </si>
  <si>
    <t>291.1</t>
  </si>
  <si>
    <t>Integralização do Capital Social</t>
  </si>
  <si>
    <t xml:space="preserve">         Resultado do Banco Central</t>
  </si>
  <si>
    <t>292.2</t>
  </si>
  <si>
    <t>Resultado do Banco Central</t>
  </si>
  <si>
    <t xml:space="preserve">         Remuneração das Disponibilidades do Tesouro</t>
  </si>
  <si>
    <t>293.3</t>
  </si>
  <si>
    <t>Remuneração das Disponibilidades do Tesouro</t>
  </si>
  <si>
    <t xml:space="preserve">         Resgate de Títulos do Tesouro       </t>
  </si>
  <si>
    <t>294.4</t>
  </si>
  <si>
    <t>Resgate de Títulos do Tesouro</t>
  </si>
  <si>
    <t xml:space="preserve">         Demais receitas de Capital</t>
  </si>
  <si>
    <t>299.9</t>
  </si>
  <si>
    <t>Demais Receitas de Capital</t>
  </si>
  <si>
    <t xml:space="preserve">    RECEITAS DE CAPITAL A CLASSIFICAR</t>
  </si>
  <si>
    <t>28.8</t>
  </si>
  <si>
    <t>Receitas de Capital a Classificar</t>
  </si>
  <si>
    <t>RECEITAS (Intra-Orçamentárias) (II)</t>
  </si>
  <si>
    <t>Soma das Receitas Intra-Orçamentárias (Categorias de Receita 7 e 8).</t>
  </si>
  <si>
    <t>SUBTOTAL DAS RECEITAS (III) = (I + II)</t>
  </si>
  <si>
    <t>Soma das Receitas incluindo as Receitas Intra-Orçamentárias.</t>
  </si>
  <si>
    <t>OPERAÇÕES DE CRÉDITO - REFINANCIAMENTO (IV)</t>
  </si>
  <si>
    <t>COMEÇA COM</t>
  </si>
  <si>
    <t xml:space="preserve">    Operações de Crédito Internas</t>
  </si>
  <si>
    <t>21110201</t>
  </si>
  <si>
    <t>81110201</t>
  </si>
  <si>
    <t xml:space="preserve">        Mobiliária</t>
  </si>
  <si>
    <t xml:space="preserve">        Contratual</t>
  </si>
  <si>
    <t>Ainda não existe detalhamento no SIAFI para identificar refinanciamento de Dívida Contratual.</t>
  </si>
  <si>
    <t xml:space="preserve">    Operações de Crédito Externas</t>
  </si>
  <si>
    <t>21210201</t>
  </si>
  <si>
    <t>81210201</t>
  </si>
  <si>
    <t>SUBTOTAL COM REFINANCIAMENTO (V) = (III + IV)</t>
  </si>
  <si>
    <t>7</t>
  </si>
  <si>
    <t>Receitas Correntes Intra-Orçamentárias</t>
  </si>
  <si>
    <t>8</t>
  </si>
  <si>
    <t>Receitas de Capital Intra-Orçamentárias</t>
  </si>
  <si>
    <t>AJUSTES NA PREVISÃO ATUALIZADA (VI)</t>
  </si>
  <si>
    <t>Diferença entre Previsão Atualizada e a Previsão Inicial.</t>
  </si>
  <si>
    <t>DÉFICIT (VII)</t>
  </si>
  <si>
    <t>TOTAL (VIII) = (V + VI + VII)</t>
  </si>
  <si>
    <t>Total das Receitas incluindo valores de Operações de Crédito para Refinanciamento.</t>
  </si>
  <si>
    <t>SALDOS DE EXERCÍCIOS ANTERIORES</t>
  </si>
  <si>
    <t xml:space="preserve">    Créditos adicionais abertos com Superávit Financeiro</t>
  </si>
  <si>
    <t>Conta Contábil</t>
  </si>
  <si>
    <t>Superávit Financeiro do Exercício Anterior</t>
  </si>
  <si>
    <t xml:space="preserve">    Créditos adicionais abertos com Excesso de Arrecadação</t>
  </si>
  <si>
    <t>Excesso de Arrecadação</t>
  </si>
  <si>
    <t xml:space="preserve">    Créditos cancelados líquidos</t>
  </si>
  <si>
    <t>Anulação de Dotação</t>
  </si>
  <si>
    <t>522190201</t>
  </si>
  <si>
    <t>Acréscimo de Dotação</t>
  </si>
  <si>
    <t>522190209</t>
  </si>
  <si>
    <t>Redução de Dotação</t>
  </si>
  <si>
    <t>RECURSOS ARRECADADOS EM EXERCÍCIOS ANTERIORES</t>
  </si>
  <si>
    <t>Soma das aberturas de crédito detalhadas abaixo: relativas a RPPS, Superávit Financeiro e Excesso de Arrecadação.</t>
  </si>
  <si>
    <t>DESPESAS</t>
  </si>
  <si>
    <t>DESPESAS (Exceto Intra-Orçamentárias) (IX)</t>
  </si>
  <si>
    <t>Soma das Despesas Correntes e de Capital sem Refinanciamento e excluindo as despesas intra-orçamentárias (Modalidade da Aplicação &lt;&gt; 91).</t>
  </si>
  <si>
    <t xml:space="preserve"> DESPESAS CORRENTES</t>
  </si>
  <si>
    <t>Categoria da Despesa</t>
  </si>
  <si>
    <t>Despesas Correntes</t>
  </si>
  <si>
    <t>Modalidade da Aplicação</t>
  </si>
  <si>
    <t>&lt;&gt;</t>
  </si>
  <si>
    <t>Aplicações Diretas - Operações Internas</t>
  </si>
  <si>
    <t xml:space="preserve">    PESSOAL E ENCARGOS SOCIAIS</t>
  </si>
  <si>
    <t>Grupo de Despesa</t>
  </si>
  <si>
    <t>Pessoal e Encargos Sociais</t>
  </si>
  <si>
    <t xml:space="preserve">    JUROS E ENCARGOS DA DÍVIDA</t>
  </si>
  <si>
    <t>Juros e Encargos da Dívida</t>
  </si>
  <si>
    <t xml:space="preserve">    OUTRAS DESPESAS CORRENTES</t>
  </si>
  <si>
    <t>Outras Despesas Correntes</t>
  </si>
  <si>
    <t xml:space="preserve">        Transferência a Estados, DF e Municípios</t>
  </si>
  <si>
    <t>Unidade Orçamentária</t>
  </si>
  <si>
    <t>Fundo do Regime Geral da Previdência Social</t>
  </si>
  <si>
    <t>Transferências a Estados e ao DF</t>
  </si>
  <si>
    <t>Transferências a Estados e ao DF - Fundo a Fundo</t>
  </si>
  <si>
    <t>Execução Orçamentária Delegada aos Estados e ao DF</t>
  </si>
  <si>
    <t>Transferências Fundo a Fundo art. 24 da LC 141/2012</t>
  </si>
  <si>
    <t>Transferências Fundo a Fundo art. 25 da LC 141/2013</t>
  </si>
  <si>
    <t>Transferências a Municípios</t>
  </si>
  <si>
    <t>Transferências a Municípios - Fundo a Fundo</t>
  </si>
  <si>
    <t>Execução Orçamentária Delegada aos Municípios</t>
  </si>
  <si>
    <t>Transferências aos Municípios art. 24 da LC 141/2012</t>
  </si>
  <si>
    <t>Transferências aos Municípios art. 25 da LC 141/2013</t>
  </si>
  <si>
    <t xml:space="preserve">        Benefícios Previdenciários</t>
  </si>
  <si>
    <t xml:space="preserve">        Demais Despesas Correntes</t>
  </si>
  <si>
    <t>Linha</t>
  </si>
  <si>
    <t>Transferência a Estados, DF e Municípios</t>
  </si>
  <si>
    <t>Benefícios Previdenciários</t>
  </si>
  <si>
    <t xml:space="preserve">     DESPESAS DE CAPITAL</t>
  </si>
  <si>
    <t>Investimentos</t>
  </si>
  <si>
    <t>Inversões Financeiras</t>
  </si>
  <si>
    <t>Amortização/Refinanciamento</t>
  </si>
  <si>
    <t>E NÃO</t>
  </si>
  <si>
    <t>Fonte de Recursos</t>
  </si>
  <si>
    <t>Refinanciamento da Dívida Pública Mobiliária Federal</t>
  </si>
  <si>
    <t>Elemento de Despesa</t>
  </si>
  <si>
    <t>Principal Corrigido da Dívida Mobiliária - Refinanciamento</t>
  </si>
  <si>
    <t>Principal Corrigido da Dívida Contratual - Refinanciamento</t>
  </si>
  <si>
    <t>Subfunção de Governo</t>
  </si>
  <si>
    <t>Refinanciamento da Dívida Interna</t>
  </si>
  <si>
    <t>Refinanciamento da Dívida Externa</t>
  </si>
  <si>
    <t>Serviço da Dívida Interna</t>
  </si>
  <si>
    <t>Serviço da Dívida Externa</t>
  </si>
  <si>
    <t>Outros Encargos Especiais</t>
  </si>
  <si>
    <t xml:space="preserve">    INVESTIMENTOS</t>
  </si>
  <si>
    <t xml:space="preserve">    INVERSÕES FINANCEIRAS</t>
  </si>
  <si>
    <t xml:space="preserve">    AMORTIZAÇÃO DA DÍVIDA</t>
  </si>
  <si>
    <t xml:space="preserve"> RESERVA DE CONTINGÊNCIA</t>
  </si>
  <si>
    <t>Reserva de Contingência</t>
  </si>
  <si>
    <t>DESPESAS (Intra-Orçamentárias) (X)</t>
  </si>
  <si>
    <t>Soma das Despesas Correntes e de Capital Intra-Orçamentárias (Modalidade da Aplicação = 91) sem Refinanciamento.</t>
  </si>
  <si>
    <t xml:space="preserve"> DESPESAS DE CAPITAL</t>
  </si>
  <si>
    <t>Despesas de Capital</t>
  </si>
  <si>
    <t>SUBTOTAL DAS DESPESAS (XI) = (IX + X)</t>
  </si>
  <si>
    <t>Soma das Despesas em todas as modalidades (incluindo as Despesas Intra-Orçamentárias), mas sem valores de Refinanciamento da Dívida.</t>
  </si>
  <si>
    <t>AMORTIZAÇÃO DA DÍVIDA - REFINANCIAMENTO (XII)</t>
  </si>
  <si>
    <t xml:space="preserve">    Amortização da Dívida Interna</t>
  </si>
  <si>
    <t xml:space="preserve">        Dívida Mobiliária</t>
  </si>
  <si>
    <t xml:space="preserve">        Outras Dívidas</t>
  </si>
  <si>
    <t xml:space="preserve">    Amortização da Dívida Externa</t>
  </si>
  <si>
    <t>SUBTOTAL COM REFINANCIAMENTO (XIII) = (XI + XII)</t>
  </si>
  <si>
    <t>Total das Despesas, incluíndo os valores do Refinanciamento da Dívida Pública.</t>
  </si>
  <si>
    <t>SUPERÁVIT (XIV)</t>
  </si>
  <si>
    <t>SE V - XIII &gt; 0; Superávit. SE NÃO "-"</t>
  </si>
  <si>
    <t>TOTAL (XV) = (XIII + XIV)</t>
  </si>
  <si>
    <t>Soma das Linhas de Subtotal das Despesas com Refinanciamento mais o Superávit, se houver.</t>
  </si>
  <si>
    <t>RESERVA DO RPPS</t>
  </si>
  <si>
    <t>RECEITAS (Intra-Orçamentárias) (I)</t>
  </si>
  <si>
    <t>71.1</t>
  </si>
  <si>
    <t>711.1</t>
  </si>
  <si>
    <t>712.2</t>
  </si>
  <si>
    <t>72.2</t>
  </si>
  <si>
    <t>721.1</t>
  </si>
  <si>
    <t>722.2</t>
  </si>
  <si>
    <t>73.3</t>
  </si>
  <si>
    <t>731.1</t>
  </si>
  <si>
    <t>732.2</t>
  </si>
  <si>
    <t>733.3</t>
  </si>
  <si>
    <t>75.5</t>
  </si>
  <si>
    <t>76.6</t>
  </si>
  <si>
    <t>761.1</t>
  </si>
  <si>
    <t>762.2</t>
  </si>
  <si>
    <t>763.3</t>
  </si>
  <si>
    <t>769.9</t>
  </si>
  <si>
    <t>79.9</t>
  </si>
  <si>
    <t>791.1</t>
  </si>
  <si>
    <t>792.2</t>
  </si>
  <si>
    <t xml:space="preserve">         Receitas da Dívida Ativa</t>
  </si>
  <si>
    <t>793.3</t>
  </si>
  <si>
    <t>Receitas da Dívida Ativa</t>
  </si>
  <si>
    <t xml:space="preserve">         Receitas de Compensação entre Regimes</t>
  </si>
  <si>
    <t>795.5</t>
  </si>
  <si>
    <t>Receitas de Compensação entre Regimes</t>
  </si>
  <si>
    <t>799.9</t>
  </si>
  <si>
    <t>81.1</t>
  </si>
  <si>
    <t>811.1</t>
  </si>
  <si>
    <t>812.2</t>
  </si>
  <si>
    <t>82.2</t>
  </si>
  <si>
    <t>821.1</t>
  </si>
  <si>
    <t>822.2</t>
  </si>
  <si>
    <t>823.3</t>
  </si>
  <si>
    <t>89.9</t>
  </si>
  <si>
    <t>852.2</t>
  </si>
  <si>
    <t>893.3</t>
  </si>
  <si>
    <t>899.9</t>
  </si>
  <si>
    <t>88.8</t>
  </si>
  <si>
    <t>PERTENCE</t>
  </si>
  <si>
    <t>Amortização/Refinanciamento da Dívida</t>
  </si>
  <si>
    <t>Principal Corrigido da Dívida Mobiliária Refinanciado</t>
  </si>
  <si>
    <t>Principal Corrigido da Dívida Contratual Refinanciado</t>
  </si>
  <si>
    <t>Despesas por Função (com detalhamento por Subfunção)</t>
  </si>
  <si>
    <t>LEGISLATIVA</t>
  </si>
  <si>
    <t>Função de Governo</t>
  </si>
  <si>
    <t>JUDICIARIA</t>
  </si>
  <si>
    <t>ESSENCIAL A JUSTICA</t>
  </si>
  <si>
    <t>3</t>
  </si>
  <si>
    <t>ADMINISTRACAO</t>
  </si>
  <si>
    <t>4</t>
  </si>
  <si>
    <t>DEFESA NACIONAL</t>
  </si>
  <si>
    <t>5</t>
  </si>
  <si>
    <t>SEGURANCA PUBLICA</t>
  </si>
  <si>
    <t>6</t>
  </si>
  <si>
    <t>RELACOES EXTERIORES</t>
  </si>
  <si>
    <t>ASSISTENCIA SOCIAL</t>
  </si>
  <si>
    <t>PREVIDENCIA SOCIAL</t>
  </si>
  <si>
    <t>9</t>
  </si>
  <si>
    <t>SAUDE</t>
  </si>
  <si>
    <t>10</t>
  </si>
  <si>
    <t>TRABALHO</t>
  </si>
  <si>
    <t>11</t>
  </si>
  <si>
    <t>EDUCACAO</t>
  </si>
  <si>
    <t>12</t>
  </si>
  <si>
    <t>CULTURA</t>
  </si>
  <si>
    <t>13</t>
  </si>
  <si>
    <t>DIREITOS DA CIDADANIA</t>
  </si>
  <si>
    <t>14</t>
  </si>
  <si>
    <t>URBANISMO</t>
  </si>
  <si>
    <t>15</t>
  </si>
  <si>
    <t>HABITACAO</t>
  </si>
  <si>
    <t>16</t>
  </si>
  <si>
    <t>SANEAMENTO</t>
  </si>
  <si>
    <t>17</t>
  </si>
  <si>
    <t>GESTAO AMBIENTAL</t>
  </si>
  <si>
    <t>18</t>
  </si>
  <si>
    <t>CIENCIA E TECNOLOGIA</t>
  </si>
  <si>
    <t>19</t>
  </si>
  <si>
    <t>AGRICULTURA</t>
  </si>
  <si>
    <t>20</t>
  </si>
  <si>
    <t>ORGANIZACAO AGRARIA</t>
  </si>
  <si>
    <t>21</t>
  </si>
  <si>
    <t>INDUSTRIA</t>
  </si>
  <si>
    <t>22</t>
  </si>
  <si>
    <t>COMERCIO E SERVICOS</t>
  </si>
  <si>
    <t>23</t>
  </si>
  <si>
    <t>COMUNICACOES</t>
  </si>
  <si>
    <t>24</t>
  </si>
  <si>
    <t>ENERGIA</t>
  </si>
  <si>
    <t>25</t>
  </si>
  <si>
    <t>TRANSPORTE</t>
  </si>
  <si>
    <t>26</t>
  </si>
  <si>
    <t>DESPORTO E LAZER</t>
  </si>
  <si>
    <t>27</t>
  </si>
  <si>
    <t>ENCARGOS ESPECIAIS</t>
  </si>
  <si>
    <t>28</t>
  </si>
  <si>
    <t>RESERVA DE CONTINGENCIA</t>
  </si>
  <si>
    <t>99</t>
  </si>
  <si>
    <t>TOTAL</t>
  </si>
  <si>
    <t>Soma de todas as Funções de Governo (incluindo as Intra-Orçamentárias)</t>
  </si>
  <si>
    <t>RECEITA CORRENTE (I)</t>
  </si>
  <si>
    <t>Soma das Receitas Correntes antes das Deduções</t>
  </si>
  <si>
    <t xml:space="preserve">      Receita Tributária</t>
  </si>
  <si>
    <t>11:1</t>
  </si>
  <si>
    <t xml:space="preserve">      Receita de Contribuições</t>
  </si>
  <si>
    <t>12:2</t>
  </si>
  <si>
    <t>Contribuições</t>
  </si>
  <si>
    <t xml:space="preserve">      Receita Patrimonial</t>
  </si>
  <si>
    <t>13:3</t>
  </si>
  <si>
    <t xml:space="preserve">           Rendimentos de Aplicação Financeira</t>
  </si>
  <si>
    <t>Natureza da Receita</t>
  </si>
  <si>
    <t xml:space="preserve">           Outras Receitas Patrimoniais</t>
  </si>
  <si>
    <t>Linha Receita Patrimonial (menos) Linha Rendimentos de Aplicação Financeira</t>
  </si>
  <si>
    <t xml:space="preserve">      Receita Agropecuária</t>
  </si>
  <si>
    <t>14:4</t>
  </si>
  <si>
    <t xml:space="preserve">      Receita Industrial</t>
  </si>
  <si>
    <t>15:5</t>
  </si>
  <si>
    <t xml:space="preserve">      Receita de Serviços</t>
  </si>
  <si>
    <t>16:6</t>
  </si>
  <si>
    <t>Receita de Serviçoe</t>
  </si>
  <si>
    <t xml:space="preserve">      Transferências Correntes</t>
  </si>
  <si>
    <t>17:7</t>
  </si>
  <si>
    <t xml:space="preserve">      Receitas Correntes a Classificar</t>
  </si>
  <si>
    <t>18:8</t>
  </si>
  <si>
    <t xml:space="preserve">      Outras Receitas Correntes</t>
  </si>
  <si>
    <t>19:9</t>
  </si>
  <si>
    <t>DEDUÇÕES (II)</t>
  </si>
  <si>
    <t>Soma das Transferências Constitucionais e das Contribuições dedutórias da Receita Corrente Bruta</t>
  </si>
  <si>
    <t xml:space="preserve">      Transf. Constitucionais e Legais</t>
  </si>
  <si>
    <t>Programa de Governo</t>
  </si>
  <si>
    <t>0903</t>
  </si>
  <si>
    <t>Operações Especiais: Transferências Constitucionais</t>
  </si>
  <si>
    <t>2030</t>
  </si>
  <si>
    <t>Educação Básica</t>
  </si>
  <si>
    <t>2080</t>
  </si>
  <si>
    <t>Educação de Qualidade para Todos</t>
  </si>
  <si>
    <t>Ação de Governo</t>
  </si>
  <si>
    <t>0044</t>
  </si>
  <si>
    <t>Fundo de Participação dos Estados e do Distrito Federal - FP</t>
  </si>
  <si>
    <t>0045</t>
  </si>
  <si>
    <t>Fundo de Participação dos Municípios (FPM)</t>
  </si>
  <si>
    <t>0046</t>
  </si>
  <si>
    <t>Transferência da Cota-Parte dos Estados e DF Exportadores</t>
  </si>
  <si>
    <t>0050</t>
  </si>
  <si>
    <t>Transferências do Imposto sobre Operações Financeiras</t>
  </si>
  <si>
    <t>0051</t>
  </si>
  <si>
    <t>00H6</t>
  </si>
  <si>
    <t>006M</t>
  </si>
  <si>
    <t>Transferências do Imposto Territorial Rural</t>
  </si>
  <si>
    <t>00G6</t>
  </si>
  <si>
    <t>Transferências a Estados, DF e Municípios</t>
  </si>
  <si>
    <t>0169</t>
  </si>
  <si>
    <t>Transferências da Concursos e Prognósticos</t>
  </si>
  <si>
    <t>0223</t>
  </si>
  <si>
    <t>Transferências da Cota-Parte das Compensações Financeiras - TR</t>
  </si>
  <si>
    <t>0369</t>
  </si>
  <si>
    <t>Transferências da Cota-Parte do Salário-Educação</t>
  </si>
  <si>
    <t>0546</t>
  </si>
  <si>
    <t>Transferências da Cota-Parte das Compensações Financeiras</t>
  </si>
  <si>
    <t>0547</t>
  </si>
  <si>
    <t>0999</t>
  </si>
  <si>
    <t>Recursos para a Repartição da Contribuição de Intervenção</t>
  </si>
  <si>
    <t>099B</t>
  </si>
  <si>
    <t>0A53</t>
  </si>
  <si>
    <t>Transferências das Participações pela Produção de Petróleo</t>
  </si>
  <si>
    <t>0C03</t>
  </si>
  <si>
    <t>Transferências de Recursos Decorrentes de Concessões Florestais</t>
  </si>
  <si>
    <t>0C33</t>
  </si>
  <si>
    <t>Fundo de Manutenção e Desenvolvimento da Educação Básica</t>
  </si>
  <si>
    <t>0E25</t>
  </si>
  <si>
    <t>0E36</t>
  </si>
  <si>
    <t>Complementação da União ao FUNDEB</t>
  </si>
  <si>
    <t>00S3</t>
  </si>
  <si>
    <t>Auxílio Financeiro aos Estaodos, Municípios e DF</t>
  </si>
  <si>
    <t>00S7</t>
  </si>
  <si>
    <t>00S8</t>
  </si>
  <si>
    <t>Auxílio Financeiro aos Estaodos, Municípios e DF (Setor Cultural MP nº 990/2020)</t>
  </si>
  <si>
    <t>00SE</t>
  </si>
  <si>
    <t>Transferências Temporárias a Estados, DF e Municípios</t>
  </si>
  <si>
    <t>00PX</t>
  </si>
  <si>
    <t>Transferências de Recursos Arrecadados por Taxa de Ocupação</t>
  </si>
  <si>
    <t>00RX</t>
  </si>
  <si>
    <t>00UH</t>
  </si>
  <si>
    <t xml:space="preserve">      Contrib. Emp. e Trab. p/ Seg. Social</t>
  </si>
  <si>
    <t>NRE1 - Categoria Econômica</t>
  </si>
  <si>
    <t>054</t>
  </si>
  <si>
    <t>Recursos do Regime Geral de Previdência Social</t>
  </si>
  <si>
    <t>Compensações Financeiras entre o RPPS e o RGPS</t>
  </si>
  <si>
    <t xml:space="preserve">      Contrib. Plano Seg. Social do Servidor</t>
  </si>
  <si>
    <t>055</t>
  </si>
  <si>
    <t>Benefícios do RPPS - FCDF</t>
  </si>
  <si>
    <t>056</t>
  </si>
  <si>
    <t>Benefícios do RPPS da União</t>
  </si>
  <si>
    <t xml:space="preserve">      Compensação Financeira RGPS/RPPS</t>
  </si>
  <si>
    <t xml:space="preserve">      Contr. p/ Custeio Pensões Militares</t>
  </si>
  <si>
    <t>Contribuições para Previdência Militar e Custeio de Pensões Militares</t>
  </si>
  <si>
    <t xml:space="preserve">      Contribuição p/ PIS/PASEP</t>
  </si>
  <si>
    <t>Contribuições para o PIS/PASEP</t>
  </si>
  <si>
    <t>040</t>
  </si>
  <si>
    <t>Seguro Desemprego, Abono Salarial e Previdência Social</t>
  </si>
  <si>
    <t>041</t>
  </si>
  <si>
    <t>Programas de Desenvolvimento Econômico - BNDES</t>
  </si>
  <si>
    <t>OU</t>
  </si>
  <si>
    <t>RECEITA CORRENTE LÍQUIDA (III) = (I - II)</t>
  </si>
  <si>
    <t>Receita Corrente Bruta menos as Deduções</t>
  </si>
  <si>
    <t>Despesas Empenhadas (Controle Empenho)</t>
  </si>
  <si>
    <t>Despesas Liquidadas (Controle Empenho)</t>
  </si>
  <si>
    <t>Despesas Inscritas em Restos a Pagar Não Processados (Controle Empenho)</t>
  </si>
  <si>
    <t>Fundo do Regime Geral da Previdência Social - FRGPS</t>
  </si>
  <si>
    <t>RECEITAS PREVIDENCIÁRIAS (EXCETO INTRA-ORÇAMENTÁRIAS) (I)</t>
  </si>
  <si>
    <t>Somas das Receitas Previdenciárias sem considerar as Intra-Orçamentárias</t>
  </si>
  <si>
    <t xml:space="preserve">    RECEITAS CORRENTES</t>
  </si>
  <si>
    <t>Soma das Receitas de Contribuições com as Outras Receitas Correntes</t>
  </si>
  <si>
    <t xml:space="preserve">        Receitas de Contribuições</t>
  </si>
  <si>
    <t>Soma das Contribuições dos Empregadores, Trabalhadores e Outros com as Demais Contribuições</t>
  </si>
  <si>
    <t xml:space="preserve">           Dos empregadores</t>
  </si>
  <si>
    <t>Contribuições para o RGPS - Principal</t>
  </si>
  <si>
    <t>Contribuições para o RGPS - Multa/Juros</t>
  </si>
  <si>
    <t>Contribuições para o RGPS - Dívida Ativa</t>
  </si>
  <si>
    <t>Contribuições para o RGPS - Dívida Ativa - Multa/Juros</t>
  </si>
  <si>
    <t>Contribuição para Ent. Priv. Serv. Social - Principal</t>
  </si>
  <si>
    <t xml:space="preserve">           Dos trabalhadores e dos demais segurados</t>
  </si>
  <si>
    <t xml:space="preserve">           Outras Contribuições</t>
  </si>
  <si>
    <t xml:space="preserve">        Outras Receitas Correntes</t>
  </si>
  <si>
    <t xml:space="preserve">           Compensação Previdenciária do RPPS para o RGPS</t>
  </si>
  <si>
    <t xml:space="preserve">           Demais Receitas Correntes</t>
  </si>
  <si>
    <t xml:space="preserve">    RECEITAS DE CAPITAL</t>
  </si>
  <si>
    <t>Soma da Alienação de Bens e Ativos com as Outras Receitas de Capital</t>
  </si>
  <si>
    <t xml:space="preserve">        Alienação de Bens, Direitos e Ativos</t>
  </si>
  <si>
    <t>NRE2 Origem Receita</t>
  </si>
  <si>
    <t>22:2</t>
  </si>
  <si>
    <t>Alienações</t>
  </si>
  <si>
    <t xml:space="preserve">        Outras Receitas de Capital</t>
  </si>
  <si>
    <t>RECEITAS PREVIDENCIÁRIAS (INTRA-ORÇAMENTÁRIAS) (II)</t>
  </si>
  <si>
    <t>TOTAL DAS RECEITAS PREVIDENCIÁRIAS - RGPS (III) = (I + II)</t>
  </si>
  <si>
    <t>Soma das Receitas Previdenciárias</t>
  </si>
  <si>
    <t>DESPESAS PREVIDENCIÁRIAS (EXCETO INTRA-ORÇAMENTÁRIAS) (IV)</t>
  </si>
  <si>
    <t>Somas das Despesas Previdenciárias sem considerar as Intra-Orçamentárias</t>
  </si>
  <si>
    <t xml:space="preserve">    Benefícios Previdenciários do Governo Federal</t>
  </si>
  <si>
    <t>Soma das Aposentadorias, Pensões e Outros Benefícios</t>
  </si>
  <si>
    <t xml:space="preserve">        Aposentadorias</t>
  </si>
  <si>
    <t>Aposentadorias do RGPS - Área Rural</t>
  </si>
  <si>
    <t>Aposentadorias do RGPS - Área Urbana</t>
  </si>
  <si>
    <t xml:space="preserve">        Pensões</t>
  </si>
  <si>
    <t>Pensões do RGPS - Área Rural</t>
  </si>
  <si>
    <t>Pensões do RGPS - Área Urbana</t>
  </si>
  <si>
    <t xml:space="preserve">        Outros Benefícios </t>
  </si>
  <si>
    <t>Outros Benefícios do RGPS - Área Rural</t>
  </si>
  <si>
    <t>Outros Benefícios do RGPS - Área Urbana</t>
  </si>
  <si>
    <t xml:space="preserve">    Outras Despesas</t>
  </si>
  <si>
    <t>Soma da Compensação entre os Regimes e as Demais Despesas</t>
  </si>
  <si>
    <t xml:space="preserve">        Compensação Previdenciária do RGPS para o RPPS</t>
  </si>
  <si>
    <t>009W</t>
  </si>
  <si>
    <t>Compensação Previdenciária</t>
  </si>
  <si>
    <t>0531</t>
  </si>
  <si>
    <t>Compensação Financeira entre Entidades Previdenciárias</t>
  </si>
  <si>
    <t>00</t>
  </si>
  <si>
    <t>A Detalhar</t>
  </si>
  <si>
    <t>01</t>
  </si>
  <si>
    <t>Aposentadorias do RPPS, Reserva Remunerada e Reformas Militares</t>
  </si>
  <si>
    <t>03</t>
  </si>
  <si>
    <t>Pensões do RPPS e dos Militares</t>
  </si>
  <si>
    <t>05</t>
  </si>
  <si>
    <t>Outros Benefícios Previdenciários do Servidor ou do Militar</t>
  </si>
  <si>
    <t xml:space="preserve">        Demais Despesas</t>
  </si>
  <si>
    <t xml:space="preserve">    A detalhar</t>
  </si>
  <si>
    <t>DESPESAS PREVIDENCIÁRIAS (INTRA-ORÇAMENTÁRIAS) (V)</t>
  </si>
  <si>
    <t>TOTAL DAS DESPESAS PREVIDENCIÁRIAS - RGPS (VI) = (IV + V)</t>
  </si>
  <si>
    <t>Soma das Despesas Previdenciárias</t>
  </si>
  <si>
    <t>RESULTADO PREVIDENCIÁRIO (VII) = (III - VI)</t>
  </si>
  <si>
    <t>Total das Receitas do RGPS - Total das Despesas do RGPS</t>
  </si>
  <si>
    <t xml:space="preserve">Despesas Empenhadas </t>
  </si>
  <si>
    <t xml:space="preserve">Despesas Liquidadas </t>
  </si>
  <si>
    <t xml:space="preserve">Despesas Pagas </t>
  </si>
  <si>
    <t>04</t>
  </si>
  <si>
    <t>Contratação por Tempo Determinado - Pessoal Civil</t>
  </si>
  <si>
    <t>07</t>
  </si>
  <si>
    <t>Contribuição a Entidade Fechada - Previdência</t>
  </si>
  <si>
    <t>Vencimentos e Vantagens Fixas - Pessoal Civil</t>
  </si>
  <si>
    <t>Obrigações Patronais</t>
  </si>
  <si>
    <t>Outras Despesas Variáveis - Pessoal Civil</t>
  </si>
  <si>
    <t>Outros Serviços de Terceiros PJ - Operações Internas</t>
  </si>
  <si>
    <t>Depósitos Compulsórios</t>
  </si>
  <si>
    <t>Ressarcimento de Pessoal Requisitado</t>
  </si>
  <si>
    <t>RECEITAS PREVIDENCIÁRIAS - RPPS CIVIS</t>
  </si>
  <si>
    <t>Fundo Constitucional do Distrito Federal</t>
  </si>
  <si>
    <t xml:space="preserve">   Receita de Contribuições</t>
  </si>
  <si>
    <t xml:space="preserve">        Segurados</t>
  </si>
  <si>
    <t>Soma das Linhas Ativo, Inativos e Pensionistas.</t>
  </si>
  <si>
    <t xml:space="preserve">                Ativo</t>
  </si>
  <si>
    <t>000</t>
  </si>
  <si>
    <t>Recursos Ordinários</t>
  </si>
  <si>
    <t>Contribuição do Servidor Ativo Civil para RPPS/Principal</t>
  </si>
  <si>
    <t>Contribuição do Servidor Ativo Civil para RPPS/Multa e Juros</t>
  </si>
  <si>
    <t>Contribuição do Servidor Ativo Civil para RPPS/Dívida Ativa</t>
  </si>
  <si>
    <t>Contribuição do Servidor Ativo Civil para RPPS/Dív. At. Multa e Juros</t>
  </si>
  <si>
    <t>Contribuição do Servidor Ativo para o RPPS - Sentenças Judiciais/Principal</t>
  </si>
  <si>
    <t>Contribuição do Servidor Ativo para o RPPS - Sentenças Judiciais/Multa e Juros</t>
  </si>
  <si>
    <t>Contribuição do Servidor Ativo para o RPPS - Sentenças Judiciais/Dívida Ativa</t>
  </si>
  <si>
    <t>Contribuição do Servidor Ativo para o RPPS - Sentenças Judiciais/Dív. At. Multa e Juros</t>
  </si>
  <si>
    <t xml:space="preserve">                Inativos</t>
  </si>
  <si>
    <t>Contribuição do Servidor Inativo para RPPS/Principal</t>
  </si>
  <si>
    <t>Contribuição do Servidor Inativo para RPPS/Multa e Juros</t>
  </si>
  <si>
    <t>Contribuição do Servidor Inativo para RPPS/Dívida Ativa</t>
  </si>
  <si>
    <t>Contribuição do Servidor Inativo para RPPS/Dív. At. Multa e Juros</t>
  </si>
  <si>
    <t>Contribuição do Servidor Inativo para o RPPS - Sentença Judicial/Principal</t>
  </si>
  <si>
    <t xml:space="preserve">                Pensionistas</t>
  </si>
  <si>
    <t>Contribuição do Pensionista para o RPPS/Principal</t>
  </si>
  <si>
    <t>Contribuição do Pensionista para o RPPS/Dívida Ativa</t>
  </si>
  <si>
    <t>Contribuição do Pensionista para o RPPS/Dív. At. Multa e Juros</t>
  </si>
  <si>
    <t>Contribuição do Pensionista para o RPPS - Sentença Judicial/Principal</t>
  </si>
  <si>
    <t xml:space="preserve">      Patronal</t>
  </si>
  <si>
    <t>Contribuição Patronal do Servidor Ativo Civil para o RPPS/Principal</t>
  </si>
  <si>
    <t>Contribuição Patronal do Servidor Ativo Civil para o RPPS/Multa e Juros</t>
  </si>
  <si>
    <t>Contribuição Patronal do Servidor Ativo Civil para o RPPS/Dívida Ativa</t>
  </si>
  <si>
    <t>Contribuição Patronal do Servidor Ativo Civil para o RPPS/Dív. At. Multa e Juros</t>
  </si>
  <si>
    <t>Contribuição Patronal para o RPPS Oriunda de Sentenças Judiciais/Principal</t>
  </si>
  <si>
    <t>Contribuição Patronal para o RPPS Oriunda de Sentenças Judiciais/Multa e Juros</t>
  </si>
  <si>
    <t>Contribuição Patronal para o RPPS Oriunda de Sentenças Judiciais/Dívida Ativa</t>
  </si>
  <si>
    <t>Contribuição Patronal para o RPPS Oriunda de Sentenças Judiciais/Dív. At. Multa e Juros</t>
  </si>
  <si>
    <t xml:space="preserve">                Inativos e Pensionistas</t>
  </si>
  <si>
    <t>TOTAL DAS RECEITAS PREVIDENCIÁRIAS RPPS (I)</t>
  </si>
  <si>
    <t>Total das Receitas Previdenciárias do RPPS.</t>
  </si>
  <si>
    <t>DESPESAS PREVIDENCIÁRIAS - RPPS CIVIS</t>
  </si>
  <si>
    <t xml:space="preserve">     Benefícios</t>
  </si>
  <si>
    <t>Soma das Linhas A Detalhar, Aposentadorias, Pensões e Outros Benefícios.</t>
  </si>
  <si>
    <t xml:space="preserve">         A detalhar</t>
  </si>
  <si>
    <t>Esfera Orçamentária</t>
  </si>
  <si>
    <t>Orçamento da Seguridade Social</t>
  </si>
  <si>
    <t>Pessoal e Encargos Especiais</t>
  </si>
  <si>
    <t>Previdência do Regime Estatutário</t>
  </si>
  <si>
    <t>Previdência Complementar</t>
  </si>
  <si>
    <t>Previdência Especial</t>
  </si>
  <si>
    <t>Outras Transferências</t>
  </si>
  <si>
    <t>0053</t>
  </si>
  <si>
    <t>Pessoal Inativo e Pensionista dos Extintos Estados e Territórios</t>
  </si>
  <si>
    <t>0181</t>
  </si>
  <si>
    <t>Aposentadorias e Pensões Civis da União</t>
  </si>
  <si>
    <t>0005</t>
  </si>
  <si>
    <t>Sentenças Judiciais Transitadas em Julgado (Precatórios)</t>
  </si>
  <si>
    <t>0625</t>
  </si>
  <si>
    <t>Sentenças Judiciais Transitadas em Julgado de Pequeno Valor</t>
  </si>
  <si>
    <t>SENDO ESSAS DUAS AÇÕES APENAS NO QUE NÃO FOR EXECUTADO NAS FONTES DE SAÚDE E ASSISTÊNCIA</t>
  </si>
  <si>
    <t xml:space="preserve">         Aposentadorias</t>
  </si>
  <si>
    <t xml:space="preserve">         Pensões</t>
  </si>
  <si>
    <t xml:space="preserve">         Outros Benefícios</t>
  </si>
  <si>
    <t>Soma dos valores do Extinto Instituto de Previdência dos Congressistas e dos Demais Benefícios</t>
  </si>
  <si>
    <t xml:space="preserve">              Extinto Instituto de Previdência dos Congressistas</t>
  </si>
  <si>
    <t>0397</t>
  </si>
  <si>
    <t>Aposentadorias e Pensões do Extinto IPC</t>
  </si>
  <si>
    <t xml:space="preserve">              Demais Benefícios</t>
  </si>
  <si>
    <t xml:space="preserve">    Compensação Previdenciária do RPPS para o RGPS</t>
  </si>
  <si>
    <t>TOTAL DAS DESPESAS PREVIDENCIÁRIAS RPPS CIVIS (VI) = (V)</t>
  </si>
  <si>
    <t>Total das Despesas Previdenciárias do RPPS.</t>
  </si>
  <si>
    <t>RESULTADO PREVIDENCIÁRIO - CIVIS (VII) = (III – VI)</t>
  </si>
  <si>
    <t>RECEITAS E DESPESAS PREVIDENCIÁRIAS ASSOCIADAS AOS MILITARES DAS FORÇAS ARMADAS E SEUS DEPENDENTES</t>
  </si>
  <si>
    <t>RECEITAS ASSOCIADAS ÀS PENSÕES MILITARES</t>
  </si>
  <si>
    <t>Receitas de Contribuições Associadas às Pensões</t>
  </si>
  <si>
    <t>Soma das Receitas dos Segurados.</t>
  </si>
  <si>
    <t xml:space="preserve">    Segurados</t>
  </si>
  <si>
    <t>Contribuição para Previdência Militar e Custeio das Pensões Militares/Principal</t>
  </si>
  <si>
    <t>Contribuição para Previdência Militar e Custeio das Pensões Militares/Multa e Juros</t>
  </si>
  <si>
    <t>Contribuição para Previdência Militar e Custeio das Pensões Militares/Dívida Ativa</t>
  </si>
  <si>
    <t>Contribuição para Previdência Militar e Custeio das Pensões Militares/Dív. At. Multa e Juros</t>
  </si>
  <si>
    <t>TOTAL DAS RECEITAS ASSOCIADAS ÀS PENSÕES MILITARES (VIII)</t>
  </si>
  <si>
    <t>DESPESAS ASSOCIADAS ÀS PENSÕES MILITARES</t>
  </si>
  <si>
    <t xml:space="preserve">   Benefícios</t>
  </si>
  <si>
    <t>Soma das Linhas A Detalhar, Pensões e Outros Benefícios.</t>
  </si>
  <si>
    <t xml:space="preserve">            A detalhar</t>
  </si>
  <si>
    <t>0179</t>
  </si>
  <si>
    <t>Pensões Militares das Forças Armadas</t>
  </si>
  <si>
    <t>00QD</t>
  </si>
  <si>
    <t>Pensões Militares dos Ex-Territórios e da Guanabara</t>
  </si>
  <si>
    <t xml:space="preserve">            Pensões</t>
  </si>
  <si>
    <t xml:space="preserve">            Outros Benefícios</t>
  </si>
  <si>
    <t>DESPESAS PREVIDENCIÁRIAS COM PENSÕES MILITARES (IX)</t>
  </si>
  <si>
    <t>RESULTADO PENSÕES MILITARES (X) = (VIII - IX)</t>
  </si>
  <si>
    <t>RECEITAS VINCULADAS AOS MILITARES INATIVOS DAS FORÇAS ARMADAS</t>
  </si>
  <si>
    <t>Receitas Vinculadas</t>
  </si>
  <si>
    <t>Não existem. Linha sempre zerada.</t>
  </si>
  <si>
    <t>DESPESAS VINCULADAS AOS MILITARES INATIVOS DAS FORÇAS ARMADAS</t>
  </si>
  <si>
    <t>Inativos</t>
  </si>
  <si>
    <t xml:space="preserve">    A Detalhar</t>
  </si>
  <si>
    <t>214H</t>
  </si>
  <si>
    <t>Inativos Militares das Forças Armadas</t>
  </si>
  <si>
    <t>218K</t>
  </si>
  <si>
    <t>Inativos Militares dos Ex-Territórios e do Guanabara</t>
  </si>
  <si>
    <t xml:space="preserve">    Reformados e Reservistas</t>
  </si>
  <si>
    <t>Aposentados, Reserva Remunerada e Reformados Militares</t>
  </si>
  <si>
    <t>DESPESAS PREVIDENCIÁRIAS COM REFORMADOS E INATIVOS MILITARES (XI)</t>
  </si>
  <si>
    <t>RESULTADO PREVIDENCIÁRIO TOTAL - MILITARES (XII) = (X - XI)</t>
  </si>
  <si>
    <t>RECEITAS E DESPESAS PREVIDENCIÁRIAS DO FUNDO CONSTITUCIONAL DO DISTRITO FEDERAL</t>
  </si>
  <si>
    <t>RECEITAS PREVIDENCIÁRIAS - FCDF</t>
  </si>
  <si>
    <t>Soma das Receitas dos Ativos, Inativos e Pensionistas do FCDF.</t>
  </si>
  <si>
    <t>Contr.P/Cust.Pens.Mil.Forcas Armadas - Principal</t>
  </si>
  <si>
    <t>Contr.P/Cust.Pens.Mil.Forcas Armadas - Mult/Juros</t>
  </si>
  <si>
    <t>Contr.P/Cust.Pens.Mil.Forcas Armadas - Div.Ativ</t>
  </si>
  <si>
    <t>Contr.P/Cust.Pens.Mil.Forcas Armadas - Div.At.-Mul.Jur</t>
  </si>
  <si>
    <t>Soma dos valores patronais dos Ativos, Inativos e Pensionistas do FCDF.</t>
  </si>
  <si>
    <t>TOTAL DAS RECEITAS PREVIDENCIÁRIAS FCDF (III) = (I)</t>
  </si>
  <si>
    <t>DESPESAS PREVIDENCIÁRIAS FCDF</t>
  </si>
  <si>
    <t>Orçamento Fiscal</t>
  </si>
  <si>
    <t>00QN</t>
  </si>
  <si>
    <t>Inativos e Pensionistas da Policia Civil do Distrito Federal</t>
  </si>
  <si>
    <t>00NS</t>
  </si>
  <si>
    <t>Inativos da PM e do Corpo de Bombeiros do DF</t>
  </si>
  <si>
    <t>00Q2</t>
  </si>
  <si>
    <t>Pensionistas da PM e do Corpo de Bombeiros do DF</t>
  </si>
  <si>
    <t>0312</t>
  </si>
  <si>
    <t>Serviços Públicos de Educação do DF</t>
  </si>
  <si>
    <t>009T</t>
  </si>
  <si>
    <t>Serviços Públicos de Saúde do DF</t>
  </si>
  <si>
    <t>E</t>
  </si>
  <si>
    <t xml:space="preserve">          OU</t>
  </si>
  <si>
    <t>Função Governo</t>
  </si>
  <si>
    <t>TOTAL DAS DESPESAS PREVIDENCIÁRIAS FCDF (VI) = (V)</t>
  </si>
  <si>
    <t>RESULTADO PREVIDENCIÁRIO FCDF (VII) = (III – VI)</t>
  </si>
  <si>
    <t>Receitas Correntes (I)</t>
  </si>
  <si>
    <t>NRE1 – Categoria da Receita</t>
  </si>
  <si>
    <t>NRE2 – Origem da Receita</t>
  </si>
  <si>
    <t xml:space="preserve">     Contribuições Financeiras (II*)</t>
  </si>
  <si>
    <t xml:space="preserve">     Outras Contribuições</t>
  </si>
  <si>
    <t xml:space="preserve">     Aplicações Financeiras (II)</t>
  </si>
  <si>
    <t xml:space="preserve">     Outras Receitas Patrimoniais</t>
  </si>
  <si>
    <t>Receita Patrimonial - II</t>
  </si>
  <si>
    <t>Receitas Agrícolas</t>
  </si>
  <si>
    <t>Receitas Industriais</t>
  </si>
  <si>
    <t>Receitas Serviços</t>
  </si>
  <si>
    <t xml:space="preserve">     Outras Receitas Financeiras (III)</t>
  </si>
  <si>
    <t xml:space="preserve">     Receitas Correntes Restantes</t>
  </si>
  <si>
    <t>Demais Receitas Correntes - III</t>
  </si>
  <si>
    <t>Receitas Primárias Correntes (IV – I – II – III)</t>
  </si>
  <si>
    <t>Receitas de Capital (V)</t>
  </si>
  <si>
    <t>Operações de Crédito (VI)</t>
  </si>
  <si>
    <t>Amortização de Empréstimos (VII)</t>
  </si>
  <si>
    <t>Alienação de Bens</t>
  </si>
  <si>
    <t xml:space="preserve">     Receitas de Alienação de Investimentos Temporários (VIII)</t>
  </si>
  <si>
    <t xml:space="preserve">     Receitas de Alienação de Investimentos Permanentes (IX)</t>
  </si>
  <si>
    <t xml:space="preserve">     Outras Alienações de Bens</t>
  </si>
  <si>
    <t>Alienação de Bens - (VIII + IX)</t>
  </si>
  <si>
    <t xml:space="preserve">     Convênios</t>
  </si>
  <si>
    <t xml:space="preserve">     Outras Transferências de Capital</t>
  </si>
  <si>
    <t xml:space="preserve">     Outras Receitas de Capital Não Primárias (X)</t>
  </si>
  <si>
    <t xml:space="preserve">     Outras Receitas de Capital Primárias</t>
  </si>
  <si>
    <t>Outras receitas de Capital - X</t>
  </si>
  <si>
    <t>Receitas Primárias de Capital (XI = V – VI – VII – VIII – IX – X)</t>
  </si>
  <si>
    <t>Receita Primária Total (XII = IV + XI)</t>
  </si>
  <si>
    <t>Despesas Correntes (XIII)</t>
  </si>
  <si>
    <t>Juros e Encargos da Dívida (XIV)</t>
  </si>
  <si>
    <t>Outas Despesas Correntes</t>
  </si>
  <si>
    <t xml:space="preserve">     Transferências Constitucionais e Legais</t>
  </si>
  <si>
    <t>Natureza da Despesa</t>
  </si>
  <si>
    <t>333081XX</t>
  </si>
  <si>
    <t>Transf const e legais</t>
  </si>
  <si>
    <t>334081XX</t>
  </si>
  <si>
    <t xml:space="preserve">     Demais Despesas Correntes</t>
  </si>
  <si>
    <t>Outras Despesas Correntes - Transferências Constitucionais e Legais</t>
  </si>
  <si>
    <t>Despesas Primárias Correntes (XV = XIII – XIV)</t>
  </si>
  <si>
    <t>Despesas de Capital (XVI)</t>
  </si>
  <si>
    <t xml:space="preserve">     Concessão de Empréstimos e Financiamentos (XVII)</t>
  </si>
  <si>
    <t>Natureza de Despesa Detalhada</t>
  </si>
  <si>
    <t>EM</t>
  </si>
  <si>
    <t>45XX66XX</t>
  </si>
  <si>
    <t xml:space="preserve">     Aquisição de Título de Capital já Integralizado (XVIII)</t>
  </si>
  <si>
    <t>45XX64XX</t>
  </si>
  <si>
    <t xml:space="preserve">     Aquisição de Título de Crédito (XIX)</t>
  </si>
  <si>
    <t>45XX63XX</t>
  </si>
  <si>
    <t xml:space="preserve">     Demais Inversões Financeiras</t>
  </si>
  <si>
    <t>Inversões Financeiras - (XVII + XVIII + XIX)</t>
  </si>
  <si>
    <t>Amortização da Dívida (XX)</t>
  </si>
  <si>
    <t>Despesas Primárias de Capital (XXI = XVI – XVII – XVIII – XIX – XX)</t>
  </si>
  <si>
    <t>Reserva de Contingência (XXII)</t>
  </si>
  <si>
    <t>Despesa Primária Total (XXIII =  XV + XXI + XXII)</t>
  </si>
  <si>
    <t>Resultado Primário (Acima da Linha) (XXIV = XII – XXIII (a, b e c))</t>
  </si>
  <si>
    <t>Juros e Encargos Ativos (XXV)</t>
  </si>
  <si>
    <t>Juros e Encargos de Empréstimos Internos Concedidos - Consolidação</t>
  </si>
  <si>
    <t>Juros e Encargos de Empréstimos Internos Concedidos - Inter Estados</t>
  </si>
  <si>
    <t>Juros e Encargos de Empréstimos Internos Concedidos - Inter Municípios</t>
  </si>
  <si>
    <t>Juros e Encargos de Empréstimos Externos Concedidos - Consolidação</t>
  </si>
  <si>
    <t>Juros e Encargos de Financiamentos Internos Concedidos - Consolidação</t>
  </si>
  <si>
    <t>Juros e Encargos de Financiamentos Internos Concedidos - Inter Estados</t>
  </si>
  <si>
    <t>Juros e Encargos de Financiamentos Internos Concedidos - Inter Municípios</t>
  </si>
  <si>
    <t>Juros e Encargos de Financiamentos Externos Concedidos - Consolidação</t>
  </si>
  <si>
    <t>Juros e Encargos de Mora de Empréstimos Internos Concedidos - Consolidação</t>
  </si>
  <si>
    <t>Juros e Encargos de Mora de Empréstimos Internos Concedidos - Estados</t>
  </si>
  <si>
    <t>Juros e Encargos de Mora de Empréstimos Internos Concedidos - Municípios</t>
  </si>
  <si>
    <t>Juros e Encargos de Mora de Empréstimos Externos Concedidos - Consolidação</t>
  </si>
  <si>
    <t>Remuneração de Depósitos Bancários</t>
  </si>
  <si>
    <t>Remuneração de Aplicações Financeiras</t>
  </si>
  <si>
    <t>Juros e Encargos Passivos (XXVI)</t>
  </si>
  <si>
    <t>Juros e Encargos da Dívida Contratual Interna</t>
  </si>
  <si>
    <t>Juros e Encargos da Dívida Contratual Interna - Inter OFSS Estados</t>
  </si>
  <si>
    <t>Juros e Encargos da Dívida Contratual Interna - Inter OFSS Municípios</t>
  </si>
  <si>
    <t>Juros e Encargos da Dívida Contratual Externa - Consolidação</t>
  </si>
  <si>
    <t>Juros e Encargos da Dívida Mobiliária - Consolidação</t>
  </si>
  <si>
    <t>Juros e Encargos de Empréstimos por ARO - Consolidação</t>
  </si>
  <si>
    <t>Outros Juros e Encargos de Empréstimos Internos - Consolidação</t>
  </si>
  <si>
    <t>Outros Juros e Encargos de Empréstimos Internos - Inter Estados</t>
  </si>
  <si>
    <t>Outros Juros e Encargos de Empréstimos Internos - Inter Municípios</t>
  </si>
  <si>
    <t>Outros Juros e Encargos de Empréstimos Externos - Consolidação</t>
  </si>
  <si>
    <t>Juros e Encargos de Mora de Empréstimos Internos - Consolidação</t>
  </si>
  <si>
    <t>Juros e Encargos de Mora de Empréstimos Internos - Inter Estados</t>
  </si>
  <si>
    <t>Juros e Encargos de Mora de Empréstimos Internos - Inter Municípios</t>
  </si>
  <si>
    <t>Juros e Encargos de Mora de Empréstimos Externos - Consolidação</t>
  </si>
  <si>
    <t>Outros Juros e Encargos de Mora - Consolidação</t>
  </si>
  <si>
    <t>Resultado Nominal (Acima da Linha) (XXVII = XXIV + XXV – XXVI)</t>
  </si>
  <si>
    <t>Dívida Consolidada (XXVIII)</t>
  </si>
  <si>
    <t>Obter a partir da DCL</t>
  </si>
  <si>
    <t>Deduções (XXIX)</t>
  </si>
  <si>
    <t xml:space="preserve">     Disponibilidade de Caixa</t>
  </si>
  <si>
    <t xml:space="preserve">          Disponibilidade de Caixa Bruta</t>
  </si>
  <si>
    <t xml:space="preserve">          (–) Restos a Pagar Processados (XXX)</t>
  </si>
  <si>
    <t xml:space="preserve">     Demais Haveres Financeiros</t>
  </si>
  <si>
    <t>Dívida Consolidada Líquida (XXXI = XXVIII – XXIX)</t>
  </si>
  <si>
    <t>Resultado Nominal (Abaixo da Linha) (XXXII = XXXIb – XXXIa)</t>
  </si>
  <si>
    <t>Ajuste Metodológico</t>
  </si>
  <si>
    <t>Variação Saldo RPP (XXXIII = XXXb – XXXa)</t>
  </si>
  <si>
    <t>Receita de Alienação de Investimentos Permanentes (IX)</t>
  </si>
  <si>
    <t>Obter a partir da Linha IX</t>
  </si>
  <si>
    <t>PASSIVOS RECONHECIDOS NA DC (XXXIV)</t>
  </si>
  <si>
    <t>Incorporação de Passivos</t>
  </si>
  <si>
    <t>Unidade Gestora</t>
  </si>
  <si>
    <t>Coordenação–Geral de Controle da Dívida Pública</t>
  </si>
  <si>
    <t>Coordenação–Geral de Haveres Financeiros</t>
  </si>
  <si>
    <t>MENOS</t>
  </si>
  <si>
    <t>Ganhos com Desincorporação de Passivos</t>
  </si>
  <si>
    <t>OUTROS AJUSTES (XXXV)</t>
  </si>
  <si>
    <t>(+) Variações Monetárias e Cambiais da Dìvida Contratual</t>
  </si>
  <si>
    <t>Variações Monetárias da Dívida Contratual</t>
  </si>
  <si>
    <t>Coordenação–Geral de Fundos e Operações Fiscais (COFIS)</t>
  </si>
  <si>
    <t>COFIS – Projeto Bird</t>
  </si>
  <si>
    <t>(+) Variações Monetárias e Cambiais da Dìvida Mobiliária</t>
  </si>
  <si>
    <t>Variações Monetárias da Dívida Mobiliária</t>
  </si>
  <si>
    <t>Variações Cambiais da Dívida Mobiliária</t>
  </si>
  <si>
    <t>(+) Atualização Monetária Negativa</t>
  </si>
  <si>
    <t>Atualização Monetária Negativa</t>
  </si>
  <si>
    <t>Coordenação–Geral de Recursos do FAT/MTE</t>
  </si>
  <si>
    <t>(+) Resultado Positivo do Bacen</t>
  </si>
  <si>
    <t>Resultado Positivo do BCB</t>
  </si>
  <si>
    <t>(–) Variações Monetárias e Cambiais s/ Empréstimos Concedidos</t>
  </si>
  <si>
    <t>Variação Monetária e Cambial de Empréstimos Internacionais Concedidos</t>
  </si>
  <si>
    <t>Coordenação-Geral de Recursos do FAT - CGFAT</t>
  </si>
  <si>
    <t>(-) Atualização Monetária Positiva</t>
  </si>
  <si>
    <t>Atualização Monetária Positiva</t>
  </si>
  <si>
    <t>(-) Outras Variações Monetárias e Cambiais</t>
  </si>
  <si>
    <t>Outras Variações Monetárias</t>
  </si>
  <si>
    <t>Outras Variações Cambiais</t>
  </si>
  <si>
    <t>Diretoria de Economia e Finanças da Aeronáutica</t>
  </si>
  <si>
    <t>(-) Resultado Negativo do Bacen</t>
  </si>
  <si>
    <t>Resultado Negativo do BCB</t>
  </si>
  <si>
    <t>Reconhecimento de Passivos (reconhecimento menos desincorporação de passivos)</t>
  </si>
  <si>
    <t>Ajustes para Perdas Líquidos (Constituição menos Reversão de Provisões)</t>
  </si>
  <si>
    <t>Ajuste para Perdas em Empréstimos e Financiamentos Concedidos</t>
  </si>
  <si>
    <t>Ajuste para Perdas em Empréstimos e Financiamentos Concedidos – Estados</t>
  </si>
  <si>
    <t>Ajuste para Perdas em Empréstimos e Financiamentos Concedidos – Municípios</t>
  </si>
  <si>
    <t>COPEC – Unidade Orçamentária e Financeira</t>
  </si>
  <si>
    <t>Coordenação-Geral de Controle da Dívida Pública</t>
  </si>
  <si>
    <t>Reversão de Provisões</t>
  </si>
  <si>
    <t>Reversão de Ajustes para Perdas</t>
  </si>
  <si>
    <t>Demais Ajustes</t>
  </si>
  <si>
    <t>(+) Saldo de Precatórios</t>
  </si>
  <si>
    <t>Variação dos Precatórios entre o mês de referência e dezembro do ano anterior.</t>
  </si>
  <si>
    <t>(+) Juros e Encargos Ativos - Juros e Encargos Passivo para FUNDOS</t>
  </si>
  <si>
    <t>Juros e Encargos Passivos (menos) Juros e Encargos Ativos com filtro de Órgão UGE - Tipo de Administração = 7 (Fundos)</t>
  </si>
  <si>
    <t>(+) Ajustes de Exercícios Anteriores</t>
  </si>
  <si>
    <t>Ajustes de Exercícios Anteriores</t>
  </si>
  <si>
    <t>Ajustes de Exercícios Anteriores – Estados</t>
  </si>
  <si>
    <t>Ajustes de Exercícios Anteriores – Municípios</t>
  </si>
  <si>
    <t>(–) Arrecadação a Recolher</t>
  </si>
  <si>
    <t>Variação dos Arrecadação a Recolher entre o mês de referência e dezembro do ano anterior.</t>
  </si>
  <si>
    <t>(–) Saldo das Aplicações de Fundos Diversos Junto ao Setor Privado</t>
  </si>
  <si>
    <t>Obter a partir da DCL as Aplicações de Fundos Diversos e SUBTRAIR a Conta Contábil 111215100 (Aplicações Financeiras – Fechamento de Câmbio)</t>
  </si>
  <si>
    <t>(–) Outras Variações Patrimoniais Aumentativas</t>
  </si>
  <si>
    <t>Outras Variações Patrimoniais Aumentativas – Financeiro</t>
  </si>
  <si>
    <t>(–) Variação das Disponibilidades nas Fontes 77 e 90</t>
  </si>
  <si>
    <t>Recursos a Classificar</t>
  </si>
  <si>
    <t>Recursos Diversos</t>
  </si>
  <si>
    <t>Órgão UGE – Tipo de Administração</t>
  </si>
  <si>
    <t>Fundos</t>
  </si>
  <si>
    <t>Conta Única – Subconta do Tesouro Nacional</t>
  </si>
  <si>
    <t>Conta Única – Banco Central do Brasil</t>
  </si>
  <si>
    <t>Conta Única – Recursos da Dívida a Transferir</t>
  </si>
  <si>
    <t>CTU – Recursos de GPS Recolhidos a Transferir</t>
  </si>
  <si>
    <t>CTU – Recursos Vinculados com Limite de Saque</t>
  </si>
  <si>
    <t>CTU – Recursos da Conta Única Aplicados</t>
  </si>
  <si>
    <t>Recursos de Contribuição Previdenciária Arrecadada por DARF/GRU</t>
  </si>
  <si>
    <t>Conta Única – Subconta Fundo do RGPS</t>
  </si>
  <si>
    <t>Conta Única – Fundo do RGPS</t>
  </si>
  <si>
    <t>Conta Única – Valores a Transferir FRGPS – CTU</t>
  </si>
  <si>
    <t>NS Emitidas – Remuneração (–) Fundo do RGPS</t>
  </si>
  <si>
    <t>Conta Única – Subconta Dívida Pública</t>
  </si>
  <si>
    <t>Conta Única – Dívida Pública</t>
  </si>
  <si>
    <t>CTU Dívida – Valores a Transferir para a CTU</t>
  </si>
  <si>
    <t>CTU – Remuneração das Disponibilidades da Dívida Pública</t>
  </si>
  <si>
    <t>NS Emitidas – Limite da Dívida</t>
  </si>
  <si>
    <t>Conta Única – RPPS</t>
  </si>
  <si>
    <t>Bancos Conta Movimento – RPPS</t>
  </si>
  <si>
    <t>Banco Conta Movimento – Plano Financeiro</t>
  </si>
  <si>
    <t>Banco Conta Movimento – Plano Previdenciário</t>
  </si>
  <si>
    <t>Banco Conta Movimento – Taxa de Administração</t>
  </si>
  <si>
    <t>Banco Conta Movimento – Recursos de Fundos Constitucionais</t>
  </si>
  <si>
    <t>Bancos Conta Movimento – Demais Contas</t>
  </si>
  <si>
    <t>Demais Contas – Banco do Brasil</t>
  </si>
  <si>
    <t>Demais Contas – Banco Central do Brasil</t>
  </si>
  <si>
    <t>Demais Contas – Caixa Econômica Federal</t>
  </si>
  <si>
    <t>Demais Contas – Banco da Amazônia</t>
  </si>
  <si>
    <t>Demais Contas – Banco do Nordeste</t>
  </si>
  <si>
    <t>Demais Contas – Banco de Brasília</t>
  </si>
  <si>
    <t>Demais Contas – Banco Itaú</t>
  </si>
  <si>
    <t>Demais Contas – Banco do Estado do Rio Grande do Sul</t>
  </si>
  <si>
    <t>Demais Contas Bancárias</t>
  </si>
  <si>
    <t>Limite de Saque – Ent. TCT e Órgãos não OFSS</t>
  </si>
  <si>
    <t>Limite de Saque com Vinculação de Pagamento Órgãos não OFSS</t>
  </si>
  <si>
    <t>Limite de Saque do Banco Central – BCB</t>
  </si>
  <si>
    <t>Rede Bancária – Arrecadação</t>
  </si>
  <si>
    <t>Arrecadação Direta</t>
  </si>
  <si>
    <t>Arrecadação Indireta</t>
  </si>
  <si>
    <t>Aplicações Financeiras de Liquidez Imediata</t>
  </si>
  <si>
    <t>LTN</t>
  </si>
  <si>
    <t>CTN</t>
  </si>
  <si>
    <t>LFT</t>
  </si>
  <si>
    <t>CFT</t>
  </si>
  <si>
    <t>Poupança</t>
  </si>
  <si>
    <t>Fundo de Aplicação Financeira</t>
  </si>
  <si>
    <t>Depósitos Especiais Remunerados</t>
  </si>
  <si>
    <t>Fundo de Aplicação – Extramercado</t>
  </si>
  <si>
    <t>Fundo de Aplicação – Extramercado – FAT/FUNCAFE/FNDE</t>
  </si>
  <si>
    <t>CDB</t>
  </si>
  <si>
    <t>Aplicação Financeira de Liquides Imediata – Recursos da CTU</t>
  </si>
  <si>
    <t>Resgate de Aplicação Financeira de Liquidez Imediata – Recursos da CTU</t>
  </si>
  <si>
    <t>NTN</t>
  </si>
  <si>
    <t>Outras Aplicações Financeiras de Liquidez Imediatas</t>
  </si>
  <si>
    <t>(+) Discrepância</t>
  </si>
  <si>
    <t>Corresponde a valores não identificados que impactaram o resultado abaixo da linha sem reflexo no acima da linha e vice-versa.</t>
  </si>
  <si>
    <t>(=) RESULTADO NOMINAL (ABAIXO DA LINHA) – AJUSTADO</t>
  </si>
  <si>
    <t>Resultado Primário (Abaixo da Linha) (XXXVII = XXXVI – XXV + XXVI)</t>
  </si>
  <si>
    <t>DÍVIDA CONSOLIDADA </t>
  </si>
  <si>
    <t xml:space="preserve">    Dívida Mobiliária</t>
  </si>
  <si>
    <t xml:space="preserve">        Dívida Mobiliária do TN Interna (em mercado)</t>
  </si>
  <si>
    <t>Estoque da Dívida Mobiliária</t>
  </si>
  <si>
    <t>Dívida Mobiliária Interna Mercado – Curto Prazo</t>
  </si>
  <si>
    <t>Dívida Mobiliária Interna Mercado – Longo Prazo</t>
  </si>
  <si>
    <t>Dívida Mobiliária Externa – Curto Prazo</t>
  </si>
  <si>
    <t>Dívida Mobiliária Externa – Longo Prazo</t>
  </si>
  <si>
    <t>Dívida Mobiliária Agrária TDA – Curto Prazo</t>
  </si>
  <si>
    <t>Dívida Mobiliária Agrária – TDA – Longo Prazo</t>
  </si>
  <si>
    <t>Entidade CCor</t>
  </si>
  <si>
    <t>DP1000001</t>
  </si>
  <si>
    <t>CFT–A (VL + CM + ENC) – Mercado</t>
  </si>
  <si>
    <t>DP1400001</t>
  </si>
  <si>
    <t>NTN–C (VL + CM + ENC) – Mercado</t>
  </si>
  <si>
    <t>DP1500001</t>
  </si>
  <si>
    <t>NTN–D (VL + CM + ENC) – Mercado</t>
  </si>
  <si>
    <t>DP1700001</t>
  </si>
  <si>
    <t>NTN–B (VL + CM + ENC) – Mercado</t>
  </si>
  <si>
    <t>DP1800001</t>
  </si>
  <si>
    <t>NTN–P (VL + CM + ENC) – Mercado</t>
  </si>
  <si>
    <t>DP2000001</t>
  </si>
  <si>
    <t>CFT–D (VL + CM + ENC) – Mercado</t>
  </si>
  <si>
    <t>DP2300007</t>
  </si>
  <si>
    <t>NTN–F (VL + CM + ENC) – Mercado</t>
  </si>
  <si>
    <t>DP2400001</t>
  </si>
  <si>
    <t>NTN–M (VL + CM + ENC) – Mercado</t>
  </si>
  <si>
    <t>DP2600001</t>
  </si>
  <si>
    <t>NTN–I (VL + CM + ENC) – Mercado</t>
  </si>
  <si>
    <t>DP2800001</t>
  </si>
  <si>
    <t>CFT–E (VL + CM + ENC) – Mercado</t>
  </si>
  <si>
    <t>DP3000001</t>
  </si>
  <si>
    <t>CDP/INSS (VL + CM + ENC) – Mercado</t>
  </si>
  <si>
    <t>DP3400001</t>
  </si>
  <si>
    <t>CP (VL + CM + ENC) – Mercado</t>
  </si>
  <si>
    <t>DP5000001</t>
  </si>
  <si>
    <t>LFT–A (VL + CM + ENC) – Mercado</t>
  </si>
  <si>
    <t>DP5500001</t>
  </si>
  <si>
    <t>LFT–B (VL + CM + ENC) – Mercado</t>
  </si>
  <si>
    <t>DP5800001</t>
  </si>
  <si>
    <t>CTN (VL + CM + ENC) – Mercado</t>
  </si>
  <si>
    <t>DP6100001</t>
  </si>
  <si>
    <t>NTN–A1 (VL + CM + ENC) – Mercado</t>
  </si>
  <si>
    <t>DP6200001</t>
  </si>
  <si>
    <t>NTN–A2 (VL + CM + ENC) – Mercado</t>
  </si>
  <si>
    <t>DP6600001</t>
  </si>
  <si>
    <t>NTN–A6 (VL + CM + ENC) – Mercado</t>
  </si>
  <si>
    <t>DP7000001</t>
  </si>
  <si>
    <t>LFT (VL + CM + ENC) – Mercado</t>
  </si>
  <si>
    <t>DP8000001</t>
  </si>
  <si>
    <t>BTN/BIB (VL + CM + ENC) – Mercado</t>
  </si>
  <si>
    <t>DP9000001</t>
  </si>
  <si>
    <t>LTN–DL 2376 (VL + CM + ENC) – Mercado</t>
  </si>
  <si>
    <t>DP1200001</t>
  </si>
  <si>
    <t>CFT–B (VL + CM + ENC) – Mercado</t>
  </si>
  <si>
    <t xml:space="preserve">        (–) Aplicações em Títulos Públicos</t>
  </si>
  <si>
    <t>–111115005</t>
  </si>
  <si>
    <t>–111115011</t>
  </si>
  <si>
    <t>Aplicações Financeiras de Liquidez Imediata – Recursos CTU</t>
  </si>
  <si>
    <t>–111115012</t>
  </si>
  <si>
    <t>Resgate Aplicações Financeiras de Liquidez Imediata – Recursos CTU</t>
  </si>
  <si>
    <t>Tipo de Administração</t>
  </si>
  <si>
    <t>Autarquia</t>
  </si>
  <si>
    <t>Fundação</t>
  </si>
  <si>
    <t>Empresa Pública Comercial e Financeira</t>
  </si>
  <si>
    <t>Economia Mista</t>
  </si>
  <si>
    <t>Empresa Pública Industrial e Agrícola</t>
  </si>
  <si>
    <t>Órgão UGE</t>
  </si>
  <si>
    <t>Fundo de Compensação e Variações Salariais (FCVS)</t>
  </si>
  <si>
    <t xml:space="preserve">        Dívida Mobiliária do TN Interna (em carteira BCB)</t>
  </si>
  <si>
    <t>Dívida Mobiliária Interna – Curto Prazo</t>
  </si>
  <si>
    <t>Dívida Mobiliária Interna – Longo Prazo</t>
  </si>
  <si>
    <t>Dívida Mobiliária Interna BACEN – Curto Prazo</t>
  </si>
  <si>
    <t>Dívida Mobiliária Interna BACEN – Longo Prazo</t>
  </si>
  <si>
    <t>DP1500010</t>
  </si>
  <si>
    <t>NTN–D (VL + CM + ENC) – BACEN</t>
  </si>
  <si>
    <t>DP1700010</t>
  </si>
  <si>
    <t>NTN–B (VL + CM + ENC) – BACEN</t>
  </si>
  <si>
    <t>DP1800010</t>
  </si>
  <si>
    <t>NTN–P (VL + CM + ENC) – BACEN</t>
  </si>
  <si>
    <t>DP2300010</t>
  </si>
  <si>
    <t>NTN–F (VL + CM + ENC) – BACEN</t>
  </si>
  <si>
    <t>DP5500010</t>
  </si>
  <si>
    <t>LFT–B (VL + CM + ENC) – BACEN</t>
  </si>
  <si>
    <t>DP7000010</t>
  </si>
  <si>
    <t>LFT (VL + CM + ENC) – BACEN</t>
  </si>
  <si>
    <t>DP9000010</t>
  </si>
  <si>
    <t>LTN–DL 2376 (VL + CM + ENC) – BACEN</t>
  </si>
  <si>
    <t xml:space="preserve">        Dívida Securitizada </t>
  </si>
  <si>
    <t>DP3100001</t>
  </si>
  <si>
    <t>TDA – Título da Dívida Agrária</t>
  </si>
  <si>
    <t>DP3200001</t>
  </si>
  <si>
    <t>CSTN000115</t>
  </si>
  <si>
    <t>DP3201031</t>
  </si>
  <si>
    <t>BNCC920116</t>
  </si>
  <si>
    <t>DP3201032</t>
  </si>
  <si>
    <t>JUST920116</t>
  </si>
  <si>
    <t>DP3201059</t>
  </si>
  <si>
    <t>NUCL910801</t>
  </si>
  <si>
    <t>DP3201077</t>
  </si>
  <si>
    <t>SOVT910901</t>
  </si>
  <si>
    <t>DP3201078</t>
  </si>
  <si>
    <t>SOVT911001</t>
  </si>
  <si>
    <t>DP3201080</t>
  </si>
  <si>
    <t>SOVT920116</t>
  </si>
  <si>
    <t>DP3201081</t>
  </si>
  <si>
    <t>SOVT911114</t>
  </si>
  <si>
    <t>DP3201145</t>
  </si>
  <si>
    <t>SUMA920199</t>
  </si>
  <si>
    <t>DP3201202</t>
  </si>
  <si>
    <t>LOYD960615</t>
  </si>
  <si>
    <t>DP3201222</t>
  </si>
  <si>
    <t>SIBR950815</t>
  </si>
  <si>
    <t>DP3201228</t>
  </si>
  <si>
    <t>EXTE960815</t>
  </si>
  <si>
    <t>DP3201233</t>
  </si>
  <si>
    <t>Dívida Agrícola</t>
  </si>
  <si>
    <t>DP3201250</t>
  </si>
  <si>
    <t>CVSA970101</t>
  </si>
  <si>
    <t>DP3201256</t>
  </si>
  <si>
    <t>ESTA980601</t>
  </si>
  <si>
    <t>DP3201257</t>
  </si>
  <si>
    <t>ESTC980601</t>
  </si>
  <si>
    <t>DP3201258</t>
  </si>
  <si>
    <t>ESTB980601</t>
  </si>
  <si>
    <t>DP3201259</t>
  </si>
  <si>
    <t>ESTA980625</t>
  </si>
  <si>
    <t>DP3201260</t>
  </si>
  <si>
    <t>ESTF980615</t>
  </si>
  <si>
    <t>DP3201262</t>
  </si>
  <si>
    <t>ESTG980615</t>
  </si>
  <si>
    <t>DP3201271</t>
  </si>
  <si>
    <t>ESTI980815</t>
  </si>
  <si>
    <t>DP3201272</t>
  </si>
  <si>
    <t>ESTH980815</t>
  </si>
  <si>
    <t>DP3201275</t>
  </si>
  <si>
    <t>CVSB970101</t>
  </si>
  <si>
    <t>DP3201276</t>
  </si>
  <si>
    <t>CVSC970101</t>
  </si>
  <si>
    <t>DP3201277</t>
  </si>
  <si>
    <t>CVSD970101</t>
  </si>
  <si>
    <t>DP3201280</t>
  </si>
  <si>
    <t>JSTN_A001</t>
  </si>
  <si>
    <t>DP3201281</t>
  </si>
  <si>
    <t>ESTJ981215</t>
  </si>
  <si>
    <t>DP3201296</t>
  </si>
  <si>
    <t>UNIA990116</t>
  </si>
  <si>
    <t>DP3201299</t>
  </si>
  <si>
    <t>JSTN_A002</t>
  </si>
  <si>
    <t>DP3201362</t>
  </si>
  <si>
    <t>LOYD990115</t>
  </si>
  <si>
    <t>DP3201368</t>
  </si>
  <si>
    <t>EXTE990115</t>
  </si>
  <si>
    <t>DP3201378</t>
  </si>
  <si>
    <t>SUNA971115</t>
  </si>
  <si>
    <t>DP3201390</t>
  </si>
  <si>
    <t>CSTN000116</t>
  </si>
  <si>
    <t>Títulos da Dívida Agrária (TDA)</t>
  </si>
  <si>
    <t xml:space="preserve">        Dívida Mobiliária Externa</t>
  </si>
  <si>
    <t xml:space="preserve">    Operações de Equalização Cambial</t>
  </si>
  <si>
    <t>Resultado Negativo do BACEN – Custo das Reservas</t>
  </si>
  <si>
    <t>Resultado Negativo do BACEN – Balanço Apurado</t>
  </si>
  <si>
    <t>–113813001</t>
  </si>
  <si>
    <t>Resultado Positivo do BACEN – Balanço Apurado</t>
  </si>
  <si>
    <t>–113813002</t>
  </si>
  <si>
    <t>Resultado Positivo do BACEN – Custos Reservas</t>
  </si>
  <si>
    <t xml:space="preserve">    Dívida Contratual </t>
  </si>
  <si>
    <t xml:space="preserve">        Dívida Contratual de PPP</t>
  </si>
  <si>
    <t>–</t>
  </si>
  <si>
    <t xml:space="preserve">        Demais Dívidas Contratuais</t>
  </si>
  <si>
    <t>ISF Lançamento</t>
  </si>
  <si>
    <t>P</t>
  </si>
  <si>
    <t>Empréstimos Externos – Em Contratos</t>
  </si>
  <si>
    <t>Créditos Securitizados</t>
  </si>
  <si>
    <t>Contratos de Empréstimos Internos</t>
  </si>
  <si>
    <t>Empréstimos Recebidos Antecipadamente</t>
  </si>
  <si>
    <t>Créditos Securitizados – Inter OFSS – Estados</t>
  </si>
  <si>
    <t>Contratos de Empréstimos Internos – Inter OFSS – Estados</t>
  </si>
  <si>
    <t>Créditos Securitizados – Inter OFSS – Municípios</t>
  </si>
  <si>
    <t>Contratos de Empréstimos Internos – Inter OFSS – Municípios</t>
  </si>
  <si>
    <t>Juros Pró–Rata sobre Empréstimos Internos Contraídos</t>
  </si>
  <si>
    <t>Débitos de Operações Especiais</t>
  </si>
  <si>
    <t>Financiamentos do Ativo Permanente</t>
  </si>
  <si>
    <t>Financiamentos para Construção de Imóveis</t>
  </si>
  <si>
    <t>Juros Pró–Rata sobre Empréstimos Internos – Inter Estados</t>
  </si>
  <si>
    <t>Juros Pró–Rata sobre Empréstimos Internos – Inter Municípios</t>
  </si>
  <si>
    <t>Empréstimos Internos – Em Contratos</t>
  </si>
  <si>
    <t>Instituições Financeiras</t>
  </si>
  <si>
    <t>Instituições Não Financeiras</t>
  </si>
  <si>
    <t>Coordenação–Geral de Haveres Financeiros (COAFI)</t>
  </si>
  <si>
    <t xml:space="preserve">    Precatórios posteriores a 05/05/2000 (inclusive) </t>
  </si>
  <si>
    <t>RP Não Processados a Liquidar</t>
  </si>
  <si>
    <t>RPNP Liquidados a Pagar</t>
  </si>
  <si>
    <t>RPNP a Liquidar Bloqueados por Decreto</t>
  </si>
  <si>
    <t>RPNP a Liquidar em Liquidação Bloqueado</t>
  </si>
  <si>
    <t>RPNP a Liquidar em Liquidação</t>
  </si>
  <si>
    <t>RP Processados a Pagar</t>
  </si>
  <si>
    <t>Originário do OGU</t>
  </si>
  <si>
    <t>Antecipação – LDO</t>
  </si>
  <si>
    <t>Anulação da Antecipação – LDO</t>
  </si>
  <si>
    <t>Originário do OGU – Suplementação Automática</t>
  </si>
  <si>
    <t>Créditos Especiais Abertos</t>
  </si>
  <si>
    <t>Créditos Especiais Reabertos</t>
  </si>
  <si>
    <t>Créditos Especiais Reabertos – Suplementação</t>
  </si>
  <si>
    <t>Créditos Extraordinários Abertos</t>
  </si>
  <si>
    <t>Créditos Extraordinários Reabertos</t>
  </si>
  <si>
    <t>Créditos Extraordinários Reabertos – Suplementação</t>
  </si>
  <si>
    <t>Alteração do Quadro de Detalhamento das Despesas</t>
  </si>
  <si>
    <t>Dotação Transferida</t>
  </si>
  <si>
    <t>Cancelamento de Dotações</t>
  </si>
  <si>
    <t>Acréscimo</t>
  </si>
  <si>
    <t>Redução</t>
  </si>
  <si>
    <t>–622130300</t>
  </si>
  <si>
    <t>Crédito Empenhado Liquidado e Pago</t>
  </si>
  <si>
    <t>Cumprimento de Sentença Judicial Transitada em Julgado (Precatórios)</t>
  </si>
  <si>
    <t xml:space="preserve">    Dívida Assumida pela União (Lei nº 8.727/93) </t>
  </si>
  <si>
    <t>Entidades Credoras – Federais</t>
  </si>
  <si>
    <t>Obrigações Junto a Entidades Federais</t>
  </si>
  <si>
    <t xml:space="preserve">    Passivos Reconhecidos por Insuficiência de Créditos/Recursos</t>
  </si>
  <si>
    <t>Contas a Pagar Credores Nacionais</t>
  </si>
  <si>
    <t>Contas a Pagar Credores Nacionais – Inter Estados</t>
  </si>
  <si>
    <t>Contas a Pagar Credores Nacionais – Inter Municípios</t>
  </si>
  <si>
    <t>Outros Encargos Sociais</t>
  </si>
  <si>
    <t>Outros Encargos Sociais – Inter Estados</t>
  </si>
  <si>
    <t>Outros Encargos Sociais – Inter Municípios</t>
  </si>
  <si>
    <t>Salários, Remunerações e Benefícios</t>
  </si>
  <si>
    <t>Fornecedores Nacionais</t>
  </si>
  <si>
    <t>Outros Tributos e Contribuições</t>
  </si>
  <si>
    <t>DEDUÇÕES </t>
  </si>
  <si>
    <t xml:space="preserve">    Ativo Disponível </t>
  </si>
  <si>
    <t xml:space="preserve">        Depósitos do TN no BCB</t>
  </si>
  <si>
    <t xml:space="preserve">        Depósitos à Vista</t>
  </si>
  <si>
    <t>Bancos Conta Movimento – Bancos Oficiais no Exterior</t>
  </si>
  <si>
    <t>Bancos Conta Movimento – Bancos Locais no Exterior</t>
  </si>
  <si>
    <t>Aplicações Financeiras de Liquidez Imediata – Moeda Estrangeira</t>
  </si>
  <si>
    <t>Aplicações em Depósitos Realizáveis de Curtíssimo Prazo</t>
  </si>
  <si>
    <t>Coordenação–Geral de Recursos do FAT/TEM</t>
  </si>
  <si>
    <t xml:space="preserve">        Arrecadação a Recolher</t>
  </si>
  <si>
    <t xml:space="preserve">    Haveres Financeiros </t>
  </si>
  <si>
    <t xml:space="preserve">        Aplicações Financeiras</t>
  </si>
  <si>
    <t xml:space="preserve">            Disponibilidades do FAT (Ver se falta a conta 111115009)</t>
  </si>
  <si>
    <t>Caixa e Equivalentes em Moedas Estrangeiras</t>
  </si>
  <si>
    <t>Empréstimos Concedidos a Receber</t>
  </si>
  <si>
    <t>Depósitos Especiais</t>
  </si>
  <si>
    <t>Depósitos Especiais no FAT no Banco do Brasil</t>
  </si>
  <si>
    <t>Depósitos Especiais no FAT no Banco do Nordeste</t>
  </si>
  <si>
    <t>Depósitos Especiais no FAT no BNDES</t>
  </si>
  <si>
    <t>Depósitos Especiais no FAT na Caixa Econômica</t>
  </si>
  <si>
    <t>Depósitos Especiais no FAT na FINEP</t>
  </si>
  <si>
    <t>Depósitos Especiais no FAT no Banco da Amazônia</t>
  </si>
  <si>
    <t>Depósitos Especiais – Estados</t>
  </si>
  <si>
    <t>Depósitos Especiais – Municípios</t>
  </si>
  <si>
    <t>Empréstimos e Financiamentos Concedidos</t>
  </si>
  <si>
    <t>Empréstimos e Financiamentos Concedidos – Estados</t>
  </si>
  <si>
    <t>Empréstimos e Financiamentos Concedidos – Municípios</t>
  </si>
  <si>
    <t xml:space="preserve">            Aplicações de Fundos Diversos Junto ao Setor Privado</t>
  </si>
  <si>
    <t>Patrimônio Líquido</t>
  </si>
  <si>
    <t>Aplicações Financeiras – Fechamento de Câmbio</t>
  </si>
  <si>
    <t>–1111102</t>
  </si>
  <si>
    <t>–1111103</t>
  </si>
  <si>
    <t>–1111104</t>
  </si>
  <si>
    <t>–1111119</t>
  </si>
  <si>
    <t>–122</t>
  </si>
  <si>
    <t>–123</t>
  </si>
  <si>
    <t>Imobilizado</t>
  </si>
  <si>
    <t>–124</t>
  </si>
  <si>
    <t>Intangível</t>
  </si>
  <si>
    <t>–125</t>
  </si>
  <si>
    <t>Diferido</t>
  </si>
  <si>
    <t>–23</t>
  </si>
  <si>
    <t>Patrimônio Líquido do FAT</t>
  </si>
  <si>
    <t xml:space="preserve">            Recursos da Reserva Monetária</t>
  </si>
  <si>
    <t>Sem informação no Siafi.</t>
  </si>
  <si>
    <t xml:space="preserve">        Renegociação de Dívidas de Entes da Federação</t>
  </si>
  <si>
    <t xml:space="preserve">            Dívida Renegociada Estados e Municípios (Lei nº 9.496/97 e MP nº 2.185/01)</t>
  </si>
  <si>
    <t>Encargos sobre Empréstimos Concedidos a Receber – Exceto FAT</t>
  </si>
  <si>
    <t>Resíduo de Empréstimos Concedidos</t>
  </si>
  <si>
    <t>Empréstimos Concedidos a Receber – Inter Estados</t>
  </si>
  <si>
    <t>Encargos sobre Empréstimos Concedidos a Receber – Inter Estados</t>
  </si>
  <si>
    <t>Resíduo de Empréstimos Concedidos – Inter Estados</t>
  </si>
  <si>
    <t>Empréstimos Concedidos a Receber – Inter Municípios</t>
  </si>
  <si>
    <t>Encargos sobre Empréstimos Concedidos a Receber – Inter Municípios</t>
  </si>
  <si>
    <t>Resíduo de Empréstimos Concedidos – Inter Municípios</t>
  </si>
  <si>
    <t>Empréstimos Concedidos a Receber – Estados</t>
  </si>
  <si>
    <t>Resíduo de Empréstimos Concedidos – Estados</t>
  </si>
  <si>
    <t>Empréstimos Concedidos a Receber – Municípios</t>
  </si>
  <si>
    <t>Resíduo de Empréstimos Concedidos – Municípios</t>
  </si>
  <si>
    <t xml:space="preserve">            Créditos da Lei nº 8.727/93</t>
  </si>
  <si>
    <t xml:space="preserve">            Dívida Externa Renegociada (Aviso MF nº 30 e outros)</t>
  </si>
  <si>
    <t xml:space="preserve">            Demais Dívidas Renegociadas (Ver se falta a 113814200)</t>
  </si>
  <si>
    <t>Créditos Sub–Rogados – Estados</t>
  </si>
  <si>
    <t xml:space="preserve">            Ajustes para Perdas</t>
  </si>
  <si>
    <t>Ajuste para Perda de Crédito com Liquidação Duvidosa</t>
  </si>
  <si>
    <t>Ajuste para Perdas de Empréstimos/Financiamentos Concedidos</t>
  </si>
  <si>
    <t>Perda Estimada em Empréstimos Concedidos</t>
  </si>
  <si>
    <t xml:space="preserve">        Demais Ativos Financeiros</t>
  </si>
  <si>
    <t xml:space="preserve">            Haveres Externos (Garantias)</t>
  </si>
  <si>
    <t>Sem informação.</t>
  </si>
  <si>
    <t xml:space="preserve">            Outros Créditos Bancários</t>
  </si>
  <si>
    <t>Créditos de Operações Especiais a Receber</t>
  </si>
  <si>
    <t>Créditos de Operações Especiais a Receber – Inter Estados</t>
  </si>
  <si>
    <t>Créditos de Operações Especiais a Receber – Inter Municípios</t>
  </si>
  <si>
    <t>Operações Especiais Securitizadas</t>
  </si>
  <si>
    <t>Operações Especiais Securitizadas – Inter Estados</t>
  </si>
  <si>
    <t>Operações Especiais Securitizadas – Inter Municípios</t>
  </si>
  <si>
    <t>Financiamentos Concedidos a Receber – Exceto FAT</t>
  </si>
  <si>
    <t>Financiamentos Concedidos a Receber – Exceto FAT – Estados</t>
  </si>
  <si>
    <t>Financiamentos Concedidos a Receber – Exceto FAT – Municípios</t>
  </si>
  <si>
    <t xml:space="preserve">             Ajustes para Perdas (Outros Créditos Bancários)</t>
  </si>
  <si>
    <t>Perda Estimada em Créditos Concedidos</t>
  </si>
  <si>
    <t>Ajuste de Perdas de Empréstimos e Financiamentos Concedidos</t>
  </si>
  <si>
    <t>“COFIS – Projeto Bird</t>
  </si>
  <si>
    <t xml:space="preserve">    (–) Restos a Pagar Processados </t>
  </si>
  <si>
    <t>Empenhos Liquidados a Pagar</t>
  </si>
  <si>
    <t>Empenhos Liquidados a Pagar Inscritos em RPP</t>
  </si>
  <si>
    <t>FILTROS GERAIS DO DEMONSTRATIVO</t>
  </si>
  <si>
    <t>Restos a Pagar Processados Inscritos</t>
  </si>
  <si>
    <t>Restos a Pagar Processados Reinscritos</t>
  </si>
  <si>
    <t>Restos a Pagar Processados Cancelados</t>
  </si>
  <si>
    <t>Restos a Pagar Processados Pagos</t>
  </si>
  <si>
    <t>Restos a Pagar Processados a Pagar</t>
  </si>
  <si>
    <t>Restos a Pagar Não Processados Inscritos</t>
  </si>
  <si>
    <t>Restos a Pagar Não Processados Reinscritos</t>
  </si>
  <si>
    <t>Restos a Pagar Não Processados Cancelados</t>
  </si>
  <si>
    <t>Restos a Pagar Não Processados Liquidados</t>
  </si>
  <si>
    <t>Restos a Pagar Não Processados Pagos</t>
  </si>
  <si>
    <t>Restos a Pagar Não Processados a Pagar</t>
  </si>
  <si>
    <t>Modalidade</t>
  </si>
  <si>
    <t>RESTOS A PAGAR (EXCETO INTRA-ORÇAMENTÁRIAS) (I)</t>
  </si>
  <si>
    <t>Soma dos Totais dos Poderes, excluindo valores Intra-Orçamentários.</t>
  </si>
  <si>
    <t xml:space="preserve">   EXECUTIVO</t>
  </si>
  <si>
    <t>Órgão UGE - Poder</t>
  </si>
  <si>
    <t>Executivo</t>
  </si>
  <si>
    <t xml:space="preserve">     Presidência da República</t>
  </si>
  <si>
    <t>Órgão UGE - Órgão Máximo Época</t>
  </si>
  <si>
    <t>Presidência da República</t>
  </si>
  <si>
    <t>Ministério do Planejamento, Orçamento e Gestão</t>
  </si>
  <si>
    <t xml:space="preserve">     Ministério da Agricultura, Pecuária e Abastecimento</t>
  </si>
  <si>
    <t>Ministério da Agricultura, Pecuária e Abastecimento</t>
  </si>
  <si>
    <t>Ministério da Ciência e Tecnologia</t>
  </si>
  <si>
    <t xml:space="preserve">     Ministério da Fazenda</t>
  </si>
  <si>
    <t>Ministério da Fazenda</t>
  </si>
  <si>
    <t xml:space="preserve">     Banco Central do Brasil</t>
  </si>
  <si>
    <t>Banco Central do Brasil</t>
  </si>
  <si>
    <t xml:space="preserve">     Ministério da Educação</t>
  </si>
  <si>
    <t>Ministério da Educação</t>
  </si>
  <si>
    <t xml:space="preserve">     Ministério do Desenvolvimento, Indústria e Comércio Exterior</t>
  </si>
  <si>
    <t>Ministério do Desenvolvimento, Indústria e Comércio Exterior</t>
  </si>
  <si>
    <t xml:space="preserve">     Ministério da Justiça e Segurança Pública</t>
  </si>
  <si>
    <t>Ministério da Justiça</t>
  </si>
  <si>
    <t xml:space="preserve">     Ministério de Minas e Energia</t>
  </si>
  <si>
    <t>Ministério de Minas e Energia</t>
  </si>
  <si>
    <t xml:space="preserve">     Ministério Previdência Social</t>
  </si>
  <si>
    <t>Ministério Previdência Social</t>
  </si>
  <si>
    <t xml:space="preserve">     Ministério das Relações Exteriores</t>
  </si>
  <si>
    <t>Ministério das Relações Exteriores</t>
  </si>
  <si>
    <t xml:space="preserve">     Ministério da Saúde</t>
  </si>
  <si>
    <t>Ministério da Saúde</t>
  </si>
  <si>
    <t>Ministério da Transparência, Fiscalização e CGU</t>
  </si>
  <si>
    <t xml:space="preserve">     Ministério dos Transportes</t>
  </si>
  <si>
    <t>Ministério dos Transportes</t>
  </si>
  <si>
    <t xml:space="preserve">     Ministério do Trabalho e Emprego</t>
  </si>
  <si>
    <t>Ministério do Trabalho e Previdência Social</t>
  </si>
  <si>
    <t xml:space="preserve">     Ministério das Comunicações</t>
  </si>
  <si>
    <t>Ministério das Comunicações</t>
  </si>
  <si>
    <t xml:space="preserve">     Ministério da Cultura</t>
  </si>
  <si>
    <t>Ministério da Cultura</t>
  </si>
  <si>
    <t xml:space="preserve">     Ministério do Meio Ambiente</t>
  </si>
  <si>
    <t>Ministério do Meio Ambiente</t>
  </si>
  <si>
    <t xml:space="preserve">     Ministério do Desenvolvimento Agrário</t>
  </si>
  <si>
    <t>Ministério do Desenvolvimento Agrário</t>
  </si>
  <si>
    <t xml:space="preserve">     Ministério do Esporte</t>
  </si>
  <si>
    <t>Ministério do Esporte</t>
  </si>
  <si>
    <t xml:space="preserve">     Ministério da Defesa</t>
  </si>
  <si>
    <t>Ministério da Defesa</t>
  </si>
  <si>
    <t xml:space="preserve">     Ministério da Integração e Desenvolvimento Regional</t>
  </si>
  <si>
    <t>Ministério da Integração Nacional</t>
  </si>
  <si>
    <t xml:space="preserve">     Ministério do Turismo</t>
  </si>
  <si>
    <t>Ministério do Turismo</t>
  </si>
  <si>
    <t xml:space="preserve">     Ministério de Assistência Social e Combate à Fome</t>
  </si>
  <si>
    <t>Ministério do Desenvolvimento Social e Combate à Fome</t>
  </si>
  <si>
    <t xml:space="preserve">     Ministério das Cidades</t>
  </si>
  <si>
    <t>Ministério das Cidades</t>
  </si>
  <si>
    <t xml:space="preserve">     Ministério das Mulheres</t>
  </si>
  <si>
    <t>Min.das Mulh., da Ig.Racial e dos Dir.Humanos</t>
  </si>
  <si>
    <t xml:space="preserve">     Ministério da Pesca e Aquicultura</t>
  </si>
  <si>
    <t>Ministério da Pesca e Aquicultura</t>
  </si>
  <si>
    <t xml:space="preserve">     Advocacia-Geral da União</t>
  </si>
  <si>
    <t>Advocacia-Geral da União</t>
  </si>
  <si>
    <t xml:space="preserve">     Ministério da Igualdade Racial</t>
  </si>
  <si>
    <t>Ministério da Igualdade Racial</t>
  </si>
  <si>
    <t xml:space="preserve">     Ministério dos Portos e Aeroportos</t>
  </si>
  <si>
    <t>Ministério dos Portos e Aeroportos</t>
  </si>
  <si>
    <t xml:space="preserve">     Ministério dos Povos Indígenas</t>
  </si>
  <si>
    <t>Ministério dos Povos Indígenas</t>
  </si>
  <si>
    <t xml:space="preserve">     Ministério dos Direitos Humanos</t>
  </si>
  <si>
    <t>Ministério dos Direitos Humanos</t>
  </si>
  <si>
    <t xml:space="preserve">   LEGISLATIVO</t>
  </si>
  <si>
    <t>Legislativo</t>
  </si>
  <si>
    <t xml:space="preserve">     Câmara dos Deputados</t>
  </si>
  <si>
    <t>01000</t>
  </si>
  <si>
    <t>Câmara dos Deputados</t>
  </si>
  <si>
    <t xml:space="preserve">     Senado Federal</t>
  </si>
  <si>
    <t>02000</t>
  </si>
  <si>
    <t>Senado Federal</t>
  </si>
  <si>
    <t xml:space="preserve">     Tribunal de Contas da União</t>
  </si>
  <si>
    <t>03000</t>
  </si>
  <si>
    <t>Tribunal de Contas da União</t>
  </si>
  <si>
    <t xml:space="preserve">   JUDICIÁRIO</t>
  </si>
  <si>
    <t>Judiciário</t>
  </si>
  <si>
    <t xml:space="preserve">     Supremo Tribunal Federal</t>
  </si>
  <si>
    <t>Supremo Tribunal Federal</t>
  </si>
  <si>
    <t xml:space="preserve">     Superior Tribunal de Justiça</t>
  </si>
  <si>
    <t>Superior Tribunal de Justiça</t>
  </si>
  <si>
    <t xml:space="preserve">     Justiça Federal</t>
  </si>
  <si>
    <t>Justiça Federal</t>
  </si>
  <si>
    <t xml:space="preserve">     Justiça Militar</t>
  </si>
  <si>
    <t>Justiça Militar</t>
  </si>
  <si>
    <t xml:space="preserve">     Justiça Eleitoral</t>
  </si>
  <si>
    <t>Justiça Eleitoral</t>
  </si>
  <si>
    <t xml:space="preserve">     Justiça do Trabalho</t>
  </si>
  <si>
    <t>Justiça do Trabalho</t>
  </si>
  <si>
    <t xml:space="preserve">     Justiça do Distrito Federal e dos Territórios</t>
  </si>
  <si>
    <t>Justiça do Distrito Federal e dos Territórios</t>
  </si>
  <si>
    <t xml:space="preserve">     Conselho Nacional de Justiça</t>
  </si>
  <si>
    <t>Conselho Nacional de Justiça</t>
  </si>
  <si>
    <t xml:space="preserve">   MINISTÉRIO PÚBLICO DA UNIÃO</t>
  </si>
  <si>
    <t>Ministério Público da União</t>
  </si>
  <si>
    <t>Conselho Nacional do Ministério Público</t>
  </si>
  <si>
    <t xml:space="preserve">     Ministério Público da União</t>
  </si>
  <si>
    <t xml:space="preserve">     Conselho Nacional do Ministério Público</t>
  </si>
  <si>
    <t xml:space="preserve">   DEFENSORIA PÚBLICA</t>
  </si>
  <si>
    <t>Defensoria Pública da União</t>
  </si>
  <si>
    <t xml:space="preserve">     Defensoria Pública da União</t>
  </si>
  <si>
    <t>RESTOS A PAGAR (INTRA-ORÇAMENTÁRIAS) (II)</t>
  </si>
  <si>
    <t>Total dos Restos a Pagar Intra-Orçamentários (demonstrativo abaixo).</t>
  </si>
  <si>
    <t>TOTAL (I + II)</t>
  </si>
  <si>
    <t>Soma dos Totais dos Poderes, incluindo os valores Intra-Orçamentários.</t>
  </si>
  <si>
    <t>PODER/ÓRGÃO (Despesas Intra-Orçamentárias)</t>
  </si>
  <si>
    <t>RESTOS A PAGAR (INTRA-ORÇAMENTÁRIAS)</t>
  </si>
  <si>
    <t>Soma dos Totais Intra-Orçamentários dos Poderes</t>
  </si>
  <si>
    <t>Receita Orçamentária (Bruta)</t>
  </si>
  <si>
    <t>Deduções da Receita</t>
  </si>
  <si>
    <t>Pagamentos Totais (Exercício e RAP)</t>
  </si>
  <si>
    <t>Despesas Inscritas em RPNP</t>
  </si>
  <si>
    <t>Despesa Orçamentária do Exercício</t>
  </si>
  <si>
    <t>VALOR A SER GASTO COM MANUTENÇÃO E DESENVOLVIMENTO DO ENSINO</t>
  </si>
  <si>
    <t>1 - CÁLCULO DO LIMITE MÍNIMO DE DESPESAS COM EDUCAÇÃO</t>
  </si>
  <si>
    <t>18% DA RECEITA LÍQUIDA DE IMPOSTOS ATÉ O MÊS DO ANO ANTERIOR CORRIGIDO PELO IPCA (conforme a EC nº 95/2016)</t>
  </si>
  <si>
    <t>DESPESAS COM AÇÕES TÍPICAS DE MANUTENÇÃO E DESENVOLVIMENTO DO ENSINO</t>
  </si>
  <si>
    <t>2 - COMPLEMENTAÇÃO DA UNIÃO AO FUNDEB (LIMITADO A 30% DO VALOR TOTAL)</t>
  </si>
  <si>
    <t>012</t>
  </si>
  <si>
    <t>Recursos Destinados à Manutenção e Desenvolvimento do Ensino</t>
  </si>
  <si>
    <t>3 - EDUCAÇÃO BÁSICA</t>
  </si>
  <si>
    <t>IDUSO</t>
  </si>
  <si>
    <t>Recursos não Destinados a Contrapartida para Identificação de despesas com MDE</t>
  </si>
  <si>
    <t>008</t>
  </si>
  <si>
    <t>Educação Pública, com prioridade para Educação Básica</t>
  </si>
  <si>
    <t>035</t>
  </si>
  <si>
    <t>Ações e Serviços Públicos de Saúde</t>
  </si>
  <si>
    <t>133</t>
  </si>
  <si>
    <t>Educação Básica, vedado pagamento de pessoal</t>
  </si>
  <si>
    <t>134</t>
  </si>
  <si>
    <t>213</t>
  </si>
  <si>
    <t>Transferências do Salário-Educação</t>
  </si>
  <si>
    <t>242</t>
  </si>
  <si>
    <t>Transferências de Royalties do Petróleo</t>
  </si>
  <si>
    <t>4 - ENSINO SUPERIOR</t>
  </si>
  <si>
    <t>Ensiino Superior</t>
  </si>
  <si>
    <t>5 - ENSINO PROFISSIONAL NÃO INTEGRADO AO ENSINO REGULAR</t>
  </si>
  <si>
    <t>Ensino Profissional</t>
  </si>
  <si>
    <t>6 - OUTRAS</t>
  </si>
  <si>
    <t>Ensino Superior</t>
  </si>
  <si>
    <t>7 - TOTAL DAS DESPESAS COM AÇÕES TÍPICAS DE MDE (2 + 3 + 4 + 5 + 6)</t>
  </si>
  <si>
    <t>Soma dos componentes numerados na linha.</t>
  </si>
  <si>
    <t>DEDUÇÕES CONSIDERADAS PARA FINS DE LIMITE CONSTITUCIONAL</t>
  </si>
  <si>
    <t>10 - RESTOS A PAGAR INSCRITOS NO EXERCÍCIO SEM DISPONIBILIDADE FINANCEIRA DE RECURSOS DE IMPOSTOS VINCULADOS AO ENSINO</t>
  </si>
  <si>
    <t>Não se aplica. Verifica-se apenas no final do ano, se houver restos a pagar inscritos sem disponibilidade.</t>
  </si>
  <si>
    <t>11 - CANCELAMENTO, NO EXERCÍCIO, DE RESTOS A PAGAR INSCRITOS COM DISPONIBILIDADE FINANCEIRA DE RECURSOS DE IMPOSTOS VINCULADOS AO ENSINO = (36 p)**</t>
  </si>
  <si>
    <t xml:space="preserve">   IDUSO</t>
  </si>
  <si>
    <t xml:space="preserve">   OU</t>
  </si>
  <si>
    <t xml:space="preserve">   Lei Calmon</t>
  </si>
  <si>
    <t>S</t>
  </si>
  <si>
    <t>SIM</t>
  </si>
  <si>
    <t>12 - DESPESAS CUSTEADAS COM O SUPERÁVIT FINANCEIRO, DO EXERCÍCIO ANTERIOR, DOS RECURSOS DE IMPOSTOS</t>
  </si>
  <si>
    <t>Grupo Fontes</t>
  </si>
  <si>
    <t>Recursos do Tesouro - Exercícios Anteriores</t>
  </si>
  <si>
    <t>13 - TOTAL DAS DEDUÇÕES CONSIDERADAS PARA FINS DE LIMITE CONSTITUCIONAL (10 + 11 + 12)</t>
  </si>
  <si>
    <t>8- COMPLEMENTAÇÃO DA UNIÃO - VAAF</t>
  </si>
  <si>
    <t>Plano Orçamentário</t>
  </si>
  <si>
    <t>0001</t>
  </si>
  <si>
    <t>00SB</t>
  </si>
  <si>
    <t>Complementação da União ao Fundo de Desenvolvimento da Educação</t>
  </si>
  <si>
    <t>Complementação da União ao Fundo de Manutenção da Educação</t>
  </si>
  <si>
    <t>9- COMPLEMENTAÇÃO DA UNIÃO - VAAT E DEMAIS</t>
  </si>
  <si>
    <t>0002</t>
  </si>
  <si>
    <t>10- TOTAL DA COMPLEMENTAÇÃO DA UNIÃO (8 + 9)</t>
  </si>
  <si>
    <t>OUTRAS DESPESAS COM EDUCAÇÃO</t>
  </si>
  <si>
    <t>11- DESPESAS CUSTEADAS COM A CONTRIBUIÇÃO SOCIAL DO SALÁRIO-EDUCAÇÃO</t>
  </si>
  <si>
    <t>12- DESPESAS COM O FUNDO CONSTITUCIONAL DO DISTRITO FEDERAL - FCDF</t>
  </si>
  <si>
    <t>Educação Básica, vedado pagamento com pessoal</t>
  </si>
  <si>
    <t>Recursos Próprios da Educação Básica, vedado pagamento de pessoal</t>
  </si>
  <si>
    <t>Transferências do Salário Educação</t>
  </si>
  <si>
    <t>13- DESPESAS CUSTEADAS COM RECEITAS DE ROYALTIES DE EXPLORAÇÃO DO PRÉ-SAL</t>
  </si>
  <si>
    <t>14- DEMAIS DESPESAS COM EDUCAÇÃO</t>
  </si>
  <si>
    <t>Recursos Livres da União</t>
  </si>
  <si>
    <t>Ensino Médio</t>
  </si>
  <si>
    <t>15- TOTAL DAS OUTRAS DESPESAS COM EDUCAÇÃO (11 + 12 + 13 + 14)</t>
  </si>
  <si>
    <t>16 - TOTAL DAS DESPESAS COM MDE (7 + 15)</t>
  </si>
  <si>
    <t>RESTOS A PAGAR INSCRITOS COM DISPONIBILIDADE FINANCEIRA DE RECURSOS DE IMPOSTOS VINCULADOS AO ENSINO</t>
  </si>
  <si>
    <t>17 - RESTOS A PAGAR DE DESPESAS COM MANUTENÇÃO E DESENVOLVIMENTO DO ENSINO</t>
  </si>
  <si>
    <t xml:space="preserve">RECEITAS </t>
  </si>
  <si>
    <t>Receitas de Operações de Crédito</t>
  </si>
  <si>
    <t>NRE2 - Origem</t>
  </si>
  <si>
    <t>21:1</t>
  </si>
  <si>
    <t>81:2</t>
  </si>
  <si>
    <t>Títulos do TN - Refinanciamento no Mercado Interno</t>
  </si>
  <si>
    <t>(-) Variação do saldo da sub-conta Dívida Pública da Conta Única da União</t>
  </si>
  <si>
    <t>Conta Única - Dívida Pública</t>
  </si>
  <si>
    <t>RECEITAS DE OPERAÇÕES DE CRÉDITO CONSIDERADAS (I)</t>
  </si>
  <si>
    <t>Diferença das Receitas de Operações de Crédito com o saldo da Conta Única - Dívida Pública nos últimos 12 meses</t>
  </si>
  <si>
    <t>Total das Despesas de Capital</t>
  </si>
  <si>
    <t>Inversões</t>
  </si>
  <si>
    <t>Principal Corridigo da Dívida Contratual Refinanciada</t>
  </si>
  <si>
    <t xml:space="preserve">     Investimentos</t>
  </si>
  <si>
    <t xml:space="preserve">     Inversões Financeiras</t>
  </si>
  <si>
    <t xml:space="preserve">     Amortização da Dívida</t>
  </si>
  <si>
    <t>DESPESAS DE CAPITAL LÍQUIDAS (II)</t>
  </si>
  <si>
    <t>RESULTADO PARA APURAÇÃO DA REGRA DE OURO (III) = (I - II)</t>
  </si>
  <si>
    <t>Receitas de Operações de Crédito Consideradas menos Despesas de Capital Líquidas</t>
  </si>
  <si>
    <t>033</t>
  </si>
  <si>
    <t>PROAP - Programa de Administracao Patrimonial Imobiliaria da Uniao</t>
  </si>
  <si>
    <t>060</t>
  </si>
  <si>
    <t>Política de Garantia de Preços Mínimos</t>
  </si>
  <si>
    <t>061</t>
  </si>
  <si>
    <t>Programas Financiados por Operações Oficiais de Crédito</t>
  </si>
  <si>
    <t>085</t>
  </si>
  <si>
    <t>Recursos para Aplicação em Despesas de Capital de Programas Habitacionais de Caráter Social (Detalhamentos 000000 e 001342)</t>
  </si>
  <si>
    <t>Pagamento da Divida Publica Mobiliaria Federal-Rec.Sup.ME-EFU</t>
  </si>
  <si>
    <t>(De-Para das fontes 50, 63 e 80)</t>
  </si>
  <si>
    <t>050</t>
  </si>
  <si>
    <t>Recursos Próprios Livres da UO</t>
  </si>
  <si>
    <t>104</t>
  </si>
  <si>
    <t>CT-Infra e Financiamentos Reembolsáveis, Subvenções Econômicas, Despesas Administrativas/Operacionais e Ações Transversais</t>
  </si>
  <si>
    <t>136</t>
  </si>
  <si>
    <t>CT-Transporte e Financiamentos Reembolsáveis, Subvenções Econômicas, Despesas Administrativas/Operacionais e Ações Transversais</t>
  </si>
  <si>
    <t>049</t>
  </si>
  <si>
    <t>Recursos Próprios da UO para Aplicação em Seguridade Social</t>
  </si>
  <si>
    <t>083</t>
  </si>
  <si>
    <t>Reparação de Danos Causados a Interesses Difusos e Coletivos</t>
  </si>
  <si>
    <t>059</t>
  </si>
  <si>
    <t>Recursos Próprios Destinados aos Serviços de Proteção de Cultivares</t>
  </si>
  <si>
    <t>052</t>
  </si>
  <si>
    <t>Recursos Livres da UO</t>
  </si>
  <si>
    <t>003</t>
  </si>
  <si>
    <t>Recursos da UO para Aplicação na Seguridade Social</t>
  </si>
  <si>
    <t>051</t>
  </si>
  <si>
    <t>Recursos Próprios da UO para Aplicação Exclusiva em Despesas de Capital</t>
  </si>
  <si>
    <t>048</t>
  </si>
  <si>
    <t>Recursos Próprios da UO para Aplicação Exclusiva em Despesas de Capital na Seguridade Social</t>
  </si>
  <si>
    <t>RECEITAS DE CAPITAL</t>
  </si>
  <si>
    <t xml:space="preserve">    Alienação de Ativos</t>
  </si>
  <si>
    <t>APLICAÇÃO DOS RECURSOS DA ALIENAÇÃO DE ATIVOS</t>
  </si>
  <si>
    <t>Despesas de Capital *</t>
  </si>
  <si>
    <t xml:space="preserve">   Investimentos</t>
  </si>
  <si>
    <t>Grupo da Despesa</t>
  </si>
  <si>
    <t xml:space="preserve">   Inversões Financeiras</t>
  </si>
  <si>
    <t xml:space="preserve">   Amortização/Refinanciamento da Dívida</t>
  </si>
  <si>
    <t>Despesas Correntes dos Regimes de Previdência</t>
  </si>
  <si>
    <t>Total das Despesas Correntes relacionadas com os Regimes de Previdência</t>
  </si>
  <si>
    <t xml:space="preserve">   Regime Geral de Previdência Social</t>
  </si>
  <si>
    <t>Sem Metodologia/Não se Aplica</t>
  </si>
  <si>
    <t xml:space="preserve">   Regime Próprio de Previdência Social</t>
  </si>
  <si>
    <t>Total das Linhas de Despesa</t>
  </si>
  <si>
    <t>SALDO FINANCEIRO A PAGAR</t>
  </si>
  <si>
    <t>1050</t>
  </si>
  <si>
    <t>1104</t>
  </si>
  <si>
    <t>1136</t>
  </si>
  <si>
    <t>1049</t>
  </si>
  <si>
    <t>1083</t>
  </si>
  <si>
    <t>1059</t>
  </si>
  <si>
    <t>1052</t>
  </si>
  <si>
    <t>1003</t>
  </si>
  <si>
    <t>1051</t>
  </si>
  <si>
    <t>1048</t>
  </si>
  <si>
    <t>UO - Órgão Superior</t>
  </si>
  <si>
    <t>Agência Nacional de Saúde</t>
  </si>
  <si>
    <t>DESPESAS COM SAÚDE (por Subfunção)</t>
  </si>
  <si>
    <t>ATENÇÃO BÁSICA (I)</t>
  </si>
  <si>
    <t>Id de Uso</t>
  </si>
  <si>
    <t>Recursos de Ações e Serviços Públicos de Saúde</t>
  </si>
  <si>
    <t>Subfunção Governo</t>
  </si>
  <si>
    <t>Atenção Básica</t>
  </si>
  <si>
    <t>ASSISTÊNCIA HOSPITALAR E AMBULATORIAL (II)</t>
  </si>
  <si>
    <t>Assistência Hospitalar e Ambulatorial</t>
  </si>
  <si>
    <t>SUPORTE PROFILÁTICO E TERAPÊUTICO (III)</t>
  </si>
  <si>
    <t>Suporte Profilático e Terapêutico</t>
  </si>
  <si>
    <t>VIGILÂNCIA SANITÁRIA (IV)</t>
  </si>
  <si>
    <t>Vigilância Sanitária</t>
  </si>
  <si>
    <t>VIGILÂNCIA EPIDEMIOLÓGICA (V)</t>
  </si>
  <si>
    <t>Vigilância Epiudemiológica</t>
  </si>
  <si>
    <t>ALIMENTAÇÃO E NUTRIÇÃO (VI)</t>
  </si>
  <si>
    <t>Alimentação e Nutrição</t>
  </si>
  <si>
    <t>OUTRAS SUBFUNÇÕES (VII)</t>
  </si>
  <si>
    <t>TOTAL DAS DESPESAS COM SAÚDE (VIII)</t>
  </si>
  <si>
    <t>Soma das linhas acima</t>
  </si>
  <si>
    <t>DEDUÇÕES PARA FINS DE APURAÇÃO DO PERCENTUAL MÍNIMO</t>
  </si>
  <si>
    <t>(-) Restos a Pagar Não Processados Inscritos Indevidamente no Exercício sem Disponibilidade Financeira (X)</t>
  </si>
  <si>
    <t>Sem metodologia</t>
  </si>
  <si>
    <t>(-) Despesas Custeadas com Recursos Vinculados à Parcela do Percentual Mínimo que não foi Aplicada em ASPS em Exercícios Anteriores (XI)</t>
  </si>
  <si>
    <t>(-) Despesas Custeadas com Disponibilidade de Caixa Vinculada aos Restos a Pagar Cancelados (XII)</t>
  </si>
  <si>
    <t>Pagamento de Aposentadorias e Pensões - Servidores Civis</t>
  </si>
  <si>
    <t>2004</t>
  </si>
  <si>
    <t>Assistência Médica e Odontológica aos Servidores Civis</t>
  </si>
  <si>
    <t>20YS</t>
  </si>
  <si>
    <t>Manutenção e Funcionamento Farmácia Popular</t>
  </si>
  <si>
    <t>ID de Uso</t>
  </si>
  <si>
    <t>Recursos para Identificar Aplicação Mínima em Saúde</t>
  </si>
  <si>
    <t>Amortização da Dívida</t>
  </si>
  <si>
    <t>Operações de Crédito Internas - em Moeda</t>
  </si>
  <si>
    <t>Operações de Crédito Internas - Bens e Serviços</t>
  </si>
  <si>
    <t>Operações de Crédito Externas - em Moeda</t>
  </si>
  <si>
    <t>Operações de Crédito Externas - Bens e Serviços</t>
  </si>
  <si>
    <t>Recursos a Classificar (Detalhamento 999946)</t>
  </si>
  <si>
    <t>Transferências a Consórcios Públicos art. 24 da LC 141/2012</t>
  </si>
  <si>
    <t>Transferências a Consórcios Públicos art. 25 da LC 141/2013</t>
  </si>
  <si>
    <t>Transferências a Instituições Multigovernamentais art. 24 da LC 141/2013</t>
  </si>
  <si>
    <t>Transferências a Instituições Multigovernamentais art. 25 da LC 141/2014</t>
  </si>
  <si>
    <t>Aplicações Diretas - Ações e Serviços de Saúde</t>
  </si>
  <si>
    <t>(=) TOTAL DAS DESPESAS COM ASPS APÓS AS DEDUÇÕES (XIII) = (IX - X - XI - XII)</t>
  </si>
  <si>
    <t>Soma das linhas indicadas</t>
  </si>
  <si>
    <t xml:space="preserve">DESPESAS COM SAÚDE POR SUBFUNÇÕES E CATEGORIA ECONÔMICA NÃO COMPUTADAS NO CÁLCULO DO MÍNIMO </t>
  </si>
  <si>
    <t xml:space="preserve">ATENÇÃO BÁSICA (XVII)					</t>
  </si>
  <si>
    <t>ASSISTÊNCIA HOSPITALAR E AMBULATORIAL (XVIII)</t>
  </si>
  <si>
    <t>SUPORTE PROFILÁTICO E TERAPÊUTICO (XIX)</t>
  </si>
  <si>
    <t>VIGILÂNCIA SANITÁRIA (XX)</t>
  </si>
  <si>
    <t>VIGILÂNCIA EPIDEMIOLÓGICA (XXI)</t>
  </si>
  <si>
    <t>ALIMENTAÇÃO E NUTRIÇÃO (XXII)</t>
  </si>
  <si>
    <t>OUTRAS SUBFUNÇÕES (XXIII)</t>
  </si>
  <si>
    <t>TOTAL DAS DESPESAS NÃO COMPUTADAS NO CÁLCULO DO MÍNIMO (XXIV) = (XVII + XVIII + XIX + XX + XXI + XXII + XXIII)</t>
  </si>
  <si>
    <t>EXECUÇÃO DE RESTOS A PAGAR NÃO PROCESSADOS INSCRITOS COM DISPONIBILIDADE DE CAIXA</t>
  </si>
  <si>
    <t>Ano do Empenho</t>
  </si>
  <si>
    <r>
      <t xml:space="preserve">Empenhos de 20XX </t>
    </r>
    <r>
      <rPr>
        <vertAlign val="superscript"/>
        <sz val="8"/>
        <rFont val="Times New Roman"/>
        <family val="1"/>
      </rPr>
      <t>a</t>
    </r>
  </si>
  <si>
    <t>Ano Emissão NE Ccor</t>
  </si>
  <si>
    <t>20XX</t>
  </si>
  <si>
    <t>Recursos de Produção de Petróleo e Gás Natural/Pré-Sal</t>
  </si>
  <si>
    <t>Fundo de Combate e Erradicação da Pobreza</t>
  </si>
  <si>
    <t>0089</t>
  </si>
  <si>
    <t>Previdência de Inativos e Pensionistas da União</t>
  </si>
  <si>
    <t>Bolsa Família</t>
  </si>
  <si>
    <t>Total</t>
  </si>
  <si>
    <t>Soma do total de cada coluna.</t>
  </si>
  <si>
    <t>DESPESAS TOTAIS COM SAÚDE (Computadas e não computadas no cálculo do limite mínimo)</t>
  </si>
  <si>
    <t>ATENÇÃO BÁSICA (XXV) = (I + XVII)</t>
  </si>
  <si>
    <t>Soma das linhas indicadas no item</t>
  </si>
  <si>
    <t>ASSISTÊNCIA HOSPITALAR E AMBULATORIAL (XXVI) = (II + XVIII)</t>
  </si>
  <si>
    <t>SUPORTE PROFILÁTICO E TERAPÊUTICO (XXVII) = (III + XIX)</t>
  </si>
  <si>
    <t>VIGILÂNCIA SANITÁRIA (XXVIII) = (IV + XX)</t>
  </si>
  <si>
    <t>VIGILÂNCIA EPIDEMIOLÓGICA (XXIX) = (V + XXI)</t>
  </si>
  <si>
    <t>ALIMENTAÇÃO E NUTRIÇÃO (XXX) = (VI + XXII)</t>
  </si>
  <si>
    <t>OUTRAS SUBFUNÇÕES (XXXI) = (VII + XXIII)</t>
  </si>
  <si>
    <t>RESERVA DE CONTINGÊNCIA</t>
  </si>
  <si>
    <t>TOTAL DAS DESPESAS COM SAÚDE (XXXII) = (VIII + XXIV)</t>
  </si>
  <si>
    <t>Orçamento de Seguridade Social</t>
  </si>
  <si>
    <t>Natureza Receita</t>
  </si>
  <si>
    <t>RECEITAS CORRENTES</t>
  </si>
  <si>
    <t xml:space="preserve">    Receita Tributária</t>
  </si>
  <si>
    <t xml:space="preserve">    Receita de Contribuições</t>
  </si>
  <si>
    <t xml:space="preserve">    Receita Patrimonial</t>
  </si>
  <si>
    <t xml:space="preserve">    Receita Agropecuária</t>
  </si>
  <si>
    <t xml:space="preserve">    Receita Industrial</t>
  </si>
  <si>
    <t xml:space="preserve">    Receita de Serviços</t>
  </si>
  <si>
    <t xml:space="preserve">    Transferências Correntes</t>
  </si>
  <si>
    <t xml:space="preserve">    Receitas Correntes a Classificar</t>
  </si>
  <si>
    <t xml:space="preserve">    Outras Receitas Correntes</t>
  </si>
  <si>
    <t xml:space="preserve">    Operações de Crédito</t>
  </si>
  <si>
    <t xml:space="preserve">    Alienação de Bens</t>
  </si>
  <si>
    <t xml:space="preserve">    Transferências de Capital</t>
  </si>
  <si>
    <t>24:4</t>
  </si>
  <si>
    <t xml:space="preserve">    Outras Receitas de Capital</t>
  </si>
  <si>
    <t>25:5</t>
  </si>
  <si>
    <t>85:5</t>
  </si>
  <si>
    <t>SUBTOTAL (I)</t>
  </si>
  <si>
    <t>Somatório das Receitas Correntes e de Capital</t>
  </si>
  <si>
    <t>DÉFICIT (II)</t>
  </si>
  <si>
    <t>Valor do Déficit, se houver</t>
  </si>
  <si>
    <t>Somatório do Subtotal com o Déficit</t>
  </si>
  <si>
    <t>DESPESAS CORRENTES</t>
  </si>
  <si>
    <t xml:space="preserve">    Pessoal e Encargos Sociais</t>
  </si>
  <si>
    <t xml:space="preserve">    Juros e Encargos da Dívida</t>
  </si>
  <si>
    <t xml:space="preserve">    Outras Despesas Correntes</t>
  </si>
  <si>
    <t>DESPESAS DE CAPITAL</t>
  </si>
  <si>
    <t xml:space="preserve">    Investimentos</t>
  </si>
  <si>
    <t xml:space="preserve">    Inversões Financeiras</t>
  </si>
  <si>
    <t xml:space="preserve">    Amortização da Dívida</t>
  </si>
  <si>
    <t>SUBTOTAL (III)</t>
  </si>
  <si>
    <t>SUPERÁVIT (IV)</t>
  </si>
  <si>
    <t>Valor do Superávit, se houver</t>
  </si>
  <si>
    <t>TOTAL (III + IV)</t>
  </si>
  <si>
    <t>Somatório do Subtotal com o Superávit</t>
  </si>
  <si>
    <t>Fonte Detalhe</t>
  </si>
  <si>
    <t>Somatório dos Impostos, Taxas, Contribuições de Melhoria e das Receitas de Contribuições</t>
  </si>
  <si>
    <t>IMPOSTOS, TAXAS E CONTRIBUIÇÕES DE MELHORIA</t>
  </si>
  <si>
    <t>Somatório dos Impostos, Taxas e Contribuições de Melhoria</t>
  </si>
  <si>
    <t>11210111 - Taxas de Inspeção, Controle e Fiscalização - Princ</t>
  </si>
  <si>
    <t>11210111</t>
  </si>
  <si>
    <t>Taxas de Inspeção, Controle e Fiscalização - Princ</t>
  </si>
  <si>
    <t>11210113 - Taxas de Inspeção, Controle e Fiscalização - Div. At.</t>
  </si>
  <si>
    <t>11210113</t>
  </si>
  <si>
    <t>Taxas de Inspeção, Controle e Fiscalização - Div. At.</t>
  </si>
  <si>
    <t>71210111 - Taxas Inspeção, Controle e Fiscalização - Princ.</t>
  </si>
  <si>
    <t>71210111</t>
  </si>
  <si>
    <t>Taxas Inspeção, Controle e Fiscalização - Princ.</t>
  </si>
  <si>
    <t>RECEITAS DE CONTRIBUIÇÕES</t>
  </si>
  <si>
    <t>Somatório das Contribuições</t>
  </si>
  <si>
    <t>12100111 - Cofins-Principal</t>
  </si>
  <si>
    <t>Cofins-Principal</t>
  </si>
  <si>
    <t>12100112 - Cofins-Multas e Juros</t>
  </si>
  <si>
    <t>Cofins-Multas e Juros</t>
  </si>
  <si>
    <t>12100113 - Cofins-Divida Ativa</t>
  </si>
  <si>
    <t>Cofins-Divida Ativa</t>
  </si>
  <si>
    <t>12100211 - Contrib.Social Sobre Lucro Liq.-Csll-Princ.</t>
  </si>
  <si>
    <t>Contrib.Social Sobre Lucro Liq.-Csll-Princ.</t>
  </si>
  <si>
    <t>12100212 - Contrib.Social Sobre Lucro Liq.-Csll-Mul.Jur.</t>
  </si>
  <si>
    <t>Contrib.Social Sobre Lucro Liq.-Csll-Mul.Jur.</t>
  </si>
  <si>
    <t>12100213 - Contrib.Social Sobre Lucro Liq.-Csll-Dil.At.</t>
  </si>
  <si>
    <t>Contrib.Social Sobre Lucro Liq.-Csll-Dil.At.</t>
  </si>
  <si>
    <t>12100421 - Contrib. Servidor Ativo Civil p/RPPS - Principal</t>
  </si>
  <si>
    <t>Contrib. Servidor Ativo Civil p/RPPSPrincipal</t>
  </si>
  <si>
    <t>12100431 - Contrib. Serv. Inat. e Pens. Civil p/RPPS - Principal</t>
  </si>
  <si>
    <t>Contrib. Serv. Inat. e Pens. Civil p/RPPSPrincipal</t>
  </si>
  <si>
    <t>12100511 - Contr.p/Custeio Das Pensoes Militares-Princ.</t>
  </si>
  <si>
    <t>Contr.p/Custeio Das Pensoes Militares-Princ.</t>
  </si>
  <si>
    <t>12100611 - Contrib.p/Assist.Medico-Hospit.-Pmdf-Princ.</t>
  </si>
  <si>
    <t>Contrib.p/Assist.Medico-Hospit.-Pmdf-Princ.</t>
  </si>
  <si>
    <t>12100621 - Contrib. p/Assist.Médico-Hospitalar. - CBMDF-Princ.</t>
  </si>
  <si>
    <t>Contrib. p/Assist.Médico-Hospitalar.CBMDF-Princ.</t>
  </si>
  <si>
    <t>12100711 - Contribuicao Sobre A Loteria Federal-Princip.</t>
  </si>
  <si>
    <t>Contribuicao Sobre A Loteria Federal-Princip.</t>
  </si>
  <si>
    <t>12100721 - Contribuicao Sobre Loterias Esportivas-Princ.</t>
  </si>
  <si>
    <t>Contribuicao Sobre Loterias Esportivas-Princ.</t>
  </si>
  <si>
    <t>12100741 - Contribuicao Sobre Loterias de Numeros-Princ.</t>
  </si>
  <si>
    <t>Contribuicao Sobre Loterias de Numeros-Princ.</t>
  </si>
  <si>
    <t>12100751 - Contribuição sobre Loteria Instantânea-Princ.</t>
  </si>
  <si>
    <t>Contribuição sobre Loteria Instantânea-Princ.</t>
  </si>
  <si>
    <t>12100761 - Contrib.s/Concurs.Prognost.-Mod.Fut-Principal</t>
  </si>
  <si>
    <t>Contrib.s/Concurs.Prognost.-Mod.Fut-Principal</t>
  </si>
  <si>
    <t>12100811 - Contrib. s/Sort. Realiz. Por Ent. Filant .- Princ.</t>
  </si>
  <si>
    <t>Contrib. s/Sort. Realiz. Por Ent. Filant .- Princ.</t>
  </si>
  <si>
    <t>12100911 - Contribuicao para o Pis/Pasep-Principal</t>
  </si>
  <si>
    <t>Contribuicao para o Pis/Pasep-Principal</t>
  </si>
  <si>
    <t>12100912 - Contribuicao para o Pis/Pasep-Multas e Juros</t>
  </si>
  <si>
    <t>Contribuicao para o Pis/Pasep-Multas e Juros</t>
  </si>
  <si>
    <t>12100913 - Contribuicao para o Pis/Pasep-Divida Ativa</t>
  </si>
  <si>
    <t>Contribuicao para o Pis/Pasep-Divida Ativa</t>
  </si>
  <si>
    <t>12101011 - Cota-Parte da Contribuicao Sindical-Principal</t>
  </si>
  <si>
    <t>Cota-Parte da Contribuicao Sindical-Principal</t>
  </si>
  <si>
    <t>12101111 - Contrib. Rel. Desped. Empreg. S/ Justa Causa - Principal</t>
  </si>
  <si>
    <t>Contrib. Rel. Desped. Empreg. S/ Justa CausaPrincipal</t>
  </si>
  <si>
    <t>12101121 - Contrib. S/ Remun. Devida ao Trabalhador - Principal</t>
  </si>
  <si>
    <t>Contrib. S/ Remun. Devida ao TrabalhadorPrincipal</t>
  </si>
  <si>
    <t>12101311 - Contribuicao para o Ensino Aeroviario-Princ.</t>
  </si>
  <si>
    <t>Contribuicao para o Ensino Aeroviario-Princ.</t>
  </si>
  <si>
    <t>12101411 - Contr.p/Desenv.Ensino Prof.Maritimo-Principal</t>
  </si>
  <si>
    <t>Contr.p/Desenv.Ensino Prof.Maritimo-Principal</t>
  </si>
  <si>
    <t>12101413 - Contr.p/Desenv.Ensino Prof.Maritimo-Div.Ativa</t>
  </si>
  <si>
    <t>Contr.p/Desenv.Ensino Prof.Maritimo-Div.Ativa</t>
  </si>
  <si>
    <t>12101611 - Contribuicao Industrial Rural-Principal</t>
  </si>
  <si>
    <t>Contribuicao Industrial Rural-Principal</t>
  </si>
  <si>
    <t>12101613 - Contribuicao Industrial Rural-Divida Ativa</t>
  </si>
  <si>
    <t>Contribuicao Industrial Rural-Divida Ativa</t>
  </si>
  <si>
    <t>12101711 - Adicional à Contr.Prev. Rural - Princ.</t>
  </si>
  <si>
    <t>Adicional à Contr.Prev. RuralPrinc.</t>
  </si>
  <si>
    <t>12101811 - Contr.Mov.Transm.Val.Cred.Dir.Nat.Fin.-Princ.</t>
  </si>
  <si>
    <t>Contr.Mov.Transm.Val.Cred.Dir.Nat.Fin.-Princ.</t>
  </si>
  <si>
    <t>12101813 - Contr.Mov.Transm.Val.Cred.Dir.Nat.Fin.-Div.At</t>
  </si>
  <si>
    <t>Contr.Mov.Transm.Val.Cred.Dir.Nat.Fin.-Div.At</t>
  </si>
  <si>
    <t>12110111 - Cofins Sobre O Faturamento-Principal</t>
  </si>
  <si>
    <t>Cofins Sobre O Faturamento-Principal</t>
  </si>
  <si>
    <t>12110113 - Cofins Sobre O Faturamento-Divida Ativa</t>
  </si>
  <si>
    <t>Cofins Sobre O Faturamento-Divida Ativa</t>
  </si>
  <si>
    <t>12110211 - Cofins Sobre O Faturamento-Simples-Principal</t>
  </si>
  <si>
    <t>Cofins Sobre O Faturamento-Simples-Principal</t>
  </si>
  <si>
    <t>12114911 - Cofins Sobre O Faturamento-Parcelam.-Princ.</t>
  </si>
  <si>
    <t>Cofins Sobre O Faturamento-Parcelam.-Princ.</t>
  </si>
  <si>
    <t>12114913 - Cofins Sobre O Faturamento-Parcelam.-Div.At.</t>
  </si>
  <si>
    <t>Cofins Sobre O Faturamento-Parcelam.-Div.At.</t>
  </si>
  <si>
    <t>12120111 - Contrib.Pis/Pasep Sobre Faturamento-Princ.</t>
  </si>
  <si>
    <t>Contrib.Pis/Pasep Sobre Faturamento-Princ.</t>
  </si>
  <si>
    <t>12120113 - Contrib.Pis/Pasep Sobre Faturamento-Div.Ativa</t>
  </si>
  <si>
    <t>Contrib.Pis/Pasep Sobre Faturamento-Div.Ativa</t>
  </si>
  <si>
    <t>12120211 - Contrib.Pis/Pasep Faturamento-Simples-Princ.</t>
  </si>
  <si>
    <t>Contrib.Pis/Pasep Faturamento-Simples-Princ.</t>
  </si>
  <si>
    <t>12124911 - Contribuicao Pis/Pasep-Parcelamentos-Princ.</t>
  </si>
  <si>
    <t>Contribuicao Pis/Pasep-Parcelamentos-Princ.</t>
  </si>
  <si>
    <t>12124913 - Contribuicao Pis/Pasep-Parcelamentos-Div.At.</t>
  </si>
  <si>
    <t>Contribuicao Pis/Pasep-Parcelamentos-Div.At.</t>
  </si>
  <si>
    <t>12150111 - Cpsss-Servidor Civil Ativo-Principal</t>
  </si>
  <si>
    <t>Cpsss-Servidor Civil Ativo-Principal</t>
  </si>
  <si>
    <t>12150121 - Cpsss-Servidor Civil Inativo-Principal</t>
  </si>
  <si>
    <t>Cpsss-Servidor Civil Inativo-Principal</t>
  </si>
  <si>
    <t>12160111 - Contr. p/Fundos Assist. Med-Polic. Milit.- Principal</t>
  </si>
  <si>
    <t>Contr. p/Fundos Assist. Med-Polic. Milit.- Principal</t>
  </si>
  <si>
    <t>12160211 - Contr.P/Fundos Assist.Med-Bomb.Milit.-Princ.</t>
  </si>
  <si>
    <t>Contr.P/Fundos Assist.Med-Bomb.Milit.-Princ.</t>
  </si>
  <si>
    <t>12170111 - Contribuicao Sobre A Loteria Federal-Princip.</t>
  </si>
  <si>
    <t>12170211 - Contribuicao Sobre Loterias Esportivas-Princ.</t>
  </si>
  <si>
    <t>12170411 - Contribuicao Sobre Loterias De Numeros-Princ.</t>
  </si>
  <si>
    <t>Contribuicao Sobre Loterias De Numeros-Princ.</t>
  </si>
  <si>
    <t>12170511 - Contribuicao Sobre Loteria Instantanea-Princ.</t>
  </si>
  <si>
    <t>Contribuicao Sobre Loteria Instantanea-Princ.</t>
  </si>
  <si>
    <t>12170611 - Contrib.S/Concurs.Prognost.-Mod.Fut-Principal</t>
  </si>
  <si>
    <t>Contrib.S/Concurs.Prognost.-Mod.Fut-Principal</t>
  </si>
  <si>
    <t>12191011 - Contr.Mov.Transm.Val.Cred.Dir.Nat.Fin.-Princ.</t>
  </si>
  <si>
    <t>12191013 - Contr.Mov.Transm.Val.Cred.Dir.Nat.Fin.-Div.At</t>
  </si>
  <si>
    <t>12191023 - Cont.Mov.Transm.Val.Cred.Dir.Fin-Parc-Div.At.</t>
  </si>
  <si>
    <t>Cont.Mov.Transm.Val.Cred.Dir.Fin-Parc-Div.At.</t>
  </si>
  <si>
    <t>12191111 - Contr.p/Cust.Pens.Milit. Forças Armadas - Principal.</t>
  </si>
  <si>
    <t>Contr.p/Cust.Pens.Milit. Forças ArmadasPrincipal.</t>
  </si>
  <si>
    <t>72100411 - Contrib.Patr. De Serv. Ativo Civ. p/ RPPS - Principal</t>
  </si>
  <si>
    <t>Contrib.Patr. De Serv. Ativo Civ. p/ RPPSPrincipal</t>
  </si>
  <si>
    <t>72100911 - Contribuicao para o Pis/Pasep-Principal</t>
  </si>
  <si>
    <t>72120111 - Contrib.Pis/Pasep Sobre Faturamento-Princ.</t>
  </si>
  <si>
    <t>72150211 - Cpsss Patronal-Servidor Civil-Principal</t>
  </si>
  <si>
    <t>Cpsss Patronal-Servidor Civil-Principal</t>
  </si>
  <si>
    <t/>
  </si>
  <si>
    <t>Total por item de informação</t>
  </si>
  <si>
    <t>(2/2)</t>
  </si>
  <si>
    <t>Grupo Despesa</t>
  </si>
  <si>
    <t>APLICAÇÃO DIRETA</t>
  </si>
  <si>
    <t>Somatório do Pessoal Civil e Militar</t>
  </si>
  <si>
    <t xml:space="preserve">    Pessoal Civil </t>
  </si>
  <si>
    <t>Somatório do Pessoal Civil</t>
  </si>
  <si>
    <t xml:space="preserve">        Vencimentos e Vantagens Fixas</t>
  </si>
  <si>
    <t>Elemento Despesa</t>
  </si>
  <si>
    <t xml:space="preserve">        Vencimentos e Vantagens Fixas - Cargos em Comissão</t>
  </si>
  <si>
    <t>Subitem</t>
  </si>
  <si>
    <t xml:space="preserve">        Outras Despesas Variáveis</t>
  </si>
  <si>
    <t xml:space="preserve">        Aposentadoria</t>
  </si>
  <si>
    <t>Aposent. RPPS, Reser. Remuner. E Refor. Militar</t>
  </si>
  <si>
    <t>Órgão UGE - Órgão Máximo</t>
  </si>
  <si>
    <t>OU (Somatório)</t>
  </si>
  <si>
    <t>Ação Governo</t>
  </si>
  <si>
    <t>Pensões, Exclusive do RGPS</t>
  </si>
  <si>
    <t xml:space="preserve">        Contribuições a Entidades Fechadas de Previdência</t>
  </si>
  <si>
    <t>Contribuição a Entidade Fechada Previdência</t>
  </si>
  <si>
    <t xml:space="preserve">        Obrigações Patronais</t>
  </si>
  <si>
    <t xml:space="preserve">        Outras Aplicações¹</t>
  </si>
  <si>
    <t>A detalhar</t>
  </si>
  <si>
    <t>Vencimentos e Vantagens Fixas - Pes. Militar</t>
  </si>
  <si>
    <t>Outras Despesas Variáveis - Pessoal Militar</t>
  </si>
  <si>
    <t xml:space="preserve">    Pessoal Militar</t>
  </si>
  <si>
    <t>Somatório do Pessoal Militar</t>
  </si>
  <si>
    <t xml:space="preserve">        Reformas</t>
  </si>
  <si>
    <t xml:space="preserve">        Outras Aplicações</t>
  </si>
  <si>
    <t>TRANSFERÊNCIAS INTERGOVERNAMENTAIS</t>
  </si>
  <si>
    <t>Total das Transferências a Estados e ao DF</t>
  </si>
  <si>
    <t xml:space="preserve">    Transferências a Estados e ao DF</t>
  </si>
  <si>
    <t>TOTAL (B)</t>
  </si>
  <si>
    <t>Somatório da Aplicação Direta com as Transferências Intergovernamentais</t>
  </si>
  <si>
    <t>A EXECUTAR (% A/B)</t>
  </si>
  <si>
    <t>Percentual do item de informação da Dotação Atualizada pela Despesa Orçamentária do Exercício</t>
  </si>
  <si>
    <t>Resultado EOF</t>
  </si>
  <si>
    <t>Despesa Discricionaria e Decorrente de Emenda Individual</t>
  </si>
  <si>
    <t>CAMARA DOS DEPUTADOS</t>
  </si>
  <si>
    <t>SENADO FEDERAL</t>
  </si>
  <si>
    <t>TRIBUNAL DE CONTAS DA UNIAO</t>
  </si>
  <si>
    <t>SUPREMO TRIBUNAL FEDERAL</t>
  </si>
  <si>
    <t>SUPERIOR TRIBUNAL DE JUSTICA</t>
  </si>
  <si>
    <t>JUSTICA FEDERAL</t>
  </si>
  <si>
    <t>UGE - Órgão Máximo Época</t>
  </si>
  <si>
    <t>12000</t>
  </si>
  <si>
    <t>JUSTICA MILITAR</t>
  </si>
  <si>
    <t>JUSTICA ELEITORAL</t>
  </si>
  <si>
    <t>14000</t>
  </si>
  <si>
    <t>JUSTICA DO TRABALHO</t>
  </si>
  <si>
    <t>15000</t>
  </si>
  <si>
    <t>JUSTICA DO DISTRITO FEDERAL E DOS TERRITORIOS</t>
  </si>
  <si>
    <t>CONSELHO NACIONAL DE JUSTICA</t>
  </si>
  <si>
    <t>17000</t>
  </si>
  <si>
    <t>PRESIDENCIA DA REPUBLICA</t>
  </si>
  <si>
    <t>20000</t>
  </si>
  <si>
    <t>MINIST. DO PLANEJAMENTO, DESENVOLV. E GESTAO</t>
  </si>
  <si>
    <t>MINISTERIO DO PLANEJAMENTO,ORCAMENTO E GESTAO</t>
  </si>
  <si>
    <t>MINIST. DA AGRICUL.,PECUARIA E ABASTECIMENTO</t>
  </si>
  <si>
    <t>22000</t>
  </si>
  <si>
    <t>MINIST.DA CIENCIA,TECNOL.,INOV.E COMUNICACOES</t>
  </si>
  <si>
    <t>24000</t>
  </si>
  <si>
    <t>MINISTERIO DA FAZENDA</t>
  </si>
  <si>
    <t>MINISTERIO DA EDUCACAO</t>
  </si>
  <si>
    <t>26000</t>
  </si>
  <si>
    <t>MINIST. DA INDUSTRIA, COM.EXTERIOR E SERVICOS</t>
  </si>
  <si>
    <t>28000</t>
  </si>
  <si>
    <t>DEFENSORIA PUBLICA DA UNIAO</t>
  </si>
  <si>
    <t>29000</t>
  </si>
  <si>
    <t>MINISTERIO DA JUSTICA E SEGURANCA PUBLICA</t>
  </si>
  <si>
    <t>30000</t>
  </si>
  <si>
    <t>MINISTERIO DE MINAS E ENERGIA</t>
  </si>
  <si>
    <t>32000</t>
  </si>
  <si>
    <t>MINISTERIO DA PREVIDENCIA SOCIAL</t>
  </si>
  <si>
    <t>MINISTERIO PUBLICO DA UNIAO</t>
  </si>
  <si>
    <t>34000</t>
  </si>
  <si>
    <t>MINISTERIO DAS RELACOES EXTERIORES</t>
  </si>
  <si>
    <t>35000</t>
  </si>
  <si>
    <t>MINISTERIO DA TRANSPARENCIA E CGU</t>
  </si>
  <si>
    <t>37000</t>
  </si>
  <si>
    <t>MINISTERIO DA SAUDE</t>
  </si>
  <si>
    <t>36000</t>
  </si>
  <si>
    <t>MINISTERIO DO TRABALHO</t>
  </si>
  <si>
    <t>40000</t>
  </si>
  <si>
    <t>MINIST.DOS TRANSP.,PORTOS E AVIACAO CIVIL</t>
  </si>
  <si>
    <t>39000</t>
  </si>
  <si>
    <t>MINISTERIO DO TRABALHO E PREVIDENCIA SOCIAL</t>
  </si>
  <si>
    <t>MINISTERIO DAS COMUNICACOES</t>
  </si>
  <si>
    <t>MINISTERIO DA CULTURA</t>
  </si>
  <si>
    <t>42000</t>
  </si>
  <si>
    <t>MINISTERIO DO MEIO AMBIENTE</t>
  </si>
  <si>
    <t>44000</t>
  </si>
  <si>
    <t>MINISTERIO DO DESENVOLVIMENTO AGRARIO</t>
  </si>
  <si>
    <t>MINISTERIO DO ESPORTE</t>
  </si>
  <si>
    <t>51000</t>
  </si>
  <si>
    <t>MINISTERIO DA DEFESA</t>
  </si>
  <si>
    <t>52000</t>
  </si>
  <si>
    <t>MINISTERIO DA INTEGRACAO NACIONAL</t>
  </si>
  <si>
    <t>53000</t>
  </si>
  <si>
    <t>MINISTERIO DO TURISMO</t>
  </si>
  <si>
    <t>54000</t>
  </si>
  <si>
    <t>MINISTERIO DO DESENVOLVIMENTO SOCIAL</t>
  </si>
  <si>
    <t>55000</t>
  </si>
  <si>
    <t>MINISTERIO DAS CIDADES</t>
  </si>
  <si>
    <t>56000</t>
  </si>
  <si>
    <t>MINISTERIO DOS DIREITOS HUMANOS</t>
  </si>
  <si>
    <t>81000</t>
  </si>
  <si>
    <t>M.DAS MULH.,DA IG.RACIAL DA JUVENT.E DIR.HUM.</t>
  </si>
  <si>
    <t>MINISTERIO DA PESCA E AQUICULTURA</t>
  </si>
  <si>
    <t>CONSELHO NACIONAL DO MINISTERIO PUBLICO</t>
  </si>
  <si>
    <t>ADVOCACIA-GERAL DA UNIAO</t>
  </si>
  <si>
    <t>Total de cada item de informação</t>
  </si>
  <si>
    <t>Receita Corrente Líquida (RCL) do ano anterior (ano anterior)</t>
  </si>
  <si>
    <t>Valor da Receita Corrente Líquida (RCL) do ano anterior</t>
  </si>
  <si>
    <t>% em relação à RCL do ano anterior</t>
  </si>
  <si>
    <t>Percentual de cada item de informação pela RCL do ano anterior</t>
  </si>
  <si>
    <t>Participação preliminar da Saúde no total (§ 1º do artigo 52º da LDO)</t>
  </si>
  <si>
    <t>RECURSOS SOB SUPERVISAO DA ANS</t>
  </si>
  <si>
    <t>Resultado do valor acima pelo total de cada item de informação</t>
  </si>
  <si>
    <t>Colunas</t>
  </si>
  <si>
    <t>Linhas Agregadas</t>
  </si>
  <si>
    <t>Lógica</t>
  </si>
  <si>
    <t>Fonte de Recursos Código 2023</t>
  </si>
  <si>
    <t>Fonte de Recursos Nome 2023</t>
  </si>
  <si>
    <t>00. Recursos não vinculados</t>
  </si>
  <si>
    <t>01. Recursos Vinculados à Educação</t>
  </si>
  <si>
    <t>Educação Pública, com Prioridade para a Educação Básica</t>
  </si>
  <si>
    <t>Manutenção e Desenvolvimento do Ensino</t>
  </si>
  <si>
    <t>130</t>
  </si>
  <si>
    <t>Educação Pública, com Prioridade para a Educação Básica, e Saúde</t>
  </si>
  <si>
    <t>Educação Básica, Vedado o Pagamento de Despesas com Pessoal</t>
  </si>
  <si>
    <t>Recursos Próprios destinados à Educação Básica, vedado o Pagamento de Despesas com Pessoal</t>
  </si>
  <si>
    <t>02. Recursos Vinculados à Seguridade Social (exceto Previdência)</t>
  </si>
  <si>
    <t>001</t>
  </si>
  <si>
    <t>Recursos Livres da Seguridade Social</t>
  </si>
  <si>
    <t>002</t>
  </si>
  <si>
    <t>Atividades-fim da Seguridade Social</t>
  </si>
  <si>
    <t>004</t>
  </si>
  <si>
    <t>Assistência à Saúde Suplementar do Servidor Civil Ativo ou Inativo, Seus Dependentes e Pensionistas</t>
  </si>
  <si>
    <t>005</t>
  </si>
  <si>
    <t>Assistência Médico-Hospitalar dos Militares das Forças Armadas</t>
  </si>
  <si>
    <t>006</t>
  </si>
  <si>
    <t>Assistência Social e à Saúde do Militar do Distrito Federal e de Seus Dependentes</t>
  </si>
  <si>
    <t>010</t>
  </si>
  <si>
    <t>Assistência Médico-Hospitalar dos Segurados Vitimados em Acidentes de Trânsito</t>
  </si>
  <si>
    <t>017</t>
  </si>
  <si>
    <t>Montepio Civil</t>
  </si>
  <si>
    <t>023</t>
  </si>
  <si>
    <t>Pensões Militares da União e dos Ex-territórios</t>
  </si>
  <si>
    <t>024</t>
  </si>
  <si>
    <t>Pensões Militares e Remuneração dos Inativos Militares do FCDF</t>
  </si>
  <si>
    <t>Saúde</t>
  </si>
  <si>
    <t>Seguro-Desemprego, Abono Salarial e Previdência Social</t>
  </si>
  <si>
    <t>094</t>
  </si>
  <si>
    <t>Combate à Fome</t>
  </si>
  <si>
    <t>122</t>
  </si>
  <si>
    <t>Recursos da UO para Aplicação na Seguridade Social, com Recursos de Superávit Financeiro Vinculados à Amortização e ao Pagamento do Serviço da Dívida Pública Federal</t>
  </si>
  <si>
    <t>123</t>
  </si>
  <si>
    <t>Seguridade Social, com Recursos de Superávit Financeiro Vinculados à Amortização e ao Pagamento do Serviço da Dívida Pública Federal</t>
  </si>
  <si>
    <t>126</t>
  </si>
  <si>
    <t>Assistência Social e à Saúde do Bombeiro Militar do Distrito Federal e de Seus Dependentes</t>
  </si>
  <si>
    <t>155</t>
  </si>
  <si>
    <t>Ações e Serviços de Saúde, Vedada a Utilização para Pagamento de Serviços Prestados por Instituições Hospitalares com Finalidade Lucrativa</t>
  </si>
  <si>
    <t>156</t>
  </si>
  <si>
    <t>Custeio da Previdência Social</t>
  </si>
  <si>
    <t>179</t>
  </si>
  <si>
    <t>03. Recursos Vinculados à Previdência Social (RPPS)</t>
  </si>
  <si>
    <t>Benefícios do Regime Próprio de Previdência Social do FCDF</t>
  </si>
  <si>
    <t>Benefícios do Regime Próprio de Previdência Social da União</t>
  </si>
  <si>
    <t>125</t>
  </si>
  <si>
    <t xml:space="preserve">Benefícios do RPPS do FCDF – Contribuição Patronal </t>
  </si>
  <si>
    <t>04. Recursos Vinculados à Previdência Social (RGPS)</t>
  </si>
  <si>
    <t>Benefícios do Regime Geral de Previdência Social</t>
  </si>
  <si>
    <t>05. Recursos Vinculados à Dívida Pública</t>
  </si>
  <si>
    <t>034</t>
  </si>
  <si>
    <t>Desporto, com Recursos de Superávit Financeiro Vinculados à Amortização e ao Pagamento do Serviço da Dívida Pública Federal</t>
  </si>
  <si>
    <t>121</t>
  </si>
  <si>
    <t>Recursos Livres da UO, com Recursos de Superávit Financeiro Vinculados à Amortização e ao Pagamento do Serviço da Dívida Pública Federal</t>
  </si>
  <si>
    <t>400</t>
  </si>
  <si>
    <t>Pagamento da Dívida Pública Mobiliária Federal</t>
  </si>
  <si>
    <t>401</t>
  </si>
  <si>
    <t>Amortização da Dívida Pública Federal</t>
  </si>
  <si>
    <t>443</t>
  </si>
  <si>
    <t>Refinanciamento da Dívida Pública Federal</t>
  </si>
  <si>
    <t>444</t>
  </si>
  <si>
    <t>Demais Aplicações Autorizadas para Recursos Oriundos de Títulos do Tesouro Nacional, Excetuado o Refinanciamento da Dívida Pública</t>
  </si>
  <si>
    <t>448</t>
  </si>
  <si>
    <t>Objeto Contratual da Operação de Crédito Externa em Moeda</t>
  </si>
  <si>
    <t>06. Recursos Vinculados à Transferências a Estados, DF e Municípios</t>
  </si>
  <si>
    <t>201</t>
  </si>
  <si>
    <t>Transferência Constitucional do Fundo de Participação dos Municípios</t>
  </si>
  <si>
    <t>202</t>
  </si>
  <si>
    <t>Transferência Constitucional do Fundo de Participação dos Estados e do Distrito Federal</t>
  </si>
  <si>
    <t>203</t>
  </si>
  <si>
    <t>Transferência Constitucional do IPI Exportação</t>
  </si>
  <si>
    <t>206</t>
  </si>
  <si>
    <t>Transferência Constitucional de Parcela do ITR para os Municípios</t>
  </si>
  <si>
    <t>207</t>
  </si>
  <si>
    <t>Transferência Constitucional para Aplicação em Programas de Financiamento ao Setor Produtivo da Região Norte</t>
  </si>
  <si>
    <t>208</t>
  </si>
  <si>
    <t>Transferência Constitucional para Aplicação em Programas de Financiamento ao Setor Produtivo da Região Centro-Oeste</t>
  </si>
  <si>
    <t>209</t>
  </si>
  <si>
    <t>Transferência Constitucional para Aplicação em Programas de Financiamento ao Setor Produtivo da Região Nordeste</t>
  </si>
  <si>
    <t>210</t>
  </si>
  <si>
    <t>Transferência Constitucional para Aplicação em Programas de Financiamento ao Setor Produtivo da Região Nordeste - Semiárido</t>
  </si>
  <si>
    <t>211</t>
  </si>
  <si>
    <t>Transferência de Parcela da Cide Combustíveis aos Estados e DF</t>
  </si>
  <si>
    <t>Transferência das Cotas Estaduais e Municipais do Salário-Educação</t>
  </si>
  <si>
    <t>219</t>
  </si>
  <si>
    <t>Transferência Constitucional do IOF Ouro para os Estados, DF e Municípios</t>
  </si>
  <si>
    <t>229</t>
  </si>
  <si>
    <t>Transferência de Parcela da Arrecadação Relativa à Concessão Florestal para os Estados, DF e Municípios</t>
  </si>
  <si>
    <t>234</t>
  </si>
  <si>
    <t>Transferência de Parcela da Compensação Financeira pela Utilização de Recursos Hídricos para os Estados, DF e Municípios - Demais Empresas</t>
  </si>
  <si>
    <t>235</t>
  </si>
  <si>
    <t>Transferência de Parcela da Compensação Financeira pela Utilização de Recursos Hídricos para os Estados, DF e Municípios - Itaipu</t>
  </si>
  <si>
    <t>241</t>
  </si>
  <si>
    <t>Transferências de Parcela da Compensação Financeira pela Exploração de Recursos Minerais para os Estados, DF e Municípios</t>
  </si>
  <si>
    <t>Transferências de Parcela dos Royalties de Petróleo, Gás Natural e Outros Hidrocarbonetos Fluidos aos Estados, DF e Municípios</t>
  </si>
  <si>
    <t>251</t>
  </si>
  <si>
    <t>Transferências do Fundo Nacional de Segurança Pública - FNSP</t>
  </si>
  <si>
    <t>286</t>
  </si>
  <si>
    <t>Transferências de Parcela das Taxas de Ocupação aos Municípios e ao DF</t>
  </si>
  <si>
    <t>287</t>
  </si>
  <si>
    <t>Transferências, aos Municípios e ao Distrito Federal, de Parcela da Alienação de Imóveis para Aplicação Exclusiva em Despesas de Capital</t>
  </si>
  <si>
    <t>288</t>
  </si>
  <si>
    <t>Transferência de Bônus de Assinatura de Contrato de Partilha de Produção</t>
  </si>
  <si>
    <t>07. Recursos Vinculados à Fundos, Órgãos e Programas</t>
  </si>
  <si>
    <t>007</t>
  </si>
  <si>
    <t>Prevenção de Acidentes de Trânsito</t>
  </si>
  <si>
    <t>009</t>
  </si>
  <si>
    <t>Fiscalização de Segurança do Tráfego Aquaviário</t>
  </si>
  <si>
    <t>011</t>
  </si>
  <si>
    <t>Destinações da Cide-Combustíveis</t>
  </si>
  <si>
    <t>013</t>
  </si>
  <si>
    <t>Recursos para Aplicação em Despesas de Capital do Programa de Administração Patrimonial Imobiliária da União - PROAP</t>
  </si>
  <si>
    <t>014</t>
  </si>
  <si>
    <t>Recursos do Fundo Social Destinados à Educação Pública, com Prioridade para Educação Básica, e à Saúde</t>
  </si>
  <si>
    <t>015</t>
  </si>
  <si>
    <t>Casa da Moeda</t>
  </si>
  <si>
    <t>016</t>
  </si>
  <si>
    <t>Transferências para Entidades Delegatárias de Funções e Competências Relativas a Recursos Hídricos de Domínio da União</t>
  </si>
  <si>
    <t>018</t>
  </si>
  <si>
    <t>Órgão ou Entidade do Governo Federal Responsável pela Fiscalização da Distribuição Gratuita de Prêmios</t>
  </si>
  <si>
    <t>019</t>
  </si>
  <si>
    <t>FUNAPOL</t>
  </si>
  <si>
    <t>020</t>
  </si>
  <si>
    <t>Sinalização, Engenharia de Tráfego e de Campo, Policiamento, Fiscalização e Educação de Trânsito</t>
  </si>
  <si>
    <t>021</t>
  </si>
  <si>
    <t>Fiscalização de Produtos Controlados pelo Exército</t>
  </si>
  <si>
    <t>022</t>
  </si>
  <si>
    <t>Aplicações da Cota-Parte da Contribuição Sindical no FAT</t>
  </si>
  <si>
    <t>025</t>
  </si>
  <si>
    <t>Reaparelhamento e Custeio das Atividades de Controle e Fiscalização de Produtos Químicos e de Repressão ao Tráfico Ilícito de Drogas</t>
  </si>
  <si>
    <t>026</t>
  </si>
  <si>
    <t>Desenvolvimento Rural no Campo do Cooperativismo e do Associativismo, Eletrificação Rural, Extensão Rural e Fiscalização das Sociedades Cooperativas</t>
  </si>
  <si>
    <t>027</t>
  </si>
  <si>
    <t>Serviços Afetos às Atividades Específicas da Justiça</t>
  </si>
  <si>
    <t>028</t>
  </si>
  <si>
    <t>Financiamento de Estudos e Serviços de Geologia e Geofísica Aplicados à Prospecção de Combustíveis Fósseis</t>
  </si>
  <si>
    <t>029</t>
  </si>
  <si>
    <t>Fundo Setorial do Audiovisual - FSA, para o Desenvolvimento de Atividades Audiovisuais</t>
  </si>
  <si>
    <t>030</t>
  </si>
  <si>
    <t>Aparelhamento da Defensoria Pública e Capacitação Profissional dos Seus Integrantes</t>
  </si>
  <si>
    <t>031</t>
  </si>
  <si>
    <t>FUNDAF - PGFN</t>
  </si>
  <si>
    <t>032</t>
  </si>
  <si>
    <t>FUNDAF - RFB</t>
  </si>
  <si>
    <t>PROAP - Programa de Administração Patrimonial Imobiliária da União</t>
  </si>
  <si>
    <t>036</t>
  </si>
  <si>
    <t>Fundação CPQd</t>
  </si>
  <si>
    <t>037</t>
  </si>
  <si>
    <t>Melhoria dos Serviços de Radiodifusão Pública</t>
  </si>
  <si>
    <t>038</t>
  </si>
  <si>
    <t>Unidades de Conservação do Sistema Nacional de Unidades de Conservação - SNUC</t>
  </si>
  <si>
    <t>039</t>
  </si>
  <si>
    <t>Fiscalização e Supervisão das Atividades das Entidades Fechadas de Previdência Complementar</t>
  </si>
  <si>
    <t>042</t>
  </si>
  <si>
    <t>Capitalização do Fundo Social</t>
  </si>
  <si>
    <t>043</t>
  </si>
  <si>
    <t>Acordo FCA para Estudos, Obras, Recuperação, Desenvolvimento ou Implantação de Infraestrutura Ligada ao Aperfeiçoamento da Política de Transportes Ferroviários, Inclusive Modalidade Urbana</t>
  </si>
  <si>
    <t>044</t>
  </si>
  <si>
    <t>Recursos do FISTEL destinados ao FUST</t>
  </si>
  <si>
    <t>045</t>
  </si>
  <si>
    <t>Financiamento de Estudos, Atividades e Serviços de Levantamentos Geológicos Básicos no Território Nacional</t>
  </si>
  <si>
    <t>046</t>
  </si>
  <si>
    <t>Estudos de Planejamento da Expansão do Sistema Energético</t>
  </si>
  <si>
    <t>047</t>
  </si>
  <si>
    <t>Implantação e Manutenção de Unidades de Conservação Definidas como Beneficiárias pelo Órgão Ambiental Licenciador de Empreendimentos de Significativo Impacto Ambiental</t>
  </si>
  <si>
    <t>053</t>
  </si>
  <si>
    <t>Recursos Livres da UO, Vedado o Pagamento de Dívida e de Pessoal</t>
  </si>
  <si>
    <t>057</t>
  </si>
  <si>
    <t>Indenização de Imóveis Rurais Desapropriados por Interesse Social</t>
  </si>
  <si>
    <t>058</t>
  </si>
  <si>
    <t>Segurança Nuclear, incluindo Controle e Fiscalização, P&amp;D, Apoio Técnico Operacional, Materiais Didáticos e Pedagógicos</t>
  </si>
  <si>
    <t>062</t>
  </si>
  <si>
    <t>Cobertura de Déficits nas Operações da PGPM</t>
  </si>
  <si>
    <t>063</t>
  </si>
  <si>
    <t>Rede de Balizamento Marítimo, Fluvial e Lacustre</t>
  </si>
  <si>
    <t>064</t>
  </si>
  <si>
    <t>Desenvolvimento e Fomento do Setor de Aviação Civil e da Infraestrutura Aeronáutica Civil</t>
  </si>
  <si>
    <t>065</t>
  </si>
  <si>
    <t>Recursos Próprios Destinados ao Fomento de Pesquisas Realizadas por Pessoas Físicas</t>
  </si>
  <si>
    <t>066</t>
  </si>
  <si>
    <t>Política Nacional de Recursos Hídricos, Sistema Nacional de Gerenciamento de Recursos Hídricos e Gestão da Rede Hidrometereológica Nacional</t>
  </si>
  <si>
    <t>067</t>
  </si>
  <si>
    <t>Gestão das Unidades de Conservação de Uso Sustentável</t>
  </si>
  <si>
    <t>068</t>
  </si>
  <si>
    <t>FNDF - Fundo Nacional de Desenvolvimento Florestal</t>
  </si>
  <si>
    <t>069</t>
  </si>
  <si>
    <t>Recursos Arrecadados em Pagamento de Multas por Infração Ambiental a Serem Revertidos a Fundos</t>
  </si>
  <si>
    <t>070</t>
  </si>
  <si>
    <t>Controle e Fiscalização Ambiental</t>
  </si>
  <si>
    <t>071</t>
  </si>
  <si>
    <t>Implementação da Política Nacional de Recursos Hídricos e do Sistema Nacional de Gerenciamento de Recursos Hídricos</t>
  </si>
  <si>
    <t>072</t>
  </si>
  <si>
    <t>Desenvolvimento de Atividades de Gestão Ambiental Relacionadas à Cadeia Produtiva do Petróleo, ou apoio a projetos ou estudos e financiamento de empreendimentos que visem à mitigação da mudança do clima e à adaptação à mudança do clima e aos seus efeitos</t>
  </si>
  <si>
    <t>073</t>
  </si>
  <si>
    <t>PROJUS - Programa de Modernização e Aperfeiçoamento da Justiça do Distrito Federal</t>
  </si>
  <si>
    <t>074</t>
  </si>
  <si>
    <t>Encargos de Responsabilidade do Fundo Contingente da Extinta Rede Ferroviária Federal S.A</t>
  </si>
  <si>
    <t>075</t>
  </si>
  <si>
    <t>CCCCN - Comissão Coordenadora da Criação do Cavalo Nacional</t>
  </si>
  <si>
    <t>076</t>
  </si>
  <si>
    <t>Recursos de Petróleo sem Destinação Definida em Decorrência da Suspensão Imposta pela Liminar do STF</t>
  </si>
  <si>
    <t>077</t>
  </si>
  <si>
    <t>Fiscalização e Proteção das Áreas de Produção de Petróleo</t>
  </si>
  <si>
    <t>078</t>
  </si>
  <si>
    <t>Desenvolvimento de Atividades de Gestão Ambiental Relacionadas à Cadeia Produtiva do Petróleo</t>
  </si>
  <si>
    <t>079</t>
  </si>
  <si>
    <t>Programa de Proteção a Crianças e Adolescentes Ameaçados de Morte</t>
  </si>
  <si>
    <t>080</t>
  </si>
  <si>
    <t>Pesquisas de Planejamento da Expansão do Sistema Energético, de Inventário e de Viabilidade de Aproveitamento dos Potenciais Hidroelétricos</t>
  </si>
  <si>
    <t>081</t>
  </si>
  <si>
    <t>Convênios</t>
  </si>
  <si>
    <t>082</t>
  </si>
  <si>
    <t>Atividades de Avaliação dos Impactos Econômicos e Sociais da Aplicação dos Recursos dos Fundos de Desenvolvimento Regionais</t>
  </si>
  <si>
    <t>084</t>
  </si>
  <si>
    <t>Complemento da Atualização Monetária dos Recursos do Fundo de Garantia do Tempo de Serviço - FGTS</t>
  </si>
  <si>
    <t>Programas Habitacionais de Caráter Social</t>
  </si>
  <si>
    <t>086</t>
  </si>
  <si>
    <t>Aplicação na Área de Comércio Exterior, Conforme Diretrizes Estabelecidas pela CAMEX</t>
  </si>
  <si>
    <t>087</t>
  </si>
  <si>
    <t>CDE - Conta de Desenvolvimento Energético</t>
  </si>
  <si>
    <t>088</t>
  </si>
  <si>
    <t>Fundo Aeroviário, para Execução e Manutenção do Sistema Aeroviário Nacional</t>
  </si>
  <si>
    <t>089</t>
  </si>
  <si>
    <t>Fundo Aeroviário, para Desenvolvimento do Ensino Profissional Aeronáutico</t>
  </si>
  <si>
    <t>090</t>
  </si>
  <si>
    <t>Despesas de Representação e Estudos Técnicos em Apoio às Posições Brasileiras na Organização Marítima Internacional - IMO</t>
  </si>
  <si>
    <t>091</t>
  </si>
  <si>
    <t>Encargos da Intervenção da União no Apoio ao Desenvolvimento da Marinha Mercante e da Indústria de Construção e Reparação Naval Brasileiras</t>
  </si>
  <si>
    <t>092</t>
  </si>
  <si>
    <t>Proteção Ambiental em Regiões Impactadas pela Mineração</t>
  </si>
  <si>
    <t>093</t>
  </si>
  <si>
    <t>Desenvolvimento Institucional do BACEN</t>
  </si>
  <si>
    <t>095</t>
  </si>
  <si>
    <t>Doações Estrangeiras</t>
  </si>
  <si>
    <t>096</t>
  </si>
  <si>
    <t>Doações Nacionais</t>
  </si>
  <si>
    <t>097</t>
  </si>
  <si>
    <t>CT-Aeronáutico e Financiamentos Reembolsáveis, Subvenções Econômicas e Despesas Administrativas/Operacionais</t>
  </si>
  <si>
    <t>098</t>
  </si>
  <si>
    <t>CT-Agronegócio e Financiamentos Reembolsáveis, Subvenções Econômicas e Despesas Administrativas/Operacionais</t>
  </si>
  <si>
    <t>099</t>
  </si>
  <si>
    <t>CT-Biotecnologia e Recursos Genéticos, e Financiamentos Reembolsáveis, Subvenções Econômicas e Despesas Administrativas/Operacionais</t>
  </si>
  <si>
    <t>100</t>
  </si>
  <si>
    <t>CT-Saúde e Financiamentos Reembolsáveis, Subvenções Econômicas e Despesas Administrativas/Operacionais</t>
  </si>
  <si>
    <t>101</t>
  </si>
  <si>
    <t>CT-Verde Amarelo (Programa de Estímulo à Interação Universidade-Empresa para o Apoio à Inovação) e Financiamentos Reembolsáveis, Subvenções Econômicas e Despesas Administrativas/Operacionais</t>
  </si>
  <si>
    <t>102</t>
  </si>
  <si>
    <t>CT-Verde Amarelo (Programa de Inovação para Competitividade) e Financiamentos Reembolsáveis, Subvenções Econômicas, Despesas Administrativas/Operacionais, Equalização de Taxas de Juros e Investimentos em Empresas Inovadoras</t>
  </si>
  <si>
    <t>103</t>
  </si>
  <si>
    <t>CT-Aquaviário e Financiamentos Reembolsáveis, Subvenções Econômicas e Despesas Administrativas/Operacionais</t>
  </si>
  <si>
    <t>105</t>
  </si>
  <si>
    <t>CT-Mineral e Financiamentos Reembolsáveis, Subvenções Econômicas, Despesas Administrativas/Operacionais e Ações Transversais</t>
  </si>
  <si>
    <t>106</t>
  </si>
  <si>
    <t>Recursos do FISTEL destinados ao CT-Espacial e a Financiamentos Reembolsáveis, Subvenções Econômicas, Despesas Administrativas/Operacionais e Ações Transversais</t>
  </si>
  <si>
    <t>107</t>
  </si>
  <si>
    <t>CT-Petro e Financiamentos Reembolsáveis, Subvenções Econômicas, Despesas Administrativas/Operacionais e Ações Transversais</t>
  </si>
  <si>
    <t>108</t>
  </si>
  <si>
    <t>CT-Energia e Financiamentos Reembolsáveis, Subvenções Econômicas, Despesas Administrativas/Operacionais e Ações Transversais</t>
  </si>
  <si>
    <t>109</t>
  </si>
  <si>
    <t>CT-Hidro e Financiamentos Reembolsáveis, Subvenções Econômicas, Despesas Administrativas/Operacionais e Ações Transversais</t>
  </si>
  <si>
    <t>110</t>
  </si>
  <si>
    <t>CT-Info e Financiamentos Reembolsáveis, Subvenções Econômicas, Despesas Administrativas/Operacionais e Ações Transversais</t>
  </si>
  <si>
    <t>111</t>
  </si>
  <si>
    <t>Inovar-Auto e Financiamentos Reembolsáveis, Subvenções Econômicas e Despesas Administrativas/Operacionais</t>
  </si>
  <si>
    <t>112</t>
  </si>
  <si>
    <t>CT-Amazônia e Financiamentos Reembolsáveis, Subvenções Econômicas, Despesas Administrativas/Operacionais e Ações Transversais</t>
  </si>
  <si>
    <t>113</t>
  </si>
  <si>
    <t>Pesquisas, Estudos e Projetos de Tratamento, Beneficiamento e Industrialização de Bens Minerais no Centro de Tecnologia Mineral - CETEM</t>
  </si>
  <si>
    <t>114</t>
  </si>
  <si>
    <t>Pesquisa, Desenvolvimento e Tecnologia de Interesse do Desenvolvimento Regional</t>
  </si>
  <si>
    <t>115</t>
  </si>
  <si>
    <t>Projetos do Comando da Marinha para Construção e Reparos de Embarcações em Estaleiros Brasileiros</t>
  </si>
  <si>
    <t>116</t>
  </si>
  <si>
    <t>Recursos Próprios Destinados ao Fundo Federal Agropecuário - FFAP</t>
  </si>
  <si>
    <t>117</t>
  </si>
  <si>
    <t>Recursos Próprios Destinados ao Fundo Geral do Cacau</t>
  </si>
  <si>
    <t>118</t>
  </si>
  <si>
    <t>CT-Infra e Financiamentos Reembolsáveis, Subvenções Econômicas e Despesas Administrativas/Operacionais</t>
  </si>
  <si>
    <t>119</t>
  </si>
  <si>
    <t>Recursos do FISTEL Destinados ao CT-Infra e a Financiamentos Reembolsáveis, Subvenções Econômicas, Despesas Administrativas/Operacionais e Ações Transversais</t>
  </si>
  <si>
    <t>120</t>
  </si>
  <si>
    <t>Recursos do FISTEL de Livre Aplicação na ANATEL e no Tesouro Nacional</t>
  </si>
  <si>
    <t>124</t>
  </si>
  <si>
    <t>Fundo Garantidor do FIES</t>
  </si>
  <si>
    <t>127</t>
  </si>
  <si>
    <t>Remuneração da Empresa Pré-Sal Petróleo S.A. pela Gestão de Contratos de Partilha</t>
  </si>
  <si>
    <t>128</t>
  </si>
  <si>
    <t>Custeio das Comissões de Avaliação - INEP</t>
  </si>
  <si>
    <t>129</t>
  </si>
  <si>
    <t>Recursos abandonados dos patrimônios acumulados do PIS/PASEP apropriados pelo Tesouro e destinados a despesas de investimentos.</t>
  </si>
  <si>
    <t>131</t>
  </si>
  <si>
    <t>Recursos Livres do Banco Central do Brasil</t>
  </si>
  <si>
    <t>137</t>
  </si>
  <si>
    <t>CONCEA - Promoção e Incentivo da Utilização Ética de Animais em Atividades de Ensino e Pesquisa Científica</t>
  </si>
  <si>
    <t>138</t>
  </si>
  <si>
    <t>Melhoria da Prestação Jurisdicional</t>
  </si>
  <si>
    <t>139</t>
  </si>
  <si>
    <t>Recursos da Instituição Científica, Tecnológica e de Inovação-ICT</t>
  </si>
  <si>
    <t>177</t>
  </si>
  <si>
    <t>Aplicações Definidas na ADPF nº 568</t>
  </si>
  <si>
    <t>178</t>
  </si>
  <si>
    <t>Recursos Destinados ao Enfrentamento da COVID-19</t>
  </si>
  <si>
    <t>447</t>
  </si>
  <si>
    <t>Objeto Contratual da Operação de Crédito Interna em Bens e/ou Serviços</t>
  </si>
  <si>
    <t>449</t>
  </si>
  <si>
    <t>Objeto Contratual da Operação de Crédito Externa em Bens e/ou Serviços</t>
  </si>
  <si>
    <t>08. Recursos Extraorçamentários</t>
  </si>
  <si>
    <t>491</t>
  </si>
  <si>
    <t>09. Recursos Não Classificados</t>
  </si>
  <si>
    <t>490</t>
  </si>
  <si>
    <t>Fonte de Recursos 2023</t>
  </si>
  <si>
    <t>0.Recursos Ordinários</t>
  </si>
  <si>
    <t>000 000000</t>
  </si>
  <si>
    <t>1. Recursos vinculados à Educação</t>
  </si>
  <si>
    <t>2. Recursos vinculados à Seguridade Social (exceto Previdência e FAT)</t>
  </si>
  <si>
    <t>003 000089; 122 000099; 122 000089; 123</t>
  </si>
  <si>
    <t>023;024</t>
  </si>
  <si>
    <t>003 000099</t>
  </si>
  <si>
    <t>003 000126</t>
  </si>
  <si>
    <t>005 000140; 005 000142; 005 000144; 049 000140; 049 000142; 049 000144</t>
  </si>
  <si>
    <t>3. Recursos vinculados à Previdência Social (RPPS)</t>
  </si>
  <si>
    <t>4. Recursos vinculados à Previdência Social (RGPS)</t>
  </si>
  <si>
    <t>049 000103</t>
  </si>
  <si>
    <t>003 000103</t>
  </si>
  <si>
    <t>5. Recursos de Receitas Financeiras Vinculadas</t>
  </si>
  <si>
    <t>6. Recursos da Dívida Pública</t>
  </si>
  <si>
    <t>400 000278</t>
  </si>
  <si>
    <t>490 999946</t>
  </si>
  <si>
    <t>7. Recursos de Alienação de Bens e Direitos</t>
  </si>
  <si>
    <t>051; 013; 048 000083; 048 000131; 490 999963</t>
  </si>
  <si>
    <t>400 000279</t>
  </si>
  <si>
    <t>8. Recursos  de Transferências Constitucionais e Legais a Estados, DF, Municípios, inclusive Fundos</t>
  </si>
  <si>
    <t>234; 235</t>
  </si>
  <si>
    <t>490 999941; 105; 053 000012; 092; 113; 104 000000</t>
  </si>
  <si>
    <t>242 000000; 242 999995; 242 999996; 076 999997; 076 999999</t>
  </si>
  <si>
    <t>9. Recursos Vinculados a Fundos, Órgãos e Programas</t>
  </si>
  <si>
    <t>034 000000; 052 000076; 121 000149; 121 000088; 121 000100; 121 000149; 490 999918</t>
  </si>
  <si>
    <t>490 999932; 031 000000; 032 000000</t>
  </si>
  <si>
    <t>053 000260; 053 000260; 053 001621; 066; 071 000000; 104 000000; 109</t>
  </si>
  <si>
    <t>490 999935; 118; 103; 091; 090; 052 000077</t>
  </si>
  <si>
    <t>000 000000; 028 000000; 042 000000; 046 000000; 076 999998; 077 000000; 078 000000; 104 000000; 107 000000; 490 999942</t>
  </si>
  <si>
    <t>032 000000; 049 000014; 049 000017; 049 000049; 049 000062; 049 000069; 049 000070; 049 000083; 049 000087; 049 000099; 049 000131; 049 000154; 049 000155; 049 000157; 049 000158; 049 000159; 049 000160; 049 000162; 049 000163; 049 000165; 049 000167; 049 000170; 049 000171; 049 000172; 049 000173; 049 000174; 049 000175; 049 000176; 049 000177; 049 000181; 049 000182; 049 000183; 049 000184; 049 000235; 050 000001; 050 000003; 050 000004; 050 000005; 050 000006; 050 000008; 050 000009; 050 000012; 050 000013; 050 000015; 050 000016; 050 000021; 050 000023; 050 000024; 050 000025; 050 000026; 050 000027; 050 000028; 050 000029; 050 000031; 050 000032; 050 000033; 050 000034; 050 000035; 050 000038; 050 000040; 050 000041; 050 000044; 050 000045; 050 000047; 050 000048; 050 000052; 050 000053; 050 000055; 050 000056; 050 000057; 050 000058; 050 000059; 050 000060; 050 000061; 050 000063; 050 000064; 050 000065; 050 000066; 050 000067; 050 000068; 050 000072; 050 000075; 050 000077; 050 000079; 050 000081; 050 000084; 050 000085; 050 000086; 050 000088; 050 000090; 050 000092; 050 000094; 050 000096; 050 000101; 050 000106; 050 000107; 050 000108; 050 000109; 050 000110; 050 000111; 050 000112; 050 000113; 050 000114; 050 000115; 050 000116; 050 000117; 050 000118; 050 000119; 050 000120; 050 000121; 050 000122; 050 000123; 050 000124; 050 000125; 050 000126; 050 000127; 050 000128; 050 000129; 050 000130; 050 000132; 050 000133; 050 000134; 050 000135; 050 000137; 050 000138; 050 000139; 050 000140; 050 000142; 050 000143; 050 000144; 050 000148; 050 000149; 050 000150; 050 000152; 050 000186; 050 000187; 050 000188; 050 000189; 050 000190; 050 000191; 050 000192; 050 000193; 050 000194; 050 000195; 050 000196; 050 000197; 050 000198; 050 000199; 050 000200; 050 000201; 050 000202; 050 000203; 050 000204; 050 000205; 050 000206; 050 000207; 050 000208; 050 000209; 050 000210; 050 000211; 050 000212; 050 000213; 050 000214; 050 000215; 050 000216; 050 000217; 050 000218; 050 000219; 050 000221; 050 000222; 050 000223; 050 000224; 050 000225; 050 000226; 050 000227; 050 000228; 050 000229; 050 000230; 050 000231; 050 000232; 050 000233; 050 000234; 050 000237; 050 000238; 050 000239; 050 000240; 050 000242; 050 000243; 050 000244; 050 000245; 050 000246; 050 000247; 050 000249; 050 000250; 050 000252; 050 000253; 050 000254; 050 000255; 050 000258; 050 000259; 050 000260; 050 000261; 050 000262; 050 000263; 050 000264; 050 000265; 050 000266; 050 000267; 050 000268; 050 000270; 050 000271; 050 000272; 050 000273; 050 000277; 050 000280; 050 000285; 050 000287; 050 000288; 050 000289; 050 000290; 050 000292; 050 000293; 050 000294; 050 000295; 050 000296; 050 000297; 050 000303; 050 000308; 050 000309; 050 000312; 050 000313; 050 000314; 050 000315; 050 000316; 050 000317; 050 000318; 050 000320; 050 000322; 050 000325; 050 000326; 050 000331; 050 000332; 050 000333; 050 000334; 050 000335; 050 000336; 050 000337; 050 000338; 050 000339; 050 000340; 050 000341; 050 000342; 050 000343; 050 000344; 050 000345; 050 000346; 050 000347; 050 000348; 050 000349; 050 000350; 050 000351; 050 000352; 050 000353; 050 000354; 050 000355; 050 000356; 050 000357; 050 000358; 050 000359; 050 000360; 050 000361; 050 000362; 050 000363; 050 000364; 050 000365; 050 000366; 050 000367; 050 000368; 050 000369; 050 000370; 050 000371; 050 000372; 050 000373; 050 000374; 050 000375; 050 000376; 050 000377; 050 000378; 050 000379; 050 000380; 050 000381; 050 000382; 050 000383; 050 000384; 050 000385; 050 000386; 050 000387; 050 000388; 050 000389; 050 000390; 050 000391; 050 000392; 050 000393; 050 000394; 050 000395; 050 000396; 050 000397; 050 000398; 050 000399; 050 000400; 050 000401; 050 000402; 050 000403; 050 000404; 050 501815; 052 000078; 052 000100; 052 000291; 083 000000; 104 000000; 116 000000; 136 000000; 490 999950</t>
  </si>
  <si>
    <t>490 999966; 114 000273; 114 000075; 490 999966; 114 000273</t>
  </si>
  <si>
    <t>004 000112; 004 000285; 038 000000; 059 000000; 063 000000; 080 000000; 082 000290; 082 000291; 082 000292; 138 XXXXXX; 490 999970</t>
  </si>
  <si>
    <t>037 000009; 037 000061; 052 000153; 075 000000; 080 000000; 080 001621; 097 000000; 098 000000; 099 000000; 100 000000; 101 000000; 102 000000; 104 000000; 108 000000; 110 000000; 112 000000; 490 999972</t>
  </si>
  <si>
    <t>003 000014; 003 000017; 003 000070; 009 000000; 018 000000; 019 000000; 020 000056; 020 000059; 020 000150; 021 000000; 032 000000; 039 000000; 052 000007; 052 000010; 052 000011; 052 000012; 052 000013; 052 000015; 052 000016; 052 000046; 052 000055; 052 000057; 052 000100; 052 000105; 052 000126; 052 000145; 052 000149; 052 000186; 052 000189; 052 000231; 052 000233; 052 000240; 052 000246; 052 000246; 052 000258; 052 000259; 052 000265; 052 000293; 052 000294; 058 000000; 069 000000; 083 000000; 088 000000; 128 000000; 137 000000; 490 999974</t>
  </si>
  <si>
    <t>490 999975; 032 000000; 052 000288; 052 000105; 052 000289; 015; 052 000144</t>
  </si>
  <si>
    <t>490 999976; 089; 026; 022; 052 000231; 052 000077</t>
  </si>
  <si>
    <t>490 999978; 119 000000; 120; 044; 029 000000</t>
  </si>
  <si>
    <t>049 000014; 049 000017; 049 000062; 049 000069; 049 000070; 049 000083; 049 000087; 049 000089; 049 000095; 049 000099; 049 000131; 049 000154; 049 000156; 049 000159; 049 000160; 049 000162; 049 000165; 049 000167; 049 000171; 049 000172; 049 000235; 049 000269; 050 000006; 050 000007; 050 000008; 050 000009; 050 000013; 050 000025; 050 000026; 050 000027; 050 000029; 050 000033; 050 000034; 050 000038; 050 000041; 050 000044; 050 000046; 050 000047; 050 000052; 050 000053; 050 000055; 050 000058; 050 000061; 050 000063; 050 000064; 050 000067; 050 000073; 050 000075; 050 000077; 050 000078; 050 000079; 050 000080; 050 000081; 050 000082; 050 000084; 050 000085; 050 000086; 050 000088; 050 000090; 050 000091; 050 000094; 050 000097; 050 000100; 050 000101; 050 000104; 050 000105; 050 000106; 050 000108; 050 000109; 050 000110; 050 000112; 050 000113; 050 000115; 050 000116; 050 000117; 050 000118; 050 000120; 050 000123; 050 000125; 050 000126; 050 000128; 050 000129; 050 000133; 050 000134; 050 000138; 050 000140; 050 000141; 050 000142; 050 000144; 050 000146; 050 000147; 050 000149; 050 000150; 050 000151; 050 000152; 050 000187; 050 000192; 050 000195; 050 000196; 050 000197; 050 000199; 050 000202; 050 000203; 050 000204; 050 000209; 050 000211; 050 000215; 050 000217; 050 000221; 050 000222; 050 000226; 050 000227; 050 000228; 050 000229; 050 000230; 050 000231; 050 000233; 050 000234; 050 000239; 050 000249; 050 000250; 050 000258; 050 000259; 050 000270; 050 000271; 050 000272; 050 000273; 050 000274; 050 000275; 050 000276; 050 000277; 050 000290; 050 000291; 050 000292; 050 000293; 050 000294; 050 000296; 050 000297; 050 000312; 050 000360; 050 000363; 050 000366; 050 000370; 050 000371; 050 000372; 050 000375; 050 000377; 050 000379; 050 000380; 050 000382; 050 000383; 050 000385; 050 000387; 050 000388; 050 000389; 050 000390; 050 000392; 050 000394; 050 000395; 050 000396; 050 000399; 050 000400; 050 000402; 050 000403; 050 444444; 050 555555; 083 000000; 490 999980;</t>
  </si>
  <si>
    <t>490 999982; 050 000092; 049 000131; 050 000250</t>
  </si>
  <si>
    <t>007 000000; 020 000016; 025 000000; 029 000000; 031 000000; 042 000000; 052 000186; 064 000000; 073 000000; 074 000000; 079 000000; 086 000000; 087 000000; 093 000000; 111 000000; 124 000000; 490 999986</t>
  </si>
  <si>
    <t>10. Outros Recursos Vinculados</t>
  </si>
  <si>
    <t>492</t>
  </si>
  <si>
    <t>177 980001; 177 980002; 490 999921</t>
  </si>
  <si>
    <t>043; 052 000257; 062; 115; 490 999936</t>
  </si>
  <si>
    <t>DEMAIS</t>
  </si>
  <si>
    <t>11. Recursos a Classificar</t>
  </si>
  <si>
    <t>Voltar para Metodologia do Demonstrativo</t>
  </si>
  <si>
    <t>DISPONIBILIDADE DE CAIXA BRUTA DO EXERCÍCIO ANTERIOR</t>
  </si>
  <si>
    <t>(a)</t>
  </si>
  <si>
    <t>+  1.1.1.0.0.00.00 (“Caixa e Equivalentes de Caixa”) com ISF (Indicador de Superávit Financeiro) igual a “F”.
+ Valor positivo da equação “8.2.2.2.4.01.01 (Restos a Pagar – Recursos a Receber – Autorizado – Inscrição) – 8.2.2.1.4.01.01 (Restos a Pagar – Recursos a Liberar – Autorizado – Inscrição)”, ou seja, o valor líquido dos recursos a receber para pagamento de restos a pagar. Caso a equação resulte em valor negativo, esse valor deve ser desconsiderado.
+ Valor positivo da equação “8.9.4.3.2.00.00 (Disponibilidade de Recursos por TED a Receber) – 8.9.4.3.1.00.00 (Disponibilidade de Recursos por TED a Liberar)”, ou seja, o valor líquido dos recursos a receber relacionados a TED. Caso a equação resulte em valor negativo, esse valor deve ser desconsiderado.</t>
  </si>
  <si>
    <t>Mês de Lançamento: Final do Exercício Anterior</t>
  </si>
  <si>
    <t>Receitas Líquidas do Exercício</t>
  </si>
  <si>
    <t>(b)</t>
  </si>
  <si>
    <t>Item de Informação: Receita Orçamentária (Líquida)</t>
  </si>
  <si>
    <t>Pagamentos Totais do Exercício</t>
  </si>
  <si>
    <t xml:space="preserve">(c) </t>
  </si>
  <si>
    <t>Item de Informação: Pagamentos Totais (Exercício + RAP)</t>
  </si>
  <si>
    <t>Demais Fluxos</t>
  </si>
  <si>
    <t>(d)</t>
  </si>
  <si>
    <t>(d) = (e) - [(a) + (b) - (c)]: ajuste para obter a parte da variação da Disponibilidade que não passa pela execução do orçamento.
- [Conta Contábil 111110205: CTU - Recursos Vinculados com Limite de Saque - Conta Contábil 218914001: Recursos a Liberar por Vinculação de Pagamento Órgãos Não OFSS]</t>
  </si>
  <si>
    <t>DISPONIBILIDADE DE CAIXA BRUTA ATUAL</t>
  </si>
  <si>
    <t>(e) = (a) + (b) - (c) - (d)</t>
  </si>
  <si>
    <t>OBRIGAÇÕES FINANCEIRAS</t>
  </si>
  <si>
    <t>Restos a Pagar Liquidados e
Não Pagos</t>
  </si>
  <si>
    <t>De Exercícios Anteriores</t>
  </si>
  <si>
    <t>(f)</t>
  </si>
  <si>
    <t>+ 6.3.2.1.0.00.00 (Restos a Pagar Processados a Pagar);
+ 6.3.1.3.0.00.00 (Restos a Pagar Não Processados Liquidados a Pagar).</t>
  </si>
  <si>
    <t>Do Exercício</t>
  </si>
  <si>
    <t xml:space="preserve">(f.1) </t>
  </si>
  <si>
    <t>+ 6.3.2.7.0.00.00 (Restos a Pagar Processados Inscritos no Exercício).</t>
  </si>
  <si>
    <t>Restos a Pagar Empenhados e
Não Liquidados de Exercícios Anteriores</t>
  </si>
  <si>
    <t>(g)</t>
  </si>
  <si>
    <t>+ 6.3.1.1.0.00.00 (Restos a Pagar Não Processados a Pagar);
+ 6.3.1.2.0.00.00 (Restos a Pagar Não Processados a Liquidar em Liquidação);
+ 6.3.1.5.1.00.00 (Restos a Pagar Não Processados a Liquidar Bloqueados por Decreto);
+ 6.3.1.5.2.00.00 (Restos a Pagar Não Processados a Liquidar em Liquidação Bloqueados);
+ 6.3.1.5.3.00.00 (Restos a Pagar Não Processados a Liquidar Bloqueados - Decreto 11.380/23);
+ 6.3.1.5.4.00.00 (Restos a Pagar Não Processados em Liquidação Bloqueados - Decreto 11.380/23).</t>
  </si>
  <si>
    <t>Demais Obrigações Financeiras</t>
  </si>
  <si>
    <t>(h)</t>
  </si>
  <si>
    <t>+ 2.0.0.0.0.00.00 com filtro “ISF Lançamento” igual a “F”;
- 2.1.8.9.2.39.01 (Cota Recebida Diferida);
- 2.1.8.9.2.39.02 (Repasse Recebido Diferido);
- 2.1.8.9.2.39.03 (Sub-Repasse Recebido Diferido);
- Colunas “b” e “c”;
- 6.3.1.2.0.00.00 (Restos a Pagar Não Processados a Liquidar em Liquidação);
- 6.3.1.5.2.00.00 (Restos a Pagar Não Processados a Liquidar em Liquidação Bloqueados);
- 6.3.1.5.4.00.00 (Restos a Pagar Não Processados em Liquidação Bloqueados - Decreto 11.380/23).
- 5.3.1.7.2.01.00 (Restos a Pagar Não Processados do Exercício em Liquidação);
+ Valor positivo da equação “8.2.2.1.4.01.01 (Restos a Pagar – Recursos a Liberar – Autorizado – Inscrição) – 8.2.2.2.4.01.01 (Restos a Pagar – Recursos a Receber – Autorizado – Inscrição)”. Caso a equação resulte em valor negativo, esse valor deve ser desconsiderado.
+ Valor positivo da equação “8.9.4.3.1.00.00 (Disponibilidade de Recursos por TED a Liberar) – 8.9.4.3.2.00.00 (Disponibilidade de Recursos por TED a Receber)”, ou seja, o valor líquido dos recursos a liberar relacionados a TED. Caso a equação resulte em valor negativo, esse valor deve ser desconsiderado.
- [Conta Contábil 219824001: Recursos a Liberar por Vinculação de Pagamento - INTRA + Conta Contábil 218924002: Limite de Saque Recursos da Dívida Pública]
- UG Executora 170600: Coordenação-Geral de Controle da Dívida Pública (apenas para as linhas 5. Recursos de Receitas Financeiras. e 6.  Recursos de Operação de Crédito)</t>
  </si>
  <si>
    <t>DISPONIBILIDADE DE CAIXA LÍQUIDA
(ANTES DA INSCRIÇÃO EM RESTOS A PAGAR NÃO PROCESSADOS)</t>
  </si>
  <si>
    <t>(i) = (e – (f + g + h))</t>
  </si>
  <si>
    <t>Para apurar a Disponibilidade de Caixa Líquida (Antes da Inscrição em RPNP do Exercício), subtraímos da coluna “a” (Disponibilidade de Caixa Bruta) a soma das colunas “b”, “c”, “d” e “e”.</t>
  </si>
  <si>
    <t>RESTOS A PAGAR EMPENHADOS E NÃO LIQUIDADOS DO EXERCÍCIO</t>
  </si>
  <si>
    <t>+ 5.3.1.7.1.01.00 (Restos a Pagar Não Processados do Exercício a Liquidar);
+ 5.3.1.7.2.01.00 (Restos a Pagar Não Processados do Exercício em Liquidação).</t>
  </si>
  <si>
    <t>EMPENHOS NÃO LIQUIDADOS CANCELADOS
(NÃO INSCRITOS POR INSUFICIÊNCIA FINANCEIRA)</t>
  </si>
  <si>
    <t>+ 6.3.1.9.1.00.00 (Cancelamento por Insuficiência de Recursos).</t>
  </si>
  <si>
    <t>Obtém-se no Tesouro Gerencial os valores registrados no ativo financeiro e no passivo financeiro em cada fonte de recursos.
Para isso, são utilizadas as métricas Ativo Financeiro e Passivo Financeiro.
A métrica Ativo Financeiro é composta pelas contas contábeis com Classe = 1 (ATIVO) e ISF = F (FINANCEIRO).
A métrica Passivo Financeiro é composta pelas contas contábeis com Classe = 2 (PASSIVO E PATRIMÔNIO LÍQUIDO) e ISF = F (FINANCEIRO), além das contas contábeis 622920101 (EMPENHOS A LIQUIDAR), 622920105 (EMPENHOS A LIQUIDAR INSCRITOS EM RPNP), 631100000 (RP NAO PROCESSADOS A LIQUIDAR) e 631510000 (RPNP A LIQUIDAR BLOQUEADOS POR DECRETO).</t>
  </si>
  <si>
    <t>Órgão UGE - Orçam. Fiscal S/N</t>
  </si>
  <si>
    <t>014 do ano em apuração</t>
  </si>
  <si>
    <t>APRESENTAÇÃO DO DEMONSTRATIVO</t>
  </si>
  <si>
    <t>Linhas: atributo Fonte Recursos
Colunas: métricas Ativo Financeiro e Passivo Financeiro</t>
  </si>
  <si>
    <t>FONTE DE RECURSOS</t>
  </si>
  <si>
    <t>SUPERÁVIT FINANCEIRO</t>
  </si>
  <si>
    <t>Fonte Recursos &lt;&gt; 77 (Fonte a Classificar)
E
Fonte Recursos &lt;&gt; 90 (Recursos Diversos)</t>
  </si>
  <si>
    <t>Diferença entre o valor registrado na métrica Ativo Financeiro e o valor registrado na métrica Passivo Financeiro.</t>
  </si>
  <si>
    <t>Superávit Financeiro para fins de que trata o art. 43, § 1º inciso I da Lei 4.320/64</t>
  </si>
  <si>
    <t>Soma dos superávits de todas as fontes de recursos, exceto a 77 e a 90.</t>
  </si>
  <si>
    <t>Fonte Recursos = 77 (Fonte a Classificar)</t>
  </si>
  <si>
    <t>Fonte Recursos = 90 (Recursos Diversos)</t>
  </si>
  <si>
    <t>Superávit Financeiro para efeito de comparação com o Balanço Patrimonial</t>
  </si>
  <si>
    <t>Soma dos superávits de todas as fontes de recursos.</t>
  </si>
  <si>
    <t>Obtém-se no Tesouro Gerencial os valores registrados no ativo financeiro e no passivo financeiro em cada fonte de recursos, por Unidade Orçamentária e por fonte de recursos detalhada.
Para isso, são utilizadas as métricas Ativo Financeiro e Passivo Financeiro.
A métrica Ativo Financeiro é composta pelas contas contábeis com Classe = 1 (ATIVO) e ISF = F (FINANCEIRO).
A métrica Passivo Financeiro é composta pelas contas contábeis com Classe = 2 (PASSIVO E PATRIMÔNIO LÍQUIDO) e ISF = F (FINANCEIRO), além das contas contábeis 622920101 (EMPENHOS A LIQUIDAR), 622920105 (EMPENHOS A LIQUIDAR INSCRITOS EM RPNP), 631100000 (RP NAO PROCESSADOS A LIQUIDAR) e 631510000 (RPNP A LIQUIDAR BLOQUEADOS POR DECRETO).
A Unidade Orçamentária em questão é a que está associada ao detalhamento de fonte no SIAFI.
Em regra, o superávit financeiro é atribuído à Unidade Orçamentária associada ao detalhamento de fonte. No entanto, há exceções (como, por exemplo, nos casos em que o detalhamento da fonte é igual a "000000") em que o superávit somente é atribuído após análise pontual.</t>
  </si>
  <si>
    <t>Paginar por: atributo Fonte Recursos
Linhas: atributos UO Fonte e Fonte Recursos Detalhada
Colunas: métricas Ativo Financeiro e Passivo Financeiro</t>
  </si>
  <si>
    <t>FONTE DE RECURSOS / UNIDADE ORÇAMENTÁRIA</t>
  </si>
  <si>
    <t>IDENTIFICAÇÃO DA FONTE DE RECURSOS</t>
  </si>
  <si>
    <t>Soma dos superávits de todas as Unidades Orçamentárias listadas para a fonte de recursos.</t>
  </si>
  <si>
    <t>Unidade Orçamentária a que foi atribuído superávit</t>
  </si>
  <si>
    <t>Item de Informação (Geral)</t>
  </si>
  <si>
    <t>PREVISAO INICIAL DA RECEITA</t>
  </si>
  <si>
    <t>521100000</t>
  </si>
  <si>
    <t>= PREVISAO INICIAL DA RECEITA</t>
  </si>
  <si>
    <t>PREVISAO ATUALIZADA DA RECEITA</t>
  </si>
  <si>
    <t>521210000</t>
  </si>
  <si>
    <t>= PREVISAO ADICIONAL DA RECEITA</t>
  </si>
  <si>
    <t>521290000</t>
  </si>
  <si>
    <t>* = ANULACAO DA PREVISAO DA RECEITA</t>
  </si>
  <si>
    <t>RECEITA ORCAMENTARIA (LIQUIDA)</t>
  </si>
  <si>
    <t>621200000</t>
  </si>
  <si>
    <t>= RECEITA REALIZADA</t>
  </si>
  <si>
    <t>621310000</t>
  </si>
  <si>
    <t>* = RESTITUICOES</t>
  </si>
  <si>
    <t>621320000</t>
  </si>
  <si>
    <t>* = RETIFICACOES</t>
  </si>
  <si>
    <t>621330000</t>
  </si>
  <si>
    <t>* = COMPENSACOES</t>
  </si>
  <si>
    <t>621340000</t>
  </si>
  <si>
    <t>* = INCENTIVOS FISCAIS</t>
  </si>
  <si>
    <t>621390000</t>
  </si>
  <si>
    <t>* = OUTRAS DEDUCOES DA RECEITA ORCAMENTARIA</t>
  </si>
  <si>
    <t>DOTAÇÃO INICIAL</t>
  </si>
  <si>
    <t>522110101</t>
  </si>
  <si>
    <t>= ORIGINARIO DO OGU</t>
  </si>
  <si>
    <t>522110201</t>
  </si>
  <si>
    <t>= ANTECIPACAO - LDO</t>
  </si>
  <si>
    <t>522110209</t>
  </si>
  <si>
    <t>* = ANULACAO DA ANTECIPACAO - LDO</t>
  </si>
  <si>
    <t>522190101</t>
  </si>
  <si>
    <t>= ACRESCIMO</t>
  </si>
  <si>
    <t>522190109</t>
  </si>
  <si>
    <t>* = REDUCAO</t>
  </si>
  <si>
    <t>DOTAÇÃO ATUALIZADA</t>
  </si>
  <si>
    <t>522120101</t>
  </si>
  <si>
    <t>522120103</t>
  </si>
  <si>
    <t>= ORIGINARIO DO OGU - SUPLEMENTACAO AUTOMATICA</t>
  </si>
  <si>
    <t>522120201</t>
  </si>
  <si>
    <t>= CREDITOS ESPECIAIS ABERTOS</t>
  </si>
  <si>
    <t>522120202</t>
  </si>
  <si>
    <t>= CREDITOS ESPECIAIS REABERTOS</t>
  </si>
  <si>
    <t>522120203</t>
  </si>
  <si>
    <t>= CREDITOS ESPECIAIS REABERTOS - SUPLEMENTACAO</t>
  </si>
  <si>
    <t>522120204</t>
  </si>
  <si>
    <t>= CREDITOS ESPECIAIS - NAO OGU</t>
  </si>
  <si>
    <t>522120301</t>
  </si>
  <si>
    <t>= CREDITOS EXTRAORDINARIOS ABERTOS</t>
  </si>
  <si>
    <t>522120302</t>
  </si>
  <si>
    <t>= CREDITOS EXTRAORDINARIOS REABERTOS</t>
  </si>
  <si>
    <t>522120303</t>
  </si>
  <si>
    <t>= CREDITOS EXTRAORDINARIOS REABERTOS - SUPLEMEN</t>
  </si>
  <si>
    <t>522190301</t>
  </si>
  <si>
    <t>522190309</t>
  </si>
  <si>
    <t>522190400</t>
  </si>
  <si>
    <t>* = CANCELAMENTO DE DOTACOES</t>
  </si>
  <si>
    <t>DESPESAS EMPENHADAS</t>
  </si>
  <si>
    <t>622130100</t>
  </si>
  <si>
    <t>= CREDITO EMPENHADO A LIQUIDAR</t>
  </si>
  <si>
    <t>622130200</t>
  </si>
  <si>
    <t>= CREDITO EMPENHADO EM LIQUIDACAO</t>
  </si>
  <si>
    <t>622130300</t>
  </si>
  <si>
    <t>= CREDITO EMPENHADO LIQUIDADO A PAGAR</t>
  </si>
  <si>
    <t>622130400</t>
  </si>
  <si>
    <t>= CREDITO EMPENHADO LIQUIDADO PAGO</t>
  </si>
  <si>
    <t>622130500</t>
  </si>
  <si>
    <t>= CREDITO A LIQUIDAR INSCRITO EM RPNP</t>
  </si>
  <si>
    <t>622130600</t>
  </si>
  <si>
    <t>= CREDITO EM LIQUIDACAO INSCRITO EM RPNP</t>
  </si>
  <si>
    <t>622130700</t>
  </si>
  <si>
    <t>= CREDITO LIQUIDADO A PAGAR INSCRITO EM RPP</t>
  </si>
  <si>
    <t>DESPESAS LIQUIDADAS</t>
  </si>
  <si>
    <t>DESPESAS INSCRITAS EM RP NAO PROCESSADOS</t>
  </si>
  <si>
    <t>DESPESAS PAGAS</t>
  </si>
  <si>
    <t>622920104</t>
  </si>
  <si>
    <t>= EMPENHOS PAGOS</t>
  </si>
  <si>
    <t>Item de Informação (7)</t>
  </si>
  <si>
    <t>RESTOS A PAGAR PROCESSADOS INSCRITOS</t>
  </si>
  <si>
    <t>532100000</t>
  </si>
  <si>
    <t>= RP PROCESSADOS - INSCRITOS</t>
  </si>
  <si>
    <t>532200000</t>
  </si>
  <si>
    <t>= RP PROCESSADOS - EXERCICIOS ANTERIORES</t>
  </si>
  <si>
    <t>532600000</t>
  </si>
  <si>
    <t>= RP PROCESSADOS RECEBIDOS POR TRANSFERENCIA</t>
  </si>
  <si>
    <t>632600000</t>
  </si>
  <si>
    <t>= RPP TRANSFERIDOS POR FUSAO/CISAO/EXTINCAO</t>
  </si>
  <si>
    <t>RESTOS A PAGAR PROCESSADOS REINSCRITOS</t>
  </si>
  <si>
    <t>RESTOS A PAGAR PROCESSADOS CANCELADOS</t>
  </si>
  <si>
    <t>632910100</t>
  </si>
  <si>
    <t>= CANCELAMENTO DE RP PROCESSADOS - NE</t>
  </si>
  <si>
    <t>632910200</t>
  </si>
  <si>
    <t>=  AJUSTE DE CONTROLE RP DE EXERC ANTERIORES</t>
  </si>
  <si>
    <t>RESTOS A PAGAR PROCESSADOS PAGOS</t>
  </si>
  <si>
    <t>632200000</t>
  </si>
  <si>
    <t>= RP PROCESSADOS PAGOS</t>
  </si>
  <si>
    <t>RESTOS A PAGAR PROCESSADOS A PAGAR</t>
  </si>
  <si>
    <t>632100000</t>
  </si>
  <si>
    <t>= RP PROCESSADOS A PAGAR</t>
  </si>
  <si>
    <t>RESTOS A PAGAR NAO PROCESSADOS INSCRITOS</t>
  </si>
  <si>
    <t>531110100</t>
  </si>
  <si>
    <t>= RP NAO PROCESSADOS A LIQUIDAR INSCRITOS</t>
  </si>
  <si>
    <t>531110200</t>
  </si>
  <si>
    <t>= RP NAO PROCESSADOS EM LIQUIDACAO INSCRITOS</t>
  </si>
  <si>
    <t>531610000</t>
  </si>
  <si>
    <t>= RPNP A LIQUIDAR RECEBIDO POR TRANSFERENCIA</t>
  </si>
  <si>
    <t>531620000</t>
  </si>
  <si>
    <t>= RPNP A LIQ EM LIQ RECEBIDO POR TRANSFERENCIA</t>
  </si>
  <si>
    <t>531630000</t>
  </si>
  <si>
    <t>= RPNP LIQ A PAGAR RECEBIDOS POR TRANSFERENCIA</t>
  </si>
  <si>
    <t>531640000</t>
  </si>
  <si>
    <t>= RPNP BLOQUEADOS RECEBIDOS POR TRANSFERENCIA</t>
  </si>
  <si>
    <t>631610000</t>
  </si>
  <si>
    <t>= RPNP A LIQUIDAR TRANSFERIDO</t>
  </si>
  <si>
    <t>631620000</t>
  </si>
  <si>
    <t>= RPNP A LIQUIDAR EM LIQUIDACAO TRANSFERIDO</t>
  </si>
  <si>
    <t>631630000</t>
  </si>
  <si>
    <t>= RPNP LIQUIDADOS A PAGAR TRANSFERIDOS</t>
  </si>
  <si>
    <t>631640000</t>
  </si>
  <si>
    <t>= RPNP BLOQUEADOS TRANSFERIDOS</t>
  </si>
  <si>
    <t>RESTOS A PAGAR NAO PROCESSADOS REINSCRITOS</t>
  </si>
  <si>
    <t>531210000</t>
  </si>
  <si>
    <t>= REINSCRICAO RPNP A LIQUIDAR/BLOQUEADOS</t>
  </si>
  <si>
    <t>531220000</t>
  </si>
  <si>
    <t>= REINSCRICAO RP NAO PROCESSADO EM LIQUIDACAO</t>
  </si>
  <si>
    <t>531300000</t>
  </si>
  <si>
    <t>= RP NAO PROCESSADOS RESTABELECIDOS</t>
  </si>
  <si>
    <t>RESTOS A PAGAR NAO PROCESSADOS CANCELADOS</t>
  </si>
  <si>
    <t>631910000</t>
  </si>
  <si>
    <t>= CANCELAMENTOS POR INSUFICIENCIA DE RECURSOS</t>
  </si>
  <si>
    <t>631980000</t>
  </si>
  <si>
    <t>= OUTROS CANCELAMENTOS DE RPNP</t>
  </si>
  <si>
    <t>631990000</t>
  </si>
  <si>
    <t>= OUTROS CANCELAMENTOS DE RPNP EM LIQUIDACAO</t>
  </si>
  <si>
    <t>RESTOS A PAGAR NAO PROCESSADOS LIQUIDADOS</t>
  </si>
  <si>
    <t>631300000</t>
  </si>
  <si>
    <t>= RP NAO PROCESSADOS LIQUIDADOS A PAGAR</t>
  </si>
  <si>
    <t>631400000</t>
  </si>
  <si>
    <t>= RP NAO PROCESSADOS PAGO</t>
  </si>
  <si>
    <t>RESTOS A PAGAR NAO PROCESSADOS PAGOS</t>
  </si>
  <si>
    <t>RESTOS A PAGAR NAO PROCESSADOS A PAGAR</t>
  </si>
  <si>
    <t>631100000</t>
  </si>
  <si>
    <t>= RP NAO PROCESSADOS A LIQUIDAR</t>
  </si>
  <si>
    <t>631200000</t>
  </si>
  <si>
    <t>= RP NAO PROCESSADOS A LIQUIDAR EM LIQUIDACAO</t>
  </si>
  <si>
    <t>631510000</t>
  </si>
  <si>
    <t>= RPNP A LIQUIDAR BLOQUEADOS POR DECRETO</t>
  </si>
  <si>
    <t>631520000</t>
  </si>
  <si>
    <t>= RPNP A LIQUIDAR EM LIQUIDACAO BLOQUEADO -DEC</t>
  </si>
  <si>
    <t>Item de Informação (8)</t>
  </si>
  <si>
    <t>RECEITA ORCAMENTARIA (BRUTA)</t>
  </si>
  <si>
    <t>491000000</t>
  </si>
  <si>
    <t>VARIACAO PATRIMONIAL AUMENTATIVA A CLASSIFICA</t>
  </si>
  <si>
    <t>492000000</t>
  </si>
  <si>
    <t>RESULTADO POSITIVO DE PARTICIPACOES</t>
  </si>
  <si>
    <t>493000000</t>
  </si>
  <si>
    <t>OPERACOES DA AUTORIDADE MONETARIA</t>
  </si>
  <si>
    <t>497100000</t>
  </si>
  <si>
    <t>REVERSAO DE PROVISOES</t>
  </si>
  <si>
    <t>499000000</t>
  </si>
  <si>
    <t>DIVERSAS VARIACOES PATRIMONIAIS AUMENTATIVAS</t>
  </si>
  <si>
    <t>DEDUCOES DA RECEITA</t>
  </si>
  <si>
    <t>DESPESA ORCAMENTARIA DO EXERCICIO</t>
  </si>
  <si>
    <t>PAGAMENTOS TOTAIS (EXERCICIO E RAP)</t>
  </si>
  <si>
    <t>Item de Informação (Controle do RPNP do Anexo 12)</t>
  </si>
  <si>
    <t>DESPESAS EMPENHADAS (COM COMPENSAÇÕES DE ASPS)</t>
  </si>
  <si>
    <t>Fte. Recursos</t>
  </si>
  <si>
    <t>45: Transferência a Municípios Art. 24 da LC 141/2012</t>
  </si>
  <si>
    <t>46: Transferência a Municípios Art. 25 da LC 141/2012</t>
  </si>
  <si>
    <t>95: Aplicações Direitas - Ações e Serviços de Saúde</t>
  </si>
  <si>
    <t>96: Aplicações Direitas - Ações e Serviços de Saúde</t>
  </si>
  <si>
    <t>Ir para Metodologia do Demonstrativo</t>
  </si>
  <si>
    <t>GOVERNO FEDERAL</t>
  </si>
  <si>
    <t>RELATÓRIO RESUMIDO DA EXECUÇÃO ORÇAMENTÁRIA</t>
  </si>
  <si>
    <t>BALANÇO ORÇAMENTÁRIO</t>
  </si>
  <si>
    <t>ORÇAMENTOS FISCAL E DA SEGURIDADE SOCIAL</t>
  </si>
  <si>
    <t>&lt;MÊS&gt; E &lt;ANO&gt; DE REFERÊNCIA</t>
  </si>
  <si>
    <t>RREO - Anexo 1 (LRF, art. 52, inciso I, alíneas "a" e "b" do inciso II e § 1º)</t>
  </si>
  <si>
    <t>R$ milhares</t>
  </si>
  <si>
    <t xml:space="preserve">PREVISÃO </t>
  </si>
  <si>
    <t>PREVISÃO</t>
  </si>
  <si>
    <t>RECEITAS REALIZADAS</t>
  </si>
  <si>
    <t>SALDO A</t>
  </si>
  <si>
    <t>INICIAL</t>
  </si>
  <si>
    <t>ATUALIZADA</t>
  </si>
  <si>
    <t>No Mês</t>
  </si>
  <si>
    <t>%</t>
  </si>
  <si>
    <t>Até o Mês</t>
  </si>
  <si>
    <t>REALIZAR</t>
  </si>
  <si>
    <t>(b/a)</t>
  </si>
  <si>
    <t>(c)</t>
  </si>
  <si>
    <t>(c/a)</t>
  </si>
  <si>
    <t>(a-c)</t>
  </si>
  <si>
    <t>DETALHAMENTO DOS AJUSTES NA PREVISÃO ATUALIZADA</t>
  </si>
  <si>
    <t>DOTAÇÃO</t>
  </si>
  <si>
    <t>SALDO</t>
  </si>
  <si>
    <t>Até o Mês (h)</t>
  </si>
  <si>
    <t>Até o Mês (j)</t>
  </si>
  <si>
    <t>(e)</t>
  </si>
  <si>
    <t>Até o Mês (f)</t>
  </si>
  <si>
    <t>(g) = (e - f)</t>
  </si>
  <si>
    <t>(i) = (e - h)</t>
  </si>
  <si>
    <t>SUBTOTAL DAS DESPESAS (XI) = ( IX + X)</t>
  </si>
  <si>
    <t>DEMONSTRATIVO DA EXECUÇÃO DAS DESPESAS POR FUNÇÃO/SUBFUNÇÃO</t>
  </si>
  <si>
    <t>RREO - Anexo 2 (LRF, Art. 52, inciso II, alínea "c")</t>
  </si>
  <si>
    <t>DESPESAS EXECUTADAS</t>
  </si>
  <si>
    <t>FUNÇÃO</t>
  </si>
  <si>
    <t>INSCRITAS EM RESTOS A PAGAR NÃO PROCESSADOS</t>
  </si>
  <si>
    <t>(b+c)/a</t>
  </si>
  <si>
    <t>(a-(b+c))</t>
  </si>
  <si>
    <t>(b/total b)</t>
  </si>
  <si>
    <t>c = (a - b)</t>
  </si>
  <si>
    <t>(d/total d)</t>
  </si>
  <si>
    <t>(e) = (a - d)</t>
  </si>
  <si>
    <t>DESPESAS (EXCETO INTRA-ORÇAMENTÁRIAS) (I)</t>
  </si>
  <si>
    <t xml:space="preserve">     LEGISLATIVA</t>
  </si>
  <si>
    <t xml:space="preserve">     JUDICIARIA</t>
  </si>
  <si>
    <t xml:space="preserve">     ESSENCIAL A JUSTICA</t>
  </si>
  <si>
    <t xml:space="preserve">     ADMINISTRACAO</t>
  </si>
  <si>
    <t xml:space="preserve">     DEFESA NACIONAL</t>
  </si>
  <si>
    <t xml:space="preserve">     SEGURANCA PUBLICA</t>
  </si>
  <si>
    <t xml:space="preserve">     RELACOES EXTERIORES</t>
  </si>
  <si>
    <t xml:space="preserve">     ASSISTENCIA SOCIAL</t>
  </si>
  <si>
    <t xml:space="preserve">     PREVIDENCIA SOCIAL</t>
  </si>
  <si>
    <t xml:space="preserve">     SAUDE</t>
  </si>
  <si>
    <t xml:space="preserve">     TRABALHO</t>
  </si>
  <si>
    <t xml:space="preserve">     EDUCACAO</t>
  </si>
  <si>
    <t xml:space="preserve">     CULTURA</t>
  </si>
  <si>
    <t xml:space="preserve">     DIREITOS DA CIDADANIA</t>
  </si>
  <si>
    <t xml:space="preserve">     URBANISMO</t>
  </si>
  <si>
    <t xml:space="preserve">     HABITACAO</t>
  </si>
  <si>
    <t xml:space="preserve">     SANEAMENTO</t>
  </si>
  <si>
    <t xml:space="preserve">     GESTAO AMBIENTAL</t>
  </si>
  <si>
    <t xml:space="preserve">     CIENCIA E TECNOLOGIA</t>
  </si>
  <si>
    <t xml:space="preserve">     AGRICULTURA</t>
  </si>
  <si>
    <t xml:space="preserve">     ORGANIZACAO AGRARIA</t>
  </si>
  <si>
    <t xml:space="preserve">     INDUSTRIA</t>
  </si>
  <si>
    <t xml:space="preserve">     COMERCIO E SERVICOS</t>
  </si>
  <si>
    <t xml:space="preserve">     COMUNICACOES</t>
  </si>
  <si>
    <t xml:space="preserve">     ENERGIA</t>
  </si>
  <si>
    <t xml:space="preserve">     TRANSPORTE</t>
  </si>
  <si>
    <t xml:space="preserve">     DESPORTO E LAZER</t>
  </si>
  <si>
    <t xml:space="preserve">     ENCARGOS ESPECIAIS</t>
  </si>
  <si>
    <t xml:space="preserve">     RESERVA DE CONTINGENCIA</t>
  </si>
  <si>
    <t>DESPESAS (INTRA-ORÇAMENTÁRIAS) (II)</t>
  </si>
  <si>
    <t>DEMONSTRATIVO DA RECEITA CORRENTE LÍQUIDA</t>
  </si>
  <si>
    <t>RREO - Anexo 3 (LRF, art. 53, inciso I)</t>
  </si>
  <si>
    <t>EVOLUÇÃO DA RECEITA REALIZADA NOS ÚLTIMOS 12 MESES</t>
  </si>
  <si>
    <t>ESPECIFICAÇÃO</t>
  </si>
  <si>
    <t>ÚLTIMOS</t>
  </si>
  <si>
    <t>MÊS  REF-11</t>
  </si>
  <si>
    <t>MÊS  REF -10</t>
  </si>
  <si>
    <t>MÊS  REF -9</t>
  </si>
  <si>
    <t>MÊS  REF -8</t>
  </si>
  <si>
    <t>MÊS  REF -7</t>
  </si>
  <si>
    <t>MÊS  REF-6</t>
  </si>
  <si>
    <t>MÊS  REF-5</t>
  </si>
  <si>
    <t>MÊS  REF-4</t>
  </si>
  <si>
    <t>MÊS  REF-3</t>
  </si>
  <si>
    <t>MÊS  REF -2</t>
  </si>
  <si>
    <t>MÊS  REF -1</t>
  </si>
  <si>
    <t>MÊS  REF</t>
  </si>
  <si>
    <t>12 MESES</t>
  </si>
  <si>
    <r>
      <t>EXERCÍCIO</t>
    </r>
    <r>
      <rPr>
        <vertAlign val="superscript"/>
        <sz val="7"/>
        <rFont val="Times New Roman"/>
        <family val="1"/>
      </rPr>
      <t>5</t>
    </r>
  </si>
  <si>
    <t xml:space="preserve">      Impostos, Taxas e Contribuições de Melhoria</t>
  </si>
  <si>
    <t xml:space="preserve">      Receitas Correntes a Classificar¹</t>
  </si>
  <si>
    <t xml:space="preserve">            PIS</t>
  </si>
  <si>
    <t xml:space="preserve">            PASEP  </t>
  </si>
  <si>
    <t>a) Os valores da Contribuição Patronal nos meses de janeiro a maio de 2008 foram alterados em relação aos divulgados no RREO do mês de maio de 2008 devido ao fato de que não há previsão legal para dedução da RCL de natureza de receita orçamentária (não intra-orçamentária) de Contribuição Patronal para o Plano de Seguridade Social do Servidor e de que a classificação atual não prevê distinção entre as contribuições referentes aos servidores licenciados ou cedidos a outro ente.</t>
  </si>
  <si>
    <t>DEMONSTRATIVO DAS RECEITAS E DESPESAS PREVIDENCIÁRIAS DO REGIME GERAL DE PREVIDÊNCIA SOCIAL</t>
  </si>
  <si>
    <t>ORÇAMENTO DA SEGURIDADE SOCIAL</t>
  </si>
  <si>
    <t>RREO - Anexo 4 (LRF, Art. 53, inciso II)</t>
  </si>
  <si>
    <t>Até o Mês/2022</t>
  </si>
  <si>
    <t xml:space="preserve">           Dos empregadores, trabalhadores e demais segurados</t>
  </si>
  <si>
    <t>INSCRITAS EM RESTOS A PAGAR NÃO-PROCESSADOS</t>
  </si>
  <si>
    <t>Até Mês/2022</t>
  </si>
  <si>
    <r>
      <t>DESPESAS PREVIDENCIÁRIAS</t>
    </r>
    <r>
      <rPr>
        <sz val="8"/>
        <rFont val="Times New Roman"/>
        <family val="1"/>
      </rPr>
      <t xml:space="preserve"> (EXCETO INTRA-ORÇAMENTÁRIAS) (IV)</t>
    </r>
  </si>
  <si>
    <r>
      <t>RESULTADO PREVIDENCIÁRIO (VII) = (III - VI)</t>
    </r>
    <r>
      <rPr>
        <vertAlign val="superscript"/>
        <sz val="8"/>
        <rFont val="Times New Roman"/>
        <family val="1"/>
      </rPr>
      <t>1</t>
    </r>
  </si>
  <si>
    <t>DEMO NSTRATIVO DAS RECEITAS E DESPESAS PREVIDENCIÁRIAS DO REGIME PRÓPRIO DE PREVIDÊNCIA DOS SERVIDORES</t>
  </si>
  <si>
    <t>ORÇAMENTO FISCAL E DA SEGURIDADE SOCIAL</t>
  </si>
  <si>
    <t>RECEITAS E DESPESAS PREVIDENCIÁRIAS DO REGIME PRÓPRIO DE PREVIDÊNCIA DOS SERVIDORES PÚBLICOS CIVIS</t>
  </si>
  <si>
    <t>RECEITAS CORRENTES (I)</t>
  </si>
  <si>
    <t xml:space="preserve">                Ativos</t>
  </si>
  <si>
    <t xml:space="preserve">        Patronal</t>
  </si>
  <si>
    <t>DEMONSTRATIVO DAS RECEITAS E DESPESAS ASSOCIADAS ÀS PENSÕES MILITARES E AOS INATIVOS DAS FORÇAS ARMADAS</t>
  </si>
  <si>
    <t>RECEITAS E DESPESAS DE PENSÕES E APOSENTADORIA ASSOCIADAS AOS MILITARES DAS FORÇAS ARMADAS E SEUS DEPENDENTES</t>
  </si>
  <si>
    <t>TOTAL DAS RECEITAS ASSOCIADAS ÀS PENSÕES MILITARES (IV)</t>
  </si>
  <si>
    <t>Até o Mês/</t>
  </si>
  <si>
    <t xml:space="preserve">            Outros Despesas</t>
  </si>
  <si>
    <t>DESPESAS COM PENSÕES MILITARES (V)</t>
  </si>
  <si>
    <t>RESULTADO PENSÕES MILITARES (VI) = (IV - V)</t>
  </si>
  <si>
    <t>Receitas</t>
  </si>
  <si>
    <t>Reforma e Reserva</t>
  </si>
  <si>
    <t>Outras Despesas de Inativos</t>
  </si>
  <si>
    <t>DESPESAS COM MILITARES INATIVOS (VII)</t>
  </si>
  <si>
    <t>RESULTADO TOTAL - MILITARES (VIII) = (VI – VII)</t>
  </si>
  <si>
    <t>FONTE: SIAFI - STN/CCONT/GEINF</t>
  </si>
  <si>
    <t>Notas:</t>
  </si>
  <si>
    <t>DEMONSTRATIVO DAS RECEITAS E DESPESAS PREVIDENCIÁRIAS DO FUNDO CONSTITUCIONAL DO DISTRITO FEDERAL</t>
  </si>
  <si>
    <t>RECEITAS PREVIDENCIÁRIAS DO FCDF</t>
  </si>
  <si>
    <r>
      <t xml:space="preserve">                Pensionistas</t>
    </r>
    <r>
      <rPr>
        <vertAlign val="superscript"/>
        <sz val="8"/>
        <rFont val="Times New Roman"/>
        <family val="1"/>
      </rPr>
      <t>2</t>
    </r>
  </si>
  <si>
    <t xml:space="preserve">       Patronal</t>
  </si>
  <si>
    <t>TOTAL DAS RECEITAS PREVIDENCIÁRIAS DO FCDF (IX)</t>
  </si>
  <si>
    <t>DESPESAS PREVIDENCIÁRIAS DO FCDF</t>
  </si>
  <si>
    <t>ADMINISTRAÇÃO (V)</t>
  </si>
  <si>
    <t xml:space="preserve">   Despesas Correntes</t>
  </si>
  <si>
    <t xml:space="preserve">   Despesas de Capital</t>
  </si>
  <si>
    <t>PREVIDÊNCIA</t>
  </si>
  <si>
    <t xml:space="preserve">         Outras Despesas Previdenciárias</t>
  </si>
  <si>
    <t>TOTAL DAS DESPESAS PREVIDENCIÁRIAS DO FCDF (X)</t>
  </si>
  <si>
    <t>RESULTADO PREVIDENCIÁRIO - FCDF (XI) = (IX – X)</t>
  </si>
  <si>
    <t>Fonte: SIAFI/STN/CCONT/GEINF</t>
  </si>
  <si>
    <t>DEMONSTRATIVO DOS RESULTADOS PRIMÁRIO E NOMINAL</t>
  </si>
  <si>
    <t>RREO - ANEXO 6 (LRF, art 53, inciso III)</t>
  </si>
  <si>
    <t>ACIMA DA LINHA</t>
  </si>
  <si>
    <t>PREVISÃO ATUALIZADA</t>
  </si>
  <si>
    <t>RECEITAS REALIZADAS (a)</t>
  </si>
  <si>
    <t>RECEITAS PRIMÁRIAS</t>
  </si>
  <si>
    <t>Em Junho/2018</t>
  </si>
  <si>
    <t>Até Junho/2018</t>
  </si>
  <si>
    <t>RECEITAS PRIMÁRIAS CORRENTES (I)</t>
  </si>
  <si>
    <t xml:space="preserve">    Impostos, Taxas e Contribuições de Melhoria</t>
  </si>
  <si>
    <t>___Impostos, Taxas e Contribuições de Melhoria</t>
  </si>
  <si>
    <t xml:space="preserve">    Contribuições</t>
  </si>
  <si>
    <t>___Contribuições</t>
  </si>
  <si>
    <t xml:space="preserve">    Receita Patrimonial </t>
  </si>
  <si>
    <t xml:space="preserve">        Outras Receitas Patrimoniais</t>
  </si>
  <si>
    <t>______Outras Receitas Patrimoniais</t>
  </si>
  <si>
    <t>___Transferências Correntes</t>
  </si>
  <si>
    <t xml:space="preserve">    Demais Receitas Correntes</t>
  </si>
  <si>
    <t xml:space="preserve">        Receitas Correntes Primárias</t>
  </si>
  <si>
    <t>______Receitas Correntes Restantes</t>
  </si>
  <si>
    <t>RECEITAS PRIMÁRIAS DE CAPITAL (II)</t>
  </si>
  <si>
    <t xml:space="preserve">        Outras Alienações de Bens</t>
  </si>
  <si>
    <t>______Outras Alienações de Bens</t>
  </si>
  <si>
    <t xml:space="preserve">        Convênios</t>
  </si>
  <si>
    <t xml:space="preserve">        Outras Transferências de Capital</t>
  </si>
  <si>
    <t>___Transferências de Capital</t>
  </si>
  <si>
    <t xml:space="preserve">        Outras Receitas de Capital Primárias</t>
  </si>
  <si>
    <t>______Outras Receitas de Capital Primárias</t>
  </si>
  <si>
    <t>RECEITA PRIMÁRIA TOTAL  (III) = (I+II)</t>
  </si>
  <si>
    <t>RECEITA PRIMÁRIA TOTAL (XII) = (IV + XI)</t>
  </si>
  <si>
    <t>DESPESAS PRIMÁRIAS</t>
  </si>
  <si>
    <t>DOTAÇÃO 
ATUALIZADA</t>
  </si>
  <si>
    <t>Despesas Pagas (orçamento + RAP)</t>
  </si>
  <si>
    <t>Despesas Pagas (orçamento + RAP) (a)</t>
  </si>
  <si>
    <t>DESPESAS PRIMÁRIAS CORRENTES (IV)</t>
  </si>
  <si>
    <t>___Pessoal e Encargos Sociais</t>
  </si>
  <si>
    <t>___Outras Despesas Correntes</t>
  </si>
  <si>
    <t>Transferências Constitucionais e Legais</t>
  </si>
  <si>
    <t>______Transferências Constitucionais e Legais</t>
  </si>
  <si>
    <t>Demais Despesas Correntes</t>
  </si>
  <si>
    <t>______Demais Despesas Correntes</t>
  </si>
  <si>
    <t>DESPESAS PRIMÁRIAS DE CAPITAL (V)</t>
  </si>
  <si>
    <t>___Investimentos</t>
  </si>
  <si>
    <t xml:space="preserve">        Inversões Financeiras Primárias</t>
  </si>
  <si>
    <t>______Demais Inversões Fincanceiras</t>
  </si>
  <si>
    <t>RESERVA DE CONTINGÊNCIA (VI)</t>
  </si>
  <si>
    <t>DESPESA PRIMÁRIA TOTAL (VII) = (IV+V+VI)</t>
  </si>
  <si>
    <t>RESULTADO PRIMÁRIO (Até o mês) - Acima da Linha (VIII) = IIIa - VIIa</t>
  </si>
  <si>
    <t>RESULTADO PRIMÁRIO (no mês)</t>
  </si>
  <si>
    <t>JUROS NOMINAIS</t>
  </si>
  <si>
    <t>VALOR INCORRIDO</t>
  </si>
  <si>
    <t>JUROS E ENCARGOS ATIVOS (IX)</t>
  </si>
  <si>
    <t>JUROS E ENCARGOS ATIVOS (XXV)</t>
  </si>
  <si>
    <t>JUROS E ENCARGOS PASSIVOS (X)</t>
  </si>
  <si>
    <t>JUROS E ENCARGOS PASSIVOS (XXVI)</t>
  </si>
  <si>
    <t>RESULTADO NOMINAL - Acima da Linha (XI) = VIII + (IX - X)</t>
  </si>
  <si>
    <t>ABAIXO DA LINHA</t>
  </si>
  <si>
    <t>CÁLCULO DO RESULTADO NOMINAL</t>
  </si>
  <si>
    <t>DEZ/ANO ANTERIOR</t>
  </si>
  <si>
    <t>ATÉ MÊS/ANO</t>
  </si>
  <si>
    <t>DÍVIDA CONSOLIDADA (XII)</t>
  </si>
  <si>
    <t>DÍVIDA CONSOLIDADA - DC (I)</t>
  </si>
  <si>
    <t>DEDUÇÕES (XIII)</t>
  </si>
  <si>
    <t xml:space="preserve">    Disponibilidade de Caixa</t>
  </si>
  <si>
    <t xml:space="preserve">           Disponibilidade de Caixa Bruta</t>
  </si>
  <si>
    <t xml:space="preserve">    Ativo Disponível</t>
  </si>
  <si>
    <t xml:space="preserve">           (-) Restos a Pagar Processados (XIV)  </t>
  </si>
  <si>
    <t xml:space="preserve">    (-) Restos a Pagar Processados1</t>
  </si>
  <si>
    <t xml:space="preserve">    Demais Haveres Financeiros</t>
  </si>
  <si>
    <t xml:space="preserve">    Haveres Financeiros</t>
  </si>
  <si>
    <t>DÍVIDA CONSOLIDADA LÍQUIDA (XV) = (XII - XIII)</t>
  </si>
  <si>
    <t>RESULTADO NOMINAL - Abaixo da Linha (XVI) = (XVa - XVb)</t>
  </si>
  <si>
    <t>VARIAÇÃO SALDO RPP = (XVII) = (XIVb - XIVa)</t>
  </si>
  <si>
    <t>RECEITA DE ALIENAÇÃO DE INVESTIMENTOS PERMANENTES (XVIII)</t>
  </si>
  <si>
    <t>PASSIVOS RECONHECIDOS NA DC (XIX)</t>
  </si>
  <si>
    <t>OUTROS AJUSTES (XX)</t>
  </si>
  <si>
    <t>(+) Variações Patrimoniais Diminutivas</t>
  </si>
  <si>
    <t>(+) Variações Cambiais da Dívida Contratual</t>
  </si>
  <si>
    <t>(+) Variações Cambiais da Dívida Mobiliária</t>
  </si>
  <si>
    <t>(+) Resultado Negativo Bacen</t>
  </si>
  <si>
    <t>(+) Constituição de Ajuste para Perdas</t>
  </si>
  <si>
    <t>(+) Reversão de Provisões de Subvenções Econômicas</t>
  </si>
  <si>
    <t>(+) Outras Variações Cambiais</t>
  </si>
  <si>
    <t>(-) Variações Patrimoniais Aumentativas</t>
  </si>
  <si>
    <t>(-) Outras Variações  Cambiais</t>
  </si>
  <si>
    <t>(-) Resultado Positivo Bacen</t>
  </si>
  <si>
    <t>(-) Outras Variações Patrimoniais Aumentativas</t>
  </si>
  <si>
    <t>(-) Reversão de Provisões e de Ajustes para Perdas</t>
  </si>
  <si>
    <t>(+) Demais ajustes</t>
  </si>
  <si>
    <t>Ajustes nos itens da Dívida Consolidada Líquida</t>
  </si>
  <si>
    <t>(+) Variação de Precatórios</t>
  </si>
  <si>
    <t xml:space="preserve">(-) Variação em Arrecadação a Recolher </t>
  </si>
  <si>
    <t>(-) Variação de Aplicação em Fundos Diversos Junto ao Setor Privado</t>
  </si>
  <si>
    <t>(+) Juros e Encargos Ativos dos Fundos (-) Juros e Encargos Passivos de Fundos</t>
  </si>
  <si>
    <t>Outros</t>
  </si>
  <si>
    <t>(-) Variação em fontes a classificar e extra-orçamentária nas disponibilidades</t>
  </si>
  <si>
    <t xml:space="preserve">      (+) Variação em Ativos não integrantes da DCL</t>
  </si>
  <si>
    <t xml:space="preserve">      (-) Passivos não integrantes da DCL</t>
  </si>
  <si>
    <t>RESULTADO NOMINAL AJUSTADO - Abaixo da Linha (XXI) = (XVI+XVII - XVIII + XIX + XX)</t>
  </si>
  <si>
    <t>RESULTADO PRIMÁRIO - Abaixo da Linha (XXI) =  XX - (IX-X)</t>
  </si>
  <si>
    <t>DETALHAMENTO DO AJUSTE METODOLÓGICO DO ANEXO 6 - DEMONSTRATIVO DOS RESULTADOS PRIMÁRIO E NOMINAL</t>
  </si>
  <si>
    <t>RECEITA DE ALIENAÇÃO DE INVESTIMENTOS PERMANENTES (IX)</t>
  </si>
  <si>
    <t>PASSIVOS RECONHECIDOS NA DC (XVIII)</t>
  </si>
  <si>
    <t>Variações Patrimoniais Diminutivas</t>
  </si>
  <si>
    <t>Variações Patrimoniais Aumentativas</t>
  </si>
  <si>
    <t>(-) Outras Variações Cambiais</t>
  </si>
  <si>
    <t>Demais ajustes</t>
  </si>
  <si>
    <t xml:space="preserve">   Ajustes nos itens da Dívida Consolidada Líquida</t>
  </si>
  <si>
    <t xml:space="preserve">     (+) Variação de Precatórios</t>
  </si>
  <si>
    <t xml:space="preserve">     (-) Variação em Arrecadação a Recolher </t>
  </si>
  <si>
    <t xml:space="preserve">     (-) Variação de Aplicação em Fundos Diversos Junto ao Setor Privado</t>
  </si>
  <si>
    <t xml:space="preserve">     (+) Juros e Encargos Ativos dos Fundos (-) Juros e Encargos Passivos de Fundos</t>
  </si>
  <si>
    <t xml:space="preserve">   Outros</t>
  </si>
  <si>
    <t xml:space="preserve">     (-) Variação em fontes a classificar e extra-orçamentária nas disponibilidades</t>
  </si>
  <si>
    <t xml:space="preserve">     (+) Variação em Ativos não integrantes da DCL</t>
  </si>
  <si>
    <t xml:space="preserve">     (-) Passivos não integrantes da DCL</t>
  </si>
  <si>
    <t>Discrepância</t>
  </si>
  <si>
    <t>RESULTADO NOMINAL AJUSTADO - Abaixo da Linha (XX) = (XVII+IX + XVIII+XIX)</t>
  </si>
  <si>
    <t>RESULTADO PRIMÁRIO - Abaixo da Linha (XXI) =  XX- (IX-X)</t>
  </si>
  <si>
    <t>DEMONSTRATIVO DOS RESTOS A PAGAR POR PODER E ÓRGÃO</t>
  </si>
  <si>
    <t>RREO - Anexo 7 (LRF, art. 53, inciso V)</t>
  </si>
  <si>
    <t>PODER/ÓRGÃO</t>
  </si>
  <si>
    <t>RESTOS A PAGAR PROCESSADOS</t>
  </si>
  <si>
    <t>RESTOS A PAGAR NÃO-PROCESSADOS</t>
  </si>
  <si>
    <t>Saldo Total (a + b)</t>
  </si>
  <si>
    <t>Inscritos</t>
  </si>
  <si>
    <t>Pagos</t>
  </si>
  <si>
    <t>Cancelados</t>
  </si>
  <si>
    <t xml:space="preserve"> Saldo a Pagar (a)</t>
  </si>
  <si>
    <t>Liquidados</t>
  </si>
  <si>
    <t xml:space="preserve"> Saldo a Pagar (b)</t>
  </si>
  <si>
    <t>Em Exercícios Anteriores</t>
  </si>
  <si>
    <t xml:space="preserve">     Ministério da Ciência, Tecnologia e Inovações</t>
  </si>
  <si>
    <t xml:space="preserve">     Ministério do Desenvolvimento, Indústria, Comércio e Serviços</t>
  </si>
  <si>
    <t xml:space="preserve">     Ministério da Previdência Social</t>
  </si>
  <si>
    <t xml:space="preserve">     Controladoria-Geral da União</t>
  </si>
  <si>
    <t xml:space="preserve">     Ministério do Meio Ambiente e Mudança do Clima</t>
  </si>
  <si>
    <t xml:space="preserve">     Ministério da Gestão e Inovação em Serviços Públicos</t>
  </si>
  <si>
    <t xml:space="preserve">     Ministério do Planejamento e Orçamento</t>
  </si>
  <si>
    <t xml:space="preserve">     Ministério do Desenvolvimento Agrário e Agricultura Familiar</t>
  </si>
  <si>
    <t xml:space="preserve">     Ministério de Assistência Social, Família e Combate à Fome</t>
  </si>
  <si>
    <t xml:space="preserve">     Ministério de Portos e Aeroportos</t>
  </si>
  <si>
    <t xml:space="preserve">     Ministério dos Direitos Humanos e Cidadania</t>
  </si>
  <si>
    <t>Continua (1/2)</t>
  </si>
  <si>
    <t>(Despesas Intra-Orçamentárias)</t>
  </si>
  <si>
    <t>RESTOS A PAGAR (INTRA-ORÇAMENTÁRIAS) (I)</t>
  </si>
  <si>
    <t>DEMONSTRATIVO DAS RECEITAS E DESPESAS COM MANUTENÇÃO E DESENVOLVIMENTO DO ENSINO - MDE</t>
  </si>
  <si>
    <t>RREO - Anexo 8 (Lei nº 9.394/96, art. 72)</t>
  </si>
  <si>
    <t>MANUTENÇÃO E DESENVOLVIMENTO DO ENSINO</t>
  </si>
  <si>
    <t>VALOR MÍNIMO A SER APLICADO NO EXERCÍCIO DE REFERÊNCIA
(EC n. 95/2016, atualizada pela EC nº 113/2021 - Regra Vigente)
(a)</t>
  </si>
  <si>
    <t xml:space="preserve">DESPESAS COM MDE EXECUTADAS ATÉ O MÊS
(b) = (7(d ou e)) </t>
  </si>
  <si>
    <r>
      <t>EXECUÇÃO EM RELAÇÃO AO LIMITE MÍNIMO
(em dezembro, deve ser superior a 100%)
((b / a) * 100)</t>
    </r>
    <r>
      <rPr>
        <vertAlign val="superscript"/>
        <sz val="8"/>
        <rFont val="Times New Roman"/>
        <family val="1"/>
      </rPr>
      <t>1</t>
    </r>
  </si>
  <si>
    <r>
      <t>18% DA RECEITA LÍQUIDA DE IMPOSTOS DO ANO CORRENTE</t>
    </r>
    <r>
      <rPr>
        <vertAlign val="superscript"/>
        <sz val="8"/>
        <rFont val="Times New Roman"/>
        <family val="1"/>
      </rPr>
      <t>1</t>
    </r>
  </si>
  <si>
    <t xml:space="preserve">DOTAÇÃO ATUALIZADA
 (c) </t>
  </si>
  <si>
    <r>
      <t>INSCRITAS EM RESTOS A PAGAR NÃO PROCESSADOS</t>
    </r>
    <r>
      <rPr>
        <vertAlign val="superscript"/>
        <sz val="8"/>
        <color theme="1"/>
        <rFont val="Times New Roman"/>
        <family val="1"/>
      </rPr>
      <t>2</t>
    </r>
    <r>
      <rPr>
        <sz val="8"/>
        <color theme="1"/>
        <rFont val="Times New Roman"/>
        <family val="1"/>
      </rPr>
      <t xml:space="preserve"> (f)</t>
    </r>
  </si>
  <si>
    <t>Até o Mês
(d)</t>
  </si>
  <si>
    <t>Até o Mês 
(e)</t>
  </si>
  <si>
    <r>
      <t>2 - COMPLEMENTAÇÃO DA UNIÃO AO FUNDEB (LIMITADO A 30% DO VALOR TOTAL)</t>
    </r>
    <r>
      <rPr>
        <vertAlign val="superscript"/>
        <sz val="8"/>
        <rFont val="Times New Roman"/>
        <family val="1"/>
      </rPr>
      <t>4</t>
    </r>
  </si>
  <si>
    <t>JANEIRO</t>
  </si>
  <si>
    <t>MARÇO</t>
  </si>
  <si>
    <t>FEVEREIRO</t>
  </si>
  <si>
    <t>ABRIL</t>
  </si>
  <si>
    <t>MAIO</t>
  </si>
  <si>
    <t>JUNHO</t>
  </si>
  <si>
    <t>JULHO</t>
  </si>
  <si>
    <r>
      <t>COMPLEMENTAÇÃO DA UNIÃO AO FUNDEB</t>
    </r>
    <r>
      <rPr>
        <b/>
        <u/>
        <vertAlign val="superscript"/>
        <sz val="8"/>
        <rFont val="Times New Roman"/>
        <family val="1"/>
      </rPr>
      <t>3</t>
    </r>
  </si>
  <si>
    <t>AGOSTO</t>
  </si>
  <si>
    <t>COMPLEMENTAÇÃO DA UNIÃO</t>
  </si>
  <si>
    <t>NO MÊS</t>
  </si>
  <si>
    <t>ATÉ O MÊS</t>
  </si>
  <si>
    <t>ABRIL DE 2023</t>
  </si>
  <si>
    <t>MAIO DE 2023</t>
  </si>
  <si>
    <t>SETEMBRO</t>
  </si>
  <si>
    <t>Valor 
(g)</t>
  </si>
  <si>
    <t>Valor
 (h)</t>
  </si>
  <si>
    <t>Valor
(i)</t>
  </si>
  <si>
    <t>OUTUBRO</t>
  </si>
  <si>
    <t>NOVEMBRO</t>
  </si>
  <si>
    <t>DEZEMBRO</t>
  </si>
  <si>
    <t>(1/2)</t>
  </si>
  <si>
    <t>Continuação</t>
  </si>
  <si>
    <t>IDENTIFICAÇÃO DAS DESPESAS COM EDUCAÇÃO</t>
  </si>
  <si>
    <t>DOTAÇÃO ATUALIZADA (j)</t>
  </si>
  <si>
    <r>
      <t>INSCRITAS EM RESTOS A PAGAR NÃO PROCESSADOS</t>
    </r>
    <r>
      <rPr>
        <vertAlign val="superscript"/>
        <sz val="8"/>
        <color theme="1"/>
        <rFont val="Times New Roman"/>
        <family val="1"/>
      </rPr>
      <t>2</t>
    </r>
    <r>
      <rPr>
        <sz val="8"/>
        <color theme="1"/>
        <rFont val="Times New Roman"/>
        <family val="1"/>
      </rPr>
      <t xml:space="preserve"> (m)</t>
    </r>
  </si>
  <si>
    <t>Até o Mês
(k)</t>
  </si>
  <si>
    <t>Até o Mês 
(l)</t>
  </si>
  <si>
    <t>16- TOTAL GERAL DAS DESPESAS COM EDUCAÇÃO (7 + (10 - 2) + 15)</t>
  </si>
  <si>
    <t>SALDO ATÉ O MÊS</t>
  </si>
  <si>
    <t>17- RESTOS A PAGAR DE DESPESAS COM MDE</t>
  </si>
  <si>
    <t>DEMONSTRATIVO DAS RECEITAS DE OPERAÇÕES DE CRÉDITO E DESPESAS DE CAPITAL (REGRA DE OURO)</t>
  </si>
  <si>
    <t>RREO - Anexo 9 (LRF, art. 53, § 1º, inciso I)</t>
  </si>
  <si>
    <t>c = (a-b)</t>
  </si>
  <si>
    <r>
      <t>Receitas de Operações de Crédito</t>
    </r>
    <r>
      <rPr>
        <vertAlign val="superscript"/>
        <sz val="8"/>
        <rFont val="Times New Roman"/>
        <family val="1"/>
      </rPr>
      <t>1</t>
    </r>
  </si>
  <si>
    <r>
      <t>(-) Variação do saldo da sub-conta Dívida Pública da Conta Única da União</t>
    </r>
    <r>
      <rPr>
        <vertAlign val="superscript"/>
        <sz val="8"/>
        <rFont val="Times New Roman"/>
        <family val="1"/>
      </rPr>
      <t>3</t>
    </r>
  </si>
  <si>
    <t>EXECUTAR</t>
  </si>
  <si>
    <t xml:space="preserve">(d) </t>
  </si>
  <si>
    <t>(f) = (d - e)</t>
  </si>
  <si>
    <r>
      <t>Despesas de Capital</t>
    </r>
    <r>
      <rPr>
        <vertAlign val="superscript"/>
        <sz val="8"/>
        <rFont val="Times New Roman"/>
        <family val="1"/>
      </rPr>
      <t>2</t>
    </r>
  </si>
  <si>
    <t xml:space="preserve">     Amortização de Dívida</t>
  </si>
  <si>
    <t xml:space="preserve">(-) Incentivos Fiscais a Contribuintes </t>
  </si>
  <si>
    <t>(-) Incentivos Fiscais a Contribuintes por Instituições Financeiras</t>
  </si>
  <si>
    <r>
      <t>RESULTADO PARA APURAÇÃO DA REGRA DE OURO (III) = (II - I)</t>
    </r>
    <r>
      <rPr>
        <vertAlign val="superscript"/>
        <sz val="8"/>
        <rFont val="Times New Roman"/>
        <family val="1"/>
      </rPr>
      <t>4</t>
    </r>
  </si>
  <si>
    <t>DEMONSTRATIVO DA RECEITA DE ALIENAÇÃO DE ATIVOS E APLICAÇÃO DOS RECURSOS</t>
  </si>
  <si>
    <t>RREO - Anexo 11 (LRF, art. 53, § 1º, inciso III)</t>
  </si>
  <si>
    <t xml:space="preserve">SALDO </t>
  </si>
  <si>
    <t>(a-b)</t>
  </si>
  <si>
    <r>
      <t>DESPESAS EXECUTADAS</t>
    </r>
    <r>
      <rPr>
        <vertAlign val="superscript"/>
        <sz val="8"/>
        <rFont val="Times New Roman"/>
        <family val="1"/>
      </rPr>
      <t>1,2</t>
    </r>
  </si>
  <si>
    <t>(c-d)</t>
  </si>
  <si>
    <t xml:space="preserve">    Despesas de Capital</t>
  </si>
  <si>
    <t xml:space="preserve">        Investimentos</t>
  </si>
  <si>
    <t xml:space="preserve">        Inversões Financeiras</t>
  </si>
  <si>
    <t xml:space="preserve">        Amortização/Refinanciamento da Dívida</t>
  </si>
  <si>
    <t xml:space="preserve">    Despesas Correntes dos Regimes de Previdência</t>
  </si>
  <si>
    <t xml:space="preserve">        Regime Geral de Previdência Social</t>
  </si>
  <si>
    <t xml:space="preserve">        Regime Próprio dos Servidores Públicos</t>
  </si>
  <si>
    <t>EXERCÍCIO ANTERIOR</t>
  </si>
  <si>
    <t>EXERCÍCIO</t>
  </si>
  <si>
    <t>SALDO ATUAL</t>
  </si>
  <si>
    <t>SALDO FINANCEIRO A APLICAR</t>
  </si>
  <si>
    <t>(f) = (b-d)</t>
  </si>
  <si>
    <t>(e+f)</t>
  </si>
  <si>
    <t>UNIÃO</t>
  </si>
  <si>
    <t>DEMONSTRATIVO DAS DESPESAS COM AÇÕES E SERVIÇOS PÚBLICOS DE SAÚDE</t>
  </si>
  <si>
    <t>DESPESAS COM SAÚDE
(Por Grupo de Natureza da Despesa)</t>
  </si>
  <si>
    <t>DOTAÇÃO ATUALIZADA (c)</t>
  </si>
  <si>
    <t>Até o Mês (d)</t>
  </si>
  <si>
    <t>(d/c) x 100 %</t>
  </si>
  <si>
    <t>Até o Mês (e)</t>
  </si>
  <si>
    <t>(e/c) x 100 %</t>
  </si>
  <si>
    <t>TOTAL DAS DESPESAS COM SAÚDE (I)</t>
  </si>
  <si>
    <r>
      <t>INSCRITAS EM RESTOS A PAGAR NÃO PROCESSADOS</t>
    </r>
    <r>
      <rPr>
        <b/>
        <vertAlign val="superscript"/>
        <sz val="8"/>
        <rFont val="Times New Roman"/>
        <family val="1"/>
      </rPr>
      <t>1</t>
    </r>
  </si>
  <si>
    <t>(f/Id) x 100 %</t>
  </si>
  <si>
    <t>Até o Mês (g)</t>
  </si>
  <si>
    <t>(g/Ie) x 100 %</t>
  </si>
  <si>
    <t>Total das Despesas com ASPS (IX) = (VIII)</t>
  </si>
  <si>
    <t>TOTAL DAS DESPESAS COM AÇÕES E SERVIÇOS PÚBLICOS DE SAÚDE (XIV)</t>
  </si>
  <si>
    <t>continuação</t>
  </si>
  <si>
    <t>APURAÇÃO DO CUMPRIMENTO DO LIMITE MÍNIMO DE APLICAÇÃO EM AÇÕES E SERVIÇOS PÚBLICOS DE SAÚDE</t>
  </si>
  <si>
    <t>DESPESAS EMPENHADAS ATÉ O MÊS/2018                   (h)</t>
  </si>
  <si>
    <t>DESPESAS LIQUIDADAS     ATÉ O MÊS/2018                    (i)</t>
  </si>
  <si>
    <t>VALOR MÍNIMO A SER APLICADO EM ASPS NO EXERCÍCIO ANTERIOR  (j)</t>
  </si>
  <si>
    <t>VALOR MÍNIMO A SER APLICADO - REGRA ANTIGA (15% RCL)</t>
  </si>
  <si>
    <r>
      <t>VALOR MÍNIMO A SER APLICADO - REGRA NOVA (k = j +  correção IPCA)</t>
    </r>
    <r>
      <rPr>
        <b/>
        <vertAlign val="superscript"/>
        <sz val="8"/>
        <rFont val="Times New Roman"/>
        <family val="1"/>
      </rPr>
      <t>3</t>
    </r>
  </si>
  <si>
    <t>DIFERENÇA ENTRE O VALOR EXECUTADO E O MÍNIMO CONSTITU- CIONAL                                               ((h ou i) – k)</t>
  </si>
  <si>
    <t>TOTAL DAS DESPESAS COM AÇÕES E SERVIÇOS PÚBLICOS DE SAÚDE (IV)</t>
  </si>
  <si>
    <t>Até o Mês (l)</t>
  </si>
  <si>
    <t>(l/total l) x 100 %</t>
  </si>
  <si>
    <t>Até o Mês (m)</t>
  </si>
  <si>
    <t>(m/total m) x 100 %</t>
  </si>
  <si>
    <t>ATENÇÃO BÁSICA (XVII)</t>
  </si>
  <si>
    <t>Continua (2/3)</t>
  </si>
  <si>
    <r>
      <t>EXECUÇÃO DE RESTOS A PAGAR NÃO PROCESSADOS INSCRITOS COM DISPONIBILIDADE DE CAIXA</t>
    </r>
    <r>
      <rPr>
        <b/>
        <vertAlign val="superscript"/>
        <sz val="8"/>
        <rFont val="Times New Roman"/>
        <family val="1"/>
      </rPr>
      <t>1</t>
    </r>
  </si>
  <si>
    <t>Mínimo para Aplicação com Saúde (a)</t>
  </si>
  <si>
    <t>Executado com Saúde no Ano (b)</t>
  </si>
  <si>
    <t>RPNP Inscritos</t>
  </si>
  <si>
    <t>RPNP Considerado no  Limite</t>
  </si>
  <si>
    <t>RPNP Pagos</t>
  </si>
  <si>
    <t>Valor que Falta Pagar para Garantir o Mínimo</t>
  </si>
  <si>
    <t>RPNP a Pagar</t>
  </si>
  <si>
    <t>RPNP Cancelados até o presente (c)</t>
  </si>
  <si>
    <t>Saldo de Cumprimento do Mínimo (d) = (a - b - c)</t>
  </si>
  <si>
    <r>
      <t>Compensações Legais (e)</t>
    </r>
    <r>
      <rPr>
        <b/>
        <vertAlign val="superscript"/>
        <sz val="8"/>
        <rFont val="Times New Roman"/>
        <family val="1"/>
      </rPr>
      <t>c</t>
    </r>
  </si>
  <si>
    <r>
      <t>Saldo Final
(f) = (d + e)</t>
    </r>
    <r>
      <rPr>
        <b/>
        <vertAlign val="superscript"/>
        <sz val="8"/>
        <rFont val="Times New Roman"/>
        <family val="1"/>
      </rPr>
      <t>d</t>
    </r>
  </si>
  <si>
    <t>Empenhos de &lt;Ano de Referência - 1&gt;</t>
  </si>
  <si>
    <t>Empenhos de &lt;Ano de Referência - 2&gt;</t>
  </si>
  <si>
    <t>Empenhos de &lt;Ano de Referência - 3&gt;</t>
  </si>
  <si>
    <t>Empenhos de &lt;Ano de Referência - 4&gt;</t>
  </si>
  <si>
    <t>Empenhos de &lt;Ano de Referência - 5&gt;</t>
  </si>
  <si>
    <t>Empenhos de &lt;Ano de Referência - n&gt;</t>
  </si>
  <si>
    <t>DESPESAS TOTAIS COM SAÚDE
(Computadas e não computadas no cálculo do limite mínimo)</t>
  </si>
  <si>
    <t>DOTAÇÃO ATUALIZADA
(a)</t>
  </si>
  <si>
    <t>INSCRITAS EM RESTOS A PAGAR NÃO PROCESSADOS
(e)</t>
  </si>
  <si>
    <t>Até o Mês (b)</t>
  </si>
  <si>
    <t>%
 (b/a) x 100</t>
  </si>
  <si>
    <t>Até o Mês (c)</t>
  </si>
  <si>
    <t>%
(c/a) x 100</t>
  </si>
  <si>
    <t>%
(d/a) x 100</t>
  </si>
  <si>
    <t>TABELA 1 - DEMONSTRATIVO DAS RECEITAS E DESPESAS DA SEGURIDADE SOCIAL</t>
  </si>
  <si>
    <t xml:space="preserve">                     ORÇAMENTO DA SEGURIDADE SOCIAL</t>
  </si>
  <si>
    <t xml:space="preserve">                    &lt;MÊS&gt; E &lt;ANO&gt; DE REFERÊNCIA</t>
  </si>
  <si>
    <t>LDO - Lei nº 13.473, de 08/08/2017, art. 38, §4º</t>
  </si>
  <si>
    <t>RECEITAS¹</t>
  </si>
  <si>
    <t>(c/b)</t>
  </si>
  <si>
    <t>(d/b)</t>
  </si>
  <si>
    <t>(b-d)</t>
  </si>
  <si>
    <t>Inscritas em RP</t>
  </si>
  <si>
    <t>não-processados</t>
  </si>
  <si>
    <t>(i)</t>
  </si>
  <si>
    <t>(j)</t>
  </si>
  <si>
    <t>(k)</t>
  </si>
  <si>
    <t>(j+k/f)</t>
  </si>
  <si>
    <t>(f-j-k)</t>
  </si>
  <si>
    <t xml:space="preserve">       Benefícios Previdenciários do RGPS</t>
  </si>
  <si>
    <t xml:space="preserve">       Transferências a Estados, DF e Municípios</t>
  </si>
  <si>
    <t xml:space="preserve">       Demais Despesas Correntes</t>
  </si>
  <si>
    <t>TABELA 1-B - DEMONSTRATIVO DAS RECEITAS DA SEGURIDADE SOCIAL DESVINCULADAS</t>
  </si>
  <si>
    <t>TABELA 2 - DEMONSTRATIVO DAS DESPESAS DE PESSOAL E ENCARGOS SOCIAIS DA UNIÃO POR ELEMENTO DE DESPESA E POR TIPO DE ADMINISTRAÇÃO</t>
  </si>
  <si>
    <t xml:space="preserve">                     ORÇAMENTOS FISCAL E DA SEGURIDADE SOCIAL</t>
  </si>
  <si>
    <t>LDO - Lei nº 13.473, de 08/08/2017, art. 103</t>
  </si>
  <si>
    <t>DOTAÇÃO DO EXERCÍCIO</t>
  </si>
  <si>
    <t>ADMINISTRAÇÃO</t>
  </si>
  <si>
    <t>ADMINISTRAÇÃO INDIRETA</t>
  </si>
  <si>
    <t>DIRETA</t>
  </si>
  <si>
    <t>Autarquias</t>
  </si>
  <si>
    <t>Fundações</t>
  </si>
  <si>
    <t>Empresas Públicas</t>
  </si>
  <si>
    <t>Fundos Especiais</t>
  </si>
  <si>
    <t>Total Indireta</t>
  </si>
  <si>
    <t xml:space="preserve"> GERAL</t>
  </si>
  <si>
    <t>TOTAL (A)</t>
  </si>
  <si>
    <t>EXECUÇÃO</t>
  </si>
  <si>
    <t xml:space="preserve">        Vencimentos e Vantagens Fixas - Cargos em Comissão²</t>
  </si>
  <si>
    <t>TABELA 3 - DEMONSTRATIVO DE DESPESAS DISCRICIONÁRIAS E DECORRENTES DE EMENDAS INDIVIDUAIS</t>
  </si>
  <si>
    <t xml:space="preserve">                     ORÇAMENTOS FISCAL E DA SEGURIDADE SOCIAL </t>
  </si>
  <si>
    <t>ÓRGÃO SUPERIOR*</t>
  </si>
  <si>
    <t>Despesas Discricionárias e Decorrentes de Emendas Individuais</t>
  </si>
  <si>
    <t>Dotação</t>
  </si>
  <si>
    <t>Despesas</t>
  </si>
  <si>
    <t>Despesas Inscritas em</t>
  </si>
  <si>
    <t>Restos a Pagar Pagos</t>
  </si>
  <si>
    <t>Inicial</t>
  </si>
  <si>
    <t>Atualizada</t>
  </si>
  <si>
    <t>Empenhadas</t>
  </si>
  <si>
    <t>Liquidadas</t>
  </si>
  <si>
    <t>Restos a Pagar Não-Processados</t>
  </si>
  <si>
    <t>do Exercício</t>
  </si>
  <si>
    <t>(Processados e Não-Processados)</t>
  </si>
  <si>
    <t>Receita Corrente Líquida (RCL) do ano anterior (2017)</t>
  </si>
  <si>
    <t>Participação preliminar da Saúde no total</t>
  </si>
  <si>
    <t>PODER EXECUTIVO</t>
  </si>
  <si>
    <t>RELATÓRIO RESUMIDO DE EXECUÇÃO ORÇAMENTÁRIA</t>
  </si>
  <si>
    <t>DEMONSTRATIVO DA DISPONIBILIDADE E FLUXO</t>
  </si>
  <si>
    <t>LDO - Lei nº 13.473, de 08/08/2017, art. 140</t>
  </si>
  <si>
    <t>R$</t>
  </si>
  <si>
    <t>GRUPO DE DESTINAÇÃO DE RECURSOS</t>
  </si>
  <si>
    <t>DISPONIBILIDADE DE CAIXA BRUTA EM 31/12/2017</t>
  </si>
  <si>
    <t>RECEITAS LÍQUIDAS DO EXERCÍCIO</t>
  </si>
  <si>
    <t>DESPESAS PAGAS DO EXERCÍCIO (incluindo Restos a Pagar)</t>
  </si>
  <si>
    <t>DEMAIS FLUXOS</t>
  </si>
  <si>
    <t>DISPONIBILIDADE DE CAIXA BRUTA EM JANEIRO DE 2018</t>
  </si>
  <si>
    <t>DISPONIBILIDADE DE
CAIXA LÍQUIDA
(ANTES DA
INSCRIÇÃO EM
RESTOS A PAGAR
NÃO PROCESSADOS</t>
  </si>
  <si>
    <t>Restos a Pagar Liquidados e
Não Pagos de Exercícios Anteriores</t>
  </si>
  <si>
    <t>Restos a Pagar
Empenhados e
Não Liquidados
de Exercícios
Anteriores</t>
  </si>
  <si>
    <t xml:space="preserve"> (c) </t>
  </si>
  <si>
    <r>
      <t>(e</t>
    </r>
    <r>
      <rPr>
        <b/>
        <vertAlign val="superscript"/>
        <sz val="8"/>
        <rFont val="Times New Roman"/>
        <family val="1"/>
      </rPr>
      <t>1</t>
    </r>
    <r>
      <rPr>
        <b/>
        <sz val="8"/>
        <rFont val="Times New Roman"/>
        <family val="1"/>
      </rPr>
      <t xml:space="preserve">) = (a) + (b) - (c) </t>
    </r>
  </si>
  <si>
    <t>TOTAL DE RECURSOS NÃO VINCULADOS/ORDINÁRIOS (I)</t>
  </si>
  <si>
    <t xml:space="preserve">TOTAL DE RECURSOS VINCULADOS (II) </t>
  </si>
  <si>
    <t>2. Recursos vinculados à Seguridade Social (exceto Previdência)</t>
  </si>
  <si>
    <t>5. Recursos de Receitas Financeiras</t>
  </si>
  <si>
    <t>6. Recursos de Operação de Crédito</t>
  </si>
  <si>
    <t>8. Recursos  de Transferências Constitucionais e Legais a Estados, DF, Municípios, inclusive Fundos</t>
  </si>
  <si>
    <t>TOTAL (III) = (I + II)</t>
  </si>
  <si>
    <t>TABELA 6 - DEMONSTRATIVO DO SUPERÁVIT FINANCEIRO APURADO NO BALANÇO PATRIMONIAL</t>
  </si>
  <si>
    <t>Lei nº 14.116, de 31 de dezembro de 2020 - LDO, art. 46, §7º</t>
  </si>
  <si>
    <t>RECURSOS PRIMARIOS DE LIVRE APLICACAO</t>
  </si>
  <si>
    <t>TRANSFERÊNCIAS DO IMPOSTO S/RENDA E S/PRODUTOS INDUSTRIALIZADOS</t>
  </si>
  <si>
    <t>02</t>
  </si>
  <si>
    <t>TRANSFERÊNCIA DO IMPOSTO TERRITORIAL RURAL</t>
  </si>
  <si>
    <t>06</t>
  </si>
  <si>
    <t>CONTRIB.PARA O FUNDO DE SAUDE POL.MIL.BOMBEIROS DO DF</t>
  </si>
  <si>
    <t>OUTRAS COMPENSACOES FINANCEIRAS</t>
  </si>
  <si>
    <t>08</t>
  </si>
  <si>
    <t>FUNDO SOCIAL-PARC.DEST.EDUCACAO PUBL.E SAUDE</t>
  </si>
  <si>
    <t>CONTRIB.DERIV.PETROLEO,COMB.COM.-CIDE</t>
  </si>
  <si>
    <t>RECURSOS DEST.A MANUT.E DES.DO ENSINO</t>
  </si>
  <si>
    <t>CONTRIBUICAO DO SALARIO-EDUCACAO</t>
  </si>
  <si>
    <t>REC.OUTORGA DE DIR.DE USO DE REC.HIDRICOS</t>
  </si>
  <si>
    <t>REC.ORIUNDOS CONTR.VOLUNTARIAS MONTEPIO CIVIL</t>
  </si>
  <si>
    <t>RECEITAS DE CONCURSOS DE PROGNOSTICOS</t>
  </si>
  <si>
    <t>IMPOSTO S/OPERACOES FINANCEIRAS-OURO</t>
  </si>
  <si>
    <t>CONTR.S/ARREC.FUNDO INVESTIMENTOS REGIONAIS</t>
  </si>
  <si>
    <t>APLICACOES DEFINIDAS NA ADPF Nº 568</t>
  </si>
  <si>
    <t>REC. DESTINADOS AO ENFRENTAMENTO DA COVID-19</t>
  </si>
  <si>
    <t>CONTRIBUICAO P/ CUSTEIO DE PENSOES MILITARES</t>
  </si>
  <si>
    <t>CUSTAS E EMOLUMENTOS - PODER JUDICIARIO</t>
  </si>
  <si>
    <t>29</t>
  </si>
  <si>
    <t>RECURSOS DE CONCESSOES E PERMISSOES</t>
  </si>
  <si>
    <t>30</t>
  </si>
  <si>
    <t>CONTRIBUICAO P/O DES.DA IND.CINEMAT.NACIONAL</t>
  </si>
  <si>
    <t>32</t>
  </si>
  <si>
    <t>RECURSOS DESTINADOS AO FUNDAF</t>
  </si>
  <si>
    <t>33</t>
  </si>
  <si>
    <t>RECURSOS PROG.ADM.PATRIM.IMOBIL.-MIN.ECONOMIA</t>
  </si>
  <si>
    <t>34</t>
  </si>
  <si>
    <t>COMPENSACOES FINANC.P/UTILIZ.DE REC.HIDRICOS</t>
  </si>
  <si>
    <t>35</t>
  </si>
  <si>
    <t>COTA-PARTE ADIC. FRETE RENOV.MARINHA MERCANTE</t>
  </si>
  <si>
    <t>36</t>
  </si>
  <si>
    <t>REC.VINC.APLIC.EM OUTRAS POLITICAS PUBLICAS</t>
  </si>
  <si>
    <t>39</t>
  </si>
  <si>
    <t>ALIENACAO DE BENS APREENDIDOS</t>
  </si>
  <si>
    <t>40</t>
  </si>
  <si>
    <t>CONTRIBUICOES PARA OS PROGRAMAS PIS/PASEP</t>
  </si>
  <si>
    <t>41</t>
  </si>
  <si>
    <t>COMPENSACOES FINANC.P/EXPLOR.DE REC.MINERAIS</t>
  </si>
  <si>
    <t>42</t>
  </si>
  <si>
    <t>COMPENS.FINANC.P/PRODUCAO DE PETR.OU GAS.NATURAL</t>
  </si>
  <si>
    <t>43</t>
  </si>
  <si>
    <t>REFINANCIAMENTO DA DIV.PUBL.MOBIL.FEDERAL</t>
  </si>
  <si>
    <t>44</t>
  </si>
  <si>
    <t>TITULOS DE RESPONSABILID.DO TESOURO NACIONAL</t>
  </si>
  <si>
    <t>46</t>
  </si>
  <si>
    <t>OPERACOES DE CREDITO INTERNAS - EM MOEDA</t>
  </si>
  <si>
    <t>48</t>
  </si>
  <si>
    <t>OPERACOES DE CREDITO EXTERNAS-EM MOEDA</t>
  </si>
  <si>
    <t>50</t>
  </si>
  <si>
    <t>REC.PROPRIOS PRIMARIOS DE LIVRE APLICACAO</t>
  </si>
  <si>
    <t>51</t>
  </si>
  <si>
    <t>RECURSOS LIVRES DA SEGURIDADE SOCIAL</t>
  </si>
  <si>
    <t>52</t>
  </si>
  <si>
    <t>RESULTADO DO BACEN</t>
  </si>
  <si>
    <t>53</t>
  </si>
  <si>
    <t>REC.DEST.AS ATIVIDADES-FINS SEGURIDADE SOCIAL</t>
  </si>
  <si>
    <t>54</t>
  </si>
  <si>
    <t>RECURSOS DO REGIME GERAL DE PREVID.SOCIAL</t>
  </si>
  <si>
    <t>55</t>
  </si>
  <si>
    <t>CONTRIBUICAO S/MOVIMENTACAO FINANCEIRA</t>
  </si>
  <si>
    <t>56</t>
  </si>
  <si>
    <t>CONTRIBUICAO DO SERVIDOR P/PLANO SEGURIDADE SOCIAL SERVIDOR PUBLICO</t>
  </si>
  <si>
    <t>57</t>
  </si>
  <si>
    <t>RECEITAS DE HONORARIOS DE ADVOGADOS</t>
  </si>
  <si>
    <t>58</t>
  </si>
  <si>
    <t>MULTAS INCIDENTES S/RECEITAS ADMIN. P/ SRF-MF</t>
  </si>
  <si>
    <t>59</t>
  </si>
  <si>
    <t>REC.OPER.OF.CRED.-RET.REF.DIV.MED. E L.PRAZOS</t>
  </si>
  <si>
    <t>60</t>
  </si>
  <si>
    <t>RECURSOS DAS OPERACOES OFICIAIS DE CREDITO</t>
  </si>
  <si>
    <t>62</t>
  </si>
  <si>
    <t>REC.UNIAO DECOR.ALIEN.BENS E DIR.DO PATR.PUB.</t>
  </si>
  <si>
    <t>63</t>
  </si>
  <si>
    <t>REC.PROP.DECOR.ALIEN.BENS E DIR.DO PATR.PUB.</t>
  </si>
  <si>
    <t>64</t>
  </si>
  <si>
    <t>TITULOS DA DIVIDA AGRARIA</t>
  </si>
  <si>
    <t>66</t>
  </si>
  <si>
    <t>RECURSOS FINANCEIROS DE APLICACAO VINCULADA</t>
  </si>
  <si>
    <t>67</t>
  </si>
  <si>
    <t>NOTAS DO TES.NAC. - SERIE "P"- MOEDA CORRENTE</t>
  </si>
  <si>
    <t>69</t>
  </si>
  <si>
    <t>CONTRIB.PATRONAL P/PLANO DE SEGURID.SOC.SERV.PUBLICO</t>
  </si>
  <si>
    <t>70</t>
  </si>
  <si>
    <t>REC.PROPRIOS PRIMARIOS APLICACAO ESPECIFICA</t>
  </si>
  <si>
    <t>71</t>
  </si>
  <si>
    <t>REC.DAS OPER.OF.DE CREDITO-RET.DE OC.-BEA/BIB</t>
  </si>
  <si>
    <t>72</t>
  </si>
  <si>
    <t>OUTRAS CONTRIBUICOES ECONOMICAS</t>
  </si>
  <si>
    <t>73</t>
  </si>
  <si>
    <t>REC.DAS OPER.OF.DE CREDITO-RET.DE OC.EST.MUN.</t>
  </si>
  <si>
    <t>74</t>
  </si>
  <si>
    <t>TX/MUL.P/PODER DE POLICIA E MUL.PROV.PROC.JUD</t>
  </si>
  <si>
    <t>75</t>
  </si>
  <si>
    <t>TAXAS POR SERVICOS PUBLICOS</t>
  </si>
  <si>
    <t>76</t>
  </si>
  <si>
    <t>OUTRAS CONTRIBUICOES SOCIAIS</t>
  </si>
  <si>
    <t>78</t>
  </si>
  <si>
    <t>FUNDO DE FISCALIZACAO DAS TELECOMUNICACOES</t>
  </si>
  <si>
    <t>79</t>
  </si>
  <si>
    <t>FUNDO DE COMBATE E ERRADICACAO DA POBREZA</t>
  </si>
  <si>
    <t>80</t>
  </si>
  <si>
    <t>RECURSOS PROPRIOS FINANCEIROS</t>
  </si>
  <si>
    <t>81</t>
  </si>
  <si>
    <t>RECURSOS DE CONVENIOS</t>
  </si>
  <si>
    <t>83</t>
  </si>
  <si>
    <t>PAGAMENTO PELO USO DE RECURSOS HIDRICOS</t>
  </si>
  <si>
    <t>86</t>
  </si>
  <si>
    <t>REC.VINC.APLIC.POLITICAS PUBLICAS ESPECIFICAS</t>
  </si>
  <si>
    <t>87</t>
  </si>
  <si>
    <t>ALIENACAO DE TITULOS E VALORES MOBILIARIOS</t>
  </si>
  <si>
    <t>88</t>
  </si>
  <si>
    <t>RECURSOS FINANCEIROS DE LIVRE APLICACAO</t>
  </si>
  <si>
    <t>93</t>
  </si>
  <si>
    <t>PRODUTO DA APLIC.DOS REC.A CONTA DO SAL.EDUCACAO</t>
  </si>
  <si>
    <t>94</t>
  </si>
  <si>
    <t>DOACOES PARA COMBATE A FOME</t>
  </si>
  <si>
    <t>95</t>
  </si>
  <si>
    <t>DOACOES DE ENTIDADES INTERNACIONAIS</t>
  </si>
  <si>
    <t>96</t>
  </si>
  <si>
    <t>DOACOES DE PESSOAS FIS/INSTIT.PUBL.E PRIV.NAC</t>
  </si>
  <si>
    <t>97</t>
  </si>
  <si>
    <t>DIVIDENDOS - UNIAO</t>
  </si>
  <si>
    <t>RECURSOS DO FUNDO DE ESTABILIZACAO FISCAL</t>
  </si>
  <si>
    <t>77</t>
  </si>
  <si>
    <t>FONTE A CLASSIFICAR</t>
  </si>
  <si>
    <t>90</t>
  </si>
  <si>
    <t>RECURSOS DIVERSOS</t>
  </si>
  <si>
    <t>TABELA 6-A - DEMONSTRATIVO DO SUPERÁVIT FINANCEIRO DE RECEITAS VINCULADAS</t>
  </si>
  <si>
    <t>Lei nº 14.116, de 31 de dezembro de 2020 - LDO, art. 46, §9º</t>
  </si>
  <si>
    <t>01  TRANSFERÊNCIAS DO IMPOSTO S/RENDA E S/PRODUTOS INDUSTRIALIZADOS</t>
  </si>
  <si>
    <t xml:space="preserve">    Transferências Constitucionais - Recursos sob Supervisão do Ministério da Economia</t>
  </si>
  <si>
    <t xml:space="preserve">    Recursos sob Supervisão do FCO/BB</t>
  </si>
  <si>
    <t xml:space="preserve">    Recursos sob Supervisão do FNE/BNB</t>
  </si>
  <si>
    <t xml:space="preserve">    Recursos sob Supervisão do FNO/BASA</t>
  </si>
  <si>
    <t>07  OUTRAS COMPENSAÇÕES FINANCEIRAS</t>
  </si>
  <si>
    <t xml:space="preserve">    Instituto Chico Mendes de Conservação da Biodiversidade - ICMBio</t>
  </si>
  <si>
    <t xml:space="preserve">08  FUNDO SOCIAL-PARC.DEST.EDUCAÇÃO PÚBL.E SAÚDE </t>
  </si>
  <si>
    <t xml:space="preserve">    Fundo Social - FS</t>
  </si>
  <si>
    <t>11  CONTRIBUIÇÃO DERIV.PETROLEO,COMB.COM.-CIDE</t>
  </si>
  <si>
    <t xml:space="preserve">    Receita do Tesouro da União</t>
  </si>
  <si>
    <t>13  CONTRIBUIÇÃO DO SALÁRIO-EDUCAÇÃO</t>
  </si>
  <si>
    <t xml:space="preserve">    Fundo Nacional de Desenvolvimento da Educação - FNDE</t>
  </si>
  <si>
    <t xml:space="preserve">    Recursos sob Supervisão do Ministério da Educação</t>
  </si>
  <si>
    <t>16  REC.OUTORGA DE DIR.DE USO DE REC.HIDRICOS</t>
  </si>
  <si>
    <t xml:space="preserve">    Agência Nacional de Águas - Ana</t>
  </si>
  <si>
    <r>
      <t xml:space="preserve">18  RECEITAS DE CONCURSOS DE PROGNOSTICOS </t>
    </r>
    <r>
      <rPr>
        <b/>
        <vertAlign val="superscript"/>
        <sz val="8"/>
        <rFont val="Times New Roman"/>
        <family val="1"/>
      </rPr>
      <t>1</t>
    </r>
  </si>
  <si>
    <t xml:space="preserve">    Recursos sob Supervisão do Ministério da Economia - Dívida Pública Federal</t>
  </si>
  <si>
    <t xml:space="preserve">    Receita do Tesouro da União </t>
  </si>
  <si>
    <t xml:space="preserve">    Recursos sob Supervisão do Fies</t>
  </si>
  <si>
    <t xml:space="preserve">    Recursos sob Supervisão do Ministério da Cidadania (Sec. Estaduais Esportes e Clubes Sociais)</t>
  </si>
  <si>
    <t>20  CONTR.S/ARREC.FUN.INV.REG.E S/PREM.CONC.PROG.</t>
  </si>
  <si>
    <t xml:space="preserve">    Fundo Nacional de Cultura - FNC</t>
  </si>
  <si>
    <r>
      <t xml:space="preserve">23  CONTRIBUIÇÃO P/ CUSTEIO DE PENSÕES MILITARES </t>
    </r>
    <r>
      <rPr>
        <b/>
        <vertAlign val="superscript"/>
        <sz val="8"/>
        <rFont val="Times New Roman"/>
        <family val="1"/>
      </rPr>
      <t>2</t>
    </r>
  </si>
  <si>
    <t xml:space="preserve">    Fundo Constitucional do Distrito Federal - FCDF</t>
  </si>
  <si>
    <t xml:space="preserve">    Ministério da Defesa</t>
  </si>
  <si>
    <t xml:space="preserve">    Recursos sob Supervisão do Ministério da Economia</t>
  </si>
  <si>
    <t>29  RECURSOS DE CONCESSÕES E PERMISSÕES</t>
  </si>
  <si>
    <t xml:space="preserve">    Agência Nacional de Mineração - ANM</t>
  </si>
  <si>
    <t xml:space="preserve">    Agência Nacional de Transportes Aquaviários - ANTAQ</t>
  </si>
  <si>
    <t xml:space="preserve">    Agência Nacional de Transportes Terrestres - ANTT</t>
  </si>
  <si>
    <t xml:space="preserve">    Agência Nacional do Petróleo, Gás Natural e Biocombustíveis - ANP</t>
  </si>
  <si>
    <t xml:space="preserve">    Fundo Aeronáutico</t>
  </si>
  <si>
    <t xml:space="preserve">    Fundo Nacional de Aviação Civil - FNAC</t>
  </si>
  <si>
    <t xml:space="preserve">    Fundo Nacional de Desenvolvimento Científico e Tecnológico - FNDCT</t>
  </si>
  <si>
    <t xml:space="preserve">    Ministério da Infraestrutura</t>
  </si>
  <si>
    <t xml:space="preserve">    Recursos sob Supervisão do Ministério do Meio Ambiente</t>
  </si>
  <si>
    <t xml:space="preserve">    Serviço Florestal Brasileiro - SFB</t>
  </si>
  <si>
    <t xml:space="preserve">    VALEC Engenharia, Construções e Ferrovias S.A.</t>
  </si>
  <si>
    <t>30  CONTRIBUIÇÃO P/O DES.DA IND.CINEMAT.NACIONAL</t>
  </si>
  <si>
    <t>32  RECURSOS DESTINADOS AO FUNDAF</t>
  </si>
  <si>
    <t xml:space="preserve">    Procuradoria-Geral da Fazenda Nacional - PGFN</t>
  </si>
  <si>
    <t xml:space="preserve">    Secretaria Especial da Receita Federal do Brasil</t>
  </si>
  <si>
    <t>34  COMPENSAÇÕES FINANC.P/UTILIZ.DE REC.HIDRICOS</t>
  </si>
  <si>
    <t xml:space="preserve">    Ministério de Minas e Energia</t>
  </si>
  <si>
    <t xml:space="preserve">    Ministério do Desenvolvimento Regional</t>
  </si>
  <si>
    <t xml:space="preserve">    Recursos sob Supervisão do Ministério de Minas e Energia - Estados/Municípios</t>
  </si>
  <si>
    <t>35  COTA-PARTE ADIC. FRETE RENOV.MARINHA MERCANTE</t>
  </si>
  <si>
    <t xml:space="preserve">    Fundo de Desenvolvimento do Ensino Profissional Marítimo - FDEPM</t>
  </si>
  <si>
    <t xml:space="preserve">    Fundo Naval</t>
  </si>
  <si>
    <t xml:space="preserve">    Recursos sob Supervisão do Fundo da Marinha Mercante - FMM</t>
  </si>
  <si>
    <t>36  REC.VINC.APLIC.EM OUTRAS POLITICAS PUBLICAS</t>
  </si>
  <si>
    <t xml:space="preserve">    Fundo Nacional de Saúde - FNS</t>
  </si>
  <si>
    <t xml:space="preserve">    Ministério da Economia</t>
  </si>
  <si>
    <t xml:space="preserve">    Ministério da Educação</t>
  </si>
  <si>
    <t>39  ALIENAÇÃO BENS APREENDIDOS</t>
  </si>
  <si>
    <t xml:space="preserve">    Fundo Nacional Antidrogas - Funad</t>
  </si>
  <si>
    <t xml:space="preserve">    Fundo Nacional de Assistência Social - FNAS</t>
  </si>
  <si>
    <t>40  CONTRIBUIÇÕES PARA OS PROGRAMAS PIS/PASEP</t>
  </si>
  <si>
    <t xml:space="preserve">    Fundo de Amparo ao Trabalhador - FAT  (parcela Abono Salarial/Seguro Desemprego)</t>
  </si>
  <si>
    <t>41  COMPENSAÇÕES FINANC.P/EXPLOR.DE REC.MINERAIS</t>
  </si>
  <si>
    <t xml:space="preserve">    Instituto Brasileiro do Meio Ambiente e dos Recursos Naturais Renováveis - Ibama</t>
  </si>
  <si>
    <t xml:space="preserve">    Ministério da Ciência, Tecnologia e Inovações</t>
  </si>
  <si>
    <t>42  COMPENS.FINANC.P/PRODUÇÃO.DE PETR.OU GAS.NATURAL</t>
  </si>
  <si>
    <t xml:space="preserve">    Comando da Marinha</t>
  </si>
  <si>
    <t xml:space="preserve">    Ministério do Meio Ambiente</t>
  </si>
  <si>
    <r>
      <t xml:space="preserve">    Receita do Tesouro da União </t>
    </r>
    <r>
      <rPr>
        <vertAlign val="superscript"/>
        <sz val="8"/>
        <rFont val="Tisa Offc Serif Pro"/>
      </rPr>
      <t>3</t>
    </r>
  </si>
  <si>
    <t xml:space="preserve">57  RECEITAS DE HONORARIOS DE ADVOGADOS </t>
  </si>
  <si>
    <t xml:space="preserve">    Defensoria Pública da União - DPU</t>
  </si>
  <si>
    <t>58  MULTAS INCIDENTES S/RECEITAS ADMIN. P/ SRF-MF</t>
  </si>
  <si>
    <t>63  REC.PROP.DECOR.ALIENAÇÃO BENS E DIREITOS DO PATRIMÔNIO PÚBLICO</t>
  </si>
  <si>
    <t xml:space="preserve">    Advocacia-Geral da União - AGU</t>
  </si>
  <si>
    <t xml:space="preserve">    Agência Brasileira de Inteligência - Abin</t>
  </si>
  <si>
    <t xml:space="preserve">    Caixa de Financiamento Imobiliário da Aeronaútica - CFIAe</t>
  </si>
  <si>
    <t xml:space="preserve">    Centro Federal de Educação Tecnológica Celso Suckow da Fonseca</t>
  </si>
  <si>
    <t xml:space="preserve">    Colégio Pedro II</t>
  </si>
  <si>
    <t xml:space="preserve">    Companhia de Desenvolvimento dos Vales do São Francisco e do Parnaíba - Codevasf</t>
  </si>
  <si>
    <t xml:space="preserve">    Companhia de Pesquisa de Recursos Minerais - CPRM</t>
  </si>
  <si>
    <t xml:space="preserve">    Companhia Nacional de Abastecimento - Conab</t>
  </si>
  <si>
    <t xml:space="preserve">    Departamento de Polícia Federal - DPF</t>
  </si>
  <si>
    <t xml:space="preserve">    Departamento de Polícia Rodoviária Federal - DPRF</t>
  </si>
  <si>
    <t xml:space="preserve">    Departamento Nacional de Infra-Estrutura de Transportes - DNIT</t>
  </si>
  <si>
    <t xml:space="preserve">    Departamento Nacional de Obras Contra as Secas - Dnocs</t>
  </si>
  <si>
    <t xml:space="preserve">    Empresa Brasileira de Pesquisa Agropecuária - Embrapa</t>
  </si>
  <si>
    <t xml:space="preserve">    Empresa de Planejamento e Logística S.A. - EPL</t>
  </si>
  <si>
    <t xml:space="preserve">    Fundação Instituto Brasileiro de Geografia e Estatística - IBGE</t>
  </si>
  <si>
    <t xml:space="preserve">    Fundação Joaquim Nabuco</t>
  </si>
  <si>
    <t xml:space="preserve">    Fundação Nacional de Saúde - Funasa</t>
  </si>
  <si>
    <t xml:space="preserve">    Fundação Nacional do Índio - Funai</t>
  </si>
  <si>
    <t xml:space="preserve">    Fundação Oswaldo Cruz</t>
  </si>
  <si>
    <t xml:space="preserve">    Fundação Universidade Federal de Mato Grosso</t>
  </si>
  <si>
    <t xml:space="preserve">    Fundação Universidade Federal de Mato Grosso do Sul</t>
  </si>
  <si>
    <t xml:space="preserve">    Fundação Universidade Federal de Ouro Preto</t>
  </si>
  <si>
    <t xml:space="preserve">    Fundação Universidade Federal de Pelotas</t>
  </si>
  <si>
    <t xml:space="preserve">    Fundação Universidade Federal de Rondônia</t>
  </si>
  <si>
    <t xml:space="preserve">    Fundação Universidade Federal de Uberlândia</t>
  </si>
  <si>
    <t xml:space="preserve">    Fundação Universidade Federal do Amapá</t>
  </si>
  <si>
    <t xml:space="preserve">    Fundação Universidade Federal do Tocantins</t>
  </si>
  <si>
    <t xml:space="preserve">    Fundação Universidade Federal do Vale do São Francisco</t>
  </si>
  <si>
    <t xml:space="preserve">    Fundo de Amparo ao Trabalhador - FAT</t>
  </si>
  <si>
    <t xml:space="preserve">    Fundo do Exército</t>
  </si>
  <si>
    <t xml:space="preserve">    Fundo do Regime Geral da Previdência Social - FRGPS</t>
  </si>
  <si>
    <t xml:space="preserve">    Fundo Rotativo da Câmara dos Deputados - FRCD</t>
  </si>
  <si>
    <t xml:space="preserve">    Hospital de Clínicas de Porto Alegre</t>
  </si>
  <si>
    <t xml:space="preserve">    Hospital Nossa Senhora da Conceição S/A</t>
  </si>
  <si>
    <t xml:space="preserve">    Hospital Universitário Walter Cantídio</t>
  </si>
  <si>
    <t xml:space="preserve">    Indústria de Material Bélico do Brasil - Imbel</t>
  </si>
  <si>
    <t xml:space="preserve">    Instituto de Pesquisas Jardim Botânico do Rio de Janeiro</t>
  </si>
  <si>
    <t xml:space="preserve">    Instituto Federal Baiano </t>
  </si>
  <si>
    <t xml:space="preserve">    Instituto Federal Catarinense</t>
  </si>
  <si>
    <t xml:space="preserve">    Instituto Federal da Paraíba</t>
  </si>
  <si>
    <t xml:space="preserve">    Instituto Federal de Rondônia</t>
  </si>
  <si>
    <t xml:space="preserve">    Instituto Federal de Sergipe</t>
  </si>
  <si>
    <t xml:space="preserve">    Instituto Federal do Maranhão</t>
  </si>
  <si>
    <t xml:space="preserve">    Instituto Federal do Mato Grosso</t>
  </si>
  <si>
    <t xml:space="preserve">    Instituto Federal do Norte de Minas Gerais</t>
  </si>
  <si>
    <t xml:space="preserve">    Instituto Federal do Piauí</t>
  </si>
  <si>
    <t xml:space="preserve">    Instituto Federal do Rio Grande do Sul</t>
  </si>
  <si>
    <t xml:space="preserve">    Instituto Federal do Sudeste de Minas Gerais</t>
  </si>
  <si>
    <t xml:space="preserve">    Instituto Federal do Sul de Minas Gerais</t>
  </si>
  <si>
    <t xml:space="preserve">    Instituto Federal do Tocantins</t>
  </si>
  <si>
    <t xml:space="preserve">    Instituto Federal do Triângulo Mineiro </t>
  </si>
  <si>
    <t xml:space="preserve">    Instituto Federal Goaino</t>
  </si>
  <si>
    <t xml:space="preserve">    Instituto Nacional da Propriedade Industrial - Inpi</t>
  </si>
  <si>
    <t xml:space="preserve">    Instituto Nacional de Colonização e Reforma Agrária - Incra</t>
  </si>
  <si>
    <t xml:space="preserve">    Instituto Nacional de Metrologia, Qualidade e Tecnologia - Inmetro</t>
  </si>
  <si>
    <t xml:space="preserve">    Instituto Nacional do Seguro Social - INSS</t>
  </si>
  <si>
    <t xml:space="preserve">    Maternidade Escola Assis Chateaubriand</t>
  </si>
  <si>
    <t xml:space="preserve">    Ministério da Agricultura, Pecuária e Abastecimento</t>
  </si>
  <si>
    <t xml:space="preserve">    Ministério Público do Distrito Federal e dos Territórios</t>
  </si>
  <si>
    <t xml:space="preserve">    Recursos sob Supervisão da Caixa de Construções de Casas para o Pessoal da Marinha</t>
  </si>
  <si>
    <t xml:space="preserve">    Senado Federal</t>
  </si>
  <si>
    <t xml:space="preserve">    Superintendência da Zona Franca de Manaus - Suframa</t>
  </si>
  <si>
    <t xml:space="preserve">    Supremo Tribunal Federal - STF</t>
  </si>
  <si>
    <t xml:space="preserve">    Tribunal de Justiça do Distrito Federal e dos Territórios - TJDFT</t>
  </si>
  <si>
    <t xml:space="preserve">    Tribunal Regional do Trabalho da 7ª Região</t>
  </si>
  <si>
    <t xml:space="preserve">    Tribunal Regional do Trabalho da 14ª Região</t>
  </si>
  <si>
    <t xml:space="preserve">    Tribunal Regional do Trabalho da 15ª Região</t>
  </si>
  <si>
    <t xml:space="preserve">    Tribunal Regional do Trabalho da 16ª Região</t>
  </si>
  <si>
    <t xml:space="preserve">    Tribunal Regional do Trabalho da 18ª Região</t>
  </si>
  <si>
    <t xml:space="preserve">    Tribunal Regional do Trabalho da 23ª Região</t>
  </si>
  <si>
    <t xml:space="preserve">    Universidade Federal da Bahia</t>
  </si>
  <si>
    <t xml:space="preserve">    Universidade Federal da Paraíba</t>
  </si>
  <si>
    <t xml:space="preserve">    Universidade Federal de Itajubá</t>
  </si>
  <si>
    <t xml:space="preserve">    Universidade Federal de Minas Gerais</t>
  </si>
  <si>
    <t xml:space="preserve">    Universidade Federal de Santa Catarina</t>
  </si>
  <si>
    <t xml:space="preserve">    Universidade Federal de São Paulo</t>
  </si>
  <si>
    <t xml:space="preserve">    Universidade Federal do Ceará</t>
  </si>
  <si>
    <t xml:space="preserve">    Universidade Federal do Espírito Santo</t>
  </si>
  <si>
    <t xml:space="preserve">    Universidade Federal do Pará</t>
  </si>
  <si>
    <t xml:space="preserve">    Universidade Federal do Paraná</t>
  </si>
  <si>
    <t xml:space="preserve">    Universidade Federal do Rio de Janeiro</t>
  </si>
  <si>
    <t xml:space="preserve">    Universidade Federal do Rio Grande do Norte</t>
  </si>
  <si>
    <t xml:space="preserve">    Universidade Federal do Rio Grande do Sul</t>
  </si>
  <si>
    <t xml:space="preserve">    Universidade Federal Rural do Semi-Árido</t>
  </si>
  <si>
    <t xml:space="preserve">    Universidade Tecnológica Federal do Paraná</t>
  </si>
  <si>
    <t>66  RECURSOS FINANCEIROS DE APLICAÇÃO VINCULADA</t>
  </si>
  <si>
    <t xml:space="preserve">    Fundo para o Desenvolvimento Tecnológico das Telecomunicações - Funttel</t>
  </si>
  <si>
    <t xml:space="preserve">    Recursos sob Supervisão do Fundo de Desenvolvimento da Amazonia - FDA - Min.Desenvolvimento Regional</t>
  </si>
  <si>
    <t xml:space="preserve">    Recursos sob Supervisão do Fundo de Desenvolvimento do Centro-Oeste - FDCO - Min.Desenvolvimento Regional</t>
  </si>
  <si>
    <t xml:space="preserve">    Recursos sob Supervisão do Fundo de Desenvolvimento do Nordeste - FDNE - Min.Desenvolvimento Regional</t>
  </si>
  <si>
    <t xml:space="preserve">    Recursos sob Supervisão do Ministério da Economia </t>
  </si>
  <si>
    <t xml:space="preserve">    Superintendencia de Desenvolvimento do Centro-Oeste - SUDECO</t>
  </si>
  <si>
    <r>
      <t xml:space="preserve">70  RECURSOS PRÓPRIOS PRIMÁRIOS COM APLICAÇÃO ESPECÍFICA </t>
    </r>
    <r>
      <rPr>
        <b/>
        <vertAlign val="superscript"/>
        <sz val="8"/>
        <rFont val="Times New Roman"/>
        <family val="1"/>
      </rPr>
      <t>4</t>
    </r>
  </si>
  <si>
    <t xml:space="preserve">    Fundo Especial do Senado Federal</t>
  </si>
  <si>
    <t xml:space="preserve">    Superintendência do Desenvolvimento da Amazônia - Sudam</t>
  </si>
  <si>
    <t xml:space="preserve">    Superintendência do Desenvolvimento do Centro-Oeste - Sudeco</t>
  </si>
  <si>
    <t xml:space="preserve">    Superintendência do Desenvolvimento do Nordeste - Sudene</t>
  </si>
  <si>
    <t>72  OUTRAS CONTRIBUIÇOES ECONOMICAS</t>
  </si>
  <si>
    <t xml:space="preserve">    Agência Nacional de Aviação Civil - Fundo Aeroviário</t>
  </si>
  <si>
    <t xml:space="preserve">    Agência Nacional de Telecomunicações - ANATEL</t>
  </si>
  <si>
    <t xml:space="preserve">    Empresa Brasil de Comunicação S.A. - EBC</t>
  </si>
  <si>
    <t xml:space="preserve">    Fundo de Universalização dos Serviços de Telecomunicações - FUST</t>
  </si>
  <si>
    <t xml:space="preserve">    Ministério da Agricultura, Pecuária e Abastecimento - Administração Direta</t>
  </si>
  <si>
    <t xml:space="preserve">    Ministério da Economia - Administração Direta</t>
  </si>
  <si>
    <t xml:space="preserve">    Ministério de Minas e Energia - Administração Direta</t>
  </si>
  <si>
    <t>74  TAXAS E MULTAS PELO EXERCICIO DO PODER DE POLICIA E MULTAS PROV.DE PROCESSOS JUDICIAIS</t>
  </si>
  <si>
    <t xml:space="preserve">    Agência Nacional de Águas - ANA</t>
  </si>
  <si>
    <t xml:space="preserve">    Agência Nacional de Aviação Civil - ANAC</t>
  </si>
  <si>
    <t xml:space="preserve">    Agência Nacional de Energia Elétrica - ANEEL</t>
  </si>
  <si>
    <t xml:space="preserve">    Agência Nacional de Energia Elétrica - ANEEL - Conta de Desenvolvimento Energético</t>
  </si>
  <si>
    <t xml:space="preserve">    Agência Nacional de Saúde Suplementar - ANS</t>
  </si>
  <si>
    <t xml:space="preserve">    Agência Nacional de Vigilância Sanitária - ANVISA</t>
  </si>
  <si>
    <t xml:space="preserve">    Agência Nacional do Cinema - ANCINE</t>
  </si>
  <si>
    <t xml:space="preserve">    Comando da Aeronáutica</t>
  </si>
  <si>
    <t xml:space="preserve">    Comissão de Valores Mobiliários - CVM</t>
  </si>
  <si>
    <t xml:space="preserve">    Comissão Nacional de Energia Nuclear - CNEN</t>
  </si>
  <si>
    <t xml:space="preserve">    Departamento Nacional de Obras Contra as Secas - DNOCS</t>
  </si>
  <si>
    <t xml:space="preserve">    Fundo da Marinha Mercante - FMM</t>
  </si>
  <si>
    <t xml:space="preserve">    Fundo de Defesa de Direitos Difusos - FDD</t>
  </si>
  <si>
    <t xml:space="preserve">    Fundo do Serviço Militar </t>
  </si>
  <si>
    <t xml:space="preserve">    Fundo Nacional de Segurança e Educação do Trânsito - FUNSET</t>
  </si>
  <si>
    <t xml:space="preserve">    Fundo Nacional de Segurança Pública - FNSP</t>
  </si>
  <si>
    <t xml:space="preserve">    Fundo Nacional do Meio Ambiente - FNMA</t>
  </si>
  <si>
    <t xml:space="preserve">    Fundo Partidário</t>
  </si>
  <si>
    <t xml:space="preserve">    Fundo Penitenciário Nacional - Funpen</t>
  </si>
  <si>
    <t xml:space="preserve">    Instituto Brasileiro de Turismo - EMBRATUR</t>
  </si>
  <si>
    <t xml:space="preserve">    Instituto do Patrimônio Histórico e Artístico Nacional - IPHAN</t>
  </si>
  <si>
    <t xml:space="preserve">    Instituto Nacional de Colonização e Reforma Agrária - INCRA</t>
  </si>
  <si>
    <t xml:space="preserve">    Instituto Nacional de Estudos e Pesquisas Educacionais Anísio Teixeira - INEP</t>
  </si>
  <si>
    <t xml:space="preserve">    Ministério da Agricultura, Pecuária e Abastecimento - MAPA</t>
  </si>
  <si>
    <t xml:space="preserve">    Ministério da Justiça e Segurança Pública</t>
  </si>
  <si>
    <t xml:space="preserve">    Ministério das Relações Exteriores</t>
  </si>
  <si>
    <t xml:space="preserve">    Ministério do Turismo</t>
  </si>
  <si>
    <t xml:space="preserve">    Superintendência da Zona Franca de Manaus - SUFRAMA</t>
  </si>
  <si>
    <t xml:space="preserve">    Superintendência de Seguros Privados - SUSEP</t>
  </si>
  <si>
    <t xml:space="preserve">    Superintendência Nacional de Previdência Complementar - PREVIC</t>
  </si>
  <si>
    <t>75  TAXAS POR SERVIÇOS PUBLICOS</t>
  </si>
  <si>
    <t xml:space="preserve">    Conselho Administrativo de Defesa Econômica - CADE</t>
  </si>
  <si>
    <t xml:space="preserve">    Fundo do Serviço Militar</t>
  </si>
  <si>
    <t xml:space="preserve">    Receita do Tesouro da União - CBEE</t>
  </si>
  <si>
    <t xml:space="preserve">    Secretaria Especial da Receita Federal do Brasil </t>
  </si>
  <si>
    <t xml:space="preserve">    Secretaria Especial da Receita Federal do Brasil - parcela da Casa da Moeda do Brasil - CMB</t>
  </si>
  <si>
    <t xml:space="preserve">    Superior Tribunal de Justiça - STJ</t>
  </si>
  <si>
    <t>76  OUTRAS CONTRIBUIÇÕES SOCIAIS</t>
  </si>
  <si>
    <t xml:space="preserve">    Ministério da Cidadania</t>
  </si>
  <si>
    <t>78  FUNDO DE FISCALIZAÇÃO DAS TELECOMUNICAÇÕES</t>
  </si>
  <si>
    <t>86  REC.VINC.APLIC.POLÍTICAS PÚBLICAS ESPECÍFICAS</t>
  </si>
  <si>
    <t xml:space="preserve">    Agência Nacional de Energia Elétrica - Aneel</t>
  </si>
  <si>
    <t xml:space="preserve">    Banco Central do Brasil</t>
  </si>
  <si>
    <t xml:space="preserve">    Fundo Nacional de Segurança e Educação do Trânsito - Funset</t>
  </si>
  <si>
    <t xml:space="preserve">    Ministério da Mulher, da Família e dos Direitos Humanos</t>
  </si>
  <si>
    <t xml:space="preserve">    Recursos sob Supervisão do Ministério da Economia - EFU</t>
  </si>
  <si>
    <t>96  DOAÇÕES DE PESSOAS OU INSTIT. PRIV. NACIONAIS</t>
  </si>
  <si>
    <t xml:space="preserve">    Arquivo Nacional</t>
  </si>
  <si>
    <t xml:space="preserve">    Complexo Hospitalar e de Saúde da UFBA</t>
  </si>
  <si>
    <t xml:space="preserve">    Conselho Nacional de Desenvolvimento Científico e Tecnologico - CNPQ</t>
  </si>
  <si>
    <t xml:space="preserve">    Empresa Brasil de Serviços Hospitalares - EBSERH</t>
  </si>
  <si>
    <t xml:space="preserve">    Fundação Coord, de Aperf. de Pessoal Nivel Superior - CAPES</t>
  </si>
  <si>
    <t xml:space="preserve">    Fundação Osório</t>
  </si>
  <si>
    <t xml:space="preserve">    Fundação Universidade Federal da Grande Dourados</t>
  </si>
  <si>
    <t xml:space="preserve">    Fundação Universidade Federal do Acre</t>
  </si>
  <si>
    <t xml:space="preserve">    Fundo Nacional do Idoso - FNI</t>
  </si>
  <si>
    <t xml:space="preserve">    Fundo Nacional para a Criança e o Adolescente - FNCA</t>
  </si>
  <si>
    <t xml:space="preserve">    Hospital de Clínicas de Porto Alegre - HCPA</t>
  </si>
  <si>
    <t xml:space="preserve">    Hospital Universitário João de Barros Barreto</t>
  </si>
  <si>
    <t xml:space="preserve">    Instituto Federal de Educação, Ciência e Tecnologia Fluminense</t>
  </si>
  <si>
    <t xml:space="preserve">    Universidade Federal dos Vales Jequitinhonha e Mucuri</t>
  </si>
  <si>
    <t xml:space="preserve">    Universidade Federal de Itajubá - MG</t>
  </si>
  <si>
    <t xml:space="preserve">    Universidade Federal do Oeste do Pará</t>
  </si>
  <si>
    <t>Medidas de Prevenção, Controle e Mitigação de Danos Sociais Advindos da Prática de Jogos, nas Areas da Saúde.</t>
  </si>
  <si>
    <t xml:space="preserve">     Ministério Empreend. Micro e Peq. Empresas</t>
  </si>
  <si>
    <t xml:space="preserve">     Ministérioda Gestão e Inovação Serv. Púb.</t>
  </si>
  <si>
    <t>Atibutos</t>
  </si>
  <si>
    <t>demonstrativo</t>
  </si>
  <si>
    <t>anexo_01</t>
  </si>
  <si>
    <t>anexo_02</t>
  </si>
  <si>
    <t>Anexo_03</t>
  </si>
  <si>
    <t>Anexo_04</t>
  </si>
  <si>
    <t>Anexo_07</t>
  </si>
  <si>
    <t>Anexo_08</t>
  </si>
  <si>
    <t>Lei Calmon</t>
  </si>
  <si>
    <t>Anexo_12</t>
  </si>
  <si>
    <t>Tabela_01_A</t>
  </si>
  <si>
    <t>Tabela_02</t>
  </si>
  <si>
    <t>Tabela_03</t>
  </si>
  <si>
    <t>Tabela_04</t>
  </si>
  <si>
    <t>Anexo_06</t>
  </si>
  <si>
    <t>Total Geral</t>
  </si>
  <si>
    <t>Rótulos de Linha</t>
  </si>
  <si>
    <t>Modalidade de aplicação</t>
  </si>
  <si>
    <t>Anexo_09</t>
  </si>
  <si>
    <t>Anexo_11</t>
  </si>
  <si>
    <t>Tabela_01</t>
  </si>
  <si>
    <t>Tabela_06</t>
  </si>
  <si>
    <t>Fonte de recursos detalhada</t>
  </si>
  <si>
    <t>UO fonte</t>
  </si>
  <si>
    <t>agregador</t>
  </si>
  <si>
    <t>Natureza da despesa detalhada</t>
  </si>
  <si>
    <t>Natureza da receita detalhada</t>
  </si>
  <si>
    <t>busca</t>
  </si>
  <si>
    <t>(esfera = 2, orgao = 2 , uo = 3, funcao = 2, subfuncao = 3, programa = 4, acao = 4, subtitulo = 4, idoc = 4, iduso, 1, fonte = 3, categoria_despesa = 1, grupo_despesa = 1, modalidade_aplicacao = 2, ind_rp = 1)</t>
  </si>
  <si>
    <t xml:space="preserve">esfera_codigo </t>
  </si>
  <si>
    <t xml:space="preserve">                            orgao_codigo </t>
  </si>
  <si>
    <t xml:space="preserve">                            uo_codigo </t>
  </si>
  <si>
    <t xml:space="preserve">                            funcao_codigo </t>
  </si>
  <si>
    <t xml:space="preserve">                            subfuncao_codigo </t>
  </si>
  <si>
    <t xml:space="preserve">                            programa_codigo </t>
  </si>
  <si>
    <t xml:space="preserve">                            acao_codigo </t>
  </si>
  <si>
    <t xml:space="preserve">                            subtitulo_codigo </t>
  </si>
  <si>
    <t xml:space="preserve">                            idoc_codigo </t>
  </si>
  <si>
    <t xml:space="preserve">                            iduso_codigo </t>
  </si>
  <si>
    <t xml:space="preserve">                            grupo_fonte </t>
  </si>
  <si>
    <t xml:space="preserve">                            fonte_codigo </t>
  </si>
  <si>
    <t xml:space="preserve">                            fonte_detalhe_codigo </t>
  </si>
  <si>
    <t xml:space="preserve">                            categoria_despesa_codigo </t>
  </si>
  <si>
    <t xml:space="preserve">                            grupo_despesa_codigo </t>
  </si>
  <si>
    <t xml:space="preserve">                            modalidade_aplicacao_codigo </t>
  </si>
  <si>
    <t xml:space="preserve">                            ind_rp_codigo </t>
  </si>
  <si>
    <t>1011010103100344061566410000000004490002A00040000000000000</t>
  </si>
  <si>
    <t xml:space="preserve"> RREO_anexo_04_rgps_receita_receitas_previdenciarias_exceto_intra_orcamentarias_i</t>
  </si>
  <si>
    <t xml:space="preserve"> RREO_anexo_04_rgps_receita_receitas_correntes</t>
  </si>
  <si>
    <t xml:space="preserve"> RREO_anexo_04_rgps_receita_outras_contribuicoes</t>
  </si>
  <si>
    <t xml:space="preserve"> RREO_anexo_04_rgps_receita_dos_empregadores</t>
  </si>
  <si>
    <t xml:space="preserve"> RREO_anexo_04_rgps_receita_demais_receitas_correntes</t>
  </si>
  <si>
    <t xml:space="preserve"> RREO_anexo_04_rgps_receita_compensacao_previdenciaria_do_rpps_para_o_rgps</t>
  </si>
  <si>
    <t xml:space="preserve"> RREO_anexo_04_rgps_receita_outras_receitas_de_capital</t>
  </si>
  <si>
    <t xml:space="preserve"> RREO_anexo_04_rgps_receita_alienacao_de_bens_direitos_e_ativos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</si>
</sst>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8" formatCode="&quot;R$&quot;\ #,##0.00;[Red]\-&quot;R$&quot;\ #,##0.00"/>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_);\(#,##0.0\)"/>
    <numFmt numFmtId="169" formatCode="#,##0.0"/>
    <numFmt numFmtId="170" formatCode="_(* #,##0.000_);_(* \(#,##0.000\);_(* &quot;-&quot;??_);_(@_)"/>
    <numFmt numFmtId="171" formatCode="0.00_);\(0.00\)"/>
    <numFmt numFmtId="172" formatCode="&quot;R$ &quot;#,##0.00_);[Red]\(&quot;R$ &quot;#,##0.00\)"/>
    <numFmt numFmtId="173" formatCode="_ * #,##0_ ;_ * \-#,##0_ ;_ * &quot;-&quot;??_ ;_ @_ "/>
    <numFmt numFmtId="174" formatCode="#,##0_ ;\-#,##0\ "/>
    <numFmt numFmtId="175" formatCode="#,##0.000;\-#,##0.000"/>
    <numFmt numFmtId="176" formatCode="_(* #,##0.0000_);_(* \(#,##0.0000\);_(* &quot;-&quot;??_);_(@_)"/>
    <numFmt numFmtId="177" formatCode="#,##0;[Red]#,##0"/>
    <numFmt numFmtId="178" formatCode="_(* #,##0.00_);_(* \(#,##0.00\);_(* &quot;-&quot;_);_(@_)"/>
    <numFmt numFmtId="179" formatCode="#,##0.00_ ;\-#,##0.00\ "/>
    <numFmt numFmtId="180" formatCode="_(* #,##0.0000000_);_(* \(#,##0.0000000\);_(* &quot;-&quot;??_);_(@_)"/>
  </numFmts>
  <fonts count="58" x14ac:knownFonts="1">
    <font>
      <sz val="11"/>
      <color theme="1"/>
      <name val="Calibri"/>
      <family val="2"/>
      <scheme val="minor"/>
    </font>
    <font>
      <sz val="10"/>
      <name val="Arial"/>
      <family val="2"/>
    </font>
    <font>
      <sz val="10"/>
      <name val="Arial"/>
      <family val="2"/>
    </font>
    <font>
      <b/>
      <sz val="8"/>
      <name val="Palatino Linotype"/>
      <family val="1"/>
    </font>
    <font>
      <sz val="8"/>
      <name val="Palatino Linotype"/>
      <family val="1"/>
    </font>
    <font>
      <sz val="8"/>
      <color theme="1"/>
      <name val="Palatino Linotype"/>
      <family val="1"/>
    </font>
    <font>
      <b/>
      <sz val="8"/>
      <color theme="1"/>
      <name val="Palatino Linotype"/>
      <family val="1"/>
    </font>
    <font>
      <sz val="10"/>
      <name val="Arial"/>
      <family val="2"/>
    </font>
    <font>
      <sz val="10"/>
      <name val="Times New Roman"/>
      <family val="1"/>
    </font>
    <font>
      <b/>
      <sz val="8"/>
      <name val="Times New Roman"/>
      <family val="1"/>
    </font>
    <font>
      <sz val="8"/>
      <name val="Times New Roman"/>
      <family val="1"/>
    </font>
    <font>
      <sz val="8"/>
      <color theme="1"/>
      <name val="Times New Roman"/>
      <family val="1"/>
    </font>
    <font>
      <sz val="11"/>
      <color theme="1"/>
      <name val="Calibri"/>
      <family val="2"/>
      <scheme val="minor"/>
    </font>
    <font>
      <u/>
      <sz val="11"/>
      <color theme="10"/>
      <name val="Calibri"/>
      <family val="2"/>
      <scheme val="minor"/>
    </font>
    <font>
      <b/>
      <u/>
      <sz val="8"/>
      <color theme="10"/>
      <name val="Palatino Linotype"/>
      <family val="1"/>
    </font>
    <font>
      <sz val="8"/>
      <color theme="1"/>
      <name val="Calibri"/>
      <family val="2"/>
      <scheme val="minor"/>
    </font>
    <font>
      <b/>
      <sz val="10"/>
      <name val="Times New Roman"/>
      <family val="1"/>
    </font>
    <font>
      <sz val="9"/>
      <name val="Times New Roman"/>
      <family val="1"/>
    </font>
    <font>
      <sz val="7"/>
      <name val="Times New Roman"/>
      <family val="1"/>
    </font>
    <font>
      <vertAlign val="superscript"/>
      <sz val="7"/>
      <name val="Times New Roman"/>
      <family val="1"/>
    </font>
    <font>
      <sz val="6"/>
      <name val="Times New Roman"/>
      <family val="1"/>
    </font>
    <font>
      <vertAlign val="superscript"/>
      <sz val="8"/>
      <name val="Times New Roman"/>
      <family val="1"/>
    </font>
    <font>
      <b/>
      <sz val="12"/>
      <name val="Times New Roman"/>
      <family val="1"/>
    </font>
    <font>
      <b/>
      <u/>
      <sz val="8"/>
      <name val="Times New Roman"/>
      <family val="1"/>
    </font>
    <font>
      <sz val="8"/>
      <name val="Arial"/>
      <family val="2"/>
    </font>
    <font>
      <i/>
      <sz val="8"/>
      <name val="Times New Roman"/>
      <family val="1"/>
    </font>
    <font>
      <b/>
      <vertAlign val="superscript"/>
      <sz val="8"/>
      <name val="Times New Roman"/>
      <family val="1"/>
    </font>
    <font>
      <b/>
      <sz val="9"/>
      <color indexed="81"/>
      <name val="Segoe UI"/>
      <family val="2"/>
    </font>
    <font>
      <sz val="9"/>
      <color indexed="81"/>
      <name val="Segoe UI"/>
      <family val="2"/>
    </font>
    <font>
      <sz val="12"/>
      <color rgb="FF000000"/>
      <name val="Arial"/>
      <family val="2"/>
    </font>
    <font>
      <sz val="8"/>
      <color indexed="10"/>
      <name val="Times New Roman"/>
      <family val="1"/>
    </font>
    <font>
      <u/>
      <sz val="8"/>
      <color theme="10"/>
      <name val="Palatino Linotype"/>
      <family val="1"/>
    </font>
    <font>
      <sz val="8"/>
      <color rgb="FF000000"/>
      <name val="Times New Roman"/>
      <family val="1"/>
    </font>
    <font>
      <vertAlign val="superscript"/>
      <sz val="8"/>
      <name val="Tisa Offc Serif Pro"/>
    </font>
    <font>
      <sz val="11"/>
      <color theme="1"/>
      <name val="Arial"/>
      <family val="2"/>
    </font>
    <font>
      <sz val="10"/>
      <color theme="1"/>
      <name val="Arial"/>
      <family val="2"/>
    </font>
    <font>
      <sz val="14"/>
      <name val="Arial"/>
      <family val="2"/>
    </font>
    <font>
      <u/>
      <sz val="10"/>
      <color theme="10"/>
      <name val="Arial"/>
      <family val="2"/>
    </font>
    <font>
      <u/>
      <sz val="11"/>
      <color theme="10"/>
      <name val="Arial"/>
      <family val="2"/>
    </font>
    <font>
      <u/>
      <sz val="10"/>
      <color theme="7" tint="-0.499984740745262"/>
      <name val="Arial"/>
      <family val="2"/>
    </font>
    <font>
      <sz val="10"/>
      <color theme="7" tint="-0.499984740745262"/>
      <name val="Arial"/>
      <family val="2"/>
    </font>
    <font>
      <sz val="10"/>
      <color theme="10"/>
      <name val="Arial"/>
      <family val="2"/>
    </font>
    <font>
      <u/>
      <sz val="10"/>
      <name val="Arial"/>
      <family val="2"/>
    </font>
    <font>
      <sz val="10"/>
      <color rgb="FF0563C1"/>
      <name val="Arial"/>
      <family val="2"/>
    </font>
    <font>
      <u/>
      <sz val="8"/>
      <color theme="10"/>
      <name val="Times New Roman"/>
      <family val="1"/>
    </font>
    <font>
      <sz val="8"/>
      <color rgb="FFC00000"/>
      <name val="Times New Roman"/>
      <family val="1"/>
    </font>
    <font>
      <u/>
      <sz val="8"/>
      <name val="Times New Roman"/>
      <family val="1"/>
    </font>
    <font>
      <sz val="11"/>
      <color theme="1"/>
      <name val="Times New Roman"/>
      <family val="1"/>
    </font>
    <font>
      <sz val="8"/>
      <color indexed="8"/>
      <name val="Times New Roman"/>
      <family val="1"/>
    </font>
    <font>
      <vertAlign val="superscript"/>
      <sz val="8"/>
      <color theme="1"/>
      <name val="Times New Roman"/>
      <family val="1"/>
    </font>
    <font>
      <b/>
      <u/>
      <vertAlign val="superscript"/>
      <sz val="8"/>
      <name val="Times New Roman"/>
      <family val="1"/>
    </font>
    <font>
      <b/>
      <sz val="8"/>
      <color theme="0" tint="-0.249977111117893"/>
      <name val="Times New Roman"/>
      <family val="1"/>
    </font>
    <font>
      <sz val="8"/>
      <color theme="0" tint="-0.249977111117893"/>
      <name val="Times New Roman"/>
      <family val="1"/>
    </font>
    <font>
      <sz val="8"/>
      <name val="Calibri"/>
      <family val="2"/>
      <scheme val="minor"/>
    </font>
    <font>
      <sz val="11"/>
      <name val="Calibri"/>
      <family val="2"/>
      <scheme val="minor"/>
    </font>
    <font>
      <sz val="8"/>
      <color rgb="FF000000"/>
      <name val="Segoe UI"/>
      <family val="2"/>
    </font>
    <font>
      <sz val="10"/>
      <color rgb="FF000000"/>
      <name val="Lucida Console"/>
      <family val="3"/>
    </font>
    <font>
      <sz val="8"/>
      <color rgb="FF000000"/>
      <name val="Lucida Console"/>
      <family val="3"/>
    </font>
  </fonts>
  <fills count="12">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C00000"/>
        <bgColor indexed="64"/>
      </patternFill>
    </fill>
    <fill>
      <patternFill patternType="solid">
        <fgColor theme="6" tint="0.79998168889431442"/>
        <bgColor indexed="64"/>
      </patternFill>
    </fill>
    <fill>
      <patternFill patternType="lightUp">
        <bgColor theme="0" tint="-4.9989318521683403E-2"/>
      </patternFill>
    </fill>
    <fill>
      <patternFill patternType="solid">
        <fgColor theme="2"/>
        <bgColor indexed="64"/>
      </patternFill>
    </fill>
  </fills>
  <borders count="10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808080"/>
      </left>
      <right/>
      <top style="thin">
        <color rgb="FF808080"/>
      </top>
      <bottom style="thick">
        <color rgb="FFFFFFFF"/>
      </bottom>
      <diagonal/>
    </border>
    <border>
      <left style="thick">
        <color rgb="FFFFFFFF"/>
      </left>
      <right style="thin">
        <color rgb="FF808080"/>
      </right>
      <top style="thin">
        <color rgb="FF808080"/>
      </top>
      <bottom style="thick">
        <color rgb="FFFFFFFF"/>
      </bottom>
      <diagonal/>
    </border>
    <border>
      <left style="thick">
        <color rgb="FFFFFFFF"/>
      </left>
      <right/>
      <top/>
      <bottom style="thick">
        <color rgb="FFFFFFFF"/>
      </bottom>
      <diagonal/>
    </border>
    <border>
      <left style="thick">
        <color rgb="FFFFFFFF"/>
      </left>
      <right style="thin">
        <color rgb="FF808080"/>
      </right>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diagonal/>
    </border>
    <border>
      <left style="thick">
        <color rgb="FFFFFFFF"/>
      </left>
      <right style="thick">
        <color rgb="FFFFFFFF"/>
      </right>
      <top/>
      <bottom style="thick">
        <color rgb="FFFFFFFF"/>
      </bottom>
      <diagonal/>
    </border>
    <border>
      <left style="thick">
        <color rgb="FFFFFFFF"/>
      </left>
      <right/>
      <top/>
      <bottom style="thin">
        <color rgb="FF808080"/>
      </bottom>
      <diagonal/>
    </border>
    <border>
      <left style="thick">
        <color rgb="FFFFFFFF"/>
      </left>
      <right style="thin">
        <color rgb="FF808080"/>
      </right>
      <top/>
      <bottom style="thin">
        <color rgb="FF808080"/>
      </bottom>
      <diagonal/>
    </border>
    <border>
      <left style="thick">
        <color rgb="FFFFFFFF"/>
      </left>
      <right style="thick">
        <color rgb="FFFFFFFF"/>
      </right>
      <top/>
      <bottom style="thin">
        <color rgb="FF80808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style="hair">
        <color indexed="64"/>
      </left>
      <right/>
      <top/>
      <bottom/>
      <diagonal/>
    </border>
    <border>
      <left style="double">
        <color indexed="57"/>
      </left>
      <right/>
      <top style="double">
        <color indexed="57"/>
      </top>
      <bottom/>
      <diagonal/>
    </border>
    <border>
      <left/>
      <right/>
      <top style="double">
        <color indexed="57"/>
      </top>
      <bottom/>
      <diagonal/>
    </border>
    <border>
      <left/>
      <right style="double">
        <color indexed="57"/>
      </right>
      <top style="double">
        <color indexed="57"/>
      </top>
      <bottom/>
      <diagonal/>
    </border>
    <border>
      <left style="double">
        <color indexed="57"/>
      </left>
      <right/>
      <top/>
      <bottom/>
      <diagonal/>
    </border>
    <border>
      <left/>
      <right style="double">
        <color indexed="57"/>
      </right>
      <top/>
      <bottom/>
      <diagonal/>
    </border>
    <border>
      <left style="double">
        <color indexed="57"/>
      </left>
      <right/>
      <top/>
      <bottom style="double">
        <color indexed="57"/>
      </bottom>
      <diagonal/>
    </border>
    <border>
      <left/>
      <right/>
      <top/>
      <bottom style="double">
        <color indexed="57"/>
      </bottom>
      <diagonal/>
    </border>
    <border>
      <left/>
      <right style="double">
        <color indexed="57"/>
      </right>
      <top/>
      <bottom style="double">
        <color indexed="57"/>
      </bottom>
      <diagonal/>
    </border>
    <border>
      <left/>
      <right style="thick">
        <color rgb="FFFFFFFF"/>
      </right>
      <top style="thick">
        <color rgb="FFFFFFFF"/>
      </top>
      <bottom/>
      <diagonal/>
    </border>
    <border>
      <left/>
      <right style="thick">
        <color rgb="FFFFFFFF"/>
      </right>
      <top/>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s>
  <cellStyleXfs count="17">
    <xf numFmtId="0" fontId="0" fillId="0" borderId="0"/>
    <xf numFmtId="0" fontId="1" fillId="0" borderId="0"/>
    <xf numFmtId="165" fontId="1"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9" fontId="1" fillId="0" borderId="0" applyFont="0" applyFill="0" applyBorder="0" applyAlignment="0" applyProtection="0"/>
    <xf numFmtId="0" fontId="7" fillId="0" borderId="0"/>
    <xf numFmtId="0" fontId="8" fillId="0" borderId="0"/>
    <xf numFmtId="165" fontId="8" fillId="0" borderId="0" applyFont="0" applyFill="0" applyBorder="0" applyAlignment="0" applyProtection="0"/>
    <xf numFmtId="0" fontId="1" fillId="0" borderId="0"/>
    <xf numFmtId="43" fontId="12" fillId="0" borderId="0" applyFont="0" applyFill="0" applyBorder="0" applyAlignment="0" applyProtection="0"/>
    <xf numFmtId="0" fontId="13" fillId="0" borderId="0" applyNumberForma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cellStyleXfs>
  <cellXfs count="2114">
    <xf numFmtId="0" fontId="0" fillId="0" borderId="0" xfId="0"/>
    <xf numFmtId="0" fontId="11" fillId="2" borderId="0" xfId="0" applyFont="1" applyFill="1"/>
    <xf numFmtId="0" fontId="3" fillId="2" borderId="0" xfId="1" applyFont="1" applyFill="1" applyAlignment="1">
      <alignment horizontal="center" vertical="center"/>
    </xf>
    <xf numFmtId="0" fontId="9" fillId="2" borderId="4" xfId="0" applyFont="1" applyFill="1" applyBorder="1" applyAlignment="1">
      <alignment horizontal="center" vertical="center" wrapText="1"/>
    </xf>
    <xf numFmtId="0" fontId="10" fillId="2" borderId="35" xfId="0" quotePrefix="1" applyFont="1" applyFill="1" applyBorder="1" applyAlignment="1">
      <alignment horizontal="left" vertical="center" wrapText="1"/>
    </xf>
    <xf numFmtId="0" fontId="10" fillId="2" borderId="69" xfId="0" quotePrefix="1" applyFont="1" applyFill="1" applyBorder="1" applyAlignment="1">
      <alignment horizontal="left" vertical="center" wrapText="1"/>
    </xf>
    <xf numFmtId="0" fontId="10" fillId="2" borderId="81" xfId="0" quotePrefix="1" applyFont="1" applyFill="1" applyBorder="1" applyAlignment="1">
      <alignment horizontal="left" vertical="center" wrapText="1"/>
    </xf>
    <xf numFmtId="0" fontId="10" fillId="2" borderId="75" xfId="0" quotePrefix="1" applyFont="1" applyFill="1" applyBorder="1" applyAlignment="1">
      <alignment horizontal="left" vertical="center" wrapText="1"/>
    </xf>
    <xf numFmtId="0" fontId="10" fillId="2" borderId="35" xfId="0" applyFont="1" applyFill="1" applyBorder="1" applyAlignment="1">
      <alignment horizontal="left" vertical="center" wrapText="1"/>
    </xf>
    <xf numFmtId="49" fontId="10" fillId="2" borderId="3" xfId="5" applyNumberFormat="1" applyFont="1" applyFill="1" applyBorder="1"/>
    <xf numFmtId="37" fontId="10" fillId="2" borderId="2" xfId="5" applyNumberFormat="1" applyFont="1" applyFill="1" applyBorder="1" applyAlignment="1">
      <alignment horizontal="center" vertical="center"/>
    </xf>
    <xf numFmtId="37" fontId="10" fillId="2" borderId="2" xfId="5" applyNumberFormat="1" applyFont="1" applyFill="1" applyBorder="1" applyAlignment="1">
      <alignment horizontal="right" vertical="center"/>
    </xf>
    <xf numFmtId="39" fontId="10" fillId="2" borderId="2" xfId="5" applyNumberFormat="1" applyFont="1" applyFill="1" applyBorder="1" applyAlignment="1">
      <alignment horizontal="right" vertical="center"/>
    </xf>
    <xf numFmtId="164" fontId="10" fillId="2" borderId="2" xfId="5" applyNumberFormat="1" applyFont="1" applyFill="1" applyBorder="1" applyAlignment="1">
      <alignment horizontal="right" vertical="center"/>
    </xf>
    <xf numFmtId="37" fontId="10" fillId="2" borderId="1" xfId="5" applyNumberFormat="1" applyFont="1" applyFill="1" applyBorder="1" applyAlignment="1">
      <alignment horizontal="center" vertical="center"/>
    </xf>
    <xf numFmtId="0" fontId="10" fillId="2" borderId="0" xfId="5" applyFont="1" applyFill="1" applyAlignment="1">
      <alignment vertical="center"/>
    </xf>
    <xf numFmtId="0" fontId="9" fillId="2" borderId="0" xfId="5" applyFont="1" applyFill="1"/>
    <xf numFmtId="37" fontId="10" fillId="2" borderId="7" xfId="0" applyNumberFormat="1" applyFont="1" applyFill="1" applyBorder="1" applyAlignment="1">
      <alignment vertical="center"/>
    </xf>
    <xf numFmtId="39" fontId="10" fillId="2" borderId="7" xfId="0" applyNumberFormat="1" applyFont="1" applyFill="1" applyBorder="1" applyAlignment="1">
      <alignment horizontal="right" vertical="center"/>
    </xf>
    <xf numFmtId="37" fontId="10" fillId="2" borderId="6" xfId="0" applyNumberFormat="1" applyFont="1" applyFill="1" applyBorder="1" applyAlignment="1">
      <alignment vertical="center"/>
    </xf>
    <xf numFmtId="49" fontId="10" fillId="2" borderId="8" xfId="0" applyNumberFormat="1" applyFont="1" applyFill="1" applyBorder="1" applyAlignment="1">
      <alignment wrapText="1"/>
    </xf>
    <xf numFmtId="0" fontId="10" fillId="2" borderId="0" xfId="0" applyFont="1" applyFill="1" applyAlignment="1">
      <alignment vertical="center"/>
    </xf>
    <xf numFmtId="0" fontId="10" fillId="2" borderId="0" xfId="0" applyFont="1" applyFill="1"/>
    <xf numFmtId="49" fontId="10" fillId="2" borderId="11" xfId="0" applyNumberFormat="1" applyFont="1" applyFill="1" applyBorder="1"/>
    <xf numFmtId="37" fontId="10" fillId="2" borderId="1" xfId="0" applyNumberFormat="1" applyFont="1" applyFill="1" applyBorder="1" applyAlignment="1">
      <alignment vertical="center"/>
    </xf>
    <xf numFmtId="39" fontId="10" fillId="2" borderId="86" xfId="0" applyNumberFormat="1" applyFont="1" applyFill="1" applyBorder="1" applyAlignment="1">
      <alignment horizontal="right" vertical="center"/>
    </xf>
    <xf numFmtId="37" fontId="10" fillId="2" borderId="2" xfId="0" applyNumberFormat="1" applyFont="1" applyFill="1" applyBorder="1" applyAlignment="1">
      <alignment vertical="center"/>
    </xf>
    <xf numFmtId="37" fontId="10" fillId="2" borderId="2" xfId="14" applyNumberFormat="1" applyFont="1" applyFill="1" applyBorder="1" applyAlignment="1">
      <alignment horizontal="right" vertical="center"/>
    </xf>
    <xf numFmtId="49" fontId="10" fillId="2" borderId="10" xfId="0" applyNumberFormat="1" applyFont="1" applyFill="1" applyBorder="1"/>
    <xf numFmtId="37" fontId="10" fillId="2" borderId="9" xfId="0" applyNumberFormat="1" applyFont="1" applyFill="1" applyBorder="1" applyAlignment="1">
      <alignment horizontal="center" vertical="center"/>
    </xf>
    <xf numFmtId="37" fontId="10" fillId="2" borderId="80" xfId="0" applyNumberFormat="1" applyFont="1" applyFill="1" applyBorder="1" applyAlignment="1">
      <alignment vertical="center"/>
    </xf>
    <xf numFmtId="39" fontId="10" fillId="2" borderId="9" xfId="0" applyNumberFormat="1" applyFont="1" applyFill="1" applyBorder="1" applyAlignment="1">
      <alignment horizontal="right" vertical="center"/>
    </xf>
    <xf numFmtId="165" fontId="10" fillId="2" borderId="9" xfId="14" applyFont="1" applyFill="1" applyBorder="1" applyAlignment="1">
      <alignment horizontal="right" vertical="center"/>
    </xf>
    <xf numFmtId="37" fontId="10" fillId="2" borderId="80" xfId="0" applyNumberFormat="1" applyFont="1" applyFill="1" applyBorder="1" applyAlignment="1">
      <alignment horizontal="center" vertical="center"/>
    </xf>
    <xf numFmtId="0" fontId="9" fillId="2" borderId="0" xfId="0" applyFont="1" applyFill="1"/>
    <xf numFmtId="49" fontId="10" fillId="2" borderId="8" xfId="0" applyNumberFormat="1" applyFont="1" applyFill="1" applyBorder="1"/>
    <xf numFmtId="37" fontId="10" fillId="2" borderId="7" xfId="0" applyNumberFormat="1" applyFont="1" applyFill="1" applyBorder="1" applyAlignment="1">
      <alignment horizontal="center" vertical="center"/>
    </xf>
    <xf numFmtId="37" fontId="10" fillId="2" borderId="7" xfId="0" applyNumberFormat="1" applyFont="1" applyFill="1" applyBorder="1" applyAlignment="1">
      <alignment horizontal="right" vertical="center"/>
    </xf>
    <xf numFmtId="164" fontId="10" fillId="2" borderId="7" xfId="0" applyNumberFormat="1" applyFont="1" applyFill="1" applyBorder="1" applyAlignment="1">
      <alignment horizontal="right" vertical="center"/>
    </xf>
    <xf numFmtId="37" fontId="10" fillId="2" borderId="6" xfId="0" applyNumberFormat="1" applyFont="1" applyFill="1" applyBorder="1" applyAlignment="1">
      <alignment horizontal="center" vertical="center"/>
    </xf>
    <xf numFmtId="49" fontId="10" fillId="2" borderId="5" xfId="0" applyNumberFormat="1" applyFont="1" applyFill="1" applyBorder="1"/>
    <xf numFmtId="37" fontId="10" fillId="2" borderId="4" xfId="0" applyNumberFormat="1" applyFont="1" applyFill="1" applyBorder="1" applyAlignment="1">
      <alignment horizontal="center" vertical="center"/>
    </xf>
    <xf numFmtId="37" fontId="10" fillId="2" borderId="4" xfId="0" applyNumberFormat="1" applyFont="1" applyFill="1" applyBorder="1" applyAlignment="1">
      <alignment horizontal="right" vertical="center"/>
    </xf>
    <xf numFmtId="39" fontId="10" fillId="2" borderId="4" xfId="0" applyNumberFormat="1" applyFont="1" applyFill="1" applyBorder="1" applyAlignment="1">
      <alignment horizontal="right" vertical="center"/>
    </xf>
    <xf numFmtId="164" fontId="10" fillId="2" borderId="4" xfId="0" applyNumberFormat="1" applyFont="1" applyFill="1" applyBorder="1" applyAlignment="1">
      <alignment horizontal="right" vertical="center"/>
    </xf>
    <xf numFmtId="37" fontId="10" fillId="2" borderId="86" xfId="0" applyNumberFormat="1" applyFont="1" applyFill="1" applyBorder="1" applyAlignment="1">
      <alignment horizontal="center" vertical="center"/>
    </xf>
    <xf numFmtId="49" fontId="10" fillId="2" borderId="3" xfId="0" applyNumberFormat="1" applyFont="1" applyFill="1" applyBorder="1"/>
    <xf numFmtId="37" fontId="10" fillId="2" borderId="2" xfId="0" applyNumberFormat="1" applyFont="1" applyFill="1" applyBorder="1" applyAlignment="1">
      <alignment horizontal="center" vertical="center"/>
    </xf>
    <xf numFmtId="37" fontId="10" fillId="2" borderId="2" xfId="0" applyNumberFormat="1" applyFont="1" applyFill="1" applyBorder="1" applyAlignment="1">
      <alignment horizontal="right" vertical="center"/>
    </xf>
    <xf numFmtId="39" fontId="10" fillId="2" borderId="2" xfId="0" applyNumberFormat="1" applyFont="1" applyFill="1" applyBorder="1" applyAlignment="1">
      <alignment horizontal="right" vertical="center"/>
    </xf>
    <xf numFmtId="164" fontId="10" fillId="2" borderId="2" xfId="0" applyNumberFormat="1" applyFont="1" applyFill="1" applyBorder="1" applyAlignment="1">
      <alignment horizontal="right" vertical="center"/>
    </xf>
    <xf numFmtId="37" fontId="10" fillId="2" borderId="1" xfId="0" applyNumberFormat="1" applyFont="1" applyFill="1" applyBorder="1" applyAlignment="1">
      <alignment horizontal="center" vertical="center"/>
    </xf>
    <xf numFmtId="37" fontId="10" fillId="2" borderId="7" xfId="0" applyNumberFormat="1" applyFont="1" applyFill="1" applyBorder="1"/>
    <xf numFmtId="37" fontId="10" fillId="2" borderId="6" xfId="0" applyNumberFormat="1" applyFont="1" applyFill="1" applyBorder="1"/>
    <xf numFmtId="164" fontId="10" fillId="2" borderId="86" xfId="0" applyNumberFormat="1" applyFont="1" applyFill="1" applyBorder="1" applyAlignment="1">
      <alignment horizontal="right" vertical="center"/>
    </xf>
    <xf numFmtId="49" fontId="10" fillId="2" borderId="0" xfId="5" applyNumberFormat="1" applyFont="1" applyFill="1"/>
    <xf numFmtId="37" fontId="10" fillId="2" borderId="0" xfId="5" applyNumberFormat="1" applyFont="1" applyFill="1" applyAlignment="1">
      <alignment vertical="center"/>
    </xf>
    <xf numFmtId="39" fontId="10" fillId="2" borderId="0" xfId="5" applyNumberFormat="1" applyFont="1" applyFill="1" applyAlignment="1">
      <alignment horizontal="right" vertical="center"/>
    </xf>
    <xf numFmtId="0" fontId="10" fillId="2" borderId="0" xfId="5" applyFont="1" applyFill="1" applyAlignment="1">
      <alignment horizontal="center"/>
    </xf>
    <xf numFmtId="0" fontId="10" fillId="2" borderId="0" xfId="5" applyFont="1" applyFill="1" applyAlignment="1">
      <alignment horizontal="center" vertical="top" wrapText="1"/>
    </xf>
    <xf numFmtId="0" fontId="10" fillId="2" borderId="0" xfId="5" applyFont="1" applyFill="1"/>
    <xf numFmtId="0" fontId="10" fillId="2" borderId="0" xfId="5" applyFont="1" applyFill="1" applyAlignment="1">
      <alignment horizontal="center" wrapText="1"/>
    </xf>
    <xf numFmtId="49" fontId="10" fillId="2" borderId="0" xfId="5" applyNumberFormat="1" applyFont="1" applyFill="1" applyAlignment="1">
      <alignment horizontal="center" wrapText="1"/>
    </xf>
    <xf numFmtId="37" fontId="10" fillId="2" borderId="0" xfId="5" applyNumberFormat="1" applyFont="1" applyFill="1"/>
    <xf numFmtId="49" fontId="10" fillId="2" borderId="0" xfId="5" applyNumberFormat="1" applyFont="1" applyFill="1" applyAlignment="1">
      <alignment horizontal="left" indent="2"/>
    </xf>
    <xf numFmtId="168" fontId="10" fillId="2" borderId="0" xfId="5" applyNumberFormat="1" applyFont="1" applyFill="1"/>
    <xf numFmtId="2" fontId="10" fillId="2" borderId="0" xfId="5" applyNumberFormat="1" applyFont="1" applyFill="1"/>
    <xf numFmtId="49" fontId="18" fillId="2" borderId="0" xfId="0" applyNumberFormat="1" applyFont="1" applyFill="1"/>
    <xf numFmtId="172" fontId="10" fillId="2" borderId="0" xfId="0" applyNumberFormat="1" applyFont="1" applyFill="1" applyAlignment="1">
      <alignment horizontal="right"/>
    </xf>
    <xf numFmtId="0" fontId="10" fillId="2" borderId="6" xfId="0" applyFont="1" applyFill="1" applyBorder="1"/>
    <xf numFmtId="3" fontId="10" fillId="2" borderId="7" xfId="0" applyNumberFormat="1" applyFont="1" applyFill="1" applyBorder="1" applyAlignment="1">
      <alignment horizontal="right"/>
    </xf>
    <xf numFmtId="49" fontId="10" fillId="2" borderId="13" xfId="0" applyNumberFormat="1" applyFont="1" applyFill="1" applyBorder="1"/>
    <xf numFmtId="3" fontId="10" fillId="2" borderId="4" xfId="0" applyNumberFormat="1" applyFont="1" applyFill="1" applyBorder="1" applyAlignment="1">
      <alignment horizontal="right"/>
    </xf>
    <xf numFmtId="166" fontId="10" fillId="2" borderId="6" xfId="0" applyNumberFormat="1" applyFont="1" applyFill="1" applyBorder="1" applyAlignment="1">
      <alignment horizontal="right"/>
    </xf>
    <xf numFmtId="3" fontId="9" fillId="2" borderId="7" xfId="0" applyNumberFormat="1" applyFont="1" applyFill="1" applyBorder="1" applyAlignment="1">
      <alignment horizontal="right"/>
    </xf>
    <xf numFmtId="49" fontId="10" fillId="2" borderId="0" xfId="0" applyNumberFormat="1" applyFont="1" applyFill="1"/>
    <xf numFmtId="37" fontId="10" fillId="2" borderId="0" xfId="0" applyNumberFormat="1" applyFont="1" applyFill="1"/>
    <xf numFmtId="0" fontId="1" fillId="2" borderId="0" xfId="5" applyFill="1"/>
    <xf numFmtId="0" fontId="24" fillId="2" borderId="0" xfId="0" applyFont="1" applyFill="1" applyAlignment="1">
      <alignment vertical="center"/>
    </xf>
    <xf numFmtId="3" fontId="24" fillId="2" borderId="0" xfId="5" applyNumberFormat="1" applyFont="1" applyFill="1"/>
    <xf numFmtId="0" fontId="10" fillId="2" borderId="0" xfId="0" applyFont="1" applyFill="1" applyAlignment="1">
      <alignment horizontal="right" vertical="center"/>
    </xf>
    <xf numFmtId="0" fontId="24" fillId="2" borderId="0" xfId="5" applyFont="1" applyFill="1"/>
    <xf numFmtId="0" fontId="10" fillId="2" borderId="0" xfId="0" applyFont="1" applyFill="1" applyAlignment="1">
      <alignment horizontal="center" vertical="center"/>
    </xf>
    <xf numFmtId="0" fontId="10" fillId="2" borderId="7" xfId="0" applyFont="1" applyFill="1" applyBorder="1" applyAlignment="1">
      <alignment horizontal="center" vertical="center"/>
    </xf>
    <xf numFmtId="0" fontId="10" fillId="2" borderId="86" xfId="0" applyFont="1" applyFill="1" applyBorder="1" applyAlignment="1">
      <alignment horizontal="center" vertical="center"/>
    </xf>
    <xf numFmtId="3" fontId="10" fillId="2" borderId="7" xfId="2" applyNumberFormat="1" applyFont="1" applyFill="1" applyBorder="1" applyAlignment="1">
      <alignment vertical="center"/>
    </xf>
    <xf numFmtId="3" fontId="10" fillId="2" borderId="8" xfId="2" applyNumberFormat="1" applyFont="1" applyFill="1" applyBorder="1" applyAlignment="1">
      <alignment vertical="center"/>
    </xf>
    <xf numFmtId="49" fontId="9" fillId="2" borderId="11" xfId="0" applyNumberFormat="1" applyFont="1" applyFill="1" applyBorder="1" applyAlignment="1">
      <alignment vertical="center"/>
    </xf>
    <xf numFmtId="3" fontId="10" fillId="2" borderId="2" xfId="0" applyNumberFormat="1" applyFont="1" applyFill="1" applyBorder="1" applyAlignment="1">
      <alignment vertical="center"/>
    </xf>
    <xf numFmtId="3" fontId="9" fillId="2" borderId="2" xfId="0" applyNumberFormat="1" applyFont="1" applyFill="1" applyBorder="1" applyAlignment="1">
      <alignment vertical="center"/>
    </xf>
    <xf numFmtId="3" fontId="10" fillId="2" borderId="11" xfId="0" applyNumberFormat="1" applyFont="1" applyFill="1" applyBorder="1" applyAlignment="1">
      <alignment vertical="center"/>
    </xf>
    <xf numFmtId="3" fontId="10" fillId="2" borderId="13" xfId="0" applyNumberFormat="1" applyFont="1" applyFill="1" applyBorder="1" applyAlignment="1">
      <alignment vertical="center" wrapText="1"/>
    </xf>
    <xf numFmtId="49" fontId="9" fillId="2" borderId="11" xfId="0" applyNumberFormat="1" applyFont="1" applyFill="1" applyBorder="1" applyAlignment="1">
      <alignment horizontal="justify" vertical="center"/>
    </xf>
    <xf numFmtId="3" fontId="10" fillId="2" borderId="2" xfId="2" applyNumberFormat="1" applyFont="1" applyFill="1" applyBorder="1" applyAlignment="1">
      <alignment vertical="center"/>
    </xf>
    <xf numFmtId="3" fontId="9" fillId="2" borderId="1" xfId="2" applyNumberFormat="1" applyFont="1" applyFill="1" applyBorder="1" applyAlignment="1">
      <alignment vertical="center" wrapText="1"/>
    </xf>
    <xf numFmtId="0" fontId="24" fillId="2" borderId="13" xfId="0" applyFont="1" applyFill="1" applyBorder="1" applyAlignment="1">
      <alignment vertical="center"/>
    </xf>
    <xf numFmtId="3" fontId="10" fillId="2" borderId="11" xfId="2" applyNumberFormat="1" applyFont="1" applyFill="1" applyBorder="1" applyAlignment="1">
      <alignment horizontal="right" vertical="center"/>
    </xf>
    <xf numFmtId="3" fontId="10" fillId="2" borderId="0" xfId="2" applyNumberFormat="1" applyFont="1" applyFill="1" applyBorder="1" applyAlignment="1">
      <alignment vertical="center"/>
    </xf>
    <xf numFmtId="3" fontId="10" fillId="2" borderId="12" xfId="2" applyNumberFormat="1" applyFont="1" applyFill="1" applyBorder="1" applyAlignment="1">
      <alignment vertical="center"/>
    </xf>
    <xf numFmtId="3" fontId="10" fillId="2" borderId="13" xfId="2" applyNumberFormat="1" applyFont="1" applyFill="1" applyBorder="1" applyAlignment="1">
      <alignment vertical="center"/>
    </xf>
    <xf numFmtId="3" fontId="10" fillId="2" borderId="13" xfId="2" applyNumberFormat="1" applyFont="1" applyFill="1" applyBorder="1" applyAlignment="1">
      <alignment horizontal="right" vertical="center"/>
    </xf>
    <xf numFmtId="49" fontId="9" fillId="2" borderId="13" xfId="0" applyNumberFormat="1" applyFont="1" applyFill="1" applyBorder="1" applyAlignment="1">
      <alignment horizontal="center" vertical="center"/>
    </xf>
    <xf numFmtId="3" fontId="10" fillId="2" borderId="12" xfId="0" applyNumberFormat="1" applyFont="1" applyFill="1" applyBorder="1" applyAlignment="1">
      <alignment vertical="center"/>
    </xf>
    <xf numFmtId="49" fontId="9" fillId="2" borderId="12" xfId="0" applyNumberFormat="1" applyFont="1" applyFill="1" applyBorder="1" applyAlignment="1">
      <alignment vertical="center"/>
    </xf>
    <xf numFmtId="49" fontId="10" fillId="2" borderId="11" xfId="0" applyNumberFormat="1" applyFont="1" applyFill="1" applyBorder="1" applyAlignment="1">
      <alignment horizontal="center" vertical="center"/>
    </xf>
    <xf numFmtId="0" fontId="10" fillId="2" borderId="0" xfId="1" applyFont="1" applyFill="1" applyAlignment="1">
      <alignment horizontal="center" vertical="center"/>
    </xf>
    <xf numFmtId="0" fontId="9" fillId="2" borderId="0" xfId="1" applyFont="1" applyFill="1" applyAlignment="1">
      <alignment horizontal="center" vertical="center"/>
    </xf>
    <xf numFmtId="0" fontId="10" fillId="2" borderId="0" xfId="1" applyFont="1" applyFill="1" applyAlignment="1">
      <alignment vertical="center"/>
    </xf>
    <xf numFmtId="0" fontId="10" fillId="2" borderId="0" xfId="1" applyFont="1" applyFill="1" applyAlignment="1">
      <alignment horizontal="left" vertical="center"/>
    </xf>
    <xf numFmtId="172" fontId="10" fillId="2" borderId="0" xfId="1" applyNumberFormat="1" applyFont="1" applyFill="1" applyAlignment="1">
      <alignment horizontal="right" vertical="center"/>
    </xf>
    <xf numFmtId="0" fontId="10" fillId="2" borderId="10" xfId="1" applyFont="1" applyFill="1" applyBorder="1" applyAlignment="1">
      <alignment vertical="center"/>
    </xf>
    <xf numFmtId="0" fontId="10" fillId="2" borderId="9" xfId="1" applyFont="1" applyFill="1" applyBorder="1" applyAlignment="1">
      <alignment vertical="center"/>
    </xf>
    <xf numFmtId="0" fontId="10" fillId="2" borderId="0" xfId="1" applyFont="1" applyFill="1" applyAlignment="1">
      <alignment vertical="center" wrapText="1"/>
    </xf>
    <xf numFmtId="0" fontId="9" fillId="2" borderId="8" xfId="1" applyFont="1" applyFill="1" applyBorder="1" applyAlignment="1">
      <alignment horizontal="center" vertical="center"/>
    </xf>
    <xf numFmtId="0" fontId="10" fillId="2" borderId="5" xfId="1" applyFont="1" applyFill="1" applyBorder="1" applyAlignment="1">
      <alignment vertical="center"/>
    </xf>
    <xf numFmtId="0" fontId="10" fillId="2" borderId="2" xfId="1" applyFont="1" applyFill="1" applyBorder="1" applyAlignment="1">
      <alignment horizontal="center" vertical="center"/>
    </xf>
    <xf numFmtId="0" fontId="10" fillId="2" borderId="11" xfId="1" applyFont="1" applyFill="1" applyBorder="1" applyAlignment="1">
      <alignment horizontal="center" vertical="center" wrapText="1"/>
    </xf>
    <xf numFmtId="0" fontId="9" fillId="2" borderId="0" xfId="1" applyFont="1" applyFill="1" applyAlignment="1">
      <alignment vertical="center"/>
    </xf>
    <xf numFmtId="174" fontId="9" fillId="2" borderId="9" xfId="15" applyNumberFormat="1" applyFont="1" applyFill="1" applyBorder="1" applyAlignment="1">
      <alignment vertical="center"/>
    </xf>
    <xf numFmtId="174" fontId="9" fillId="2" borderId="12" xfId="15" applyNumberFormat="1" applyFont="1" applyFill="1" applyBorder="1" applyAlignment="1">
      <alignment vertical="center"/>
    </xf>
    <xf numFmtId="174" fontId="10" fillId="2" borderId="0" xfId="1" applyNumberFormat="1" applyFont="1" applyFill="1" applyAlignment="1">
      <alignment vertical="center"/>
    </xf>
    <xf numFmtId="174" fontId="10" fillId="2" borderId="7" xfId="15" applyNumberFormat="1" applyFont="1" applyFill="1" applyBorder="1" applyAlignment="1">
      <alignment vertical="center"/>
    </xf>
    <xf numFmtId="174" fontId="10" fillId="2" borderId="0" xfId="15" applyNumberFormat="1" applyFont="1" applyFill="1" applyBorder="1" applyAlignment="1">
      <alignment vertical="center"/>
    </xf>
    <xf numFmtId="0" fontId="10" fillId="2" borderId="8" xfId="1" applyFont="1" applyFill="1" applyBorder="1" applyAlignment="1">
      <alignment vertical="center"/>
    </xf>
    <xf numFmtId="0" fontId="10" fillId="2" borderId="11" xfId="1" applyFont="1" applyFill="1" applyBorder="1" applyAlignment="1">
      <alignment vertical="center"/>
    </xf>
    <xf numFmtId="174" fontId="9" fillId="2" borderId="7" xfId="15" applyNumberFormat="1" applyFont="1" applyFill="1" applyBorder="1" applyAlignment="1">
      <alignment vertical="center"/>
    </xf>
    <xf numFmtId="174" fontId="9" fillId="2" borderId="0" xfId="15" applyNumberFormat="1" applyFont="1" applyFill="1" applyBorder="1" applyAlignment="1">
      <alignment vertical="center"/>
    </xf>
    <xf numFmtId="174" fontId="10" fillId="2" borderId="13" xfId="15" applyNumberFormat="1" applyFont="1" applyFill="1" applyBorder="1" applyAlignment="1">
      <alignment vertical="center"/>
    </xf>
    <xf numFmtId="0" fontId="10" fillId="2" borderId="3" xfId="1" applyFont="1" applyFill="1" applyBorder="1" applyAlignment="1">
      <alignment vertical="center"/>
    </xf>
    <xf numFmtId="174" fontId="9" fillId="2" borderId="2" xfId="15" applyNumberFormat="1" applyFont="1" applyFill="1" applyBorder="1" applyAlignment="1">
      <alignment vertical="center"/>
    </xf>
    <xf numFmtId="174" fontId="9" fillId="2" borderId="11" xfId="15" applyNumberFormat="1" applyFont="1" applyFill="1" applyBorder="1" applyAlignment="1">
      <alignment vertical="center"/>
    </xf>
    <xf numFmtId="3" fontId="10" fillId="2" borderId="12" xfId="1" applyNumberFormat="1" applyFont="1" applyFill="1" applyBorder="1" applyAlignment="1">
      <alignment vertical="center"/>
    </xf>
    <xf numFmtId="3" fontId="10" fillId="2" borderId="0" xfId="1" applyNumberFormat="1" applyFont="1" applyFill="1" applyAlignment="1">
      <alignment vertical="center"/>
    </xf>
    <xf numFmtId="0" fontId="10" fillId="2" borderId="1" xfId="1" applyFont="1" applyFill="1" applyBorder="1" applyAlignment="1">
      <alignment horizontal="center" vertical="center"/>
    </xf>
    <xf numFmtId="0" fontId="10" fillId="2" borderId="0" xfId="1" applyFont="1" applyFill="1" applyAlignment="1">
      <alignment horizontal="center" vertical="center" wrapText="1"/>
    </xf>
    <xf numFmtId="3" fontId="10" fillId="2" borderId="7" xfId="1" applyNumberFormat="1" applyFont="1" applyFill="1" applyBorder="1" applyAlignment="1">
      <alignment vertical="center" wrapText="1"/>
    </xf>
    <xf numFmtId="3" fontId="10" fillId="2" borderId="6" xfId="1" applyNumberFormat="1" applyFont="1" applyFill="1" applyBorder="1" applyAlignment="1">
      <alignment vertical="center" wrapText="1"/>
    </xf>
    <xf numFmtId="0" fontId="10" fillId="2" borderId="8" xfId="1" applyFont="1" applyFill="1" applyBorder="1" applyAlignment="1">
      <alignment horizontal="left" vertical="center" indent="2"/>
    </xf>
    <xf numFmtId="37" fontId="10" fillId="2" borderId="0" xfId="1" applyNumberFormat="1" applyFont="1" applyFill="1" applyAlignment="1">
      <alignment horizontal="center" vertical="center"/>
    </xf>
    <xf numFmtId="3" fontId="10" fillId="2" borderId="2" xfId="1" applyNumberFormat="1" applyFont="1" applyFill="1" applyBorder="1" applyAlignment="1">
      <alignment vertical="center"/>
    </xf>
    <xf numFmtId="3" fontId="10" fillId="2" borderId="1" xfId="1" applyNumberFormat="1" applyFont="1" applyFill="1" applyBorder="1" applyAlignment="1">
      <alignment vertical="center"/>
    </xf>
    <xf numFmtId="0" fontId="9" fillId="2" borderId="11" xfId="1" applyFont="1" applyFill="1" applyBorder="1" applyAlignment="1">
      <alignment vertical="center"/>
    </xf>
    <xf numFmtId="3" fontId="10" fillId="2" borderId="11" xfId="1" applyNumberFormat="1" applyFont="1" applyFill="1" applyBorder="1" applyAlignment="1">
      <alignment vertical="center"/>
    </xf>
    <xf numFmtId="174" fontId="10" fillId="2" borderId="0" xfId="1" applyNumberFormat="1" applyFont="1" applyFill="1" applyAlignment="1">
      <alignment horizontal="center" vertical="center"/>
    </xf>
    <xf numFmtId="0" fontId="9" fillId="2" borderId="12" xfId="1" applyFont="1" applyFill="1" applyBorder="1" applyAlignment="1">
      <alignment vertical="center" wrapText="1"/>
    </xf>
    <xf numFmtId="0" fontId="9" fillId="2" borderId="13" xfId="1" applyFont="1" applyFill="1" applyBorder="1" applyAlignment="1">
      <alignment vertical="center" wrapText="1"/>
    </xf>
    <xf numFmtId="0" fontId="9" fillId="2" borderId="0" xfId="1" applyFont="1" applyFill="1" applyAlignment="1">
      <alignment vertical="center" wrapText="1"/>
    </xf>
    <xf numFmtId="37" fontId="9" fillId="2" borderId="0" xfId="1" applyNumberFormat="1" applyFont="1" applyFill="1" applyAlignment="1">
      <alignment horizontal="center" vertical="center"/>
    </xf>
    <xf numFmtId="0" fontId="9" fillId="2" borderId="10" xfId="1" applyFont="1" applyFill="1" applyBorder="1" applyAlignment="1">
      <alignment horizontal="center" vertical="center"/>
    </xf>
    <xf numFmtId="0" fontId="9" fillId="2" borderId="80" xfId="1" applyFont="1" applyFill="1" applyBorder="1" applyAlignment="1">
      <alignment horizontal="center" vertical="center"/>
    </xf>
    <xf numFmtId="0" fontId="9" fillId="2" borderId="5" xfId="1" applyFont="1" applyFill="1" applyBorder="1" applyAlignment="1">
      <alignment horizontal="center" vertical="center"/>
    </xf>
    <xf numFmtId="0" fontId="9" fillId="2" borderId="86" xfId="1" applyFont="1" applyFill="1" applyBorder="1" applyAlignment="1">
      <alignment horizontal="center" vertical="center"/>
    </xf>
    <xf numFmtId="0" fontId="10" fillId="2" borderId="13" xfId="1" applyFont="1" applyFill="1" applyBorder="1" applyAlignment="1">
      <alignment vertical="center"/>
    </xf>
    <xf numFmtId="0" fontId="10" fillId="2" borderId="0" xfId="1" applyFont="1" applyFill="1" applyAlignment="1">
      <alignment horizontal="right" vertical="center"/>
    </xf>
    <xf numFmtId="0" fontId="9" fillId="2" borderId="1" xfId="1" applyFont="1" applyFill="1" applyBorder="1" applyAlignment="1">
      <alignment vertical="center"/>
    </xf>
    <xf numFmtId="37" fontId="10" fillId="2" borderId="0" xfId="1" applyNumberFormat="1" applyFont="1" applyFill="1" applyAlignment="1">
      <alignment vertical="center"/>
    </xf>
    <xf numFmtId="37" fontId="10" fillId="2" borderId="0" xfId="1" quotePrefix="1" applyNumberFormat="1" applyFont="1" applyFill="1" applyAlignment="1">
      <alignment horizontal="right" vertical="center"/>
    </xf>
    <xf numFmtId="0" fontId="10" fillId="2" borderId="80" xfId="1" applyFont="1" applyFill="1" applyBorder="1" applyAlignment="1">
      <alignment vertical="center"/>
    </xf>
    <xf numFmtId="0" fontId="9" fillId="2" borderId="6" xfId="1" applyFont="1" applyFill="1" applyBorder="1" applyAlignment="1">
      <alignment horizontal="center" vertical="center"/>
    </xf>
    <xf numFmtId="0" fontId="10" fillId="2" borderId="9" xfId="1" applyFont="1" applyFill="1" applyBorder="1" applyAlignment="1">
      <alignment horizontal="center" vertical="center" wrapText="1"/>
    </xf>
    <xf numFmtId="0" fontId="10" fillId="2" borderId="86" xfId="1" applyFont="1" applyFill="1" applyBorder="1" applyAlignment="1">
      <alignment vertical="center"/>
    </xf>
    <xf numFmtId="0" fontId="10" fillId="2" borderId="4" xfId="1" applyFont="1" applyFill="1" applyBorder="1" applyAlignment="1">
      <alignment horizontal="center" vertical="center" wrapText="1"/>
    </xf>
    <xf numFmtId="49" fontId="10" fillId="2" borderId="86" xfId="1" applyNumberFormat="1" applyFont="1" applyFill="1" applyBorder="1" applyAlignment="1">
      <alignment horizontal="center" vertical="center" wrapText="1"/>
    </xf>
    <xf numFmtId="174" fontId="10" fillId="2" borderId="9" xfId="15" applyNumberFormat="1" applyFont="1" applyFill="1" applyBorder="1" applyAlignment="1">
      <alignment horizontal="right" vertical="center"/>
    </xf>
    <xf numFmtId="174" fontId="10" fillId="2" borderId="12" xfId="15" applyNumberFormat="1" applyFont="1" applyFill="1" applyBorder="1" applyAlignment="1">
      <alignment horizontal="right" vertical="center"/>
    </xf>
    <xf numFmtId="43" fontId="10" fillId="2" borderId="0" xfId="15" applyFont="1" applyFill="1" applyBorder="1" applyAlignment="1">
      <alignment vertical="center"/>
    </xf>
    <xf numFmtId="174" fontId="10" fillId="2" borderId="7" xfId="15" applyNumberFormat="1" applyFont="1" applyFill="1" applyBorder="1" applyAlignment="1">
      <alignment horizontal="right" vertical="center"/>
    </xf>
    <xf numFmtId="174" fontId="10" fillId="2" borderId="0" xfId="15" applyNumberFormat="1" applyFont="1" applyFill="1" applyBorder="1" applyAlignment="1">
      <alignment horizontal="right" vertical="center"/>
    </xf>
    <xf numFmtId="0" fontId="10" fillId="2" borderId="6" xfId="1" applyFont="1" applyFill="1" applyBorder="1" applyAlignment="1">
      <alignment vertical="center"/>
    </xf>
    <xf numFmtId="174" fontId="10" fillId="2" borderId="4" xfId="15" applyNumberFormat="1" applyFont="1" applyFill="1" applyBorder="1" applyAlignment="1">
      <alignment horizontal="right" vertical="center"/>
    </xf>
    <xf numFmtId="174" fontId="10" fillId="2" borderId="13" xfId="15" applyNumberFormat="1" applyFont="1" applyFill="1" applyBorder="1" applyAlignment="1">
      <alignment horizontal="right" vertical="center"/>
    </xf>
    <xf numFmtId="0" fontId="9" fillId="2" borderId="3" xfId="1" applyFont="1" applyFill="1" applyBorder="1" applyAlignment="1">
      <alignment vertical="center"/>
    </xf>
    <xf numFmtId="174" fontId="9" fillId="2" borderId="0" xfId="1" applyNumberFormat="1" applyFont="1" applyFill="1" applyAlignment="1">
      <alignment vertical="center"/>
    </xf>
    <xf numFmtId="0" fontId="10" fillId="2" borderId="1" xfId="1" applyFont="1" applyFill="1" applyBorder="1" applyAlignment="1">
      <alignment vertical="center"/>
    </xf>
    <xf numFmtId="0" fontId="9" fillId="2" borderId="8" xfId="1" applyFont="1" applyFill="1" applyBorder="1" applyAlignment="1">
      <alignment vertical="center"/>
    </xf>
    <xf numFmtId="3" fontId="10" fillId="2" borderId="0" xfId="1" applyNumberFormat="1" applyFont="1" applyFill="1" applyAlignment="1">
      <alignment horizontal="center" vertical="center"/>
    </xf>
    <xf numFmtId="3" fontId="10" fillId="2" borderId="0" xfId="1" applyNumberFormat="1" applyFont="1" applyFill="1" applyAlignment="1">
      <alignment horizontal="right" vertical="center"/>
    </xf>
    <xf numFmtId="0" fontId="10" fillId="2" borderId="8" xfId="1" applyFont="1" applyFill="1" applyBorder="1" applyAlignment="1">
      <alignment horizontal="left" vertical="center"/>
    </xf>
    <xf numFmtId="0" fontId="10" fillId="2" borderId="8" xfId="1" applyFont="1" applyFill="1" applyBorder="1" applyAlignment="1">
      <alignment horizontal="left" vertical="center" indent="1"/>
    </xf>
    <xf numFmtId="0" fontId="9" fillId="2" borderId="3" xfId="1" applyFont="1" applyFill="1" applyBorder="1" applyAlignment="1">
      <alignment vertical="center" wrapText="1"/>
    </xf>
    <xf numFmtId="0" fontId="9" fillId="2" borderId="11" xfId="1" applyFont="1" applyFill="1" applyBorder="1" applyAlignment="1">
      <alignment vertical="center" wrapText="1"/>
    </xf>
    <xf numFmtId="43" fontId="10" fillId="2" borderId="0" xfId="12" applyFont="1" applyFill="1" applyAlignment="1">
      <alignment horizontal="center" vertical="center"/>
    </xf>
    <xf numFmtId="0" fontId="10" fillId="2" borderId="0" xfId="1" quotePrefix="1" applyFont="1" applyFill="1" applyAlignment="1">
      <alignment horizontal="right" vertical="center"/>
    </xf>
    <xf numFmtId="3" fontId="9" fillId="2" borderId="0" xfId="1" applyNumberFormat="1" applyFont="1" applyFill="1" applyAlignment="1">
      <alignment horizontal="right" vertical="center"/>
    </xf>
    <xf numFmtId="0" fontId="10" fillId="2" borderId="5" xfId="1" applyFont="1" applyFill="1" applyBorder="1" applyAlignment="1">
      <alignment horizontal="left" vertical="center"/>
    </xf>
    <xf numFmtId="3" fontId="10" fillId="2" borderId="13" xfId="1" applyNumberFormat="1" applyFont="1" applyFill="1" applyBorder="1" applyAlignment="1">
      <alignment horizontal="right" vertical="center"/>
    </xf>
    <xf numFmtId="37" fontId="10" fillId="2" borderId="1" xfId="1" applyNumberFormat="1" applyFont="1" applyFill="1" applyBorder="1" applyAlignment="1">
      <alignment vertical="center"/>
    </xf>
    <xf numFmtId="0" fontId="8" fillId="2" borderId="0" xfId="1" applyFont="1" applyFill="1" applyAlignment="1">
      <alignment vertical="center"/>
    </xf>
    <xf numFmtId="0" fontId="10" fillId="2" borderId="12" xfId="1" applyFont="1" applyFill="1" applyBorder="1" applyAlignment="1">
      <alignment vertical="center"/>
    </xf>
    <xf numFmtId="0" fontId="8" fillId="2" borderId="0" xfId="1" applyFont="1" applyFill="1" applyAlignment="1">
      <alignment vertical="center" wrapText="1"/>
    </xf>
    <xf numFmtId="0" fontId="9" fillId="2" borderId="2" xfId="1" applyFont="1" applyFill="1" applyBorder="1" applyAlignment="1">
      <alignment horizontal="center" vertical="center" wrapText="1"/>
    </xf>
    <xf numFmtId="0" fontId="9" fillId="2" borderId="11" xfId="1" applyFont="1" applyFill="1" applyBorder="1" applyAlignment="1">
      <alignment horizontal="center" vertical="center" wrapText="1"/>
    </xf>
    <xf numFmtId="3" fontId="10" fillId="2" borderId="7" xfId="14" applyNumberFormat="1" applyFont="1" applyFill="1" applyBorder="1" applyAlignment="1">
      <alignment vertical="center"/>
    </xf>
    <xf numFmtId="4" fontId="10" fillId="2" borderId="0" xfId="14" applyNumberFormat="1" applyFont="1" applyFill="1" applyBorder="1" applyAlignment="1">
      <alignment vertical="center"/>
    </xf>
    <xf numFmtId="166" fontId="10" fillId="2" borderId="0" xfId="14" applyNumberFormat="1" applyFont="1" applyFill="1" applyBorder="1" applyAlignment="1">
      <alignment horizontal="right" vertical="center"/>
    </xf>
    <xf numFmtId="4" fontId="10" fillId="2" borderId="0" xfId="14" applyNumberFormat="1" applyFont="1" applyFill="1" applyBorder="1" applyAlignment="1">
      <alignment horizontal="right" vertical="center"/>
    </xf>
    <xf numFmtId="0" fontId="10" fillId="2" borderId="0" xfId="1" applyFont="1" applyFill="1" applyAlignment="1">
      <alignment horizontal="left" vertical="center" wrapText="1"/>
    </xf>
    <xf numFmtId="3" fontId="10" fillId="2" borderId="1" xfId="14" applyNumberFormat="1" applyFont="1" applyFill="1" applyBorder="1" applyAlignment="1">
      <alignment horizontal="right" vertical="center"/>
    </xf>
    <xf numFmtId="4" fontId="10" fillId="2" borderId="2" xfId="14" applyNumberFormat="1" applyFont="1" applyFill="1" applyBorder="1" applyAlignment="1">
      <alignment horizontal="right" vertical="center"/>
    </xf>
    <xf numFmtId="4" fontId="10" fillId="2" borderId="1" xfId="14" applyNumberFormat="1" applyFont="1" applyFill="1" applyBorder="1" applyAlignment="1">
      <alignment horizontal="right" vertical="center"/>
    </xf>
    <xf numFmtId="166" fontId="9" fillId="2" borderId="11" xfId="14" applyNumberFormat="1" applyFont="1" applyFill="1" applyBorder="1" applyAlignment="1">
      <alignment horizontal="center" vertical="center" wrapText="1"/>
    </xf>
    <xf numFmtId="165" fontId="9" fillId="2" borderId="11" xfId="14" applyFont="1" applyFill="1" applyBorder="1" applyAlignment="1">
      <alignment horizontal="center" vertical="center" wrapText="1"/>
    </xf>
    <xf numFmtId="166" fontId="10" fillId="2" borderId="11" xfId="14" applyNumberFormat="1" applyFont="1" applyFill="1" applyBorder="1" applyAlignment="1">
      <alignment vertical="center"/>
    </xf>
    <xf numFmtId="165" fontId="10" fillId="2" borderId="0" xfId="14" applyFont="1" applyFill="1" applyBorder="1" applyAlignment="1">
      <alignment vertical="center"/>
    </xf>
    <xf numFmtId="0" fontId="9" fillId="2" borderId="0" xfId="1" applyFont="1" applyFill="1" applyAlignment="1">
      <alignment horizontal="left" vertical="center" wrapText="1"/>
    </xf>
    <xf numFmtId="3" fontId="9" fillId="2" borderId="1" xfId="14" applyNumberFormat="1" applyFont="1" applyFill="1" applyBorder="1" applyAlignment="1">
      <alignment horizontal="right" vertical="center" wrapText="1"/>
    </xf>
    <xf numFmtId="4" fontId="9" fillId="2" borderId="86" xfId="14" applyNumberFormat="1" applyFont="1" applyFill="1" applyBorder="1" applyAlignment="1">
      <alignment horizontal="right" vertical="center"/>
    </xf>
    <xf numFmtId="4" fontId="9" fillId="2" borderId="1" xfId="14" applyNumberFormat="1" applyFont="1" applyFill="1" applyBorder="1" applyAlignment="1">
      <alignment horizontal="right" vertical="center"/>
    </xf>
    <xf numFmtId="0" fontId="10" fillId="2" borderId="13" xfId="1" applyFont="1" applyFill="1" applyBorder="1" applyAlignment="1">
      <alignment horizontal="right" vertical="center"/>
    </xf>
    <xf numFmtId="0" fontId="9" fillId="2" borderId="11" xfId="1" applyFont="1" applyFill="1" applyBorder="1" applyAlignment="1">
      <alignment horizontal="left" vertical="center" wrapText="1"/>
    </xf>
    <xf numFmtId="3" fontId="10" fillId="2" borderId="2" xfId="14" applyNumberFormat="1" applyFont="1" applyFill="1" applyBorder="1" applyAlignment="1">
      <alignment horizontal="right" vertical="center" wrapText="1"/>
    </xf>
    <xf numFmtId="3" fontId="10" fillId="2" borderId="3" xfId="1" applyNumberFormat="1" applyFont="1" applyFill="1" applyBorder="1" applyAlignment="1">
      <alignment vertical="center"/>
    </xf>
    <xf numFmtId="3" fontId="10" fillId="2" borderId="1" xfId="7" applyNumberFormat="1" applyFont="1" applyFill="1" applyBorder="1" applyAlignment="1">
      <alignment vertical="center"/>
    </xf>
    <xf numFmtId="3" fontId="10" fillId="2" borderId="11" xfId="7" applyNumberFormat="1" applyFont="1" applyFill="1" applyBorder="1" applyAlignment="1">
      <alignment vertical="center"/>
    </xf>
    <xf numFmtId="3" fontId="9" fillId="2" borderId="2" xfId="1" applyNumberFormat="1" applyFont="1" applyFill="1" applyBorder="1" applyAlignment="1">
      <alignment vertical="center"/>
    </xf>
    <xf numFmtId="0" fontId="10" fillId="2" borderId="0" xfId="1" applyFont="1" applyFill="1" applyAlignment="1">
      <alignment horizontal="center"/>
    </xf>
    <xf numFmtId="0" fontId="9" fillId="2" borderId="1" xfId="1" applyFont="1" applyFill="1" applyBorder="1" applyAlignment="1">
      <alignment horizontal="center" vertical="center" wrapText="1"/>
    </xf>
    <xf numFmtId="0" fontId="10" fillId="2" borderId="0" xfId="0" applyFont="1" applyFill="1" applyAlignment="1">
      <alignment horizontal="left"/>
    </xf>
    <xf numFmtId="0" fontId="10" fillId="2" borderId="0" xfId="0" applyFont="1" applyFill="1" applyAlignment="1">
      <alignment horizontal="centerContinuous"/>
    </xf>
    <xf numFmtId="37" fontId="10" fillId="2" borderId="0" xfId="0" applyNumberFormat="1" applyFont="1" applyFill="1" applyAlignment="1">
      <alignment horizontal="centerContinuous"/>
    </xf>
    <xf numFmtId="0" fontId="0" fillId="2" borderId="0" xfId="0" applyFill="1"/>
    <xf numFmtId="49" fontId="10" fillId="2" borderId="0" xfId="0" applyNumberFormat="1" applyFont="1" applyFill="1" applyAlignment="1">
      <alignment horizontal="center"/>
    </xf>
    <xf numFmtId="168" fontId="10" fillId="2" borderId="0" xfId="0" applyNumberFormat="1" applyFont="1" applyFill="1"/>
    <xf numFmtId="0" fontId="10" fillId="2" borderId="0" xfId="0" applyFont="1" applyFill="1" applyAlignment="1">
      <alignment horizontal="right"/>
    </xf>
    <xf numFmtId="49" fontId="10" fillId="2" borderId="10" xfId="0" applyNumberFormat="1" applyFont="1" applyFill="1" applyBorder="1" applyAlignment="1">
      <alignment horizontal="center" vertical="center"/>
    </xf>
    <xf numFmtId="49" fontId="10" fillId="2" borderId="9" xfId="0" applyNumberFormat="1" applyFont="1" applyFill="1" applyBorder="1" applyAlignment="1">
      <alignment horizontal="center" vertical="center"/>
    </xf>
    <xf numFmtId="49" fontId="10" fillId="2" borderId="12" xfId="0" applyNumberFormat="1" applyFont="1" applyFill="1" applyBorder="1" applyAlignment="1">
      <alignment horizontal="center" vertical="center"/>
    </xf>
    <xf numFmtId="0" fontId="10" fillId="2" borderId="8" xfId="0" applyFont="1" applyFill="1" applyBorder="1" applyAlignment="1">
      <alignment horizontal="center" vertical="center"/>
    </xf>
    <xf numFmtId="49" fontId="10" fillId="2" borderId="7" xfId="0" applyNumberFormat="1" applyFont="1" applyFill="1" applyBorder="1" applyAlignment="1">
      <alignment horizontal="center" vertical="center"/>
    </xf>
    <xf numFmtId="169" fontId="10" fillId="2" borderId="80" xfId="0" applyNumberFormat="1" applyFont="1" applyFill="1" applyBorder="1" applyAlignment="1">
      <alignment horizontal="center" vertical="center" wrapText="1"/>
    </xf>
    <xf numFmtId="49" fontId="10" fillId="2" borderId="9" xfId="0" applyNumberFormat="1" applyFont="1" applyFill="1" applyBorder="1" applyAlignment="1">
      <alignment horizontal="center" vertical="center" wrapText="1"/>
    </xf>
    <xf numFmtId="49" fontId="10" fillId="2" borderId="6" xfId="0" applyNumberFormat="1" applyFont="1" applyFill="1" applyBorder="1" applyAlignment="1">
      <alignment horizontal="center" vertical="center"/>
    </xf>
    <xf numFmtId="0" fontId="10" fillId="2" borderId="5" xfId="0" applyFont="1" applyFill="1" applyBorder="1" applyAlignment="1">
      <alignment vertical="center"/>
    </xf>
    <xf numFmtId="49" fontId="10" fillId="2" borderId="4" xfId="0" applyNumberFormat="1" applyFont="1" applyFill="1" applyBorder="1" applyAlignment="1">
      <alignment horizontal="center" vertical="center" wrapText="1"/>
    </xf>
    <xf numFmtId="49" fontId="10" fillId="2" borderId="4" xfId="0" applyNumberFormat="1" applyFont="1" applyFill="1" applyBorder="1" applyAlignment="1">
      <alignment horizontal="center" wrapText="1"/>
    </xf>
    <xf numFmtId="169" fontId="10" fillId="2" borderId="86" xfId="0" applyNumberFormat="1" applyFont="1" applyFill="1" applyBorder="1" applyAlignment="1">
      <alignment horizontal="center" vertical="center" wrapText="1"/>
    </xf>
    <xf numFmtId="49" fontId="10" fillId="2" borderId="86" xfId="0" applyNumberFormat="1" applyFont="1" applyFill="1" applyBorder="1" applyAlignment="1">
      <alignment horizontal="center" vertical="center" wrapText="1"/>
    </xf>
    <xf numFmtId="49" fontId="10" fillId="2" borderId="8" xfId="0" applyNumberFormat="1" applyFont="1" applyFill="1" applyBorder="1" applyAlignment="1">
      <alignment horizontal="left"/>
    </xf>
    <xf numFmtId="49" fontId="10" fillId="2" borderId="80" xfId="0" applyNumberFormat="1" applyFont="1" applyFill="1" applyBorder="1" applyAlignment="1">
      <alignment wrapText="1"/>
    </xf>
    <xf numFmtId="37" fontId="10" fillId="2" borderId="10" xfId="0" applyNumberFormat="1" applyFont="1" applyFill="1" applyBorder="1"/>
    <xf numFmtId="39" fontId="10" fillId="2" borderId="8" xfId="0" applyNumberFormat="1" applyFont="1" applyFill="1" applyBorder="1"/>
    <xf numFmtId="39" fontId="10" fillId="2" borderId="9" xfId="0" applyNumberFormat="1" applyFont="1" applyFill="1" applyBorder="1"/>
    <xf numFmtId="49" fontId="10" fillId="2" borderId="6" xfId="0" applyNumberFormat="1" applyFont="1" applyFill="1" applyBorder="1" applyAlignment="1">
      <alignment wrapText="1"/>
    </xf>
    <xf numFmtId="37" fontId="10" fillId="2" borderId="8" xfId="0" applyNumberFormat="1" applyFont="1" applyFill="1" applyBorder="1"/>
    <xf numFmtId="39" fontId="10" fillId="2" borderId="7" xfId="0" applyNumberFormat="1" applyFont="1" applyFill="1" applyBorder="1"/>
    <xf numFmtId="0" fontId="10" fillId="2" borderId="86" xfId="0" applyFont="1" applyFill="1" applyBorder="1"/>
    <xf numFmtId="39" fontId="10" fillId="2" borderId="4" xfId="0" applyNumberFormat="1" applyFont="1" applyFill="1" applyBorder="1"/>
    <xf numFmtId="49" fontId="10" fillId="2" borderId="3" xfId="0" applyNumberFormat="1" applyFont="1" applyFill="1" applyBorder="1" applyAlignment="1">
      <alignment horizontal="left"/>
    </xf>
    <xf numFmtId="37" fontId="10" fillId="2" borderId="3" xfId="0" applyNumberFormat="1" applyFont="1" applyFill="1" applyBorder="1"/>
    <xf numFmtId="39" fontId="10" fillId="2" borderId="2" xfId="0" applyNumberFormat="1" applyFont="1" applyFill="1" applyBorder="1"/>
    <xf numFmtId="49" fontId="10" fillId="2" borderId="11" xfId="0" applyNumberFormat="1" applyFont="1" applyFill="1" applyBorder="1" applyAlignment="1">
      <alignment horizontal="left"/>
    </xf>
    <xf numFmtId="0" fontId="10" fillId="2" borderId="1" xfId="0" applyFont="1" applyFill="1" applyBorder="1"/>
    <xf numFmtId="37" fontId="10" fillId="2" borderId="11" xfId="0" applyNumberFormat="1" applyFont="1" applyFill="1" applyBorder="1" applyAlignment="1">
      <alignment horizontal="center"/>
    </xf>
    <xf numFmtId="39" fontId="10" fillId="2" borderId="2" xfId="0" applyNumberFormat="1" applyFont="1" applyFill="1" applyBorder="1" applyAlignment="1">
      <alignment horizontal="center" vertical="center"/>
    </xf>
    <xf numFmtId="0" fontId="10" fillId="2" borderId="3" xfId="0" applyFont="1" applyFill="1" applyBorder="1"/>
    <xf numFmtId="0" fontId="9" fillId="2" borderId="86" xfId="0" applyFont="1" applyFill="1" applyBorder="1"/>
    <xf numFmtId="37" fontId="10" fillId="2" borderId="11" xfId="0" applyNumberFormat="1" applyFont="1" applyFill="1" applyBorder="1" applyAlignment="1">
      <alignment vertical="center"/>
    </xf>
    <xf numFmtId="39" fontId="10" fillId="2" borderId="2" xfId="0" applyNumberFormat="1" applyFont="1" applyFill="1" applyBorder="1" applyAlignment="1">
      <alignment horizontal="center"/>
    </xf>
    <xf numFmtId="49" fontId="10" fillId="2" borderId="0" xfId="0" applyNumberFormat="1" applyFont="1" applyFill="1" applyAlignment="1">
      <alignment horizontal="left" indent="2"/>
    </xf>
    <xf numFmtId="0" fontId="10" fillId="2" borderId="80" xfId="0" applyFont="1" applyFill="1" applyBorder="1" applyAlignment="1">
      <alignment horizontal="center"/>
    </xf>
    <xf numFmtId="49" fontId="10" fillId="2" borderId="80" xfId="0" applyNumberFormat="1" applyFont="1" applyFill="1" applyBorder="1" applyAlignment="1">
      <alignment horizontal="center" vertical="center" wrapText="1"/>
    </xf>
    <xf numFmtId="0" fontId="10" fillId="2" borderId="7" xfId="0" applyFont="1" applyFill="1" applyBorder="1" applyAlignment="1">
      <alignment horizontal="center" vertical="top" wrapText="1"/>
    </xf>
    <xf numFmtId="49" fontId="10" fillId="2" borderId="6" xfId="0" applyNumberFormat="1" applyFont="1" applyFill="1" applyBorder="1" applyAlignment="1">
      <alignment horizontal="center" vertical="center" wrapText="1"/>
    </xf>
    <xf numFmtId="0" fontId="10" fillId="2" borderId="6" xfId="0" applyFont="1" applyFill="1" applyBorder="1" applyAlignment="1">
      <alignment horizontal="center" vertical="top"/>
    </xf>
    <xf numFmtId="0" fontId="10" fillId="2" borderId="4" xfId="0" applyFont="1" applyFill="1" applyBorder="1" applyAlignment="1">
      <alignment horizontal="center" vertical="top" wrapText="1"/>
    </xf>
    <xf numFmtId="49" fontId="10" fillId="2" borderId="5" xfId="0" applyNumberFormat="1" applyFont="1" applyFill="1" applyBorder="1" applyAlignment="1">
      <alignment horizontal="center" vertical="center" wrapText="1"/>
    </xf>
    <xf numFmtId="167" fontId="10" fillId="2" borderId="6" xfId="0" applyNumberFormat="1" applyFont="1" applyFill="1" applyBorder="1"/>
    <xf numFmtId="0" fontId="10" fillId="2" borderId="11" xfId="0" applyFont="1" applyFill="1" applyBorder="1"/>
    <xf numFmtId="37" fontId="10" fillId="2" borderId="1" xfId="0" applyNumberFormat="1" applyFont="1" applyFill="1" applyBorder="1"/>
    <xf numFmtId="167" fontId="10" fillId="2" borderId="2" xfId="0" applyNumberFormat="1" applyFont="1" applyFill="1" applyBorder="1"/>
    <xf numFmtId="39" fontId="10" fillId="2" borderId="1" xfId="0" applyNumberFormat="1" applyFont="1" applyFill="1" applyBorder="1" applyAlignment="1">
      <alignment horizontal="center" vertical="center"/>
    </xf>
    <xf numFmtId="37" fontId="10" fillId="2" borderId="86" xfId="0" applyNumberFormat="1" applyFont="1" applyFill="1" applyBorder="1"/>
    <xf numFmtId="49" fontId="10" fillId="2" borderId="0" xfId="0" applyNumberFormat="1" applyFont="1" applyFill="1" applyAlignment="1">
      <alignment vertical="top"/>
    </xf>
    <xf numFmtId="0" fontId="10" fillId="2" borderId="0" xfId="0" applyFont="1" applyFill="1" applyAlignment="1">
      <alignment horizontal="left" wrapText="1"/>
    </xf>
    <xf numFmtId="49" fontId="10" fillId="2" borderId="0" xfId="0" applyNumberFormat="1" applyFont="1" applyFill="1" applyAlignment="1">
      <alignment vertical="top" wrapText="1"/>
    </xf>
    <xf numFmtId="49" fontId="10" fillId="2" borderId="80" xfId="0" applyNumberFormat="1" applyFont="1" applyFill="1" applyBorder="1" applyAlignment="1">
      <alignment horizontal="center" vertical="center"/>
    </xf>
    <xf numFmtId="49" fontId="10" fillId="2" borderId="7" xfId="0" applyNumberFormat="1" applyFont="1" applyFill="1" applyBorder="1" applyAlignment="1">
      <alignment horizontal="center" wrapText="1"/>
    </xf>
    <xf numFmtId="49" fontId="10" fillId="2" borderId="6" xfId="0" applyNumberFormat="1" applyFont="1" applyFill="1" applyBorder="1" applyAlignment="1">
      <alignment horizontal="center" wrapText="1"/>
    </xf>
    <xf numFmtId="49" fontId="10" fillId="2" borderId="86" xfId="0" applyNumberFormat="1" applyFont="1" applyFill="1" applyBorder="1" applyAlignment="1">
      <alignment horizontal="center" wrapText="1"/>
    </xf>
    <xf numFmtId="49" fontId="9" fillId="2" borderId="8" xfId="0" applyNumberFormat="1" applyFont="1" applyFill="1" applyBorder="1" applyAlignment="1">
      <alignment horizontal="left" wrapText="1"/>
    </xf>
    <xf numFmtId="37" fontId="9" fillId="2" borderId="7" xfId="0" applyNumberFormat="1" applyFont="1" applyFill="1" applyBorder="1"/>
    <xf numFmtId="37" fontId="9" fillId="2" borderId="6" xfId="0" applyNumberFormat="1" applyFont="1" applyFill="1" applyBorder="1"/>
    <xf numFmtId="0" fontId="10" fillId="2" borderId="8" xfId="0" applyFont="1" applyFill="1" applyBorder="1" applyAlignment="1">
      <alignment wrapText="1"/>
    </xf>
    <xf numFmtId="166" fontId="10" fillId="2" borderId="8" xfId="10" applyNumberFormat="1" applyFont="1" applyFill="1" applyBorder="1" applyAlignment="1">
      <alignment wrapText="1"/>
    </xf>
    <xf numFmtId="0" fontId="9" fillId="2" borderId="8" xfId="0" applyFont="1" applyFill="1" applyBorder="1" applyAlignment="1">
      <alignment wrapText="1"/>
    </xf>
    <xf numFmtId="37" fontId="0" fillId="2" borderId="0" xfId="0" applyNumberFormat="1" applyFill="1"/>
    <xf numFmtId="0" fontId="9" fillId="2" borderId="0" xfId="0" applyFont="1" applyFill="1" applyAlignment="1">
      <alignment horizontal="left"/>
    </xf>
    <xf numFmtId="0" fontId="10" fillId="2" borderId="9" xfId="0" applyFont="1" applyFill="1" applyBorder="1" applyAlignment="1">
      <alignment horizontal="center" vertical="center"/>
    </xf>
    <xf numFmtId="0" fontId="10" fillId="2" borderId="80"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8" xfId="0" applyFont="1" applyFill="1" applyBorder="1" applyAlignment="1">
      <alignment horizontal="left"/>
    </xf>
    <xf numFmtId="37" fontId="10" fillId="2" borderId="80" xfId="0" applyNumberFormat="1" applyFont="1" applyFill="1" applyBorder="1"/>
    <xf numFmtId="0" fontId="10" fillId="2" borderId="8" xfId="0" applyFont="1" applyFill="1" applyBorder="1"/>
    <xf numFmtId="0" fontId="10" fillId="2" borderId="5" xfId="0" applyFont="1" applyFill="1" applyBorder="1"/>
    <xf numFmtId="37" fontId="10" fillId="2" borderId="4" xfId="0" applyNumberFormat="1" applyFont="1" applyFill="1" applyBorder="1"/>
    <xf numFmtId="37" fontId="10" fillId="2" borderId="5" xfId="0" applyNumberFormat="1" applyFont="1" applyFill="1" applyBorder="1"/>
    <xf numFmtId="0" fontId="10" fillId="2" borderId="5" xfId="0" applyFont="1" applyFill="1" applyBorder="1" applyAlignment="1">
      <alignment horizontal="left" vertical="center"/>
    </xf>
    <xf numFmtId="177" fontId="10" fillId="2" borderId="5" xfId="0" applyNumberFormat="1" applyFont="1" applyFill="1" applyBorder="1" applyAlignment="1">
      <alignment vertical="center"/>
    </xf>
    <xf numFmtId="177" fontId="10" fillId="2" borderId="2" xfId="0" applyNumberFormat="1" applyFont="1" applyFill="1" applyBorder="1" applyAlignment="1">
      <alignment vertical="center"/>
    </xf>
    <xf numFmtId="37" fontId="10" fillId="2" borderId="5" xfId="0" applyNumberFormat="1" applyFont="1" applyFill="1" applyBorder="1" applyAlignment="1">
      <alignment vertical="center"/>
    </xf>
    <xf numFmtId="168" fontId="10" fillId="2" borderId="5" xfId="0" applyNumberFormat="1" applyFont="1" applyFill="1" applyBorder="1" applyAlignment="1">
      <alignment vertical="center"/>
    </xf>
    <xf numFmtId="168" fontId="10" fillId="2" borderId="86" xfId="0" applyNumberFormat="1" applyFont="1" applyFill="1" applyBorder="1" applyAlignment="1">
      <alignment vertical="center"/>
    </xf>
    <xf numFmtId="0" fontId="25" fillId="2" borderId="0" xfId="0" applyFont="1" applyFill="1" applyAlignment="1">
      <alignment horizontal="right"/>
    </xf>
    <xf numFmtId="0" fontId="29" fillId="2" borderId="0" xfId="0" applyFont="1" applyFill="1" applyAlignment="1">
      <alignment horizontal="justify" wrapText="1"/>
    </xf>
    <xf numFmtId="0" fontId="10" fillId="2" borderId="3" xfId="0" applyFont="1" applyFill="1" applyBorder="1" applyAlignment="1">
      <alignment horizontal="left"/>
    </xf>
    <xf numFmtId="49" fontId="9" fillId="2" borderId="0" xfId="0" applyNumberFormat="1" applyFont="1" applyFill="1" applyAlignment="1">
      <alignment horizontal="left"/>
    </xf>
    <xf numFmtId="49" fontId="10" fillId="2" borderId="0" xfId="0" applyNumberFormat="1" applyFont="1" applyFill="1" applyAlignment="1">
      <alignment horizontal="left"/>
    </xf>
    <xf numFmtId="0" fontId="10" fillId="2" borderId="9" xfId="0" applyFont="1" applyFill="1" applyBorder="1" applyAlignment="1">
      <alignment horizontal="center"/>
    </xf>
    <xf numFmtId="0" fontId="10" fillId="2" borderId="80" xfId="0" applyFont="1" applyFill="1" applyBorder="1" applyAlignment="1">
      <alignment horizontal="center" wrapText="1"/>
    </xf>
    <xf numFmtId="0" fontId="10" fillId="2" borderId="4" xfId="0" applyFont="1" applyFill="1" applyBorder="1" applyAlignment="1">
      <alignment horizontal="center"/>
    </xf>
    <xf numFmtId="0" fontId="10" fillId="2" borderId="86" xfId="0" applyFont="1" applyFill="1" applyBorder="1" applyAlignment="1">
      <alignment horizontal="center"/>
    </xf>
    <xf numFmtId="0" fontId="10" fillId="2" borderId="86" xfId="0" applyFont="1" applyFill="1" applyBorder="1" applyAlignment="1">
      <alignment horizontal="center" wrapText="1"/>
    </xf>
    <xf numFmtId="3" fontId="10" fillId="2" borderId="7" xfId="0" applyNumberFormat="1" applyFont="1" applyFill="1" applyBorder="1"/>
    <xf numFmtId="3" fontId="10" fillId="2" borderId="6" xfId="0" applyNumberFormat="1" applyFont="1" applyFill="1" applyBorder="1"/>
    <xf numFmtId="166" fontId="10" fillId="2" borderId="6" xfId="2" applyNumberFormat="1" applyFont="1" applyFill="1" applyBorder="1" applyAlignment="1"/>
    <xf numFmtId="3" fontId="10" fillId="2" borderId="2" xfId="2" applyNumberFormat="1" applyFont="1" applyFill="1" applyBorder="1" applyAlignment="1"/>
    <xf numFmtId="3" fontId="10" fillId="2" borderId="2" xfId="0" applyNumberFormat="1" applyFont="1" applyFill="1" applyBorder="1"/>
    <xf numFmtId="3" fontId="10" fillId="2" borderId="1" xfId="0" applyNumberFormat="1" applyFont="1" applyFill="1" applyBorder="1"/>
    <xf numFmtId="10" fontId="10" fillId="2" borderId="2" xfId="7" applyNumberFormat="1" applyFont="1" applyFill="1" applyBorder="1" applyAlignment="1"/>
    <xf numFmtId="10" fontId="10" fillId="2" borderId="1" xfId="7" applyNumberFormat="1" applyFont="1" applyFill="1" applyBorder="1" applyAlignment="1"/>
    <xf numFmtId="0" fontId="10" fillId="2" borderId="13" xfId="0" applyFont="1" applyFill="1" applyBorder="1"/>
    <xf numFmtId="0" fontId="10" fillId="2" borderId="13" xfId="0" applyFont="1" applyFill="1" applyBorder="1" applyAlignment="1">
      <alignment horizontal="right"/>
    </xf>
    <xf numFmtId="0" fontId="9" fillId="2" borderId="4" xfId="0" quotePrefix="1" applyFont="1" applyFill="1" applyBorder="1" applyAlignment="1">
      <alignment horizontal="center" vertical="center" wrapText="1"/>
    </xf>
    <xf numFmtId="0" fontId="9" fillId="2" borderId="86"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3" xfId="0" applyFont="1" applyFill="1" applyBorder="1" applyAlignment="1">
      <alignment horizontal="left"/>
    </xf>
    <xf numFmtId="3" fontId="9" fillId="2" borderId="2" xfId="0" applyNumberFormat="1" applyFont="1" applyFill="1" applyBorder="1" applyAlignment="1">
      <alignment vertical="center" wrapText="1"/>
    </xf>
    <xf numFmtId="3" fontId="9" fillId="2" borderId="11" xfId="0" applyNumberFormat="1" applyFont="1" applyFill="1" applyBorder="1" applyAlignment="1">
      <alignment vertical="center" wrapText="1"/>
    </xf>
    <xf numFmtId="3" fontId="9" fillId="2" borderId="2" xfId="0" applyNumberFormat="1" applyFont="1" applyFill="1" applyBorder="1" applyAlignment="1">
      <alignment wrapText="1"/>
    </xf>
    <xf numFmtId="3" fontId="9" fillId="2" borderId="11" xfId="0" applyNumberFormat="1" applyFont="1" applyFill="1" applyBorder="1" applyAlignment="1">
      <alignment wrapText="1"/>
    </xf>
    <xf numFmtId="0" fontId="10" fillId="2" borderId="10" xfId="0" applyFont="1" applyFill="1" applyBorder="1" applyAlignment="1">
      <alignment horizontal="left"/>
    </xf>
    <xf numFmtId="3" fontId="10" fillId="2" borderId="7" xfId="12" applyNumberFormat="1" applyFont="1" applyFill="1" applyBorder="1" applyAlignment="1"/>
    <xf numFmtId="3" fontId="10" fillId="2" borderId="6" xfId="12" applyNumberFormat="1" applyFont="1" applyFill="1" applyBorder="1" applyAlignment="1"/>
    <xf numFmtId="0" fontId="10" fillId="2" borderId="8" xfId="0" applyFont="1" applyFill="1" applyBorder="1" applyAlignment="1">
      <alignment horizontal="left" vertical="center" wrapText="1"/>
    </xf>
    <xf numFmtId="3" fontId="10" fillId="2" borderId="7" xfId="12" applyNumberFormat="1" applyFont="1" applyFill="1" applyBorder="1" applyAlignment="1">
      <alignment vertical="center"/>
    </xf>
    <xf numFmtId="3" fontId="10" fillId="2" borderId="6" xfId="12" applyNumberFormat="1" applyFont="1" applyFill="1" applyBorder="1" applyAlignment="1">
      <alignment vertical="center"/>
    </xf>
    <xf numFmtId="0" fontId="9" fillId="2" borderId="3" xfId="0" applyFont="1" applyFill="1" applyBorder="1" applyAlignment="1">
      <alignment horizontal="left" vertical="center"/>
    </xf>
    <xf numFmtId="3" fontId="9" fillId="2" borderId="2" xfId="12" applyNumberFormat="1" applyFont="1" applyFill="1" applyBorder="1" applyAlignment="1">
      <alignment vertical="center"/>
    </xf>
    <xf numFmtId="3" fontId="9" fillId="2" borderId="1" xfId="12" applyNumberFormat="1" applyFont="1" applyFill="1" applyBorder="1" applyAlignment="1">
      <alignment vertical="center"/>
    </xf>
    <xf numFmtId="0" fontId="10" fillId="2" borderId="12" xfId="0" applyFont="1" applyFill="1" applyBorder="1"/>
    <xf numFmtId="0" fontId="10" fillId="2" borderId="12" xfId="0" applyFont="1" applyFill="1" applyBorder="1" applyAlignment="1">
      <alignment horizontal="right"/>
    </xf>
    <xf numFmtId="2" fontId="10" fillId="2" borderId="0" xfId="0" applyNumberFormat="1" applyFont="1" applyFill="1" applyAlignment="1">
      <alignment vertical="center"/>
    </xf>
    <xf numFmtId="0" fontId="10" fillId="2" borderId="10" xfId="0" applyFont="1" applyFill="1" applyBorder="1"/>
    <xf numFmtId="37" fontId="10" fillId="2" borderId="9" xfId="0" applyNumberFormat="1" applyFont="1" applyFill="1" applyBorder="1" applyAlignment="1">
      <alignment horizontal="center"/>
    </xf>
    <xf numFmtId="0" fontId="10" fillId="2" borderId="8" xfId="0" applyFont="1" applyFill="1" applyBorder="1" applyAlignment="1">
      <alignment horizontal="center"/>
    </xf>
    <xf numFmtId="0" fontId="10" fillId="2" borderId="7" xfId="0" applyFont="1" applyFill="1" applyBorder="1" applyAlignment="1">
      <alignment horizontal="center"/>
    </xf>
    <xf numFmtId="0" fontId="10" fillId="2" borderId="6" xfId="0" applyFont="1" applyFill="1" applyBorder="1" applyAlignment="1">
      <alignment horizontal="center"/>
    </xf>
    <xf numFmtId="0" fontId="10" fillId="2" borderId="86" xfId="0" quotePrefix="1" applyFont="1" applyFill="1" applyBorder="1" applyAlignment="1">
      <alignment horizontal="center"/>
    </xf>
    <xf numFmtId="37" fontId="10" fillId="2" borderId="9" xfId="0" applyNumberFormat="1" applyFont="1" applyFill="1" applyBorder="1"/>
    <xf numFmtId="37" fontId="10" fillId="2" borderId="12" xfId="0" applyNumberFormat="1" applyFont="1" applyFill="1" applyBorder="1"/>
    <xf numFmtId="37" fontId="10" fillId="2" borderId="14" xfId="0" applyNumberFormat="1" applyFont="1" applyFill="1" applyBorder="1"/>
    <xf numFmtId="37" fontId="10" fillId="2" borderId="13" xfId="0" applyNumberFormat="1" applyFont="1" applyFill="1" applyBorder="1"/>
    <xf numFmtId="37" fontId="10" fillId="2" borderId="11" xfId="0" applyNumberFormat="1" applyFont="1" applyFill="1" applyBorder="1"/>
    <xf numFmtId="37" fontId="10" fillId="2" borderId="7" xfId="0" applyNumberFormat="1" applyFont="1" applyFill="1" applyBorder="1" applyAlignment="1">
      <alignment horizontal="center"/>
    </xf>
    <xf numFmtId="37" fontId="10" fillId="2" borderId="9" xfId="0" applyNumberFormat="1" applyFont="1" applyFill="1" applyBorder="1" applyAlignment="1">
      <alignment horizontal="center" vertical="top" wrapText="1"/>
    </xf>
    <xf numFmtId="37" fontId="10" fillId="2" borderId="4" xfId="0" applyNumberFormat="1" applyFont="1" applyFill="1" applyBorder="1" applyAlignment="1">
      <alignment horizontal="center"/>
    </xf>
    <xf numFmtId="2" fontId="10" fillId="2" borderId="0" xfId="5" applyNumberFormat="1" applyFont="1" applyFill="1" applyAlignment="1">
      <alignment vertical="center"/>
    </xf>
    <xf numFmtId="0" fontId="10" fillId="2" borderId="0" xfId="5" applyFont="1" applyFill="1" applyAlignment="1">
      <alignment horizontal="center" vertical="center"/>
    </xf>
    <xf numFmtId="49" fontId="10" fillId="2" borderId="0" xfId="5" applyNumberFormat="1" applyFont="1" applyFill="1" applyAlignment="1">
      <alignment vertical="center"/>
    </xf>
    <xf numFmtId="168" fontId="10" fillId="2" borderId="0" xfId="5" applyNumberFormat="1" applyFont="1" applyFill="1" applyAlignment="1">
      <alignment vertical="center"/>
    </xf>
    <xf numFmtId="0" fontId="10" fillId="2" borderId="0" xfId="5" applyFont="1" applyFill="1" applyAlignment="1">
      <alignment horizontal="right" vertical="center"/>
    </xf>
    <xf numFmtId="49" fontId="10" fillId="2" borderId="10" xfId="5" applyNumberFormat="1" applyFont="1" applyFill="1" applyBorder="1" applyAlignment="1">
      <alignment vertical="center"/>
    </xf>
    <xf numFmtId="49" fontId="10" fillId="2" borderId="9" xfId="5" applyNumberFormat="1" applyFont="1" applyFill="1" applyBorder="1" applyAlignment="1">
      <alignment horizontal="center" vertical="center"/>
    </xf>
    <xf numFmtId="49" fontId="10" fillId="2" borderId="12" xfId="5" applyNumberFormat="1" applyFont="1" applyFill="1" applyBorder="1" applyAlignment="1">
      <alignment horizontal="center" vertical="center"/>
    </xf>
    <xf numFmtId="0" fontId="10" fillId="2" borderId="8" xfId="5" applyFont="1" applyFill="1" applyBorder="1" applyAlignment="1">
      <alignment horizontal="center" vertical="center"/>
    </xf>
    <xf numFmtId="49" fontId="10" fillId="2" borderId="7" xfId="5" applyNumberFormat="1" applyFont="1" applyFill="1" applyBorder="1" applyAlignment="1">
      <alignment horizontal="center" vertical="center"/>
    </xf>
    <xf numFmtId="49" fontId="10" fillId="2" borderId="7" xfId="5" applyNumberFormat="1" applyFont="1" applyFill="1" applyBorder="1" applyAlignment="1">
      <alignment horizontal="center" vertical="center" wrapText="1"/>
    </xf>
    <xf numFmtId="169" fontId="10" fillId="2" borderId="6" xfId="5" applyNumberFormat="1" applyFont="1" applyFill="1" applyBorder="1" applyAlignment="1">
      <alignment horizontal="center" vertical="center" wrapText="1"/>
    </xf>
    <xf numFmtId="0" fontId="10" fillId="2" borderId="6" xfId="5" applyFont="1" applyFill="1" applyBorder="1" applyAlignment="1">
      <alignment horizontal="center" vertical="center" wrapText="1"/>
    </xf>
    <xf numFmtId="49" fontId="10" fillId="2" borderId="6" xfId="5" applyNumberFormat="1" applyFont="1" applyFill="1" applyBorder="1" applyAlignment="1">
      <alignment horizontal="center" vertical="center" wrapText="1"/>
    </xf>
    <xf numFmtId="49" fontId="10" fillId="2" borderId="6" xfId="5" applyNumberFormat="1" applyFont="1" applyFill="1" applyBorder="1" applyAlignment="1">
      <alignment horizontal="center" vertical="center"/>
    </xf>
    <xf numFmtId="2" fontId="10" fillId="2" borderId="0" xfId="5" applyNumberFormat="1" applyFont="1" applyFill="1" applyAlignment="1">
      <alignment vertical="center" wrapText="1"/>
    </xf>
    <xf numFmtId="49" fontId="10" fillId="2" borderId="0" xfId="5" applyNumberFormat="1" applyFont="1" applyFill="1" applyAlignment="1">
      <alignment wrapText="1"/>
    </xf>
    <xf numFmtId="0" fontId="10" fillId="2" borderId="5" xfId="5" applyFont="1" applyFill="1" applyBorder="1" applyAlignment="1">
      <alignment vertical="center"/>
    </xf>
    <xf numFmtId="49" fontId="10" fillId="2" borderId="4" xfId="5" applyNumberFormat="1" applyFont="1" applyFill="1" applyBorder="1" applyAlignment="1">
      <alignment horizontal="center" vertical="center" wrapText="1"/>
    </xf>
    <xf numFmtId="49" fontId="10" fillId="2" borderId="86" xfId="5" applyNumberFormat="1" applyFont="1" applyFill="1" applyBorder="1" applyAlignment="1">
      <alignment horizontal="center" vertical="center" wrapText="1"/>
    </xf>
    <xf numFmtId="169" fontId="10" fillId="2" borderId="86" xfId="5" applyNumberFormat="1" applyFont="1" applyFill="1" applyBorder="1" applyAlignment="1">
      <alignment horizontal="center" vertical="center" wrapText="1"/>
    </xf>
    <xf numFmtId="0" fontId="10" fillId="2" borderId="8" xfId="0" applyFont="1" applyFill="1" applyBorder="1" applyAlignment="1">
      <alignment vertical="center"/>
    </xf>
    <xf numFmtId="165" fontId="10" fillId="2" borderId="0" xfId="14" applyFont="1" applyFill="1" applyBorder="1" applyAlignment="1">
      <alignment vertical="center" wrapText="1"/>
    </xf>
    <xf numFmtId="49" fontId="10" fillId="2" borderId="0" xfId="0" applyNumberFormat="1" applyFont="1" applyFill="1" applyAlignment="1">
      <alignment wrapText="1"/>
    </xf>
    <xf numFmtId="166" fontId="10" fillId="2" borderId="0" xfId="14" applyNumberFormat="1" applyFont="1" applyFill="1" applyBorder="1" applyAlignment="1">
      <alignment vertical="center" wrapText="1"/>
    </xf>
    <xf numFmtId="170" fontId="10" fillId="2" borderId="0" xfId="14" applyNumberFormat="1" applyFont="1" applyFill="1" applyBorder="1" applyAlignment="1">
      <alignment vertical="center" wrapText="1"/>
    </xf>
    <xf numFmtId="2" fontId="10" fillId="2" borderId="0" xfId="14" applyNumberFormat="1" applyFont="1" applyFill="1" applyBorder="1" applyAlignment="1">
      <alignment vertical="center" wrapText="1"/>
    </xf>
    <xf numFmtId="49" fontId="10" fillId="2" borderId="5" xfId="0" applyNumberFormat="1" applyFont="1" applyFill="1" applyBorder="1" applyAlignment="1">
      <alignment horizontal="left"/>
    </xf>
    <xf numFmtId="37" fontId="10" fillId="2" borderId="4" xfId="0" applyNumberFormat="1" applyFont="1" applyFill="1" applyBorder="1" applyAlignment="1">
      <alignment vertical="center"/>
    </xf>
    <xf numFmtId="37" fontId="10" fillId="2" borderId="86" xfId="0" applyNumberFormat="1" applyFont="1" applyFill="1" applyBorder="1" applyAlignment="1">
      <alignment vertical="center"/>
    </xf>
    <xf numFmtId="4" fontId="10" fillId="2" borderId="0" xfId="5" applyNumberFormat="1" applyFont="1" applyFill="1" applyAlignment="1">
      <alignment vertical="center"/>
    </xf>
    <xf numFmtId="37" fontId="10" fillId="2" borderId="0" xfId="5" quotePrefix="1" applyNumberFormat="1" applyFont="1" applyFill="1" applyAlignment="1">
      <alignment vertical="center"/>
    </xf>
    <xf numFmtId="171" fontId="10" fillId="2" borderId="0" xfId="5" applyNumberFormat="1" applyFont="1" applyFill="1" applyAlignment="1">
      <alignment vertical="center"/>
    </xf>
    <xf numFmtId="0" fontId="9" fillId="2" borderId="0" xfId="5" applyFont="1" applyFill="1" applyAlignment="1">
      <alignment vertical="center"/>
    </xf>
    <xf numFmtId="49" fontId="10" fillId="2" borderId="0" xfId="0" applyNumberFormat="1" applyFont="1" applyFill="1" applyAlignment="1">
      <alignment vertical="center"/>
    </xf>
    <xf numFmtId="168" fontId="10" fillId="2" borderId="0" xfId="0" applyNumberFormat="1" applyFont="1" applyFill="1" applyAlignment="1">
      <alignment vertical="center"/>
    </xf>
    <xf numFmtId="49" fontId="10" fillId="2" borderId="10" xfId="0" applyNumberFormat="1" applyFont="1" applyFill="1" applyBorder="1" applyAlignment="1">
      <alignment vertical="center"/>
    </xf>
    <xf numFmtId="49" fontId="10" fillId="2" borderId="7" xfId="0" applyNumberFormat="1" applyFont="1" applyFill="1" applyBorder="1" applyAlignment="1">
      <alignment horizontal="center" vertical="center" wrapText="1"/>
    </xf>
    <xf numFmtId="169" fontId="10" fillId="2" borderId="6" xfId="0" applyNumberFormat="1" applyFont="1" applyFill="1" applyBorder="1" applyAlignment="1">
      <alignment horizontal="center" vertical="center" wrapText="1"/>
    </xf>
    <xf numFmtId="0" fontId="10" fillId="2" borderId="6" xfId="0" applyFont="1" applyFill="1" applyBorder="1" applyAlignment="1">
      <alignment horizontal="center" vertical="center" wrapText="1"/>
    </xf>
    <xf numFmtId="49" fontId="10" fillId="2" borderId="0" xfId="0" applyNumberFormat="1" applyFont="1" applyFill="1" applyAlignment="1">
      <alignment vertical="center" wrapText="1"/>
    </xf>
    <xf numFmtId="37" fontId="10" fillId="2" borderId="0" xfId="0" applyNumberFormat="1" applyFont="1" applyFill="1" applyAlignment="1">
      <alignment vertical="center"/>
    </xf>
    <xf numFmtId="49" fontId="10" fillId="2" borderId="12" xfId="0" applyNumberFormat="1" applyFont="1" applyFill="1" applyBorder="1"/>
    <xf numFmtId="39" fontId="10" fillId="2" borderId="1" xfId="0" applyNumberFormat="1" applyFont="1" applyFill="1" applyBorder="1" applyAlignment="1">
      <alignment horizontal="right" vertical="center"/>
    </xf>
    <xf numFmtId="0" fontId="9" fillId="2" borderId="0" xfId="0" applyFont="1" applyFill="1" applyAlignment="1">
      <alignment vertical="center"/>
    </xf>
    <xf numFmtId="4" fontId="10" fillId="2" borderId="0" xfId="0" applyNumberFormat="1" applyFont="1" applyFill="1" applyAlignment="1">
      <alignment vertical="center"/>
    </xf>
    <xf numFmtId="37" fontId="10" fillId="2" borderId="0" xfId="0" quotePrefix="1" applyNumberFormat="1" applyFont="1" applyFill="1" applyAlignment="1">
      <alignment vertical="center"/>
    </xf>
    <xf numFmtId="171" fontId="10" fillId="2" borderId="0" xfId="0" applyNumberFormat="1" applyFont="1" applyFill="1" applyAlignment="1">
      <alignment vertical="center"/>
    </xf>
    <xf numFmtId="0" fontId="10" fillId="2" borderId="1" xfId="0" applyFont="1" applyFill="1" applyBorder="1" applyAlignment="1">
      <alignment horizontal="center"/>
    </xf>
    <xf numFmtId="0" fontId="10" fillId="2" borderId="0" xfId="0" applyFont="1" applyFill="1" applyAlignment="1">
      <alignment horizontal="center"/>
    </xf>
    <xf numFmtId="0" fontId="10" fillId="2" borderId="9" xfId="0" applyFont="1" applyFill="1" applyBorder="1"/>
    <xf numFmtId="0" fontId="10" fillId="2" borderId="5" xfId="0" applyFont="1" applyFill="1" applyBorder="1" applyAlignment="1">
      <alignment horizontal="center"/>
    </xf>
    <xf numFmtId="0" fontId="10" fillId="2" borderId="4" xfId="0" applyFont="1" applyFill="1" applyBorder="1" applyAlignment="1">
      <alignment horizontal="center" wrapText="1"/>
    </xf>
    <xf numFmtId="0" fontId="10" fillId="2" borderId="12" xfId="0" applyFont="1" applyFill="1" applyBorder="1" applyAlignment="1">
      <alignment wrapText="1"/>
    </xf>
    <xf numFmtId="0" fontId="10" fillId="2" borderId="13" xfId="0" applyFont="1" applyFill="1" applyBorder="1" applyAlignment="1">
      <alignment wrapText="1"/>
    </xf>
    <xf numFmtId="37" fontId="10" fillId="2" borderId="1" xfId="0" applyNumberFormat="1" applyFont="1" applyFill="1" applyBorder="1" applyAlignment="1">
      <alignment horizontal="center"/>
    </xf>
    <xf numFmtId="37" fontId="10" fillId="2" borderId="2" xfId="0" applyNumberFormat="1" applyFont="1" applyFill="1" applyBorder="1" applyAlignment="1">
      <alignment horizontal="center"/>
    </xf>
    <xf numFmtId="37" fontId="10" fillId="2" borderId="2" xfId="0" quotePrefix="1" applyNumberFormat="1" applyFont="1" applyFill="1" applyBorder="1" applyAlignment="1">
      <alignment horizontal="center"/>
    </xf>
    <xf numFmtId="37" fontId="10" fillId="2" borderId="1" xfId="0" quotePrefix="1" applyNumberFormat="1" applyFont="1" applyFill="1" applyBorder="1" applyAlignment="1">
      <alignment horizontal="center"/>
    </xf>
    <xf numFmtId="165" fontId="10" fillId="2" borderId="0" xfId="14" applyFont="1" applyFill="1" applyAlignment="1"/>
    <xf numFmtId="0" fontId="10" fillId="2" borderId="0" xfId="5" applyFont="1" applyFill="1" applyAlignment="1">
      <alignment horizontal="centerContinuous"/>
    </xf>
    <xf numFmtId="37" fontId="10" fillId="2" borderId="0" xfId="5" applyNumberFormat="1" applyFont="1" applyFill="1" applyAlignment="1">
      <alignment horizontal="centerContinuous"/>
    </xf>
    <xf numFmtId="0" fontId="10" fillId="2" borderId="13" xfId="5" applyFont="1" applyFill="1" applyBorder="1" applyAlignment="1">
      <alignment vertical="top"/>
    </xf>
    <xf numFmtId="4" fontId="10" fillId="2" borderId="0" xfId="5" applyNumberFormat="1" applyFont="1" applyFill="1"/>
    <xf numFmtId="0" fontId="10" fillId="2" borderId="0" xfId="5" applyFont="1" applyFill="1" applyAlignment="1">
      <alignment horizontal="right"/>
    </xf>
    <xf numFmtId="0" fontId="10" fillId="2" borderId="0" xfId="5" applyFont="1" applyFill="1" applyAlignment="1">
      <alignment horizontal="left" vertical="center"/>
    </xf>
    <xf numFmtId="0" fontId="25" fillId="2" borderId="0" xfId="5" applyFont="1" applyFill="1" applyAlignment="1">
      <alignment horizontal="right"/>
    </xf>
    <xf numFmtId="37" fontId="10" fillId="2" borderId="0" xfId="5" applyNumberFormat="1" applyFont="1" applyFill="1" applyAlignment="1">
      <alignment horizontal="right" vertical="center"/>
    </xf>
    <xf numFmtId="0" fontId="10" fillId="2" borderId="10" xfId="5" applyFont="1" applyFill="1" applyBorder="1" applyAlignment="1">
      <alignment vertical="center"/>
    </xf>
    <xf numFmtId="0" fontId="1" fillId="2" borderId="8" xfId="5" applyFill="1" applyBorder="1"/>
    <xf numFmtId="0" fontId="1" fillId="2" borderId="5" xfId="5" applyFill="1" applyBorder="1"/>
    <xf numFmtId="0" fontId="9" fillId="2" borderId="7" xfId="1" applyFont="1" applyFill="1" applyBorder="1" applyAlignment="1">
      <alignment horizontal="center" vertical="center"/>
    </xf>
    <xf numFmtId="0" fontId="10" fillId="2" borderId="4" xfId="1" applyFont="1" applyFill="1" applyBorder="1" applyAlignment="1">
      <alignment vertical="center"/>
    </xf>
    <xf numFmtId="0" fontId="9" fillId="2" borderId="6" xfId="1" applyFont="1" applyFill="1" applyBorder="1" applyAlignment="1">
      <alignment vertical="center"/>
    </xf>
    <xf numFmtId="0" fontId="9" fillId="2" borderId="9" xfId="1" applyFont="1" applyFill="1" applyBorder="1" applyAlignment="1">
      <alignment horizontal="center" vertical="center"/>
    </xf>
    <xf numFmtId="0" fontId="10" fillId="2" borderId="7" xfId="1" applyFont="1" applyFill="1" applyBorder="1" applyAlignment="1">
      <alignment horizontal="left" vertical="center"/>
    </xf>
    <xf numFmtId="0" fontId="10" fillId="2" borderId="7" xfId="1" applyFont="1" applyFill="1" applyBorder="1" applyAlignment="1">
      <alignment vertical="center"/>
    </xf>
    <xf numFmtId="0" fontId="9" fillId="2" borderId="80" xfId="1" applyFont="1" applyFill="1" applyBorder="1" applyAlignment="1">
      <alignment vertical="center"/>
    </xf>
    <xf numFmtId="0" fontId="9" fillId="2" borderId="86" xfId="1" applyFont="1" applyFill="1" applyBorder="1" applyAlignment="1">
      <alignment vertical="center"/>
    </xf>
    <xf numFmtId="173" fontId="10" fillId="2" borderId="7" xfId="2" applyNumberFormat="1" applyFont="1" applyFill="1" applyBorder="1" applyAlignment="1">
      <alignment vertical="center"/>
    </xf>
    <xf numFmtId="173" fontId="10" fillId="2" borderId="6" xfId="2" applyNumberFormat="1" applyFont="1" applyFill="1" applyBorder="1" applyAlignment="1">
      <alignment vertical="center"/>
    </xf>
    <xf numFmtId="173" fontId="10" fillId="2" borderId="6" xfId="0" applyNumberFormat="1" applyFont="1" applyFill="1" applyBorder="1" applyAlignment="1">
      <alignment horizontal="center" vertical="center"/>
    </xf>
    <xf numFmtId="173" fontId="10" fillId="2" borderId="2" xfId="2" applyNumberFormat="1" applyFont="1" applyFill="1" applyBorder="1" applyAlignment="1">
      <alignment vertical="center"/>
    </xf>
    <xf numFmtId="173" fontId="10" fillId="2" borderId="1" xfId="2" applyNumberFormat="1" applyFont="1" applyFill="1" applyBorder="1" applyAlignment="1">
      <alignment vertical="center"/>
    </xf>
    <xf numFmtId="0" fontId="10" fillId="2" borderId="8" xfId="0" applyFont="1" applyFill="1" applyBorder="1" applyAlignment="1">
      <alignment horizontal="justify" vertical="top" wrapText="1"/>
    </xf>
    <xf numFmtId="3" fontId="10" fillId="2" borderId="0" xfId="5" applyNumberFormat="1" applyFont="1" applyFill="1"/>
    <xf numFmtId="0" fontId="10" fillId="2" borderId="5" xfId="0" applyFont="1" applyFill="1" applyBorder="1" applyAlignment="1">
      <alignment wrapText="1"/>
    </xf>
    <xf numFmtId="166" fontId="10" fillId="2" borderId="1" xfId="0" applyNumberFormat="1" applyFont="1" applyFill="1" applyBorder="1" applyAlignment="1">
      <alignment horizontal="right"/>
    </xf>
    <xf numFmtId="0" fontId="8" fillId="2" borderId="0" xfId="5" applyFont="1" applyFill="1"/>
    <xf numFmtId="0" fontId="18" fillId="2" borderId="0" xfId="5" applyFont="1" applyFill="1"/>
    <xf numFmtId="0" fontId="17" fillId="2" borderId="0" xfId="5" applyFont="1" applyFill="1"/>
    <xf numFmtId="0" fontId="18" fillId="2" borderId="12" xfId="5" applyFont="1" applyFill="1" applyBorder="1" applyAlignment="1">
      <alignment vertical="center"/>
    </xf>
    <xf numFmtId="0" fontId="18" fillId="2" borderId="80" xfId="5" applyFont="1" applyFill="1" applyBorder="1" applyAlignment="1">
      <alignment horizontal="center" vertical="center"/>
    </xf>
    <xf numFmtId="0" fontId="18" fillId="2" borderId="0" xfId="5" applyFont="1" applyFill="1" applyAlignment="1">
      <alignment horizontal="center" vertical="center"/>
    </xf>
    <xf numFmtId="0" fontId="18" fillId="2" borderId="6" xfId="5" applyFont="1" applyFill="1" applyBorder="1" applyAlignment="1">
      <alignment horizontal="center" vertical="center"/>
    </xf>
    <xf numFmtId="0" fontId="18" fillId="2" borderId="13" xfId="5" applyFont="1" applyFill="1" applyBorder="1" applyAlignment="1">
      <alignment vertical="center"/>
    </xf>
    <xf numFmtId="2" fontId="18" fillId="2" borderId="4" xfId="5" applyNumberFormat="1" applyFont="1" applyFill="1" applyBorder="1" applyAlignment="1">
      <alignment horizontal="center" vertical="center" wrapText="1"/>
    </xf>
    <xf numFmtId="0" fontId="18" fillId="2" borderId="86" xfId="5" applyFont="1" applyFill="1" applyBorder="1" applyAlignment="1">
      <alignment horizontal="center" vertical="center"/>
    </xf>
    <xf numFmtId="49" fontId="18" fillId="2" borderId="12" xfId="0" applyNumberFormat="1" applyFont="1" applyFill="1" applyBorder="1"/>
    <xf numFmtId="37" fontId="18" fillId="2" borderId="80" xfId="5" applyNumberFormat="1" applyFont="1" applyFill="1" applyBorder="1"/>
    <xf numFmtId="37" fontId="18" fillId="2" borderId="9" xfId="5" applyNumberFormat="1" applyFont="1" applyFill="1" applyBorder="1"/>
    <xf numFmtId="165" fontId="8" fillId="2" borderId="0" xfId="2" applyFont="1" applyFill="1"/>
    <xf numFmtId="37" fontId="8" fillId="2" borderId="0" xfId="5" applyNumberFormat="1" applyFont="1" applyFill="1"/>
    <xf numFmtId="37" fontId="18" fillId="2" borderId="6" xfId="5" applyNumberFormat="1" applyFont="1" applyFill="1" applyBorder="1"/>
    <xf numFmtId="37" fontId="18" fillId="2" borderId="7" xfId="5" applyNumberFormat="1" applyFont="1" applyFill="1" applyBorder="1"/>
    <xf numFmtId="37" fontId="18" fillId="2" borderId="87" xfId="5" applyNumberFormat="1" applyFont="1" applyFill="1" applyBorder="1"/>
    <xf numFmtId="37" fontId="18" fillId="2" borderId="87" xfId="5" applyNumberFormat="1" applyFont="1" applyFill="1" applyBorder="1" applyAlignment="1">
      <alignment horizontal="right"/>
    </xf>
    <xf numFmtId="0" fontId="18" fillId="2" borderId="0" xfId="0" applyFont="1" applyFill="1"/>
    <xf numFmtId="37" fontId="18" fillId="2" borderId="6" xfId="5" applyNumberFormat="1" applyFont="1" applyFill="1" applyBorder="1" applyAlignment="1">
      <alignment vertical="center"/>
    </xf>
    <xf numFmtId="165" fontId="8" fillId="2" borderId="0" xfId="2" quotePrefix="1" applyFont="1" applyFill="1"/>
    <xf numFmtId="49" fontId="18" fillId="2" borderId="0" xfId="5" applyNumberFormat="1" applyFont="1" applyFill="1"/>
    <xf numFmtId="37" fontId="18" fillId="2" borderId="87" xfId="5" applyNumberFormat="1" applyFont="1" applyFill="1" applyBorder="1" applyAlignment="1">
      <alignment horizontal="center"/>
    </xf>
    <xf numFmtId="49" fontId="18" fillId="2" borderId="13" xfId="5" applyNumberFormat="1" applyFont="1" applyFill="1" applyBorder="1"/>
    <xf numFmtId="37" fontId="18" fillId="2" borderId="4" xfId="5" applyNumberFormat="1" applyFont="1" applyFill="1" applyBorder="1"/>
    <xf numFmtId="49" fontId="18" fillId="2" borderId="3" xfId="5" applyNumberFormat="1" applyFont="1" applyFill="1" applyBorder="1" applyAlignment="1">
      <alignment horizontal="center" wrapText="1"/>
    </xf>
    <xf numFmtId="37" fontId="18" fillId="2" borderId="2" xfId="5" applyNumberFormat="1" applyFont="1" applyFill="1" applyBorder="1" applyAlignment="1">
      <alignment vertical="center"/>
    </xf>
    <xf numFmtId="37" fontId="18" fillId="2" borderId="1" xfId="5" applyNumberFormat="1" applyFont="1" applyFill="1" applyBorder="1" applyAlignment="1">
      <alignment vertical="center"/>
    </xf>
    <xf numFmtId="4" fontId="10" fillId="2" borderId="0" xfId="0" applyNumberFormat="1" applyFont="1" applyFill="1"/>
    <xf numFmtId="37" fontId="18" fillId="2" borderId="0" xfId="0" applyNumberFormat="1" applyFont="1" applyFill="1"/>
    <xf numFmtId="4" fontId="20" fillId="2" borderId="0" xfId="0" applyNumberFormat="1" applyFont="1" applyFill="1"/>
    <xf numFmtId="37" fontId="18" fillId="2" borderId="0" xfId="0" applyNumberFormat="1" applyFont="1" applyFill="1" applyAlignment="1">
      <alignment vertical="center"/>
    </xf>
    <xf numFmtId="0" fontId="8" fillId="2" borderId="0" xfId="5" applyFont="1" applyFill="1" applyAlignment="1">
      <alignment horizontal="left" vertical="center" wrapText="1"/>
    </xf>
    <xf numFmtId="0" fontId="8" fillId="2" borderId="0" xfId="5" applyFont="1" applyFill="1" applyAlignment="1">
      <alignment wrapText="1"/>
    </xf>
    <xf numFmtId="0" fontId="16" fillId="2" borderId="0" xfId="5" applyFont="1" applyFill="1"/>
    <xf numFmtId="0" fontId="8" fillId="2" borderId="88" xfId="5" applyFont="1" applyFill="1" applyBorder="1"/>
    <xf numFmtId="0" fontId="8" fillId="2" borderId="89" xfId="5" applyFont="1" applyFill="1" applyBorder="1"/>
    <xf numFmtId="0" fontId="18" fillId="2" borderId="90" xfId="5" applyFont="1" applyFill="1" applyBorder="1"/>
    <xf numFmtId="0" fontId="8" fillId="2" borderId="91" xfId="5" applyFont="1" applyFill="1" applyBorder="1"/>
    <xf numFmtId="0" fontId="18" fillId="2" borderId="92" xfId="5" applyFont="1" applyFill="1" applyBorder="1"/>
    <xf numFmtId="0" fontId="8" fillId="2" borderId="93" xfId="5" applyFont="1" applyFill="1" applyBorder="1"/>
    <xf numFmtId="0" fontId="8" fillId="2" borderId="94" xfId="5" applyFont="1" applyFill="1" applyBorder="1"/>
    <xf numFmtId="0" fontId="18" fillId="2" borderId="95" xfId="5" applyFont="1" applyFill="1" applyBorder="1"/>
    <xf numFmtId="49" fontId="10" fillId="2" borderId="13" xfId="5" applyNumberFormat="1" applyFont="1" applyFill="1" applyBorder="1"/>
    <xf numFmtId="0" fontId="10" fillId="2" borderId="13" xfId="5" applyFont="1" applyFill="1" applyBorder="1" applyAlignment="1">
      <alignment horizontal="center"/>
    </xf>
    <xf numFmtId="0" fontId="10" fillId="2" borderId="13" xfId="5" applyFont="1" applyFill="1" applyBorder="1"/>
    <xf numFmtId="0" fontId="10" fillId="2" borderId="13" xfId="5" applyFont="1" applyFill="1" applyBorder="1" applyAlignment="1">
      <alignment horizontal="right"/>
    </xf>
    <xf numFmtId="0" fontId="10" fillId="2" borderId="80" xfId="5" applyFont="1" applyFill="1" applyBorder="1"/>
    <xf numFmtId="0" fontId="10" fillId="2" borderId="9" xfId="5" applyFont="1" applyFill="1" applyBorder="1"/>
    <xf numFmtId="0" fontId="10" fillId="2" borderId="1" xfId="5" applyFont="1" applyFill="1" applyBorder="1"/>
    <xf numFmtId="0" fontId="10" fillId="2" borderId="3" xfId="5" applyFont="1" applyFill="1" applyBorder="1"/>
    <xf numFmtId="0" fontId="10" fillId="2" borderId="12" xfId="5" applyFont="1" applyFill="1" applyBorder="1"/>
    <xf numFmtId="0" fontId="10" fillId="2" borderId="80" xfId="5" applyFont="1" applyFill="1" applyBorder="1" applyAlignment="1">
      <alignment horizontal="center"/>
    </xf>
    <xf numFmtId="0" fontId="10" fillId="2" borderId="7" xfId="5" applyFont="1" applyFill="1" applyBorder="1" applyAlignment="1">
      <alignment horizontal="center"/>
    </xf>
    <xf numFmtId="0" fontId="10" fillId="2" borderId="9" xfId="5" applyFont="1" applyFill="1" applyBorder="1" applyAlignment="1">
      <alignment horizontal="center" vertical="center"/>
    </xf>
    <xf numFmtId="0" fontId="10" fillId="2" borderId="7" xfId="5" applyFont="1" applyFill="1" applyBorder="1" applyAlignment="1">
      <alignment horizontal="center" vertical="top"/>
    </xf>
    <xf numFmtId="0" fontId="10" fillId="2" borderId="6" xfId="5" applyFont="1" applyFill="1" applyBorder="1" applyAlignment="1">
      <alignment horizontal="center"/>
    </xf>
    <xf numFmtId="0" fontId="10" fillId="2" borderId="8" xfId="5" applyFont="1" applyFill="1" applyBorder="1" applyAlignment="1">
      <alignment horizontal="center"/>
    </xf>
    <xf numFmtId="49" fontId="10" fillId="2" borderId="7" xfId="5" applyNumberFormat="1" applyFont="1" applyFill="1" applyBorder="1" applyAlignment="1">
      <alignment horizontal="center"/>
    </xf>
    <xf numFmtId="0" fontId="10" fillId="2" borderId="4" xfId="5" applyFont="1" applyFill="1" applyBorder="1" applyAlignment="1">
      <alignment horizontal="center"/>
    </xf>
    <xf numFmtId="0" fontId="10" fillId="2" borderId="5" xfId="5" applyFont="1" applyFill="1" applyBorder="1" applyAlignment="1">
      <alignment horizontal="center"/>
    </xf>
    <xf numFmtId="0" fontId="10" fillId="2" borderId="4" xfId="5" applyFont="1" applyFill="1" applyBorder="1" applyAlignment="1">
      <alignment horizontal="center" wrapText="1"/>
    </xf>
    <xf numFmtId="0" fontId="10" fillId="2" borderId="7" xfId="5" applyFont="1" applyFill="1" applyBorder="1" applyAlignment="1">
      <alignment horizontal="center" wrapText="1"/>
    </xf>
    <xf numFmtId="0" fontId="10" fillId="2" borderId="8" xfId="5" applyFont="1" applyFill="1" applyBorder="1"/>
    <xf numFmtId="3" fontId="10" fillId="2" borderId="7" xfId="5" applyNumberFormat="1" applyFont="1" applyFill="1" applyBorder="1"/>
    <xf numFmtId="4" fontId="10" fillId="2" borderId="7" xfId="5" applyNumberFormat="1" applyFont="1" applyFill="1" applyBorder="1"/>
    <xf numFmtId="167" fontId="10" fillId="2" borderId="6" xfId="5" applyNumberFormat="1" applyFont="1" applyFill="1" applyBorder="1"/>
    <xf numFmtId="3" fontId="10" fillId="2" borderId="2" xfId="5" applyNumberFormat="1" applyFont="1" applyFill="1" applyBorder="1"/>
    <xf numFmtId="4" fontId="10" fillId="2" borderId="2" xfId="5" applyNumberFormat="1" applyFont="1" applyFill="1" applyBorder="1"/>
    <xf numFmtId="4" fontId="10" fillId="2" borderId="11" xfId="5" applyNumberFormat="1" applyFont="1" applyFill="1" applyBorder="1"/>
    <xf numFmtId="167" fontId="10" fillId="2" borderId="1" xfId="5" applyNumberFormat="1" applyFont="1" applyFill="1" applyBorder="1"/>
    <xf numFmtId="0" fontId="10" fillId="2" borderId="12" xfId="5" applyFont="1" applyFill="1" applyBorder="1" applyAlignment="1">
      <alignment horizontal="right"/>
    </xf>
    <xf numFmtId="14" fontId="10" fillId="2" borderId="0" xfId="5" applyNumberFormat="1" applyFont="1" applyFill="1"/>
    <xf numFmtId="49" fontId="14" fillId="2" borderId="0" xfId="13" applyNumberFormat="1" applyFont="1" applyFill="1" applyAlignment="1">
      <alignment horizontal="left" vertical="center" indent="2"/>
    </xf>
    <xf numFmtId="0" fontId="3" fillId="2" borderId="0" xfId="0" applyFont="1" applyFill="1"/>
    <xf numFmtId="0" fontId="6" fillId="2" borderId="0" xfId="0" applyFont="1" applyFill="1"/>
    <xf numFmtId="168" fontId="3" fillId="2" borderId="0" xfId="0" applyNumberFormat="1" applyFont="1" applyFill="1"/>
    <xf numFmtId="0" fontId="3" fillId="2" borderId="0" xfId="1" applyFont="1" applyFill="1" applyAlignment="1">
      <alignment vertical="center"/>
    </xf>
    <xf numFmtId="0" fontId="3" fillId="2" borderId="0" xfId="5" applyFont="1" applyFill="1"/>
    <xf numFmtId="168" fontId="3" fillId="2" borderId="0" xfId="5" applyNumberFormat="1" applyFont="1" applyFill="1"/>
    <xf numFmtId="2" fontId="3" fillId="2" borderId="0" xfId="5" applyNumberFormat="1" applyFont="1" applyFill="1"/>
    <xf numFmtId="0" fontId="15" fillId="2" borderId="0" xfId="0" applyFont="1" applyFill="1"/>
    <xf numFmtId="0" fontId="15" fillId="0" borderId="0" xfId="0" applyFont="1"/>
    <xf numFmtId="0" fontId="10" fillId="0" borderId="0" xfId="1" applyFont="1" applyAlignment="1">
      <alignment horizontal="center"/>
    </xf>
    <xf numFmtId="0" fontId="10" fillId="0" borderId="0" xfId="1" applyFont="1"/>
    <xf numFmtId="0" fontId="9" fillId="0" borderId="0" xfId="1" applyFont="1" applyAlignment="1">
      <alignment horizontal="center"/>
    </xf>
    <xf numFmtId="0" fontId="10" fillId="0" borderId="0" xfId="1" applyFont="1" applyAlignment="1">
      <alignment horizontal="right"/>
    </xf>
    <xf numFmtId="0" fontId="10" fillId="5" borderId="9" xfId="1" applyFont="1" applyFill="1" applyBorder="1" applyAlignment="1">
      <alignment horizontal="center"/>
    </xf>
    <xf numFmtId="0" fontId="10" fillId="5" borderId="80" xfId="1" applyFont="1" applyFill="1" applyBorder="1" applyAlignment="1">
      <alignment horizontal="center"/>
    </xf>
    <xf numFmtId="0" fontId="10" fillId="5" borderId="4" xfId="1" applyFont="1" applyFill="1" applyBorder="1" applyAlignment="1">
      <alignment horizontal="center"/>
    </xf>
    <xf numFmtId="0" fontId="10" fillId="5" borderId="86" xfId="1" applyFont="1" applyFill="1" applyBorder="1" applyAlignment="1">
      <alignment horizontal="center"/>
    </xf>
    <xf numFmtId="37" fontId="10" fillId="0" borderId="7" xfId="1" applyNumberFormat="1" applyFont="1" applyBorder="1" applyAlignment="1">
      <alignment horizontal="center"/>
    </xf>
    <xf numFmtId="0" fontId="10" fillId="0" borderId="9" xfId="1" applyFont="1" applyBorder="1"/>
    <xf numFmtId="37" fontId="10" fillId="0" borderId="7" xfId="1" applyNumberFormat="1" applyFont="1" applyBorder="1"/>
    <xf numFmtId="37" fontId="10" fillId="0" borderId="6" xfId="1" applyNumberFormat="1" applyFont="1" applyBorder="1"/>
    <xf numFmtId="37" fontId="10" fillId="0" borderId="0" xfId="1" applyNumberFormat="1" applyFont="1"/>
    <xf numFmtId="37" fontId="10" fillId="0" borderId="4" xfId="1" applyNumberFormat="1" applyFont="1" applyBorder="1"/>
    <xf numFmtId="0" fontId="10" fillId="5" borderId="11" xfId="1" applyFont="1" applyFill="1" applyBorder="1"/>
    <xf numFmtId="37" fontId="10" fillId="5" borderId="2" xfId="1" applyNumberFormat="1" applyFont="1" applyFill="1" applyBorder="1"/>
    <xf numFmtId="37" fontId="10" fillId="5" borderId="1" xfId="1" applyNumberFormat="1" applyFont="1" applyFill="1" applyBorder="1"/>
    <xf numFmtId="0" fontId="10" fillId="0" borderId="11" xfId="1" applyFont="1" applyBorder="1"/>
    <xf numFmtId="37" fontId="10" fillId="0" borderId="11" xfId="1" applyNumberFormat="1" applyFont="1" applyBorder="1"/>
    <xf numFmtId="37" fontId="10" fillId="5" borderId="9" xfId="1" applyNumberFormat="1" applyFont="1" applyFill="1" applyBorder="1" applyAlignment="1">
      <alignment horizontal="center"/>
    </xf>
    <xf numFmtId="37" fontId="10" fillId="5" borderId="80" xfId="1" applyNumberFormat="1" applyFont="1" applyFill="1" applyBorder="1" applyAlignment="1">
      <alignment horizontal="center"/>
    </xf>
    <xf numFmtId="37" fontId="10" fillId="5" borderId="7" xfId="1" applyNumberFormat="1" applyFont="1" applyFill="1" applyBorder="1" applyAlignment="1">
      <alignment horizontal="center"/>
    </xf>
    <xf numFmtId="37" fontId="10" fillId="5" borderId="6" xfId="1" applyNumberFormat="1" applyFont="1" applyFill="1" applyBorder="1" applyAlignment="1">
      <alignment horizontal="center"/>
    </xf>
    <xf numFmtId="0" fontId="10" fillId="5" borderId="6" xfId="1" applyFont="1" applyFill="1" applyBorder="1" applyAlignment="1">
      <alignment horizontal="center"/>
    </xf>
    <xf numFmtId="49" fontId="10" fillId="0" borderId="12" xfId="1" applyNumberFormat="1" applyFont="1" applyBorder="1"/>
    <xf numFmtId="0" fontId="10" fillId="0" borderId="80" xfId="1" applyFont="1" applyBorder="1"/>
    <xf numFmtId="49" fontId="10" fillId="0" borderId="0" xfId="1" applyNumberFormat="1" applyFont="1"/>
    <xf numFmtId="49" fontId="10" fillId="0" borderId="8" xfId="1" applyNumberFormat="1" applyFont="1" applyBorder="1"/>
    <xf numFmtId="49" fontId="10" fillId="5" borderId="3" xfId="1" applyNumberFormat="1" applyFont="1" applyFill="1" applyBorder="1"/>
    <xf numFmtId="49" fontId="10" fillId="0" borderId="13" xfId="1" applyNumberFormat="1" applyFont="1" applyBorder="1"/>
    <xf numFmtId="37" fontId="10" fillId="0" borderId="13" xfId="1" applyNumberFormat="1" applyFont="1" applyBorder="1"/>
    <xf numFmtId="49" fontId="10" fillId="5" borderId="12" xfId="1" applyNumberFormat="1" applyFont="1" applyFill="1" applyBorder="1"/>
    <xf numFmtId="49" fontId="10" fillId="5" borderId="0" xfId="1" applyNumberFormat="1" applyFont="1" applyFill="1" applyAlignment="1">
      <alignment horizontal="center"/>
    </xf>
    <xf numFmtId="37" fontId="10" fillId="5" borderId="4" xfId="1" applyNumberFormat="1" applyFont="1" applyFill="1" applyBorder="1" applyAlignment="1">
      <alignment horizontal="center"/>
    </xf>
    <xf numFmtId="37" fontId="10" fillId="5" borderId="13" xfId="1" applyNumberFormat="1" applyFont="1" applyFill="1" applyBorder="1" applyAlignment="1">
      <alignment horizontal="center"/>
    </xf>
    <xf numFmtId="49" fontId="10" fillId="5" borderId="13" xfId="1" applyNumberFormat="1" applyFont="1" applyFill="1" applyBorder="1"/>
    <xf numFmtId="0" fontId="21" fillId="0" borderId="0" xfId="1" applyFont="1"/>
    <xf numFmtId="0" fontId="10" fillId="0" borderId="0" xfId="1" applyFont="1" applyAlignment="1">
      <alignment horizontal="left" indent="1"/>
    </xf>
    <xf numFmtId="0" fontId="10" fillId="2" borderId="71" xfId="0" quotePrefix="1" applyFont="1" applyFill="1" applyBorder="1" applyAlignment="1">
      <alignment horizontal="left" vertical="center" wrapText="1"/>
    </xf>
    <xf numFmtId="0" fontId="10" fillId="2" borderId="17" xfId="0" quotePrefix="1" applyFont="1" applyFill="1" applyBorder="1" applyAlignment="1">
      <alignment horizontal="left" vertical="center" wrapText="1"/>
    </xf>
    <xf numFmtId="0" fontId="10" fillId="0" borderId="0" xfId="1" applyFont="1" applyAlignment="1">
      <alignment vertical="center"/>
    </xf>
    <xf numFmtId="49" fontId="10" fillId="0" borderId="0" xfId="1" applyNumberFormat="1" applyFont="1" applyAlignment="1">
      <alignment horizontal="center" vertical="center"/>
    </xf>
    <xf numFmtId="4" fontId="9" fillId="0" borderId="1" xfId="1" applyNumberFormat="1" applyFont="1" applyBorder="1" applyAlignment="1">
      <alignment vertical="center"/>
    </xf>
    <xf numFmtId="0" fontId="9" fillId="0" borderId="11" xfId="1" applyFont="1" applyBorder="1" applyAlignment="1">
      <alignment vertical="center"/>
    </xf>
    <xf numFmtId="0" fontId="10" fillId="0" borderId="11" xfId="1" applyFont="1" applyBorder="1" applyAlignment="1">
      <alignment horizontal="center" vertical="center"/>
    </xf>
    <xf numFmtId="178" fontId="10" fillId="0" borderId="6" xfId="1" applyNumberFormat="1" applyFont="1" applyBorder="1" applyAlignment="1">
      <alignment vertical="center"/>
    </xf>
    <xf numFmtId="49" fontId="10" fillId="0" borderId="0" xfId="1" applyNumberFormat="1" applyFont="1" applyAlignment="1">
      <alignment vertical="center"/>
    </xf>
    <xf numFmtId="0" fontId="10" fillId="0" borderId="0" xfId="1" applyFont="1" applyAlignment="1">
      <alignment horizontal="center" vertical="center"/>
    </xf>
    <xf numFmtId="0" fontId="30" fillId="0" borderId="0" xfId="1" applyFont="1" applyAlignment="1">
      <alignment vertical="center"/>
    </xf>
    <xf numFmtId="0" fontId="10" fillId="0" borderId="1" xfId="1" applyFont="1" applyBorder="1" applyAlignment="1">
      <alignment horizontal="center" vertical="center"/>
    </xf>
    <xf numFmtId="49" fontId="10" fillId="0" borderId="11" xfId="1" applyNumberFormat="1" applyFont="1" applyBorder="1" applyAlignment="1">
      <alignment horizontal="center" vertical="center"/>
    </xf>
    <xf numFmtId="0" fontId="10" fillId="0" borderId="0" xfId="0" applyFont="1" applyAlignment="1">
      <alignment vertical="center"/>
    </xf>
    <xf numFmtId="8" fontId="10" fillId="0" borderId="0" xfId="0" applyNumberFormat="1" applyFont="1" applyAlignment="1">
      <alignment horizontal="right" vertical="center"/>
    </xf>
    <xf numFmtId="0" fontId="10" fillId="0" borderId="13" xfId="0" applyFont="1" applyBorder="1" applyAlignment="1">
      <alignment vertical="center"/>
    </xf>
    <xf numFmtId="49" fontId="31" fillId="0" borderId="0" xfId="13" applyNumberFormat="1" applyFont="1" applyAlignment="1">
      <alignment vertical="center"/>
    </xf>
    <xf numFmtId="4" fontId="10" fillId="0" borderId="86" xfId="2" applyNumberFormat="1" applyFont="1" applyFill="1" applyBorder="1" applyAlignment="1"/>
    <xf numFmtId="0" fontId="10" fillId="0" borderId="5" xfId="0" applyFont="1" applyBorder="1"/>
    <xf numFmtId="4" fontId="10" fillId="0" borderId="6" xfId="2" applyNumberFormat="1" applyFont="1" applyFill="1" applyBorder="1" applyAlignment="1"/>
    <xf numFmtId="0" fontId="10" fillId="0" borderId="0" xfId="0" applyFont="1"/>
    <xf numFmtId="0" fontId="10" fillId="0" borderId="8" xfId="0" applyFont="1" applyBorder="1"/>
    <xf numFmtId="4" fontId="9" fillId="0" borderId="1" xfId="0" applyNumberFormat="1" applyFont="1" applyBorder="1"/>
    <xf numFmtId="0" fontId="9" fillId="0" borderId="3" xfId="0" applyFont="1" applyBorder="1"/>
    <xf numFmtId="0" fontId="9" fillId="0" borderId="11" xfId="0" applyFont="1" applyBorder="1"/>
    <xf numFmtId="0" fontId="10" fillId="0" borderId="13" xfId="0" applyFont="1" applyBorder="1"/>
    <xf numFmtId="49" fontId="10" fillId="0" borderId="0" xfId="16" applyNumberFormat="1" applyFont="1" applyFill="1" applyAlignment="1"/>
    <xf numFmtId="0" fontId="10" fillId="0" borderId="12" xfId="0" applyFont="1" applyBorder="1"/>
    <xf numFmtId="0" fontId="9" fillId="0" borderId="11" xfId="0" applyFont="1" applyBorder="1" applyAlignment="1">
      <alignment wrapText="1"/>
    </xf>
    <xf numFmtId="4" fontId="32" fillId="0" borderId="6" xfId="0" applyNumberFormat="1" applyFont="1" applyBorder="1"/>
    <xf numFmtId="0" fontId="32" fillId="0" borderId="0" xfId="0" applyFont="1"/>
    <xf numFmtId="4" fontId="32" fillId="0" borderId="80" xfId="0" applyNumberFormat="1" applyFont="1" applyBorder="1"/>
    <xf numFmtId="4" fontId="9" fillId="0" borderId="1" xfId="2" applyNumberFormat="1" applyFont="1" applyFill="1" applyBorder="1" applyAlignment="1"/>
    <xf numFmtId="0" fontId="9" fillId="0" borderId="13" xfId="0" applyFont="1" applyBorder="1"/>
    <xf numFmtId="49" fontId="10" fillId="0" borderId="8" xfId="0" applyNumberFormat="1" applyFont="1" applyBorder="1"/>
    <xf numFmtId="4" fontId="32" fillId="0" borderId="86" xfId="0" applyNumberFormat="1" applyFont="1" applyBorder="1"/>
    <xf numFmtId="0" fontId="32" fillId="0" borderId="13" xfId="0" applyFont="1" applyBorder="1"/>
    <xf numFmtId="49" fontId="10" fillId="0" borderId="12" xfId="0" applyNumberFormat="1" applyFont="1" applyBorder="1"/>
    <xf numFmtId="49" fontId="10" fillId="0" borderId="0" xfId="0" applyNumberFormat="1" applyFont="1"/>
    <xf numFmtId="0" fontId="10" fillId="0" borderId="10" xfId="0" applyFont="1" applyBorder="1"/>
    <xf numFmtId="4" fontId="10" fillId="0" borderId="86" xfId="0" applyNumberFormat="1" applyFont="1" applyBorder="1"/>
    <xf numFmtId="4" fontId="10" fillId="0" borderId="80" xfId="0" applyNumberFormat="1" applyFont="1" applyBorder="1"/>
    <xf numFmtId="4" fontId="10" fillId="0" borderId="6" xfId="0" applyNumberFormat="1" applyFont="1" applyBorder="1"/>
    <xf numFmtId="49" fontId="10" fillId="0" borderId="11" xfId="0" applyNumberFormat="1" applyFont="1" applyBorder="1"/>
    <xf numFmtId="49" fontId="10" fillId="0" borderId="13" xfId="0" applyNumberFormat="1" applyFont="1" applyBorder="1"/>
    <xf numFmtId="4" fontId="10" fillId="0" borderId="80" xfId="2" applyNumberFormat="1" applyFont="1" applyFill="1" applyBorder="1" applyAlignment="1"/>
    <xf numFmtId="0" fontId="10" fillId="0" borderId="11" xfId="0" applyFont="1" applyBorder="1"/>
    <xf numFmtId="0" fontId="9" fillId="0" borderId="12" xfId="0" applyFont="1" applyBorder="1"/>
    <xf numFmtId="179" fontId="10" fillId="0" borderId="0" xfId="1" applyNumberFormat="1" applyFont="1"/>
    <xf numFmtId="0" fontId="10" fillId="0" borderId="0" xfId="0" applyFont="1" applyAlignment="1">
      <alignment horizontal="left"/>
    </xf>
    <xf numFmtId="179" fontId="10" fillId="0" borderId="0" xfId="2" applyNumberFormat="1" applyFont="1" applyFill="1"/>
    <xf numFmtId="179" fontId="10" fillId="0" borderId="0" xfId="1" applyNumberFormat="1" applyFont="1" applyAlignment="1">
      <alignment vertical="center"/>
    </xf>
    <xf numFmtId="8" fontId="10" fillId="0" borderId="0" xfId="1" applyNumberFormat="1" applyFont="1" applyAlignment="1">
      <alignment horizontal="right" vertical="center"/>
    </xf>
    <xf numFmtId="49" fontId="14" fillId="0" borderId="0" xfId="13" applyNumberFormat="1" applyFont="1" applyAlignment="1">
      <alignment vertical="center"/>
    </xf>
    <xf numFmtId="0" fontId="34" fillId="0" borderId="0" xfId="0" applyFont="1"/>
    <xf numFmtId="0" fontId="35" fillId="0" borderId="0" xfId="0" applyFont="1"/>
    <xf numFmtId="0" fontId="36" fillId="4" borderId="14" xfId="13" applyFont="1" applyFill="1" applyBorder="1" applyAlignment="1">
      <alignment horizontal="center"/>
    </xf>
    <xf numFmtId="0" fontId="36" fillId="0" borderId="0" xfId="0" applyFont="1" applyAlignment="1">
      <alignment horizontal="center"/>
    </xf>
    <xf numFmtId="0" fontId="37" fillId="0" borderId="18" xfId="13" applyFont="1" applyBorder="1"/>
    <xf numFmtId="0" fontId="38" fillId="4" borderId="14" xfId="13" applyFont="1" applyFill="1" applyBorder="1"/>
    <xf numFmtId="0" fontId="37" fillId="4" borderId="14" xfId="13" applyFont="1" applyFill="1" applyBorder="1"/>
    <xf numFmtId="0" fontId="39" fillId="4" borderId="14" xfId="13" applyFont="1" applyFill="1" applyBorder="1"/>
    <xf numFmtId="0" fontId="40" fillId="0" borderId="0" xfId="0" applyFont="1"/>
    <xf numFmtId="49" fontId="37" fillId="0" borderId="0" xfId="13" applyNumberFormat="1" applyFont="1" applyFill="1" applyAlignment="1">
      <alignment horizontal="left" vertical="center" indent="2"/>
    </xf>
    <xf numFmtId="0" fontId="35" fillId="0" borderId="0" xfId="0" applyFont="1" applyAlignment="1">
      <alignment vertical="center"/>
    </xf>
    <xf numFmtId="0" fontId="1" fillId="0" borderId="0" xfId="0" applyFont="1" applyAlignment="1">
      <alignment vertical="center"/>
    </xf>
    <xf numFmtId="0" fontId="42" fillId="4" borderId="14" xfId="13" applyFont="1" applyFill="1" applyBorder="1" applyAlignment="1">
      <alignment vertical="center"/>
    </xf>
    <xf numFmtId="0" fontId="1" fillId="4" borderId="14" xfId="13" applyFont="1" applyFill="1" applyBorder="1" applyAlignment="1">
      <alignment vertical="center"/>
    </xf>
    <xf numFmtId="0" fontId="42" fillId="4" borderId="14" xfId="13" applyFont="1" applyFill="1" applyBorder="1" applyAlignment="1">
      <alignment vertical="center" wrapText="1"/>
    </xf>
    <xf numFmtId="0" fontId="10" fillId="2" borderId="4" xfId="1" applyFont="1" applyFill="1" applyBorder="1" applyAlignment="1">
      <alignment horizontal="center" vertical="center"/>
    </xf>
    <xf numFmtId="0" fontId="10" fillId="2" borderId="7" xfId="1" applyFont="1" applyFill="1" applyBorder="1" applyAlignment="1">
      <alignment horizontal="center" vertical="center" wrapText="1"/>
    </xf>
    <xf numFmtId="0" fontId="10" fillId="2" borderId="2" xfId="1" applyFont="1" applyFill="1" applyBorder="1" applyAlignment="1">
      <alignment horizontal="center" vertical="center" wrapText="1"/>
    </xf>
    <xf numFmtId="49" fontId="10" fillId="2" borderId="0" xfId="1" applyNumberFormat="1" applyFont="1" applyFill="1" applyAlignment="1">
      <alignment horizontal="left" vertical="center" wrapText="1"/>
    </xf>
    <xf numFmtId="0" fontId="10" fillId="2" borderId="9" xfId="1" applyFont="1" applyFill="1" applyBorder="1" applyAlignment="1">
      <alignment horizontal="center" vertical="center"/>
    </xf>
    <xf numFmtId="0" fontId="10" fillId="2" borderId="0" xfId="1" applyFont="1" applyFill="1" applyAlignment="1">
      <alignment horizontal="left" wrapText="1"/>
    </xf>
    <xf numFmtId="49" fontId="10" fillId="0" borderId="0" xfId="0" applyNumberFormat="1" applyFont="1" applyAlignment="1">
      <alignment horizontal="center" vertical="center"/>
    </xf>
    <xf numFmtId="0" fontId="13" fillId="4" borderId="14" xfId="13" applyFill="1" applyBorder="1"/>
    <xf numFmtId="0" fontId="10" fillId="2" borderId="1"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80" xfId="0" applyFont="1" applyFill="1" applyBorder="1" applyAlignment="1">
      <alignment horizontal="center" vertical="center" wrapText="1"/>
    </xf>
    <xf numFmtId="0" fontId="10" fillId="2" borderId="0" xfId="0" applyFont="1" applyFill="1" applyAlignment="1">
      <alignment horizontal="left" vertical="center" wrapText="1"/>
    </xf>
    <xf numFmtId="3" fontId="10" fillId="2" borderId="0" xfId="2" applyNumberFormat="1" applyFont="1" applyFill="1" applyBorder="1" applyAlignment="1">
      <alignment horizontal="right" vertical="center"/>
    </xf>
    <xf numFmtId="3" fontId="10" fillId="2" borderId="1" xfId="2" applyNumberFormat="1" applyFont="1" applyFill="1" applyBorder="1" applyAlignment="1">
      <alignment horizontal="right" vertical="center"/>
    </xf>
    <xf numFmtId="3" fontId="9" fillId="2" borderId="11" xfId="2" applyNumberFormat="1" applyFont="1" applyFill="1" applyBorder="1" applyAlignment="1">
      <alignment horizontal="right" vertical="center"/>
    </xf>
    <xf numFmtId="3" fontId="10" fillId="2" borderId="80" xfId="2" applyNumberFormat="1" applyFont="1" applyFill="1" applyBorder="1" applyAlignment="1">
      <alignment horizontal="right" vertical="center"/>
    </xf>
    <xf numFmtId="3" fontId="10" fillId="2" borderId="12" xfId="2" applyNumberFormat="1" applyFont="1" applyFill="1" applyBorder="1" applyAlignment="1">
      <alignment horizontal="right" vertical="center"/>
    </xf>
    <xf numFmtId="49" fontId="9" fillId="2" borderId="11" xfId="0" applyNumberFormat="1" applyFont="1" applyFill="1" applyBorder="1" applyAlignment="1">
      <alignment horizontal="center" vertical="center"/>
    </xf>
    <xf numFmtId="0" fontId="10" fillId="2" borderId="80" xfId="5" applyFont="1" applyFill="1" applyBorder="1" applyAlignment="1">
      <alignment horizontal="center" vertical="center"/>
    </xf>
    <xf numFmtId="0" fontId="10" fillId="2" borderId="86" xfId="5" applyFont="1" applyFill="1" applyBorder="1" applyAlignment="1">
      <alignment horizontal="center" vertical="center"/>
    </xf>
    <xf numFmtId="0" fontId="10" fillId="2" borderId="6" xfId="0" applyFont="1" applyFill="1" applyBorder="1" applyAlignment="1">
      <alignment horizontal="center" vertical="center"/>
    </xf>
    <xf numFmtId="0" fontId="10" fillId="2" borderId="86" xfId="0" applyFont="1" applyFill="1" applyBorder="1" applyAlignment="1">
      <alignment horizontal="center" vertical="center" wrapText="1"/>
    </xf>
    <xf numFmtId="49" fontId="9" fillId="2" borderId="12" xfId="0" applyNumberFormat="1" applyFont="1" applyFill="1" applyBorder="1" applyAlignment="1">
      <alignment horizontal="center" vertical="center"/>
    </xf>
    <xf numFmtId="49" fontId="10" fillId="2" borderId="0" xfId="0" applyNumberFormat="1" applyFont="1" applyFill="1" applyAlignment="1">
      <alignment horizontal="center" vertical="center"/>
    </xf>
    <xf numFmtId="49" fontId="9" fillId="2" borderId="0" xfId="0" applyNumberFormat="1" applyFont="1" applyFill="1" applyAlignment="1">
      <alignment horizontal="center" vertical="center"/>
    </xf>
    <xf numFmtId="0" fontId="9" fillId="2" borderId="6" xfId="1" applyFont="1" applyFill="1" applyBorder="1" applyAlignment="1">
      <alignment horizontal="center" vertical="center" wrapText="1"/>
    </xf>
    <xf numFmtId="49" fontId="44" fillId="2" borderId="0" xfId="13" applyNumberFormat="1" applyFont="1" applyFill="1" applyAlignment="1">
      <alignment horizontal="left" vertical="center" indent="2"/>
    </xf>
    <xf numFmtId="0" fontId="10" fillId="2" borderId="0" xfId="9" applyFont="1" applyFill="1"/>
    <xf numFmtId="0" fontId="10" fillId="2" borderId="0" xfId="9" applyFont="1" applyFill="1" applyAlignment="1">
      <alignment horizontal="center"/>
    </xf>
    <xf numFmtId="0" fontId="10" fillId="0" borderId="0" xfId="9" applyFont="1"/>
    <xf numFmtId="0" fontId="10" fillId="2" borderId="20" xfId="1" applyFont="1" applyFill="1" applyBorder="1" applyAlignment="1">
      <alignment horizontal="center" vertical="center"/>
    </xf>
    <xf numFmtId="0" fontId="10" fillId="2" borderId="20" xfId="1" applyFont="1" applyFill="1" applyBorder="1" applyAlignment="1">
      <alignment horizontal="left" vertical="center"/>
    </xf>
    <xf numFmtId="0" fontId="10" fillId="2" borderId="21" xfId="1" applyFont="1" applyFill="1" applyBorder="1" applyAlignment="1">
      <alignment horizontal="left" vertical="center"/>
    </xf>
    <xf numFmtId="0" fontId="10" fillId="2" borderId="2" xfId="1" applyFont="1" applyFill="1" applyBorder="1" applyAlignment="1">
      <alignment horizontal="left" vertical="center"/>
    </xf>
    <xf numFmtId="0" fontId="10" fillId="2" borderId="22" xfId="1" applyFont="1" applyFill="1" applyBorder="1" applyAlignment="1">
      <alignment horizontal="left" vertical="center"/>
    </xf>
    <xf numFmtId="0" fontId="10" fillId="2" borderId="3" xfId="1" applyFont="1" applyFill="1" applyBorder="1" applyAlignment="1">
      <alignment horizontal="left"/>
    </xf>
    <xf numFmtId="0" fontId="10" fillId="2" borderId="2" xfId="1" applyFont="1" applyFill="1" applyBorder="1" applyAlignment="1">
      <alignment horizontal="center"/>
    </xf>
    <xf numFmtId="0" fontId="10" fillId="2" borderId="2" xfId="1" applyFont="1" applyFill="1" applyBorder="1" applyAlignment="1">
      <alignment horizontal="left"/>
    </xf>
    <xf numFmtId="0" fontId="10" fillId="2" borderId="22" xfId="1" applyFont="1" applyFill="1" applyBorder="1" applyAlignment="1">
      <alignment horizontal="left"/>
    </xf>
    <xf numFmtId="49" fontId="10" fillId="0" borderId="0" xfId="9" applyNumberFormat="1" applyFont="1" applyAlignment="1">
      <alignment wrapText="1"/>
    </xf>
    <xf numFmtId="0" fontId="10" fillId="2" borderId="23" xfId="1" applyFont="1" applyFill="1" applyBorder="1" applyAlignment="1">
      <alignment horizontal="left"/>
    </xf>
    <xf numFmtId="0" fontId="10" fillId="2" borderId="24" xfId="1" applyFont="1" applyFill="1" applyBorder="1" applyAlignment="1">
      <alignment horizontal="center"/>
    </xf>
    <xf numFmtId="0" fontId="10" fillId="2" borderId="24" xfId="1" applyFont="1" applyFill="1" applyBorder="1" applyAlignment="1">
      <alignment horizontal="left"/>
    </xf>
    <xf numFmtId="0" fontId="10" fillId="2" borderId="25" xfId="1" applyFont="1" applyFill="1" applyBorder="1" applyAlignment="1">
      <alignment horizontal="left"/>
    </xf>
    <xf numFmtId="165" fontId="10" fillId="0" borderId="0" xfId="10" applyFont="1" applyFill="1" applyBorder="1" applyAlignment="1">
      <alignment wrapText="1"/>
    </xf>
    <xf numFmtId="0" fontId="10" fillId="2" borderId="0" xfId="9" applyFont="1" applyFill="1" applyAlignment="1">
      <alignment horizontal="left"/>
    </xf>
    <xf numFmtId="37" fontId="10" fillId="2" borderId="0" xfId="9" applyNumberFormat="1" applyFont="1" applyFill="1" applyAlignment="1">
      <alignment horizontal="center"/>
    </xf>
    <xf numFmtId="37" fontId="10" fillId="2" borderId="0" xfId="9" applyNumberFormat="1" applyFont="1" applyFill="1" applyAlignment="1">
      <alignment horizontal="centerContinuous"/>
    </xf>
    <xf numFmtId="49" fontId="10" fillId="2" borderId="48" xfId="9" applyNumberFormat="1" applyFont="1" applyFill="1" applyBorder="1" applyAlignment="1">
      <alignment horizontal="left" wrapText="1"/>
    </xf>
    <xf numFmtId="3" fontId="10" fillId="0" borderId="0" xfId="11" applyNumberFormat="1" applyFont="1"/>
    <xf numFmtId="37" fontId="10" fillId="0" borderId="0" xfId="9" applyNumberFormat="1" applyFont="1"/>
    <xf numFmtId="0" fontId="10" fillId="2" borderId="49" xfId="9" applyFont="1" applyFill="1" applyBorder="1" applyAlignment="1">
      <alignment wrapText="1"/>
    </xf>
    <xf numFmtId="166" fontId="10" fillId="2" borderId="4" xfId="10" applyNumberFormat="1" applyFont="1" applyFill="1" applyBorder="1" applyAlignment="1">
      <alignment wrapText="1"/>
    </xf>
    <xf numFmtId="37" fontId="10" fillId="2" borderId="4" xfId="9" applyNumberFormat="1" applyFont="1" applyFill="1" applyBorder="1" applyAlignment="1">
      <alignment horizontal="center"/>
    </xf>
    <xf numFmtId="37" fontId="10" fillId="2" borderId="4" xfId="9" applyNumberFormat="1" applyFont="1" applyFill="1" applyBorder="1"/>
    <xf numFmtId="37" fontId="10" fillId="2" borderId="41" xfId="9" applyNumberFormat="1" applyFont="1" applyFill="1" applyBorder="1"/>
    <xf numFmtId="0" fontId="10" fillId="2" borderId="45" xfId="9" applyFont="1" applyFill="1" applyBorder="1" applyAlignment="1">
      <alignment wrapText="1"/>
    </xf>
    <xf numFmtId="166" fontId="10" fillId="2" borderId="2" xfId="10" applyNumberFormat="1" applyFont="1" applyFill="1" applyBorder="1" applyAlignment="1">
      <alignment wrapText="1"/>
    </xf>
    <xf numFmtId="37" fontId="10" fillId="2" borderId="2" xfId="9" applyNumberFormat="1" applyFont="1" applyFill="1" applyBorder="1" applyAlignment="1">
      <alignment horizontal="center"/>
    </xf>
    <xf numFmtId="37" fontId="10" fillId="2" borderId="2" xfId="9" applyNumberFormat="1" applyFont="1" applyFill="1" applyBorder="1"/>
    <xf numFmtId="37" fontId="10" fillId="2" borderId="22" xfId="9" applyNumberFormat="1" applyFont="1" applyFill="1" applyBorder="1"/>
    <xf numFmtId="0" fontId="10" fillId="2" borderId="50" xfId="9" applyFont="1" applyFill="1" applyBorder="1" applyAlignment="1">
      <alignment wrapText="1"/>
    </xf>
    <xf numFmtId="166" fontId="10" fillId="2" borderId="9" xfId="10" applyNumberFormat="1" applyFont="1" applyFill="1" applyBorder="1" applyAlignment="1">
      <alignment wrapText="1"/>
    </xf>
    <xf numFmtId="37" fontId="10" fillId="2" borderId="9" xfId="9" applyNumberFormat="1" applyFont="1" applyFill="1" applyBorder="1" applyAlignment="1">
      <alignment horizontal="center"/>
    </xf>
    <xf numFmtId="37" fontId="10" fillId="2" borderId="9" xfId="9" applyNumberFormat="1" applyFont="1" applyFill="1" applyBorder="1"/>
    <xf numFmtId="37" fontId="10" fillId="2" borderId="47" xfId="9" applyNumberFormat="1" applyFont="1" applyFill="1" applyBorder="1"/>
    <xf numFmtId="0" fontId="10" fillId="2" borderId="48" xfId="9" applyFont="1" applyFill="1" applyBorder="1" applyAlignment="1">
      <alignment wrapText="1"/>
    </xf>
    <xf numFmtId="49" fontId="10" fillId="2" borderId="46" xfId="9" applyNumberFormat="1" applyFont="1" applyFill="1" applyBorder="1"/>
    <xf numFmtId="49" fontId="10" fillId="2" borderId="0" xfId="9" applyNumberFormat="1" applyFont="1" applyFill="1"/>
    <xf numFmtId="37" fontId="10" fillId="2" borderId="0" xfId="9" applyNumberFormat="1" applyFont="1" applyFill="1"/>
    <xf numFmtId="0" fontId="10" fillId="2" borderId="0" xfId="9" applyFont="1" applyFill="1" applyAlignment="1">
      <alignment horizontal="right"/>
    </xf>
    <xf numFmtId="49" fontId="1" fillId="4" borderId="14" xfId="13" applyNumberFormat="1" applyFont="1" applyFill="1" applyBorder="1" applyAlignment="1">
      <alignment vertical="center"/>
    </xf>
    <xf numFmtId="0" fontId="10" fillId="0" borderId="0" xfId="1" applyFont="1" applyAlignment="1">
      <alignment horizontal="left" vertical="center"/>
    </xf>
    <xf numFmtId="0" fontId="10" fillId="2" borderId="24" xfId="1" applyFont="1" applyFill="1" applyBorder="1" applyAlignment="1">
      <alignment horizontal="left" vertical="center"/>
    </xf>
    <xf numFmtId="0" fontId="10" fillId="2" borderId="25" xfId="1" applyFont="1" applyFill="1" applyBorder="1" applyAlignment="1">
      <alignment horizontal="left" vertical="center"/>
    </xf>
    <xf numFmtId="49" fontId="10" fillId="2" borderId="30" xfId="1" applyNumberFormat="1" applyFont="1" applyFill="1" applyBorder="1" applyAlignment="1">
      <alignment horizontal="left" vertical="center" wrapText="1"/>
    </xf>
    <xf numFmtId="49" fontId="10" fillId="2" borderId="31" xfId="1" applyNumberFormat="1" applyFont="1" applyFill="1" applyBorder="1" applyAlignment="1">
      <alignment horizontal="left" vertical="center" wrapText="1"/>
    </xf>
    <xf numFmtId="49" fontId="10" fillId="0" borderId="0" xfId="1" applyNumberFormat="1" applyFont="1" applyAlignment="1">
      <alignment horizontal="left" vertical="center" wrapText="1"/>
    </xf>
    <xf numFmtId="49" fontId="10" fillId="2" borderId="3" xfId="1" applyNumberFormat="1" applyFont="1" applyFill="1" applyBorder="1" applyAlignment="1">
      <alignment horizontal="left" vertical="center" wrapText="1"/>
    </xf>
    <xf numFmtId="49" fontId="10" fillId="2" borderId="10" xfId="1" applyNumberFormat="1" applyFont="1" applyFill="1" applyBorder="1" applyAlignment="1">
      <alignment horizontal="left" vertical="center" wrapText="1"/>
    </xf>
    <xf numFmtId="49" fontId="10" fillId="2" borderId="20" xfId="1" applyNumberFormat="1" applyFont="1" applyFill="1" applyBorder="1" applyAlignment="1">
      <alignment horizontal="left" vertical="center" wrapText="1"/>
    </xf>
    <xf numFmtId="49" fontId="10" fillId="2" borderId="21" xfId="1" applyNumberFormat="1" applyFont="1" applyFill="1" applyBorder="1" applyAlignment="1">
      <alignment horizontal="left" vertical="center" wrapText="1"/>
    </xf>
    <xf numFmtId="49" fontId="10" fillId="2" borderId="2" xfId="1" applyNumberFormat="1" applyFont="1" applyFill="1" applyBorder="1" applyAlignment="1">
      <alignment horizontal="left" vertical="center" wrapText="1"/>
    </xf>
    <xf numFmtId="49" fontId="10" fillId="2" borderId="24" xfId="1" applyNumberFormat="1" applyFont="1" applyFill="1" applyBorder="1" applyAlignment="1">
      <alignment horizontal="left" vertical="center" wrapText="1"/>
    </xf>
    <xf numFmtId="49" fontId="10" fillId="2" borderId="22" xfId="1" applyNumberFormat="1" applyFont="1" applyFill="1" applyBorder="1" applyAlignment="1">
      <alignment horizontal="left" vertical="center" wrapText="1"/>
    </xf>
    <xf numFmtId="49" fontId="10" fillId="2" borderId="25" xfId="1" applyNumberFormat="1" applyFont="1" applyFill="1" applyBorder="1" applyAlignment="1">
      <alignment horizontal="left" vertical="center" wrapText="1"/>
    </xf>
    <xf numFmtId="49" fontId="10" fillId="2" borderId="4" xfId="1" applyNumberFormat="1" applyFont="1" applyFill="1" applyBorder="1" applyAlignment="1">
      <alignment horizontal="left" vertical="center" wrapText="1"/>
    </xf>
    <xf numFmtId="0" fontId="10" fillId="2" borderId="4" xfId="1" applyFont="1" applyFill="1" applyBorder="1" applyAlignment="1">
      <alignment horizontal="left" vertical="center"/>
    </xf>
    <xf numFmtId="0" fontId="10" fillId="2" borderId="41" xfId="1" applyFont="1" applyFill="1" applyBorder="1" applyAlignment="1">
      <alignment horizontal="left" vertical="center"/>
    </xf>
    <xf numFmtId="49" fontId="10" fillId="2" borderId="9" xfId="1" applyNumberFormat="1" applyFont="1" applyFill="1" applyBorder="1" applyAlignment="1">
      <alignment horizontal="left" vertical="center" wrapText="1"/>
    </xf>
    <xf numFmtId="0" fontId="10" fillId="2" borderId="47" xfId="1" applyFont="1" applyFill="1" applyBorder="1" applyAlignment="1">
      <alignment horizontal="left" vertical="center"/>
    </xf>
    <xf numFmtId="0" fontId="10" fillId="2" borderId="42" xfId="1" applyFont="1" applyFill="1" applyBorder="1" applyAlignment="1">
      <alignment horizontal="left" vertical="center"/>
    </xf>
    <xf numFmtId="0" fontId="10" fillId="2" borderId="43" xfId="1" applyFont="1" applyFill="1" applyBorder="1" applyAlignment="1">
      <alignment horizontal="left" vertical="center"/>
    </xf>
    <xf numFmtId="0" fontId="10" fillId="2" borderId="70" xfId="1" applyFont="1" applyFill="1" applyBorder="1" applyAlignment="1">
      <alignment horizontal="left" vertical="center"/>
    </xf>
    <xf numFmtId="0" fontId="10" fillId="2" borderId="71" xfId="1" applyFont="1" applyFill="1" applyBorder="1" applyAlignment="1">
      <alignment horizontal="left" vertical="center"/>
    </xf>
    <xf numFmtId="0" fontId="10" fillId="2" borderId="9" xfId="1" applyFont="1" applyFill="1" applyBorder="1" applyAlignment="1">
      <alignment horizontal="left" vertical="center"/>
    </xf>
    <xf numFmtId="0" fontId="10" fillId="0" borderId="20" xfId="1" applyFont="1" applyBorder="1" applyAlignment="1">
      <alignment horizontal="left" vertical="center"/>
    </xf>
    <xf numFmtId="49" fontId="10" fillId="2" borderId="3" xfId="1" applyNumberFormat="1" applyFont="1" applyFill="1" applyBorder="1" applyAlignment="1">
      <alignment horizontal="left" vertical="center" indent="2"/>
    </xf>
    <xf numFmtId="49" fontId="10" fillId="2" borderId="23" xfId="1" applyNumberFormat="1" applyFont="1" applyFill="1" applyBorder="1" applyAlignment="1">
      <alignment horizontal="left" vertical="center" indent="2"/>
    </xf>
    <xf numFmtId="49" fontId="10" fillId="2" borderId="0" xfId="1" applyNumberFormat="1" applyFont="1" applyFill="1" applyAlignment="1">
      <alignment horizontal="left" vertical="center" indent="2"/>
    </xf>
    <xf numFmtId="0" fontId="10" fillId="2" borderId="14" xfId="1" applyFont="1" applyFill="1" applyBorder="1" applyAlignment="1">
      <alignment horizontal="left" vertical="center"/>
    </xf>
    <xf numFmtId="49" fontId="10" fillId="2" borderId="29" xfId="1" applyNumberFormat="1" applyFont="1" applyFill="1" applyBorder="1" applyAlignment="1">
      <alignment horizontal="left" vertical="center" wrapText="1"/>
    </xf>
    <xf numFmtId="49" fontId="10" fillId="2" borderId="14" xfId="1" applyNumberFormat="1" applyFont="1" applyFill="1" applyBorder="1" applyAlignment="1">
      <alignment horizontal="left" vertical="center"/>
    </xf>
    <xf numFmtId="49" fontId="10" fillId="2" borderId="15" xfId="1" applyNumberFormat="1" applyFont="1" applyFill="1" applyBorder="1" applyAlignment="1">
      <alignment horizontal="left" vertical="center"/>
    </xf>
    <xf numFmtId="49" fontId="10" fillId="2" borderId="19" xfId="1" applyNumberFormat="1" applyFont="1" applyFill="1" applyBorder="1" applyAlignment="1">
      <alignment horizontal="left" vertical="center" wrapText="1"/>
    </xf>
    <xf numFmtId="49" fontId="10" fillId="2" borderId="16" xfId="1" applyNumberFormat="1" applyFont="1" applyFill="1" applyBorder="1" applyAlignment="1">
      <alignment horizontal="left" vertical="center"/>
    </xf>
    <xf numFmtId="0" fontId="10" fillId="2" borderId="3" xfId="1" applyFont="1" applyFill="1" applyBorder="1" applyAlignment="1">
      <alignment horizontal="left" vertical="center"/>
    </xf>
    <xf numFmtId="49" fontId="10" fillId="2" borderId="17" xfId="1" applyNumberFormat="1" applyFont="1" applyFill="1" applyBorder="1" applyAlignment="1">
      <alignment horizontal="left" vertical="center"/>
    </xf>
    <xf numFmtId="0" fontId="10" fillId="2" borderId="23" xfId="1" applyFont="1" applyFill="1" applyBorder="1" applyAlignment="1">
      <alignment horizontal="left" vertical="center"/>
    </xf>
    <xf numFmtId="49" fontId="10" fillId="2" borderId="17" xfId="1" applyNumberFormat="1" applyFont="1" applyFill="1" applyBorder="1" applyAlignment="1">
      <alignment horizontal="left" vertical="center" wrapText="1"/>
    </xf>
    <xf numFmtId="49" fontId="10" fillId="2" borderId="0" xfId="1" applyNumberFormat="1" applyFont="1" applyFill="1" applyAlignment="1">
      <alignment horizontal="left" vertical="center"/>
    </xf>
    <xf numFmtId="0" fontId="10" fillId="2" borderId="19" xfId="1" applyFont="1" applyFill="1" applyBorder="1" applyAlignment="1">
      <alignment horizontal="left" vertical="center"/>
    </xf>
    <xf numFmtId="49" fontId="10" fillId="2" borderId="32" xfId="1" applyNumberFormat="1" applyFont="1" applyFill="1" applyBorder="1" applyAlignment="1">
      <alignment horizontal="left" vertical="center" wrapText="1"/>
    </xf>
    <xf numFmtId="49" fontId="10" fillId="2" borderId="27" xfId="1" applyNumberFormat="1" applyFont="1" applyFill="1" applyBorder="1" applyAlignment="1">
      <alignment horizontal="left" vertical="center"/>
    </xf>
    <xf numFmtId="49" fontId="10" fillId="2" borderId="18" xfId="1" applyNumberFormat="1" applyFont="1" applyFill="1" applyBorder="1" applyAlignment="1">
      <alignment horizontal="left" vertical="center"/>
    </xf>
    <xf numFmtId="0" fontId="10" fillId="2" borderId="33" xfId="1" applyFont="1" applyFill="1" applyBorder="1" applyAlignment="1">
      <alignment horizontal="left" vertical="center"/>
    </xf>
    <xf numFmtId="0" fontId="10" fillId="2" borderId="28" xfId="1" applyFont="1" applyFill="1" applyBorder="1" applyAlignment="1">
      <alignment horizontal="left" vertical="center"/>
    </xf>
    <xf numFmtId="49" fontId="10" fillId="2" borderId="40" xfId="1" applyNumberFormat="1" applyFont="1" applyFill="1" applyBorder="1" applyAlignment="1">
      <alignment horizontal="left" vertical="center"/>
    </xf>
    <xf numFmtId="0" fontId="10" fillId="2" borderId="76" xfId="1" applyFont="1" applyFill="1" applyBorder="1" applyAlignment="1">
      <alignment horizontal="left" vertical="center"/>
    </xf>
    <xf numFmtId="0" fontId="10" fillId="2" borderId="44" xfId="1" applyFont="1" applyFill="1" applyBorder="1" applyAlignment="1">
      <alignment horizontal="left" vertical="center"/>
    </xf>
    <xf numFmtId="0" fontId="10" fillId="2" borderId="50" xfId="1" applyFont="1" applyFill="1" applyBorder="1" applyAlignment="1">
      <alignment horizontal="left" vertical="center"/>
    </xf>
    <xf numFmtId="0" fontId="10" fillId="2" borderId="46" xfId="1" applyFont="1" applyFill="1" applyBorder="1" applyAlignment="1">
      <alignment horizontal="left" vertical="center"/>
    </xf>
    <xf numFmtId="0" fontId="10" fillId="2" borderId="45" xfId="1" applyFont="1" applyFill="1" applyBorder="1" applyAlignment="1">
      <alignment horizontal="left" vertical="center"/>
    </xf>
    <xf numFmtId="0" fontId="10" fillId="2" borderId="10" xfId="1" applyFont="1" applyFill="1" applyBorder="1" applyAlignment="1">
      <alignment horizontal="left" vertical="center"/>
    </xf>
    <xf numFmtId="0" fontId="10" fillId="2" borderId="14" xfId="1" applyFont="1" applyFill="1" applyBorder="1" applyAlignment="1">
      <alignment horizontal="left" vertical="center" wrapText="1"/>
    </xf>
    <xf numFmtId="0" fontId="10" fillId="2" borderId="0" xfId="1" applyFont="1" applyFill="1" applyAlignment="1">
      <alignment horizontal="left"/>
    </xf>
    <xf numFmtId="0" fontId="10" fillId="0" borderId="0" xfId="1" applyFont="1" applyAlignment="1">
      <alignment horizontal="left"/>
    </xf>
    <xf numFmtId="0" fontId="10" fillId="2" borderId="20" xfId="1" applyFont="1" applyFill="1" applyBorder="1" applyAlignment="1">
      <alignment horizontal="center"/>
    </xf>
    <xf numFmtId="0" fontId="10" fillId="2" borderId="20" xfId="1" applyFont="1" applyFill="1" applyBorder="1" applyAlignment="1">
      <alignment horizontal="left"/>
    </xf>
    <xf numFmtId="0" fontId="10" fillId="2" borderId="21" xfId="1" applyFont="1" applyFill="1" applyBorder="1" applyAlignment="1">
      <alignment horizontal="left"/>
    </xf>
    <xf numFmtId="0" fontId="10" fillId="2" borderId="41" xfId="1" applyFont="1" applyFill="1" applyBorder="1" applyAlignment="1">
      <alignment horizontal="left"/>
    </xf>
    <xf numFmtId="0" fontId="10" fillId="2" borderId="42" xfId="1" applyFont="1" applyFill="1" applyBorder="1" applyAlignment="1">
      <alignment horizontal="left"/>
    </xf>
    <xf numFmtId="0" fontId="10" fillId="2" borderId="43" xfId="1" applyFont="1" applyFill="1" applyBorder="1" applyAlignment="1">
      <alignment horizontal="left"/>
    </xf>
    <xf numFmtId="0" fontId="10" fillId="2" borderId="48" xfId="1" applyFont="1" applyFill="1" applyBorder="1" applyAlignment="1">
      <alignment horizontal="left"/>
    </xf>
    <xf numFmtId="0" fontId="10" fillId="2" borderId="30" xfId="1" applyFont="1" applyFill="1" applyBorder="1" applyAlignment="1">
      <alignment horizontal="center"/>
    </xf>
    <xf numFmtId="0" fontId="10" fillId="2" borderId="30" xfId="1" applyFont="1" applyFill="1" applyBorder="1" applyAlignment="1">
      <alignment horizontal="left"/>
    </xf>
    <xf numFmtId="0" fontId="10" fillId="2" borderId="31" xfId="1" applyFont="1" applyFill="1" applyBorder="1" applyAlignment="1">
      <alignment horizontal="left"/>
    </xf>
    <xf numFmtId="0" fontId="10" fillId="2" borderId="31" xfId="1" applyFont="1" applyFill="1" applyBorder="1" applyAlignment="1">
      <alignment horizontal="left" vertical="center"/>
    </xf>
    <xf numFmtId="0" fontId="10" fillId="2" borderId="15" xfId="1" applyFont="1" applyFill="1" applyBorder="1" applyAlignment="1">
      <alignment horizontal="left"/>
    </xf>
    <xf numFmtId="49" fontId="10" fillId="2" borderId="19" xfId="1" applyNumberFormat="1" applyFont="1" applyFill="1" applyBorder="1" applyAlignment="1">
      <alignment horizontal="left" wrapText="1"/>
    </xf>
    <xf numFmtId="49" fontId="10" fillId="2" borderId="20" xfId="1" applyNumberFormat="1" applyFont="1" applyFill="1" applyBorder="1" applyAlignment="1">
      <alignment horizontal="center" wrapText="1"/>
    </xf>
    <xf numFmtId="49" fontId="10" fillId="2" borderId="20" xfId="1" applyNumberFormat="1" applyFont="1" applyFill="1" applyBorder="1" applyAlignment="1">
      <alignment horizontal="left" wrapText="1"/>
    </xf>
    <xf numFmtId="49" fontId="10" fillId="2" borderId="21" xfId="1" applyNumberFormat="1" applyFont="1" applyFill="1" applyBorder="1" applyAlignment="1">
      <alignment horizontal="left" wrapText="1"/>
    </xf>
    <xf numFmtId="49" fontId="10" fillId="0" borderId="0" xfId="1" applyNumberFormat="1" applyFont="1" applyAlignment="1">
      <alignment horizontal="left" wrapText="1"/>
    </xf>
    <xf numFmtId="0" fontId="10" fillId="2" borderId="16" xfId="1" applyFont="1" applyFill="1" applyBorder="1" applyAlignment="1">
      <alignment horizontal="left"/>
    </xf>
    <xf numFmtId="49" fontId="10" fillId="2" borderId="3" xfId="1" applyNumberFormat="1" applyFont="1" applyFill="1" applyBorder="1" applyAlignment="1">
      <alignment horizontal="left" wrapText="1"/>
    </xf>
    <xf numFmtId="49" fontId="10" fillId="2" borderId="2" xfId="1" applyNumberFormat="1" applyFont="1" applyFill="1" applyBorder="1" applyAlignment="1">
      <alignment horizontal="center" wrapText="1"/>
    </xf>
    <xf numFmtId="49" fontId="10" fillId="2" borderId="2" xfId="1" applyNumberFormat="1" applyFont="1" applyFill="1" applyBorder="1" applyAlignment="1">
      <alignment horizontal="left" wrapText="1"/>
    </xf>
    <xf numFmtId="49" fontId="10" fillId="2" borderId="22" xfId="1" applyNumberFormat="1" applyFont="1" applyFill="1" applyBorder="1" applyAlignment="1">
      <alignment horizontal="left" wrapText="1"/>
    </xf>
    <xf numFmtId="0" fontId="10" fillId="2" borderId="39" xfId="1" applyFont="1" applyFill="1" applyBorder="1" applyAlignment="1">
      <alignment horizontal="left"/>
    </xf>
    <xf numFmtId="49" fontId="10" fillId="2" borderId="9" xfId="1" applyNumberFormat="1" applyFont="1" applyFill="1" applyBorder="1" applyAlignment="1">
      <alignment horizontal="left" wrapText="1"/>
    </xf>
    <xf numFmtId="49" fontId="10" fillId="2" borderId="47" xfId="1" applyNumberFormat="1" applyFont="1" applyFill="1" applyBorder="1" applyAlignment="1">
      <alignment horizontal="left" wrapText="1"/>
    </xf>
    <xf numFmtId="0" fontId="10" fillId="2" borderId="14" xfId="1" applyFont="1" applyFill="1" applyBorder="1" applyAlignment="1">
      <alignment horizontal="left"/>
    </xf>
    <xf numFmtId="49" fontId="10" fillId="2" borderId="26" xfId="1" applyNumberFormat="1" applyFont="1" applyFill="1" applyBorder="1" applyAlignment="1">
      <alignment horizontal="left"/>
    </xf>
    <xf numFmtId="49" fontId="10" fillId="2" borderId="14" xfId="1" applyNumberFormat="1" applyFont="1" applyFill="1" applyBorder="1" applyAlignment="1">
      <alignment horizontal="left"/>
    </xf>
    <xf numFmtId="0" fontId="10" fillId="2" borderId="29" xfId="1" applyFont="1" applyFill="1" applyBorder="1" applyAlignment="1">
      <alignment horizontal="left"/>
    </xf>
    <xf numFmtId="0" fontId="10" fillId="2" borderId="52" xfId="1" applyFont="1" applyFill="1" applyBorder="1" applyAlignment="1">
      <alignment horizontal="left"/>
    </xf>
    <xf numFmtId="0" fontId="10" fillId="2" borderId="53" xfId="1" applyFont="1" applyFill="1" applyBorder="1" applyAlignment="1">
      <alignment horizontal="left"/>
    </xf>
    <xf numFmtId="0" fontId="10" fillId="2" borderId="20" xfId="1" applyFont="1" applyFill="1" applyBorder="1" applyAlignment="1">
      <alignment horizontal="center" vertical="center" wrapText="1"/>
    </xf>
    <xf numFmtId="0" fontId="10" fillId="2" borderId="20" xfId="1" quotePrefix="1" applyFont="1" applyFill="1" applyBorder="1" applyAlignment="1">
      <alignment horizontal="left"/>
    </xf>
    <xf numFmtId="0" fontId="10" fillId="2" borderId="2" xfId="1" quotePrefix="1" applyFont="1" applyFill="1" applyBorder="1" applyAlignment="1">
      <alignment horizontal="left"/>
    </xf>
    <xf numFmtId="0" fontId="10" fillId="2" borderId="24" xfId="1" applyFont="1" applyFill="1" applyBorder="1" applyAlignment="1">
      <alignment horizontal="center" vertical="center" wrapText="1"/>
    </xf>
    <xf numFmtId="0" fontId="10" fillId="2" borderId="24" xfId="1" quotePrefix="1" applyFont="1" applyFill="1" applyBorder="1" applyAlignment="1">
      <alignment horizontal="left"/>
    </xf>
    <xf numFmtId="0" fontId="10" fillId="2" borderId="19" xfId="1" applyFont="1" applyFill="1" applyBorder="1" applyAlignment="1">
      <alignment horizontal="left"/>
    </xf>
    <xf numFmtId="0" fontId="10" fillId="2" borderId="7" xfId="1" applyFont="1" applyFill="1" applyBorder="1" applyAlignment="1">
      <alignment horizontal="left"/>
    </xf>
    <xf numFmtId="0" fontId="10" fillId="2" borderId="9" xfId="1" applyFont="1" applyFill="1" applyBorder="1" applyAlignment="1">
      <alignment horizontal="center"/>
    </xf>
    <xf numFmtId="0" fontId="10" fillId="2" borderId="9" xfId="1" applyFont="1" applyFill="1" applyBorder="1" applyAlignment="1">
      <alignment horizontal="left"/>
    </xf>
    <xf numFmtId="0" fontId="10" fillId="2" borderId="6" xfId="1" applyFont="1" applyFill="1" applyBorder="1" applyAlignment="1">
      <alignment horizontal="left" vertical="center"/>
    </xf>
    <xf numFmtId="0" fontId="10" fillId="2" borderId="8" xfId="1" applyFont="1" applyFill="1" applyBorder="1" applyAlignment="1">
      <alignment horizontal="left"/>
    </xf>
    <xf numFmtId="0" fontId="10" fillId="2" borderId="14" xfId="1" applyFont="1" applyFill="1" applyBorder="1" applyAlignment="1">
      <alignment horizontal="left" vertical="top" wrapText="1"/>
    </xf>
    <xf numFmtId="0" fontId="10" fillId="2" borderId="47" xfId="1" applyFont="1" applyFill="1" applyBorder="1" applyAlignment="1">
      <alignment horizontal="left"/>
    </xf>
    <xf numFmtId="0" fontId="10" fillId="2" borderId="18" xfId="1" applyFont="1" applyFill="1" applyBorder="1" applyAlignment="1">
      <alignment horizontal="left" vertical="top" wrapText="1"/>
    </xf>
    <xf numFmtId="0" fontId="10" fillId="2" borderId="7" xfId="1" applyFont="1" applyFill="1" applyBorder="1" applyAlignment="1">
      <alignment horizontal="center"/>
    </xf>
    <xf numFmtId="20" fontId="10" fillId="2" borderId="20" xfId="1" quotePrefix="1" applyNumberFormat="1" applyFont="1" applyFill="1" applyBorder="1" applyAlignment="1">
      <alignment horizontal="left"/>
    </xf>
    <xf numFmtId="20" fontId="10" fillId="2" borderId="30" xfId="1" quotePrefix="1" applyNumberFormat="1" applyFont="1" applyFill="1" applyBorder="1" applyAlignment="1">
      <alignment horizontal="left"/>
    </xf>
    <xf numFmtId="20" fontId="10" fillId="2" borderId="2" xfId="1" quotePrefix="1" applyNumberFormat="1" applyFont="1" applyFill="1" applyBorder="1" applyAlignment="1">
      <alignment horizontal="left"/>
    </xf>
    <xf numFmtId="20" fontId="10" fillId="2" borderId="24" xfId="1" quotePrefix="1" applyNumberFormat="1" applyFont="1" applyFill="1" applyBorder="1" applyAlignment="1">
      <alignment horizontal="left"/>
    </xf>
    <xf numFmtId="0" fontId="10" fillId="2" borderId="30" xfId="1" quotePrefix="1" applyFont="1" applyFill="1" applyBorder="1" applyAlignment="1">
      <alignment horizontal="left"/>
    </xf>
    <xf numFmtId="0" fontId="10" fillId="2" borderId="20" xfId="12" quotePrefix="1" applyNumberFormat="1" applyFont="1" applyFill="1" applyBorder="1" applyAlignment="1">
      <alignment horizontal="left" vertical="center"/>
    </xf>
    <xf numFmtId="0" fontId="10" fillId="2" borderId="14" xfId="1" applyFont="1" applyFill="1" applyBorder="1" applyAlignment="1">
      <alignment horizontal="left" wrapText="1"/>
    </xf>
    <xf numFmtId="0" fontId="10" fillId="2" borderId="23" xfId="1" applyFont="1" applyFill="1" applyBorder="1" applyAlignment="1">
      <alignment vertical="center"/>
    </xf>
    <xf numFmtId="49" fontId="10" fillId="2" borderId="27" xfId="1" applyNumberFormat="1" applyFont="1" applyFill="1" applyBorder="1" applyAlignment="1">
      <alignment horizontal="left"/>
    </xf>
    <xf numFmtId="0" fontId="10" fillId="2" borderId="9" xfId="1" quotePrefix="1" applyFont="1" applyFill="1" applyBorder="1" applyAlignment="1">
      <alignment horizontal="left" vertical="center"/>
    </xf>
    <xf numFmtId="0" fontId="10" fillId="2" borderId="24" xfId="1" applyFont="1" applyFill="1" applyBorder="1" applyAlignment="1">
      <alignment horizontal="center" vertical="center"/>
    </xf>
    <xf numFmtId="0" fontId="10" fillId="2" borderId="77" xfId="1" applyFont="1" applyFill="1" applyBorder="1" applyAlignment="1">
      <alignment vertical="center"/>
    </xf>
    <xf numFmtId="0" fontId="10" fillId="2" borderId="48" xfId="1" applyFont="1" applyFill="1" applyBorder="1" applyAlignment="1">
      <alignment horizontal="left" vertical="center"/>
    </xf>
    <xf numFmtId="0" fontId="10" fillId="2" borderId="30" xfId="1" applyFont="1" applyFill="1" applyBorder="1" applyAlignment="1">
      <alignment horizontal="center" vertical="center"/>
    </xf>
    <xf numFmtId="0" fontId="10" fillId="2" borderId="30" xfId="1" applyFont="1" applyFill="1" applyBorder="1" applyAlignment="1">
      <alignment horizontal="left" vertical="center"/>
    </xf>
    <xf numFmtId="0" fontId="10" fillId="2" borderId="18" xfId="1" applyFont="1" applyFill="1" applyBorder="1" applyAlignment="1">
      <alignment horizontal="left" vertical="center"/>
    </xf>
    <xf numFmtId="0" fontId="10" fillId="2" borderId="20" xfId="1" quotePrefix="1" applyFont="1" applyFill="1" applyBorder="1" applyAlignment="1">
      <alignment horizontal="left" vertical="center"/>
    </xf>
    <xf numFmtId="0" fontId="10" fillId="2" borderId="42" xfId="1" applyFont="1" applyFill="1" applyBorder="1" applyAlignment="1">
      <alignment horizontal="center" vertical="center"/>
    </xf>
    <xf numFmtId="0" fontId="10" fillId="2" borderId="4" xfId="1" quotePrefix="1" applyFont="1" applyFill="1" applyBorder="1" applyAlignment="1">
      <alignment horizontal="left" vertical="center"/>
    </xf>
    <xf numFmtId="37" fontId="10" fillId="2" borderId="14" xfId="1" applyNumberFormat="1" applyFont="1" applyFill="1" applyBorder="1" applyAlignment="1">
      <alignment horizontal="left" vertical="center"/>
    </xf>
    <xf numFmtId="0" fontId="10" fillId="2" borderId="2" xfId="1" quotePrefix="1" applyFont="1" applyFill="1" applyBorder="1" applyAlignment="1">
      <alignment horizontal="left" vertical="center"/>
    </xf>
    <xf numFmtId="0" fontId="10" fillId="2" borderId="24" xfId="1" quotePrefix="1" applyFont="1" applyFill="1" applyBorder="1" applyAlignment="1">
      <alignment horizontal="left" vertical="center"/>
    </xf>
    <xf numFmtId="49" fontId="10" fillId="2" borderId="0" xfId="1" applyNumberFormat="1" applyFont="1" applyFill="1" applyAlignment="1">
      <alignment vertical="center"/>
    </xf>
    <xf numFmtId="49" fontId="10" fillId="2" borderId="0" xfId="1" applyNumberFormat="1" applyFont="1" applyFill="1" applyAlignment="1">
      <alignment horizontal="center" vertical="center"/>
    </xf>
    <xf numFmtId="0" fontId="10" fillId="2" borderId="19" xfId="5" applyFont="1" applyFill="1" applyBorder="1" applyAlignment="1">
      <alignment horizontal="left" vertical="center"/>
    </xf>
    <xf numFmtId="0" fontId="10" fillId="2" borderId="20" xfId="5" applyFont="1" applyFill="1" applyBorder="1" applyAlignment="1">
      <alignment horizontal="center" vertical="center"/>
    </xf>
    <xf numFmtId="0" fontId="10" fillId="2" borderId="20" xfId="5" quotePrefix="1" applyFont="1" applyFill="1" applyBorder="1" applyAlignment="1">
      <alignment horizontal="left" vertical="center"/>
    </xf>
    <xf numFmtId="0" fontId="10" fillId="2" borderId="21" xfId="5" applyFont="1" applyFill="1" applyBorder="1" applyAlignment="1">
      <alignment horizontal="left" vertical="center"/>
    </xf>
    <xf numFmtId="0" fontId="10" fillId="0" borderId="0" xfId="5" applyFont="1" applyAlignment="1">
      <alignment horizontal="left" vertical="center"/>
    </xf>
    <xf numFmtId="0" fontId="10" fillId="2" borderId="2" xfId="5" applyFont="1" applyFill="1" applyBorder="1" applyAlignment="1">
      <alignment horizontal="center" vertical="center"/>
    </xf>
    <xf numFmtId="0" fontId="10" fillId="2" borderId="2" xfId="5" applyFont="1" applyFill="1" applyBorder="1" applyAlignment="1">
      <alignment horizontal="left" vertical="center"/>
    </xf>
    <xf numFmtId="0" fontId="10" fillId="2" borderId="22" xfId="5" applyFont="1" applyFill="1" applyBorder="1" applyAlignment="1">
      <alignment horizontal="left" vertical="center"/>
    </xf>
    <xf numFmtId="0" fontId="10" fillId="2" borderId="24" xfId="5" applyFont="1" applyFill="1" applyBorder="1" applyAlignment="1">
      <alignment horizontal="center" vertical="center"/>
    </xf>
    <xf numFmtId="0" fontId="10" fillId="2" borderId="24" xfId="5" applyFont="1" applyFill="1" applyBorder="1" applyAlignment="1">
      <alignment horizontal="left" vertical="center"/>
    </xf>
    <xf numFmtId="0" fontId="10" fillId="2" borderId="25" xfId="5" applyFont="1" applyFill="1" applyBorder="1" applyAlignment="1">
      <alignment horizontal="left" vertical="center"/>
    </xf>
    <xf numFmtId="0" fontId="10" fillId="2" borderId="14" xfId="5" applyFont="1" applyFill="1" applyBorder="1" applyAlignment="1">
      <alignment horizontal="left" vertical="center"/>
    </xf>
    <xf numFmtId="0" fontId="10" fillId="2" borderId="33" xfId="5" applyFont="1" applyFill="1" applyBorder="1" applyAlignment="1">
      <alignment horizontal="left" vertical="center"/>
    </xf>
    <xf numFmtId="0" fontId="10" fillId="2" borderId="34" xfId="5" applyFont="1" applyFill="1" applyBorder="1" applyAlignment="1">
      <alignment horizontal="center" vertical="center"/>
    </xf>
    <xf numFmtId="0" fontId="10" fillId="2" borderId="34" xfId="5" applyFont="1" applyFill="1" applyBorder="1" applyAlignment="1">
      <alignment horizontal="left" vertical="center"/>
    </xf>
    <xf numFmtId="0" fontId="10" fillId="2" borderId="35" xfId="5" applyFont="1" applyFill="1" applyBorder="1" applyAlignment="1">
      <alignment horizontal="left" vertical="center"/>
    </xf>
    <xf numFmtId="0" fontId="10" fillId="2" borderId="33" xfId="1" applyFont="1" applyFill="1" applyBorder="1" applyAlignment="1">
      <alignment vertical="center"/>
    </xf>
    <xf numFmtId="0" fontId="10" fillId="2" borderId="34" xfId="1" applyFont="1" applyFill="1" applyBorder="1" applyAlignment="1">
      <alignment horizontal="center" vertical="center"/>
    </xf>
    <xf numFmtId="0" fontId="10" fillId="2" borderId="34" xfId="1" applyFont="1" applyFill="1" applyBorder="1" applyAlignment="1">
      <alignment vertical="center"/>
    </xf>
    <xf numFmtId="0" fontId="10" fillId="2" borderId="35" xfId="1" applyFont="1" applyFill="1" applyBorder="1" applyAlignment="1">
      <alignment vertical="center"/>
    </xf>
    <xf numFmtId="0" fontId="10" fillId="2" borderId="2" xfId="5" quotePrefix="1" applyFont="1" applyFill="1" applyBorder="1" applyAlignment="1">
      <alignment horizontal="left" vertical="center"/>
    </xf>
    <xf numFmtId="0" fontId="10" fillId="0" borderId="2" xfId="1" applyFont="1" applyBorder="1" applyAlignment="1">
      <alignment horizontal="center" vertical="center"/>
    </xf>
    <xf numFmtId="0" fontId="10" fillId="0" borderId="20" xfId="1" quotePrefix="1" applyFont="1" applyBorder="1" applyAlignment="1">
      <alignment horizontal="left" vertical="center"/>
    </xf>
    <xf numFmtId="0" fontId="10" fillId="0" borderId="21" xfId="1" applyFont="1" applyBorder="1" applyAlignment="1">
      <alignment horizontal="left" vertical="center"/>
    </xf>
    <xf numFmtId="0" fontId="10" fillId="0" borderId="2" xfId="1" quotePrefix="1" applyFont="1" applyBorder="1" applyAlignment="1">
      <alignment horizontal="left" vertical="center"/>
    </xf>
    <xf numFmtId="0" fontId="10" fillId="0" borderId="22" xfId="1" applyFont="1" applyBorder="1" applyAlignment="1">
      <alignment horizontal="left" vertical="center"/>
    </xf>
    <xf numFmtId="0" fontId="10" fillId="0" borderId="2" xfId="1" applyFont="1" applyBorder="1" applyAlignment="1">
      <alignment horizontal="left" vertical="center"/>
    </xf>
    <xf numFmtId="0" fontId="10" fillId="0" borderId="3" xfId="1" applyFont="1" applyBorder="1" applyAlignment="1">
      <alignment horizontal="left" vertical="center"/>
    </xf>
    <xf numFmtId="0" fontId="10" fillId="0" borderId="9" xfId="1" applyFont="1" applyBorder="1" applyAlignment="1">
      <alignment horizontal="center" vertical="center"/>
    </xf>
    <xf numFmtId="0" fontId="10" fillId="0" borderId="9" xfId="1" applyFont="1" applyBorder="1" applyAlignment="1">
      <alignment horizontal="left" vertical="center"/>
    </xf>
    <xf numFmtId="0" fontId="10" fillId="0" borderId="47" xfId="1" applyFont="1" applyBorder="1" applyAlignment="1">
      <alignment horizontal="left" vertical="center"/>
    </xf>
    <xf numFmtId="49" fontId="10" fillId="0" borderId="2" xfId="1" applyNumberFormat="1" applyFont="1" applyBorder="1" applyAlignment="1">
      <alignment horizontal="center" wrapText="1"/>
    </xf>
    <xf numFmtId="49" fontId="10" fillId="0" borderId="2" xfId="1" applyNumberFormat="1" applyFont="1" applyBorder="1" applyAlignment="1">
      <alignment horizontal="left" wrapText="1"/>
    </xf>
    <xf numFmtId="49" fontId="10" fillId="0" borderId="22" xfId="1" applyNumberFormat="1" applyFont="1" applyBorder="1" applyAlignment="1">
      <alignment horizontal="left" wrapText="1"/>
    </xf>
    <xf numFmtId="0" fontId="10" fillId="0" borderId="20" xfId="1" applyFont="1" applyBorder="1" applyAlignment="1">
      <alignment horizontal="center" vertical="center"/>
    </xf>
    <xf numFmtId="0" fontId="10" fillId="0" borderId="24" xfId="1" applyFont="1" applyBorder="1" applyAlignment="1">
      <alignment horizontal="center" vertical="center"/>
    </xf>
    <xf numFmtId="0" fontId="10" fillId="0" borderId="24" xfId="1" quotePrefix="1" applyFont="1" applyBorder="1" applyAlignment="1">
      <alignment horizontal="left" vertical="center"/>
    </xf>
    <xf numFmtId="0" fontId="10" fillId="0" borderId="25" xfId="1" applyFont="1" applyBorder="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0" applyFont="1" applyAlignment="1">
      <alignment horizontal="left" vertical="center"/>
    </xf>
    <xf numFmtId="0" fontId="10" fillId="0" borderId="20" xfId="1" applyFont="1" applyBorder="1" applyAlignment="1">
      <alignment horizontal="right" vertical="center"/>
    </xf>
    <xf numFmtId="0" fontId="10" fillId="0" borderId="4" xfId="1" applyFont="1" applyBorder="1" applyAlignment="1">
      <alignment horizontal="center" vertical="center"/>
    </xf>
    <xf numFmtId="0" fontId="10" fillId="0" borderId="2" xfId="1" applyFont="1" applyBorder="1" applyAlignment="1">
      <alignment horizontal="right" vertical="center"/>
    </xf>
    <xf numFmtId="0" fontId="10" fillId="0" borderId="3" xfId="1" applyFont="1" applyBorder="1" applyAlignment="1">
      <alignment vertical="center"/>
    </xf>
    <xf numFmtId="0" fontId="10" fillId="0" borderId="23" xfId="1" applyFont="1" applyBorder="1" applyAlignment="1">
      <alignment vertical="center"/>
    </xf>
    <xf numFmtId="0" fontId="10" fillId="0" borderId="24" xfId="1" applyFont="1" applyBorder="1" applyAlignment="1">
      <alignment horizontal="right" vertical="center"/>
    </xf>
    <xf numFmtId="0" fontId="11" fillId="0" borderId="32" xfId="0" applyFont="1" applyBorder="1" applyAlignment="1">
      <alignment vertical="center"/>
    </xf>
    <xf numFmtId="0" fontId="11" fillId="0" borderId="52" xfId="0" applyFont="1" applyBorder="1" applyAlignment="1">
      <alignment horizontal="center" vertical="center"/>
    </xf>
    <xf numFmtId="0" fontId="11" fillId="0" borderId="52" xfId="0" applyFont="1" applyBorder="1" applyAlignment="1">
      <alignment horizontal="right" vertical="center"/>
    </xf>
    <xf numFmtId="0" fontId="11" fillId="0" borderId="53" xfId="0" applyFont="1" applyBorder="1" applyAlignment="1">
      <alignment horizontal="left" vertical="center"/>
    </xf>
    <xf numFmtId="0" fontId="11" fillId="0" borderId="29" xfId="0" applyFont="1" applyBorder="1" applyAlignment="1">
      <alignment vertical="center"/>
    </xf>
    <xf numFmtId="0" fontId="11" fillId="0" borderId="30" xfId="0" applyFont="1" applyBorder="1" applyAlignment="1">
      <alignment horizontal="center" vertical="center"/>
    </xf>
    <xf numFmtId="0" fontId="11" fillId="0" borderId="30" xfId="0" applyFont="1" applyBorder="1" applyAlignment="1">
      <alignment horizontal="right" vertical="center"/>
    </xf>
    <xf numFmtId="0" fontId="11" fillId="0" borderId="31" xfId="0" applyFont="1" applyBorder="1" applyAlignment="1">
      <alignment horizontal="left" vertical="center"/>
    </xf>
    <xf numFmtId="0" fontId="11" fillId="0" borderId="5" xfId="0" applyFont="1" applyBorder="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right" vertical="center"/>
    </xf>
    <xf numFmtId="0" fontId="11" fillId="0" borderId="41" xfId="0" applyFont="1" applyBorder="1" applyAlignment="1">
      <alignment horizontal="left" vertical="center"/>
    </xf>
    <xf numFmtId="0" fontId="11" fillId="0" borderId="10" xfId="0" applyFont="1" applyBorder="1" applyAlignment="1">
      <alignment vertical="center"/>
    </xf>
    <xf numFmtId="0" fontId="11" fillId="0" borderId="9" xfId="0" applyFont="1" applyBorder="1" applyAlignment="1">
      <alignment horizontal="center" vertical="center"/>
    </xf>
    <xf numFmtId="0" fontId="11" fillId="0" borderId="9" xfId="0" applyFont="1" applyBorder="1" applyAlignment="1">
      <alignment horizontal="right" vertical="center"/>
    </xf>
    <xf numFmtId="0" fontId="11" fillId="0" borderId="47" xfId="0" applyFont="1" applyBorder="1" applyAlignment="1">
      <alignment horizontal="left" vertical="center"/>
    </xf>
    <xf numFmtId="0" fontId="11" fillId="0" borderId="19" xfId="0" applyFont="1" applyBorder="1" applyAlignment="1">
      <alignment vertical="center"/>
    </xf>
    <xf numFmtId="0" fontId="11" fillId="0" borderId="20" xfId="0" applyFont="1" applyBorder="1" applyAlignment="1">
      <alignment horizontal="center" vertical="center"/>
    </xf>
    <xf numFmtId="0" fontId="11" fillId="0" borderId="20" xfId="0" applyFont="1" applyBorder="1" applyAlignment="1">
      <alignment horizontal="right" vertical="center"/>
    </xf>
    <xf numFmtId="0" fontId="11" fillId="0" borderId="21" xfId="0" applyFont="1" applyBorder="1" applyAlignment="1">
      <alignment horizontal="left" vertical="center"/>
    </xf>
    <xf numFmtId="0" fontId="11" fillId="0" borderId="45" xfId="0" applyFont="1" applyBorder="1" applyAlignment="1">
      <alignment vertical="center"/>
    </xf>
    <xf numFmtId="0" fontId="11" fillId="0" borderId="2" xfId="0" applyFont="1" applyBorder="1" applyAlignment="1">
      <alignment horizontal="center" vertical="center"/>
    </xf>
    <xf numFmtId="0" fontId="11" fillId="0" borderId="2" xfId="0" applyFont="1" applyBorder="1" applyAlignment="1">
      <alignment horizontal="right" vertical="center"/>
    </xf>
    <xf numFmtId="0" fontId="11" fillId="0" borderId="22" xfId="0" applyFont="1" applyBorder="1" applyAlignment="1">
      <alignment horizontal="left" vertical="center"/>
    </xf>
    <xf numFmtId="0" fontId="11" fillId="0" borderId="3" xfId="0" applyFont="1" applyBorder="1" applyAlignment="1">
      <alignment vertical="center"/>
    </xf>
    <xf numFmtId="0" fontId="11" fillId="0" borderId="23" xfId="0" applyFont="1" applyBorder="1" applyAlignment="1">
      <alignment vertical="center"/>
    </xf>
    <xf numFmtId="0" fontId="11" fillId="0" borderId="24" xfId="0" applyFont="1" applyBorder="1" applyAlignment="1">
      <alignment horizontal="center" vertical="center"/>
    </xf>
    <xf numFmtId="0" fontId="11" fillId="0" borderId="24" xfId="0" applyFont="1" applyBorder="1" applyAlignment="1">
      <alignment horizontal="right" vertical="center"/>
    </xf>
    <xf numFmtId="0" fontId="11" fillId="0" borderId="25" xfId="0" applyFont="1" applyBorder="1" applyAlignment="1">
      <alignment horizontal="left" vertical="center"/>
    </xf>
    <xf numFmtId="0" fontId="11" fillId="0" borderId="8" xfId="0" applyFont="1" applyBorder="1" applyAlignment="1">
      <alignment vertical="center"/>
    </xf>
    <xf numFmtId="0" fontId="11" fillId="0" borderId="7" xfId="0" applyFont="1" applyBorder="1" applyAlignment="1">
      <alignment horizontal="center" vertical="center"/>
    </xf>
    <xf numFmtId="0" fontId="11" fillId="0" borderId="7" xfId="0" applyFont="1" applyBorder="1" applyAlignment="1">
      <alignment horizontal="right" vertical="center"/>
    </xf>
    <xf numFmtId="0" fontId="11" fillId="0" borderId="51" xfId="0" applyFont="1" applyBorder="1" applyAlignment="1">
      <alignment horizontal="left" vertical="center"/>
    </xf>
    <xf numFmtId="0" fontId="11" fillId="0" borderId="20" xfId="0" applyFont="1" applyBorder="1" applyAlignment="1">
      <alignment vertical="center"/>
    </xf>
    <xf numFmtId="0" fontId="11" fillId="0" borderId="21" xfId="0" applyFont="1" applyBorder="1" applyAlignment="1">
      <alignment vertical="center"/>
    </xf>
    <xf numFmtId="0" fontId="11" fillId="0" borderId="24" xfId="0" applyFont="1" applyBorder="1" applyAlignment="1">
      <alignment vertical="center"/>
    </xf>
    <xf numFmtId="0" fontId="11" fillId="0" borderId="25" xfId="0" applyFont="1" applyBorder="1" applyAlignment="1">
      <alignment vertical="center"/>
    </xf>
    <xf numFmtId="0" fontId="11" fillId="0" borderId="22" xfId="0" applyFont="1" applyBorder="1" applyAlignment="1">
      <alignment vertical="center"/>
    </xf>
    <xf numFmtId="0" fontId="11" fillId="0" borderId="44" xfId="0" applyFont="1" applyBorder="1" applyAlignment="1">
      <alignment vertical="center"/>
    </xf>
    <xf numFmtId="0" fontId="11" fillId="0" borderId="65" xfId="0" applyFont="1" applyBorder="1" applyAlignment="1">
      <alignment vertical="center"/>
    </xf>
    <xf numFmtId="0" fontId="11" fillId="0" borderId="65" xfId="0" applyFont="1" applyBorder="1" applyAlignment="1">
      <alignment horizontal="center" vertical="center"/>
    </xf>
    <xf numFmtId="0" fontId="11" fillId="0" borderId="65" xfId="0" applyFont="1" applyBorder="1" applyAlignment="1">
      <alignment horizontal="right" vertical="center"/>
    </xf>
    <xf numFmtId="0" fontId="11" fillId="0" borderId="66" xfId="0" applyFont="1" applyBorder="1" applyAlignment="1">
      <alignment horizontal="left" vertical="center"/>
    </xf>
    <xf numFmtId="0" fontId="11" fillId="0" borderId="37" xfId="0" applyFont="1" applyBorder="1" applyAlignment="1">
      <alignment vertical="center"/>
    </xf>
    <xf numFmtId="0" fontId="11" fillId="0" borderId="48" xfId="0" applyFont="1" applyBorder="1" applyAlignment="1">
      <alignment vertical="center"/>
    </xf>
    <xf numFmtId="0" fontId="11" fillId="0" borderId="77" xfId="0" applyFont="1" applyBorder="1" applyAlignment="1">
      <alignment horizontal="center" vertical="center"/>
    </xf>
    <xf numFmtId="0" fontId="11" fillId="0" borderId="72" xfId="0" applyFont="1" applyBorder="1" applyAlignment="1">
      <alignment horizontal="left" vertical="center"/>
    </xf>
    <xf numFmtId="0" fontId="11" fillId="0" borderId="34" xfId="0" applyFont="1" applyBorder="1" applyAlignment="1">
      <alignment vertical="center"/>
    </xf>
    <xf numFmtId="0" fontId="11" fillId="0" borderId="33" xfId="0" applyFont="1" applyBorder="1" applyAlignment="1">
      <alignment horizontal="center" vertical="center"/>
    </xf>
    <xf numFmtId="0" fontId="11" fillId="0" borderId="34" xfId="0" applyFont="1" applyBorder="1" applyAlignment="1">
      <alignment horizontal="right" vertical="center"/>
    </xf>
    <xf numFmtId="0" fontId="11" fillId="0" borderId="35" xfId="0" applyFont="1" applyBorder="1" applyAlignment="1">
      <alignment horizontal="left" vertical="center"/>
    </xf>
    <xf numFmtId="0" fontId="11" fillId="0" borderId="38" xfId="0" applyFont="1" applyBorder="1" applyAlignment="1">
      <alignment vertical="center"/>
    </xf>
    <xf numFmtId="0" fontId="11" fillId="0" borderId="42" xfId="0" applyFont="1" applyBorder="1" applyAlignment="1">
      <alignment horizontal="center" vertical="center"/>
    </xf>
    <xf numFmtId="0" fontId="11" fillId="0" borderId="42" xfId="0" applyFont="1" applyBorder="1" applyAlignment="1">
      <alignment horizontal="right" vertical="center"/>
    </xf>
    <xf numFmtId="0" fontId="11" fillId="0" borderId="43" xfId="0" applyFont="1" applyBorder="1" applyAlignment="1">
      <alignment horizontal="left" vertical="center"/>
    </xf>
    <xf numFmtId="0" fontId="11" fillId="0" borderId="2" xfId="0" quotePrefix="1" applyFont="1" applyBorder="1" applyAlignment="1">
      <alignment horizontal="right" vertical="center"/>
    </xf>
    <xf numFmtId="0" fontId="11" fillId="0" borderId="24" xfId="0" quotePrefix="1" applyFont="1" applyBorder="1" applyAlignment="1">
      <alignment horizontal="right" vertical="center"/>
    </xf>
    <xf numFmtId="0" fontId="11" fillId="0" borderId="25" xfId="0" quotePrefix="1" applyFont="1" applyBorder="1" applyAlignment="1">
      <alignment horizontal="left" vertical="center"/>
    </xf>
    <xf numFmtId="0" fontId="11" fillId="0" borderId="34" xfId="0" applyFont="1" applyBorder="1" applyAlignment="1">
      <alignment horizontal="center" vertical="center"/>
    </xf>
    <xf numFmtId="0" fontId="11" fillId="0" borderId="42" xfId="0" quotePrefix="1" applyFont="1" applyBorder="1" applyAlignment="1">
      <alignment horizontal="right" vertical="center"/>
    </xf>
    <xf numFmtId="49" fontId="44" fillId="0" borderId="0" xfId="13" applyNumberFormat="1" applyFont="1" applyFill="1" applyAlignment="1">
      <alignment horizontal="left" vertical="center"/>
    </xf>
    <xf numFmtId="0" fontId="11" fillId="0" borderId="26" xfId="0" applyFont="1" applyBorder="1" applyAlignment="1">
      <alignment vertical="center"/>
    </xf>
    <xf numFmtId="0" fontId="11" fillId="0" borderId="14" xfId="0" applyFont="1" applyBorder="1" applyAlignment="1">
      <alignment vertical="center"/>
    </xf>
    <xf numFmtId="0" fontId="11" fillId="0" borderId="40" xfId="0" applyFont="1" applyBorder="1" applyAlignment="1">
      <alignment vertical="center"/>
    </xf>
    <xf numFmtId="0" fontId="11" fillId="0" borderId="39" xfId="0" applyFont="1" applyBorder="1" applyAlignment="1">
      <alignment vertical="center"/>
    </xf>
    <xf numFmtId="0" fontId="11" fillId="0" borderId="18" xfId="0" applyFont="1" applyBorder="1" applyAlignment="1">
      <alignment vertical="center"/>
    </xf>
    <xf numFmtId="0" fontId="11" fillId="0" borderId="16" xfId="0" applyFont="1" applyBorder="1" applyAlignment="1">
      <alignment vertical="center"/>
    </xf>
    <xf numFmtId="0" fontId="11" fillId="0" borderId="77" xfId="0" applyFont="1" applyBorder="1" applyAlignment="1">
      <alignment vertical="center"/>
    </xf>
    <xf numFmtId="0" fontId="11" fillId="0" borderId="17" xfId="0" applyFont="1" applyBorder="1" applyAlignment="1">
      <alignment vertical="center"/>
    </xf>
    <xf numFmtId="0" fontId="11" fillId="0" borderId="27" xfId="0" applyFont="1" applyBorder="1" applyAlignment="1">
      <alignment vertical="center"/>
    </xf>
    <xf numFmtId="0" fontId="11" fillId="0" borderId="15" xfId="0" applyFont="1" applyBorder="1" applyAlignment="1">
      <alignment vertical="center"/>
    </xf>
    <xf numFmtId="0" fontId="11" fillId="0" borderId="33" xfId="0" applyFont="1" applyBorder="1" applyAlignment="1">
      <alignment vertical="center"/>
    </xf>
    <xf numFmtId="166" fontId="10" fillId="2" borderId="4" xfId="1" applyNumberFormat="1" applyFont="1" applyFill="1" applyBorder="1" applyAlignment="1">
      <alignment horizontal="left" vertical="center"/>
    </xf>
    <xf numFmtId="3" fontId="10" fillId="2" borderId="4" xfId="1" applyNumberFormat="1" applyFont="1" applyFill="1" applyBorder="1" applyAlignment="1">
      <alignment horizontal="left" vertical="center"/>
    </xf>
    <xf numFmtId="3" fontId="10" fillId="2" borderId="41" xfId="1" applyNumberFormat="1" applyFont="1" applyFill="1" applyBorder="1" applyAlignment="1">
      <alignment horizontal="left" vertical="center"/>
    </xf>
    <xf numFmtId="166" fontId="10" fillId="0" borderId="0" xfId="1" applyNumberFormat="1" applyFont="1" applyAlignment="1">
      <alignment horizontal="left" vertical="center"/>
    </xf>
    <xf numFmtId="166" fontId="10" fillId="2" borderId="24" xfId="1" applyNumberFormat="1" applyFont="1" applyFill="1" applyBorder="1" applyAlignment="1">
      <alignment horizontal="left" vertical="center"/>
    </xf>
    <xf numFmtId="166" fontId="10" fillId="2" borderId="25" xfId="1" applyNumberFormat="1" applyFont="1" applyFill="1" applyBorder="1" applyAlignment="1">
      <alignment horizontal="left" vertical="center"/>
    </xf>
    <xf numFmtId="166" fontId="10" fillId="2" borderId="2" xfId="1" applyNumberFormat="1" applyFont="1" applyFill="1" applyBorder="1" applyAlignment="1">
      <alignment horizontal="left" vertical="center"/>
    </xf>
    <xf numFmtId="166" fontId="10" fillId="2" borderId="22" xfId="1" applyNumberFormat="1" applyFont="1" applyFill="1" applyBorder="1" applyAlignment="1">
      <alignment horizontal="left" vertical="center"/>
    </xf>
    <xf numFmtId="166" fontId="10" fillId="2" borderId="20" xfId="1" applyNumberFormat="1" applyFont="1" applyFill="1" applyBorder="1" applyAlignment="1">
      <alignment horizontal="left" vertical="center"/>
    </xf>
    <xf numFmtId="0" fontId="10" fillId="2" borderId="29" xfId="1" applyFont="1" applyFill="1" applyBorder="1" applyAlignment="1">
      <alignment horizontal="left" vertical="center"/>
    </xf>
    <xf numFmtId="0" fontId="10" fillId="2" borderId="16" xfId="1" applyFont="1" applyFill="1" applyBorder="1" applyAlignment="1">
      <alignment horizontal="left" vertical="center"/>
    </xf>
    <xf numFmtId="0" fontId="10" fillId="2" borderId="15" xfId="1" applyFont="1" applyFill="1" applyBorder="1" applyAlignment="1">
      <alignment horizontal="left" vertical="center"/>
    </xf>
    <xf numFmtId="0" fontId="10" fillId="2" borderId="40" xfId="1" applyFont="1" applyFill="1" applyBorder="1" applyAlignment="1">
      <alignment horizontal="left" vertical="center"/>
    </xf>
    <xf numFmtId="166" fontId="10" fillId="2" borderId="5" xfId="1" applyNumberFormat="1" applyFont="1" applyFill="1" applyBorder="1" applyAlignment="1">
      <alignment horizontal="left" vertical="center"/>
    </xf>
    <xf numFmtId="166" fontId="10" fillId="2" borderId="23" xfId="1" applyNumberFormat="1" applyFont="1" applyFill="1" applyBorder="1" applyAlignment="1">
      <alignment horizontal="left" vertical="center"/>
    </xf>
    <xf numFmtId="166" fontId="10" fillId="2" borderId="3" xfId="1" applyNumberFormat="1" applyFont="1" applyFill="1" applyBorder="1" applyAlignment="1">
      <alignment horizontal="left" vertical="center"/>
    </xf>
    <xf numFmtId="0" fontId="10" fillId="2" borderId="17" xfId="1" applyFont="1" applyFill="1" applyBorder="1" applyAlignment="1">
      <alignment horizontal="left" vertical="center"/>
    </xf>
    <xf numFmtId="166" fontId="10" fillId="2" borderId="19" xfId="1" applyNumberFormat="1" applyFont="1" applyFill="1" applyBorder="1" applyAlignment="1">
      <alignment horizontal="left" vertical="center"/>
    </xf>
    <xf numFmtId="11" fontId="10" fillId="2" borderId="2" xfId="1" quotePrefix="1" applyNumberFormat="1" applyFont="1" applyFill="1" applyBorder="1" applyAlignment="1">
      <alignment horizontal="left" vertical="center"/>
    </xf>
    <xf numFmtId="11" fontId="10" fillId="2" borderId="4" xfId="1" quotePrefix="1" applyNumberFormat="1" applyFont="1" applyFill="1" applyBorder="1" applyAlignment="1">
      <alignment horizontal="left" vertical="center"/>
    </xf>
    <xf numFmtId="0" fontId="10" fillId="2" borderId="18" xfId="1" applyFont="1" applyFill="1" applyBorder="1" applyAlignment="1">
      <alignment horizontal="left" vertical="center" wrapText="1"/>
    </xf>
    <xf numFmtId="0" fontId="10" fillId="2" borderId="49" xfId="1" applyFont="1" applyFill="1" applyBorder="1" applyAlignment="1">
      <alignment horizontal="left" vertical="center"/>
    </xf>
    <xf numFmtId="0" fontId="10" fillId="2" borderId="72" xfId="1" applyFont="1" applyFill="1" applyBorder="1" applyAlignment="1">
      <alignment horizontal="left" vertical="center"/>
    </xf>
    <xf numFmtId="0" fontId="10" fillId="2" borderId="77" xfId="1" applyFont="1" applyFill="1" applyBorder="1" applyAlignment="1">
      <alignment vertical="center" wrapText="1"/>
    </xf>
    <xf numFmtId="0" fontId="10" fillId="0" borderId="0" xfId="1" applyFont="1" applyAlignment="1">
      <alignment vertical="center" wrapText="1"/>
    </xf>
    <xf numFmtId="49" fontId="10" fillId="2" borderId="14" xfId="1" applyNumberFormat="1" applyFont="1" applyFill="1" applyBorder="1" applyAlignment="1">
      <alignment horizontal="left" vertical="center" wrapText="1"/>
    </xf>
    <xf numFmtId="0" fontId="10" fillId="2" borderId="77" xfId="1" applyFont="1" applyFill="1" applyBorder="1" applyAlignment="1">
      <alignment horizontal="left" vertical="center" wrapText="1"/>
    </xf>
    <xf numFmtId="0" fontId="10" fillId="2" borderId="65" xfId="1" applyFont="1" applyFill="1" applyBorder="1" applyAlignment="1">
      <alignment horizontal="left" vertical="center"/>
    </xf>
    <xf numFmtId="0" fontId="10" fillId="2" borderId="66" xfId="1" applyFont="1" applyFill="1" applyBorder="1" applyAlignment="1">
      <alignment horizontal="left" vertical="center"/>
    </xf>
    <xf numFmtId="0" fontId="10" fillId="3" borderId="0" xfId="1" applyFont="1" applyFill="1" applyAlignment="1">
      <alignment horizontal="left" vertical="center"/>
    </xf>
    <xf numFmtId="49" fontId="44" fillId="0" borderId="0" xfId="13" applyNumberFormat="1" applyFont="1" applyFill="1" applyAlignment="1">
      <alignment horizontal="left" vertical="center" indent="2"/>
    </xf>
    <xf numFmtId="0" fontId="10" fillId="0" borderId="20" xfId="1" applyFont="1" applyBorder="1" applyAlignment="1">
      <alignment horizontal="center"/>
    </xf>
    <xf numFmtId="0" fontId="10" fillId="0" borderId="20" xfId="1" applyFont="1" applyBorder="1" applyAlignment="1">
      <alignment horizontal="left"/>
    </xf>
    <xf numFmtId="0" fontId="10" fillId="0" borderId="21" xfId="1" applyFont="1" applyBorder="1" applyAlignment="1">
      <alignment horizontal="left"/>
    </xf>
    <xf numFmtId="0" fontId="10" fillId="0" borderId="2" xfId="1" applyFont="1" applyBorder="1" applyAlignment="1">
      <alignment horizontal="center"/>
    </xf>
    <xf numFmtId="0" fontId="10" fillId="0" borderId="2" xfId="1" applyFont="1" applyBorder="1" applyAlignment="1">
      <alignment horizontal="left"/>
    </xf>
    <xf numFmtId="0" fontId="10" fillId="0" borderId="22" xfId="1" applyFont="1" applyBorder="1" applyAlignment="1">
      <alignment horizontal="left"/>
    </xf>
    <xf numFmtId="0" fontId="10" fillId="0" borderId="3" xfId="1" applyFont="1" applyBorder="1" applyAlignment="1">
      <alignment horizontal="left"/>
    </xf>
    <xf numFmtId="0" fontId="10" fillId="0" borderId="23" xfId="1" applyFont="1" applyBorder="1" applyAlignment="1">
      <alignment horizontal="left"/>
    </xf>
    <xf numFmtId="0" fontId="10" fillId="0" borderId="24" xfId="1" applyFont="1" applyBorder="1" applyAlignment="1">
      <alignment horizontal="center"/>
    </xf>
    <xf numFmtId="0" fontId="10" fillId="0" borderId="24" xfId="1" applyFont="1" applyBorder="1" applyAlignment="1">
      <alignment horizontal="left"/>
    </xf>
    <xf numFmtId="0" fontId="10" fillId="0" borderId="25" xfId="1" applyFont="1" applyBorder="1" applyAlignment="1">
      <alignment horizontal="left"/>
    </xf>
    <xf numFmtId="0" fontId="10" fillId="0" borderId="17" xfId="1" applyFont="1" applyBorder="1" applyAlignment="1">
      <alignment horizontal="left"/>
    </xf>
    <xf numFmtId="0" fontId="10" fillId="0" borderId="26" xfId="1" applyFont="1" applyBorder="1" applyAlignment="1">
      <alignment horizontal="left"/>
    </xf>
    <xf numFmtId="0" fontId="10" fillId="0" borderId="32" xfId="1" applyFont="1" applyBorder="1" applyAlignment="1">
      <alignment horizontal="left"/>
    </xf>
    <xf numFmtId="0" fontId="10" fillId="0" borderId="52" xfId="1" applyFont="1" applyBorder="1" applyAlignment="1">
      <alignment horizontal="center"/>
    </xf>
    <xf numFmtId="0" fontId="10" fillId="0" borderId="52" xfId="1" applyFont="1" applyBorder="1" applyAlignment="1">
      <alignment horizontal="left"/>
    </xf>
    <xf numFmtId="0" fontId="10" fillId="0" borderId="53" xfId="1" applyFont="1" applyBorder="1" applyAlignment="1">
      <alignment horizontal="left"/>
    </xf>
    <xf numFmtId="0" fontId="10" fillId="0" borderId="4" xfId="1" applyFont="1" applyBorder="1" applyAlignment="1">
      <alignment horizontal="center"/>
    </xf>
    <xf numFmtId="0" fontId="10" fillId="0" borderId="4" xfId="1" quotePrefix="1" applyFont="1" applyBorder="1" applyAlignment="1">
      <alignment horizontal="left"/>
    </xf>
    <xf numFmtId="0" fontId="10" fillId="0" borderId="41" xfId="1" applyFont="1" applyBorder="1" applyAlignment="1">
      <alignment horizontal="left"/>
    </xf>
    <xf numFmtId="0" fontId="10" fillId="0" borderId="42" xfId="1" quotePrefix="1" applyFont="1" applyBorder="1" applyAlignment="1">
      <alignment horizontal="center"/>
    </xf>
    <xf numFmtId="0" fontId="10" fillId="0" borderId="42" xfId="1" quotePrefix="1" applyFont="1" applyBorder="1" applyAlignment="1">
      <alignment horizontal="left"/>
    </xf>
    <xf numFmtId="0" fontId="10" fillId="0" borderId="43" xfId="1" applyFont="1" applyBorder="1" applyAlignment="1">
      <alignment horizontal="left"/>
    </xf>
    <xf numFmtId="0" fontId="10" fillId="0" borderId="27" xfId="1" applyFont="1" applyBorder="1" applyAlignment="1">
      <alignment horizontal="left"/>
    </xf>
    <xf numFmtId="0" fontId="10" fillId="0" borderId="28" xfId="1" applyFont="1" applyBorder="1" applyAlignment="1">
      <alignment horizontal="left"/>
    </xf>
    <xf numFmtId="0" fontId="10" fillId="0" borderId="42" xfId="1" applyFont="1" applyBorder="1" applyAlignment="1">
      <alignment horizontal="center"/>
    </xf>
    <xf numFmtId="0" fontId="10" fillId="0" borderId="42" xfId="1" applyFont="1" applyBorder="1" applyAlignment="1">
      <alignment horizontal="left"/>
    </xf>
    <xf numFmtId="0" fontId="10" fillId="0" borderId="14" xfId="1" applyFont="1" applyBorder="1" applyAlignment="1">
      <alignment horizontal="left"/>
    </xf>
    <xf numFmtId="0" fontId="10" fillId="0" borderId="18" xfId="1" applyFont="1" applyBorder="1" applyAlignment="1">
      <alignment horizontal="left"/>
    </xf>
    <xf numFmtId="0" fontId="10" fillId="0" borderId="8" xfId="1" applyFont="1" applyBorder="1" applyAlignment="1">
      <alignment horizontal="left"/>
    </xf>
    <xf numFmtId="0" fontId="10" fillId="0" borderId="7" xfId="1" applyFont="1" applyBorder="1" applyAlignment="1">
      <alignment horizontal="center"/>
    </xf>
    <xf numFmtId="0" fontId="10" fillId="0" borderId="7" xfId="1" applyFont="1" applyBorder="1" applyAlignment="1">
      <alignment horizontal="left"/>
    </xf>
    <xf numFmtId="0" fontId="10" fillId="0" borderId="44" xfId="1" applyFont="1" applyBorder="1" applyAlignment="1">
      <alignment horizontal="left"/>
    </xf>
    <xf numFmtId="0" fontId="10" fillId="0" borderId="45" xfId="1" applyFont="1" applyBorder="1" applyAlignment="1">
      <alignment horizontal="left"/>
    </xf>
    <xf numFmtId="0" fontId="10" fillId="0" borderId="50" xfId="1" applyFont="1" applyBorder="1" applyAlignment="1">
      <alignment horizontal="left"/>
    </xf>
    <xf numFmtId="0" fontId="10" fillId="0" borderId="9" xfId="1" applyFont="1" applyBorder="1" applyAlignment="1">
      <alignment horizontal="center"/>
    </xf>
    <xf numFmtId="0" fontId="10" fillId="0" borderId="9" xfId="1" applyFont="1" applyBorder="1" applyAlignment="1">
      <alignment horizontal="left"/>
    </xf>
    <xf numFmtId="0" fontId="10" fillId="0" borderId="47" xfId="1" applyFont="1" applyBorder="1" applyAlignment="1">
      <alignment horizontal="left"/>
    </xf>
    <xf numFmtId="0" fontId="10" fillId="0" borderId="49" xfId="1" applyFont="1" applyBorder="1" applyAlignment="1">
      <alignment horizontal="left" vertical="center"/>
    </xf>
    <xf numFmtId="0" fontId="10" fillId="0" borderId="5" xfId="1" applyFont="1" applyBorder="1" applyAlignment="1">
      <alignment horizontal="left"/>
    </xf>
    <xf numFmtId="0" fontId="10" fillId="0" borderId="4" xfId="1" applyFont="1" applyBorder="1" applyAlignment="1">
      <alignment horizontal="left"/>
    </xf>
    <xf numFmtId="49" fontId="10" fillId="0" borderId="14" xfId="1" applyNumberFormat="1" applyFont="1" applyBorder="1" applyAlignment="1">
      <alignment horizontal="left"/>
    </xf>
    <xf numFmtId="0" fontId="10" fillId="0" borderId="0" xfId="1" applyFont="1" applyAlignment="1">
      <alignment horizontal="left" wrapText="1"/>
    </xf>
    <xf numFmtId="0" fontId="10" fillId="0" borderId="0" xfId="1" applyFont="1" applyAlignment="1">
      <alignment horizontal="left" vertical="top" wrapText="1"/>
    </xf>
    <xf numFmtId="0" fontId="45" fillId="2" borderId="20" xfId="1" applyFont="1" applyFill="1" applyBorder="1" applyAlignment="1">
      <alignment horizontal="left" vertical="center"/>
    </xf>
    <xf numFmtId="0" fontId="45" fillId="2" borderId="21" xfId="1" applyFont="1" applyFill="1" applyBorder="1" applyAlignment="1">
      <alignment horizontal="left" vertical="center"/>
    </xf>
    <xf numFmtId="0" fontId="45" fillId="2" borderId="52" xfId="1" applyFont="1" applyFill="1" applyBorder="1" applyAlignment="1">
      <alignment horizontal="left" vertical="center"/>
    </xf>
    <xf numFmtId="0" fontId="45" fillId="2" borderId="53" xfId="1" applyFont="1" applyFill="1" applyBorder="1" applyAlignment="1">
      <alignment horizontal="left" vertical="center"/>
    </xf>
    <xf numFmtId="0" fontId="10" fillId="2" borderId="27" xfId="1" applyFont="1" applyFill="1" applyBorder="1" applyAlignment="1">
      <alignment horizontal="left" vertical="center"/>
    </xf>
    <xf numFmtId="0" fontId="10" fillId="2" borderId="13" xfId="1" applyFont="1" applyFill="1" applyBorder="1" applyAlignment="1">
      <alignment horizontal="left" vertical="center"/>
    </xf>
    <xf numFmtId="0" fontId="45" fillId="2" borderId="18" xfId="1" applyFont="1" applyFill="1" applyBorder="1" applyAlignment="1">
      <alignment horizontal="left" vertical="center"/>
    </xf>
    <xf numFmtId="0" fontId="45" fillId="2" borderId="15" xfId="1" applyFont="1" applyFill="1" applyBorder="1" applyAlignment="1">
      <alignment horizontal="left" vertical="center"/>
    </xf>
    <xf numFmtId="0" fontId="45" fillId="2" borderId="19" xfId="1" applyFont="1" applyFill="1" applyBorder="1" applyAlignment="1">
      <alignment horizontal="left" vertical="center"/>
    </xf>
    <xf numFmtId="0" fontId="45" fillId="2" borderId="26" xfId="1" applyFont="1" applyFill="1" applyBorder="1" applyAlignment="1">
      <alignment horizontal="left" vertical="center"/>
    </xf>
    <xf numFmtId="0" fontId="45" fillId="2" borderId="32" xfId="1" applyFont="1" applyFill="1" applyBorder="1" applyAlignment="1">
      <alignment horizontal="left" vertical="center"/>
    </xf>
    <xf numFmtId="0" fontId="10" fillId="2" borderId="26" xfId="1" applyFont="1" applyFill="1" applyBorder="1" applyAlignment="1">
      <alignment horizontal="left" vertical="center"/>
    </xf>
    <xf numFmtId="0" fontId="10" fillId="0" borderId="0" xfId="6" applyFont="1" applyAlignment="1">
      <alignment horizontal="left" vertical="center"/>
    </xf>
    <xf numFmtId="0" fontId="10" fillId="0" borderId="20" xfId="6" applyFont="1" applyBorder="1" applyAlignment="1">
      <alignment horizontal="left" vertical="center"/>
    </xf>
    <xf numFmtId="0" fontId="10" fillId="0" borderId="2" xfId="6" applyFont="1" applyBorder="1" applyAlignment="1">
      <alignment horizontal="left" vertical="center"/>
    </xf>
    <xf numFmtId="0" fontId="10" fillId="0" borderId="3" xfId="6" applyFont="1" applyBorder="1" applyAlignment="1">
      <alignment horizontal="left" vertical="center"/>
    </xf>
    <xf numFmtId="0" fontId="10" fillId="0" borderId="22" xfId="6" applyFont="1" applyBorder="1" applyAlignment="1">
      <alignment horizontal="left" vertical="center"/>
    </xf>
    <xf numFmtId="0" fontId="10" fillId="0" borderId="23" xfId="6" applyFont="1" applyBorder="1" applyAlignment="1">
      <alignment horizontal="left" vertical="center"/>
    </xf>
    <xf numFmtId="0" fontId="10" fillId="0" borderId="24" xfId="6" applyFont="1" applyBorder="1" applyAlignment="1">
      <alignment horizontal="left" vertical="center"/>
    </xf>
    <xf numFmtId="0" fontId="10" fillId="0" borderId="25" xfId="6" applyFont="1" applyBorder="1" applyAlignment="1">
      <alignment horizontal="left" vertical="center"/>
    </xf>
    <xf numFmtId="0" fontId="10" fillId="0" borderId="14" xfId="6" applyFont="1" applyBorder="1" applyAlignment="1">
      <alignment horizontal="left" vertical="center"/>
    </xf>
    <xf numFmtId="0" fontId="10" fillId="0" borderId="41" xfId="6" applyFont="1" applyBorder="1" applyAlignment="1">
      <alignment horizontal="left" vertical="center"/>
    </xf>
    <xf numFmtId="0" fontId="10" fillId="0" borderId="10" xfId="6" applyFont="1" applyBorder="1" applyAlignment="1">
      <alignment horizontal="left" vertical="center"/>
    </xf>
    <xf numFmtId="0" fontId="10" fillId="0" borderId="9" xfId="6" applyFont="1" applyBorder="1" applyAlignment="1">
      <alignment horizontal="left" vertical="center"/>
    </xf>
    <xf numFmtId="0" fontId="10" fillId="0" borderId="47" xfId="6" applyFont="1" applyBorder="1" applyAlignment="1">
      <alignment horizontal="left" vertical="center"/>
    </xf>
    <xf numFmtId="0" fontId="10" fillId="0" borderId="24" xfId="1" applyFont="1" applyBorder="1" applyAlignment="1">
      <alignment horizontal="left" vertical="center"/>
    </xf>
    <xf numFmtId="0" fontId="10" fillId="0" borderId="14" xfId="6" applyFont="1" applyBorder="1" applyAlignment="1">
      <alignment horizontal="left" vertical="center" wrapText="1"/>
    </xf>
    <xf numFmtId="0" fontId="10" fillId="0" borderId="19" xfId="6" applyFont="1" applyBorder="1" applyAlignment="1">
      <alignment horizontal="left" vertical="center"/>
    </xf>
    <xf numFmtId="0" fontId="10" fillId="0" borderId="20" xfId="6" quotePrefix="1" applyFont="1" applyBorder="1" applyAlignment="1">
      <alignment horizontal="left" vertical="center"/>
    </xf>
    <xf numFmtId="0" fontId="10" fillId="0" borderId="21" xfId="6" applyFont="1" applyBorder="1" applyAlignment="1">
      <alignment horizontal="left" vertical="center"/>
    </xf>
    <xf numFmtId="0" fontId="10" fillId="0" borderId="0" xfId="6" applyFont="1" applyAlignment="1">
      <alignment horizontal="left" vertical="center" wrapText="1"/>
    </xf>
    <xf numFmtId="0" fontId="10" fillId="0" borderId="27" xfId="6" applyFont="1" applyBorder="1" applyAlignment="1">
      <alignment horizontal="left" vertical="center" wrapText="1"/>
    </xf>
    <xf numFmtId="0" fontId="11" fillId="0" borderId="0" xfId="1" applyFont="1" applyAlignment="1">
      <alignment horizontal="left" vertical="center"/>
    </xf>
    <xf numFmtId="0" fontId="10" fillId="0" borderId="26" xfId="6" applyFont="1" applyBorder="1" applyAlignment="1">
      <alignment horizontal="left" vertical="center" wrapText="1"/>
    </xf>
    <xf numFmtId="0" fontId="10" fillId="0" borderId="19" xfId="1" applyFont="1" applyBorder="1" applyAlignment="1">
      <alignment horizontal="left" vertical="center"/>
    </xf>
    <xf numFmtId="49" fontId="10" fillId="2" borderId="10" xfId="1" applyNumberFormat="1" applyFont="1" applyFill="1" applyBorder="1" applyAlignment="1">
      <alignment horizontal="left" vertical="center" indent="2"/>
    </xf>
    <xf numFmtId="49" fontId="10" fillId="2" borderId="14" xfId="9" applyNumberFormat="1" applyFont="1" applyFill="1" applyBorder="1" applyAlignment="1">
      <alignment horizontal="left"/>
    </xf>
    <xf numFmtId="49" fontId="10" fillId="2" borderId="18" xfId="9" applyNumberFormat="1" applyFont="1" applyFill="1" applyBorder="1" applyAlignment="1">
      <alignment horizontal="left"/>
    </xf>
    <xf numFmtId="49" fontId="10" fillId="2" borderId="30" xfId="1" applyNumberFormat="1" applyFont="1" applyFill="1" applyBorder="1" applyAlignment="1">
      <alignment horizontal="left"/>
    </xf>
    <xf numFmtId="49" fontId="10" fillId="2" borderId="52" xfId="1" applyNumberFormat="1" applyFont="1" applyFill="1" applyBorder="1" applyAlignment="1">
      <alignment horizontal="left" vertical="center" wrapText="1"/>
    </xf>
    <xf numFmtId="49" fontId="10" fillId="2" borderId="53" xfId="1" applyNumberFormat="1" applyFont="1" applyFill="1" applyBorder="1" applyAlignment="1">
      <alignment horizontal="left" vertical="center" wrapText="1"/>
    </xf>
    <xf numFmtId="49" fontId="10" fillId="2" borderId="48" xfId="9" applyNumberFormat="1" applyFont="1" applyFill="1" applyBorder="1" applyAlignment="1">
      <alignment horizontal="left"/>
    </xf>
    <xf numFmtId="37" fontId="10" fillId="2" borderId="78" xfId="9" applyNumberFormat="1" applyFont="1" applyFill="1" applyBorder="1" applyAlignment="1">
      <alignment vertical="center"/>
    </xf>
    <xf numFmtId="37" fontId="10" fillId="2" borderId="34" xfId="9" applyNumberFormat="1" applyFont="1" applyFill="1" applyBorder="1" applyAlignment="1">
      <alignment vertical="center"/>
    </xf>
    <xf numFmtId="37" fontId="10" fillId="2" borderId="35" xfId="9" applyNumberFormat="1" applyFont="1" applyFill="1" applyBorder="1" applyAlignment="1">
      <alignment vertical="center"/>
    </xf>
    <xf numFmtId="49" fontId="10" fillId="2" borderId="33" xfId="9" applyNumberFormat="1" applyFont="1" applyFill="1" applyBorder="1" applyAlignment="1">
      <alignment horizontal="left"/>
    </xf>
    <xf numFmtId="0" fontId="10" fillId="2" borderId="48" xfId="9" applyFont="1" applyFill="1" applyBorder="1"/>
    <xf numFmtId="49" fontId="10" fillId="2" borderId="0" xfId="9" applyNumberFormat="1" applyFont="1" applyFill="1" applyAlignment="1">
      <alignment horizontal="left" indent="2"/>
    </xf>
    <xf numFmtId="0" fontId="10" fillId="2" borderId="49" xfId="9" applyFont="1" applyFill="1" applyBorder="1"/>
    <xf numFmtId="0" fontId="10" fillId="2" borderId="45" xfId="9" applyFont="1" applyFill="1" applyBorder="1"/>
    <xf numFmtId="0" fontId="10" fillId="2" borderId="50" xfId="9" applyFont="1" applyFill="1" applyBorder="1"/>
    <xf numFmtId="0" fontId="10" fillId="2" borderId="32" xfId="1" applyFont="1" applyFill="1" applyBorder="1" applyAlignment="1">
      <alignment horizontal="left" vertical="center"/>
    </xf>
    <xf numFmtId="0" fontId="10" fillId="2" borderId="52" xfId="1" applyFont="1" applyFill="1" applyBorder="1" applyAlignment="1">
      <alignment horizontal="left" vertical="center"/>
    </xf>
    <xf numFmtId="0" fontId="10" fillId="2" borderId="53" xfId="1" applyFont="1" applyFill="1" applyBorder="1" applyAlignment="1">
      <alignment horizontal="left" vertical="center"/>
    </xf>
    <xf numFmtId="49" fontId="10" fillId="2" borderId="48" xfId="9" applyNumberFormat="1" applyFont="1" applyFill="1" applyBorder="1"/>
    <xf numFmtId="49" fontId="10" fillId="2" borderId="0" xfId="9" applyNumberFormat="1" applyFont="1" applyFill="1" applyAlignment="1">
      <alignment vertical="top"/>
    </xf>
    <xf numFmtId="0" fontId="10" fillId="2" borderId="0" xfId="9" applyFont="1" applyFill="1" applyAlignment="1">
      <alignment horizontal="left" wrapText="1"/>
    </xf>
    <xf numFmtId="0" fontId="10" fillId="2" borderId="45" xfId="1" applyFont="1" applyFill="1" applyBorder="1" applyAlignment="1">
      <alignment horizontal="left"/>
    </xf>
    <xf numFmtId="0" fontId="10" fillId="2" borderId="50" xfId="1" applyFont="1" applyFill="1" applyBorder="1" applyAlignment="1">
      <alignment horizontal="left"/>
    </xf>
    <xf numFmtId="0" fontId="10" fillId="2" borderId="46" xfId="1" applyFont="1" applyFill="1" applyBorder="1" applyAlignment="1">
      <alignment horizontal="left"/>
    </xf>
    <xf numFmtId="0" fontId="10" fillId="2" borderId="48" xfId="9" applyFont="1" applyFill="1" applyBorder="1" applyAlignment="1">
      <alignment horizontal="left"/>
    </xf>
    <xf numFmtId="0" fontId="10" fillId="2" borderId="44" xfId="9" applyFont="1" applyFill="1" applyBorder="1"/>
    <xf numFmtId="0" fontId="10" fillId="2" borderId="9" xfId="9" applyFont="1" applyFill="1" applyBorder="1"/>
    <xf numFmtId="37" fontId="10" fillId="2" borderId="52" xfId="9" applyNumberFormat="1" applyFont="1" applyFill="1" applyBorder="1"/>
    <xf numFmtId="0" fontId="10" fillId="2" borderId="52" xfId="9" applyFont="1" applyFill="1" applyBorder="1"/>
    <xf numFmtId="37" fontId="10" fillId="2" borderId="53" xfId="9" applyNumberFormat="1" applyFont="1" applyFill="1" applyBorder="1"/>
    <xf numFmtId="0" fontId="10" fillId="2" borderId="2" xfId="9" applyFont="1" applyFill="1" applyBorder="1"/>
    <xf numFmtId="37" fontId="10" fillId="2" borderId="24" xfId="9" applyNumberFormat="1" applyFont="1" applyFill="1" applyBorder="1"/>
    <xf numFmtId="0" fontId="10" fillId="2" borderId="24" xfId="9" applyFont="1" applyFill="1" applyBorder="1" applyAlignment="1">
      <alignment horizontal="right"/>
    </xf>
    <xf numFmtId="37" fontId="10" fillId="2" borderId="25" xfId="9" applyNumberFormat="1" applyFont="1" applyFill="1" applyBorder="1"/>
    <xf numFmtId="37" fontId="10" fillId="2" borderId="7" xfId="9" applyNumberFormat="1" applyFont="1" applyFill="1" applyBorder="1"/>
    <xf numFmtId="0" fontId="10" fillId="2" borderId="7" xfId="9" applyFont="1" applyFill="1" applyBorder="1"/>
    <xf numFmtId="37" fontId="10" fillId="2" borderId="51" xfId="9" applyNumberFormat="1" applyFont="1" applyFill="1" applyBorder="1"/>
    <xf numFmtId="37" fontId="10" fillId="2" borderId="20" xfId="9" applyNumberFormat="1" applyFont="1" applyFill="1" applyBorder="1"/>
    <xf numFmtId="0" fontId="10" fillId="2" borderId="20" xfId="9" applyFont="1" applyFill="1" applyBorder="1" applyAlignment="1">
      <alignment horizontal="right"/>
    </xf>
    <xf numFmtId="37" fontId="10" fillId="2" borderId="21" xfId="9" applyNumberFormat="1" applyFont="1" applyFill="1" applyBorder="1"/>
    <xf numFmtId="0" fontId="10" fillId="2" borderId="2" xfId="9" applyFont="1" applyFill="1" applyBorder="1" applyAlignment="1">
      <alignment horizontal="right"/>
    </xf>
    <xf numFmtId="0" fontId="10" fillId="2" borderId="9" xfId="9" applyFont="1" applyFill="1" applyBorder="1" applyAlignment="1">
      <alignment horizontal="right"/>
    </xf>
    <xf numFmtId="0" fontId="10" fillId="2" borderId="36" xfId="9" applyFont="1" applyFill="1" applyBorder="1" applyAlignment="1">
      <alignment horizontal="left" vertical="center"/>
    </xf>
    <xf numFmtId="0" fontId="10" fillId="2" borderId="48" xfId="9" applyFont="1" applyFill="1" applyBorder="1" applyAlignment="1">
      <alignment horizontal="left" vertical="center"/>
    </xf>
    <xf numFmtId="0" fontId="10" fillId="2" borderId="20" xfId="9" applyFont="1" applyFill="1" applyBorder="1"/>
    <xf numFmtId="0" fontId="10" fillId="2" borderId="37" xfId="9" applyFont="1" applyFill="1" applyBorder="1" applyAlignment="1">
      <alignment horizontal="left" vertical="center"/>
    </xf>
    <xf numFmtId="37" fontId="10" fillId="2" borderId="7" xfId="9" applyNumberFormat="1" applyFont="1" applyFill="1" applyBorder="1" applyAlignment="1">
      <alignment vertical="center"/>
    </xf>
    <xf numFmtId="0" fontId="10" fillId="2" borderId="7" xfId="9" applyFont="1" applyFill="1" applyBorder="1" applyAlignment="1">
      <alignment vertical="center"/>
    </xf>
    <xf numFmtId="37" fontId="10" fillId="2" borderId="51" xfId="9" applyNumberFormat="1" applyFont="1" applyFill="1" applyBorder="1" applyAlignment="1">
      <alignment vertical="center"/>
    </xf>
    <xf numFmtId="0" fontId="32" fillId="2" borderId="0" xfId="9" applyFont="1" applyFill="1" applyAlignment="1">
      <alignment horizontal="justify" wrapText="1"/>
    </xf>
    <xf numFmtId="0" fontId="10" fillId="2" borderId="0" xfId="8" applyFont="1" applyFill="1"/>
    <xf numFmtId="0" fontId="10" fillId="0" borderId="0" xfId="8" applyFont="1"/>
    <xf numFmtId="0" fontId="10" fillId="2" borderId="8" xfId="8" applyFont="1" applyFill="1" applyBorder="1"/>
    <xf numFmtId="37" fontId="10" fillId="2" borderId="0" xfId="8" applyNumberFormat="1" applyFont="1" applyFill="1"/>
    <xf numFmtId="0" fontId="10" fillId="2" borderId="20" xfId="8" applyFont="1" applyFill="1" applyBorder="1"/>
    <xf numFmtId="0" fontId="10" fillId="2" borderId="21" xfId="8" applyFont="1" applyFill="1" applyBorder="1"/>
    <xf numFmtId="0" fontId="10" fillId="2" borderId="2" xfId="8" applyFont="1" applyFill="1" applyBorder="1"/>
    <xf numFmtId="0" fontId="10" fillId="2" borderId="22" xfId="8" applyFont="1" applyFill="1" applyBorder="1"/>
    <xf numFmtId="0" fontId="10" fillId="2" borderId="24" xfId="8" applyFont="1" applyFill="1" applyBorder="1"/>
    <xf numFmtId="0" fontId="10" fillId="2" borderId="25" xfId="8" applyFont="1" applyFill="1" applyBorder="1"/>
    <xf numFmtId="0" fontId="10" fillId="2" borderId="18" xfId="8" applyFont="1" applyFill="1" applyBorder="1"/>
    <xf numFmtId="0" fontId="10" fillId="2" borderId="2" xfId="8" applyFont="1" applyFill="1" applyBorder="1" applyAlignment="1">
      <alignment horizontal="left"/>
    </xf>
    <xf numFmtId="0" fontId="10" fillId="2" borderId="0" xfId="8" applyFont="1" applyFill="1" applyAlignment="1">
      <alignment vertical="top" wrapText="1"/>
    </xf>
    <xf numFmtId="0" fontId="10" fillId="2" borderId="15" xfId="8" applyFont="1" applyFill="1" applyBorder="1"/>
    <xf numFmtId="37" fontId="10" fillId="2" borderId="19" xfId="8" applyNumberFormat="1" applyFont="1" applyFill="1" applyBorder="1"/>
    <xf numFmtId="0" fontId="10" fillId="2" borderId="16" xfId="8" applyFont="1" applyFill="1" applyBorder="1"/>
    <xf numFmtId="37" fontId="10" fillId="2" borderId="3" xfId="8" applyNumberFormat="1" applyFont="1" applyFill="1" applyBorder="1"/>
    <xf numFmtId="0" fontId="10" fillId="2" borderId="17" xfId="8" applyFont="1" applyFill="1" applyBorder="1"/>
    <xf numFmtId="37" fontId="10" fillId="2" borderId="23" xfId="8" applyNumberFormat="1" applyFont="1" applyFill="1" applyBorder="1"/>
    <xf numFmtId="0" fontId="10" fillId="2" borderId="26" xfId="8" applyFont="1" applyFill="1" applyBorder="1" applyAlignment="1">
      <alignment horizontal="left"/>
    </xf>
    <xf numFmtId="0" fontId="10" fillId="2" borderId="14" xfId="8" applyFont="1" applyFill="1" applyBorder="1" applyAlignment="1">
      <alignment horizontal="left"/>
    </xf>
    <xf numFmtId="0" fontId="10" fillId="2" borderId="19" xfId="8" applyFont="1" applyFill="1" applyBorder="1"/>
    <xf numFmtId="0" fontId="10" fillId="2" borderId="3" xfId="8" applyFont="1" applyFill="1" applyBorder="1"/>
    <xf numFmtId="49" fontId="31" fillId="2" borderId="0" xfId="13" applyNumberFormat="1" applyFont="1" applyFill="1" applyBorder="1" applyAlignment="1">
      <alignment vertical="center"/>
    </xf>
    <xf numFmtId="49" fontId="31" fillId="2" borderId="0" xfId="13" applyNumberFormat="1" applyFont="1" applyFill="1" applyBorder="1" applyAlignment="1">
      <alignment horizontal="left" vertical="center"/>
    </xf>
    <xf numFmtId="0" fontId="5" fillId="0" borderId="0" xfId="0" applyFont="1"/>
    <xf numFmtId="0" fontId="4" fillId="2" borderId="0" xfId="0" applyFont="1" applyFill="1" applyAlignment="1">
      <alignment horizontal="center" vertical="center"/>
    </xf>
    <xf numFmtId="0" fontId="10" fillId="2" borderId="53"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5" xfId="0" applyFont="1" applyFill="1" applyBorder="1" applyAlignment="1">
      <alignment horizontal="center" vertical="center" wrapText="1"/>
    </xf>
    <xf numFmtId="49" fontId="46" fillId="0" borderId="0" xfId="13" applyNumberFormat="1" applyFont="1" applyAlignment="1">
      <alignment vertical="center"/>
    </xf>
    <xf numFmtId="49" fontId="10" fillId="0" borderId="0" xfId="0" applyNumberFormat="1" applyFont="1" applyAlignment="1">
      <alignment vertical="center"/>
    </xf>
    <xf numFmtId="49" fontId="10" fillId="2" borderId="44" xfId="1" applyNumberFormat="1" applyFont="1" applyFill="1" applyBorder="1" applyAlignment="1">
      <alignment horizontal="left" vertical="center"/>
    </xf>
    <xf numFmtId="49" fontId="10" fillId="2" borderId="20" xfId="1" applyNumberFormat="1" applyFont="1" applyFill="1" applyBorder="1" applyAlignment="1">
      <alignment horizontal="center" vertical="center"/>
    </xf>
    <xf numFmtId="49" fontId="10" fillId="2" borderId="21" xfId="1" applyNumberFormat="1" applyFont="1" applyFill="1" applyBorder="1" applyAlignment="1">
      <alignment horizontal="left" vertical="center"/>
    </xf>
    <xf numFmtId="49" fontId="10" fillId="0" borderId="0" xfId="9" applyNumberFormat="1" applyFont="1" applyAlignment="1">
      <alignment vertical="center"/>
    </xf>
    <xf numFmtId="49" fontId="10" fillId="2" borderId="46" xfId="1" applyNumberFormat="1" applyFont="1" applyFill="1" applyBorder="1" applyAlignment="1">
      <alignment horizontal="left" vertical="center"/>
    </xf>
    <xf numFmtId="49" fontId="10" fillId="2" borderId="24" xfId="1" applyNumberFormat="1" applyFont="1" applyFill="1" applyBorder="1" applyAlignment="1">
      <alignment horizontal="center" vertical="center"/>
    </xf>
    <xf numFmtId="49" fontId="10" fillId="2" borderId="25" xfId="1" applyNumberFormat="1" applyFont="1" applyFill="1" applyBorder="1" applyAlignment="1">
      <alignment horizontal="left" vertical="center"/>
    </xf>
    <xf numFmtId="49" fontId="10" fillId="2" borderId="33" xfId="1" applyNumberFormat="1" applyFont="1" applyFill="1" applyBorder="1" applyAlignment="1">
      <alignment vertical="center"/>
    </xf>
    <xf numFmtId="49" fontId="10" fillId="2" borderId="0" xfId="9" applyNumberFormat="1" applyFont="1" applyFill="1" applyAlignment="1">
      <alignment vertical="center"/>
    </xf>
    <xf numFmtId="49" fontId="10" fillId="2" borderId="0" xfId="9" applyNumberFormat="1" applyFont="1" applyFill="1" applyAlignment="1">
      <alignment horizontal="center" vertical="center"/>
    </xf>
    <xf numFmtId="0" fontId="10" fillId="0" borderId="33" xfId="1" applyFont="1" applyBorder="1" applyAlignment="1">
      <alignment horizontal="center" vertical="center"/>
    </xf>
    <xf numFmtId="0" fontId="10" fillId="0" borderId="77" xfId="1" applyFont="1" applyBorder="1" applyAlignment="1">
      <alignment horizontal="left" vertical="center" wrapText="1"/>
    </xf>
    <xf numFmtId="0" fontId="10" fillId="0" borderId="33" xfId="1" applyFont="1" applyBorder="1" applyAlignment="1">
      <alignment vertical="center"/>
    </xf>
    <xf numFmtId="0" fontId="10" fillId="0" borderId="85" xfId="1" applyFont="1" applyBorder="1" applyAlignment="1">
      <alignment horizontal="left" vertical="center" wrapText="1"/>
    </xf>
    <xf numFmtId="0" fontId="10" fillId="0" borderId="84" xfId="1" applyFont="1" applyBorder="1" applyAlignment="1">
      <alignment horizontal="left" vertical="center" wrapText="1"/>
    </xf>
    <xf numFmtId="49" fontId="44" fillId="0" borderId="0" xfId="13" applyNumberFormat="1" applyFont="1" applyAlignment="1">
      <alignment vertical="center"/>
    </xf>
    <xf numFmtId="0" fontId="47" fillId="0" borderId="0" xfId="0" applyFont="1"/>
    <xf numFmtId="49" fontId="11" fillId="0" borderId="0" xfId="0" applyNumberFormat="1" applyFont="1" applyAlignment="1">
      <alignment vertical="center"/>
    </xf>
    <xf numFmtId="0" fontId="10" fillId="0" borderId="33" xfId="1" applyFont="1" applyBorder="1" applyAlignment="1">
      <alignment horizontal="left" vertical="center"/>
    </xf>
    <xf numFmtId="0" fontId="10" fillId="0" borderId="33" xfId="1" applyFont="1" applyBorder="1" applyAlignment="1">
      <alignment horizontal="left" vertical="center" wrapText="1"/>
    </xf>
    <xf numFmtId="0" fontId="48" fillId="0" borderId="0" xfId="0" applyFont="1"/>
    <xf numFmtId="0" fontId="10" fillId="6" borderId="56" xfId="0" applyFont="1" applyFill="1" applyBorder="1" applyAlignment="1">
      <alignment horizontal="left" vertical="center" wrapText="1"/>
    </xf>
    <xf numFmtId="0" fontId="10" fillId="6" borderId="57" xfId="0" applyFont="1" applyFill="1" applyBorder="1" applyAlignment="1">
      <alignment horizontal="left" vertical="center" wrapText="1"/>
    </xf>
    <xf numFmtId="0" fontId="10" fillId="6" borderId="61" xfId="0" applyFont="1" applyFill="1" applyBorder="1" applyAlignment="1">
      <alignment horizontal="left" vertical="center" wrapText="1"/>
    </xf>
    <xf numFmtId="0" fontId="10" fillId="6" borderId="62" xfId="0" applyFont="1" applyFill="1" applyBorder="1" applyAlignment="1">
      <alignment horizontal="left" vertical="center" wrapText="1"/>
    </xf>
    <xf numFmtId="0" fontId="10" fillId="6" borderId="54" xfId="0" applyFont="1" applyFill="1" applyBorder="1" applyAlignment="1">
      <alignment horizontal="center" vertical="center" wrapText="1"/>
    </xf>
    <xf numFmtId="0" fontId="10" fillId="6" borderId="54" xfId="0" applyFont="1" applyFill="1" applyBorder="1" applyAlignment="1">
      <alignment horizontal="left" vertical="center" wrapText="1"/>
    </xf>
    <xf numFmtId="173" fontId="10" fillId="2" borderId="6" xfId="0" applyNumberFormat="1" applyFont="1" applyFill="1" applyBorder="1"/>
    <xf numFmtId="3" fontId="10" fillId="2" borderId="0" xfId="0" applyNumberFormat="1" applyFont="1" applyFill="1"/>
    <xf numFmtId="173" fontId="10" fillId="2" borderId="5" xfId="0" applyNumberFormat="1" applyFont="1" applyFill="1" applyBorder="1"/>
    <xf numFmtId="173" fontId="10" fillId="2" borderId="3" xfId="0" applyNumberFormat="1" applyFont="1" applyFill="1" applyBorder="1" applyAlignment="1">
      <alignment horizontal="right"/>
    </xf>
    <xf numFmtId="173" fontId="10" fillId="2" borderId="1" xfId="0" applyNumberFormat="1" applyFont="1" applyFill="1" applyBorder="1"/>
    <xf numFmtId="3" fontId="9" fillId="2" borderId="11" xfId="0" applyNumberFormat="1" applyFont="1" applyFill="1" applyBorder="1"/>
    <xf numFmtId="166" fontId="10" fillId="2" borderId="80" xfId="0" applyNumberFormat="1" applyFont="1" applyFill="1" applyBorder="1" applyAlignment="1">
      <alignment horizontal="right"/>
    </xf>
    <xf numFmtId="3" fontId="10" fillId="2" borderId="2" xfId="2" applyNumberFormat="1" applyFont="1" applyFill="1" applyBorder="1" applyAlignment="1">
      <alignment horizontal="right"/>
    </xf>
    <xf numFmtId="3" fontId="9" fillId="2" borderId="2" xfId="2" applyNumberFormat="1" applyFont="1" applyFill="1" applyBorder="1" applyAlignment="1">
      <alignment horizontal="right"/>
    </xf>
    <xf numFmtId="3" fontId="10" fillId="2" borderId="1" xfId="0" applyNumberFormat="1" applyFont="1" applyFill="1" applyBorder="1" applyAlignment="1">
      <alignment horizontal="right"/>
    </xf>
    <xf numFmtId="172" fontId="10" fillId="2" borderId="0" xfId="0" applyNumberFormat="1" applyFont="1" applyFill="1" applyAlignment="1">
      <alignment horizontal="right" vertical="center"/>
    </xf>
    <xf numFmtId="173" fontId="10" fillId="2" borderId="6" xfId="2" applyNumberFormat="1" applyFont="1" applyFill="1" applyBorder="1" applyAlignment="1">
      <alignment horizontal="right" vertical="center"/>
    </xf>
    <xf numFmtId="0" fontId="24" fillId="2" borderId="80" xfId="0" applyFont="1" applyFill="1" applyBorder="1" applyAlignment="1">
      <alignment vertical="center"/>
    </xf>
    <xf numFmtId="0" fontId="24" fillId="2" borderId="12" xfId="0" applyFont="1" applyFill="1" applyBorder="1" applyAlignment="1">
      <alignment vertical="center"/>
    </xf>
    <xf numFmtId="0" fontId="24" fillId="2" borderId="6" xfId="0" applyFont="1" applyFill="1" applyBorder="1" applyAlignment="1">
      <alignment vertical="center"/>
    </xf>
    <xf numFmtId="0" fontId="9" fillId="2" borderId="11" xfId="0" applyFont="1" applyFill="1" applyBorder="1" applyAlignment="1">
      <alignment vertical="center"/>
    </xf>
    <xf numFmtId="173" fontId="10" fillId="2" borderId="1" xfId="2" applyNumberFormat="1" applyFont="1" applyFill="1" applyBorder="1" applyAlignment="1">
      <alignment horizontal="right" vertical="center"/>
    </xf>
    <xf numFmtId="0" fontId="24" fillId="2" borderId="1" xfId="0" applyFont="1" applyFill="1" applyBorder="1" applyAlignment="1">
      <alignment vertical="center"/>
    </xf>
    <xf numFmtId="0" fontId="24" fillId="2" borderId="11" xfId="0" applyFont="1" applyFill="1" applyBorder="1" applyAlignment="1">
      <alignment vertical="center"/>
    </xf>
    <xf numFmtId="3" fontId="9" fillId="2" borderId="11" xfId="2" applyNumberFormat="1" applyFont="1" applyFill="1" applyBorder="1" applyAlignment="1">
      <alignment vertical="center"/>
    </xf>
    <xf numFmtId="37" fontId="10" fillId="2" borderId="1" xfId="0" applyNumberFormat="1" applyFont="1" applyFill="1" applyBorder="1" applyAlignment="1">
      <alignment horizontal="center" vertical="center" wrapText="1"/>
    </xf>
    <xf numFmtId="37" fontId="10" fillId="2" borderId="0" xfId="0" applyNumberFormat="1" applyFont="1" applyFill="1" applyAlignment="1">
      <alignment horizontal="left" vertical="center"/>
    </xf>
    <xf numFmtId="173" fontId="10" fillId="2" borderId="1" xfId="2" applyNumberFormat="1" applyFont="1" applyFill="1" applyBorder="1" applyAlignment="1">
      <alignment horizontal="center" vertical="center"/>
    </xf>
    <xf numFmtId="49" fontId="10" fillId="2" borderId="0" xfId="0" applyNumberFormat="1" applyFont="1" applyFill="1" applyAlignment="1">
      <alignment horizontal="justify" vertical="center"/>
    </xf>
    <xf numFmtId="3" fontId="10" fillId="2" borderId="0" xfId="2" applyNumberFormat="1" applyFont="1" applyFill="1" applyAlignment="1">
      <alignment vertical="center"/>
    </xf>
    <xf numFmtId="3" fontId="10" fillId="2" borderId="0" xfId="2" applyNumberFormat="1" applyFont="1" applyFill="1" applyAlignment="1">
      <alignment horizontal="right" vertical="center"/>
    </xf>
    <xf numFmtId="49" fontId="10" fillId="2" borderId="13" xfId="0" applyNumberFormat="1" applyFont="1" applyFill="1" applyBorder="1" applyAlignment="1">
      <alignment horizontal="right" vertical="center"/>
    </xf>
    <xf numFmtId="173" fontId="10" fillId="2" borderId="80" xfId="2" applyNumberFormat="1" applyFont="1" applyFill="1" applyBorder="1" applyAlignment="1">
      <alignment horizontal="right" vertical="center"/>
    </xf>
    <xf numFmtId="3" fontId="10" fillId="2" borderId="0" xfId="0" applyNumberFormat="1" applyFont="1" applyFill="1" applyAlignment="1">
      <alignment vertical="center" wrapText="1"/>
    </xf>
    <xf numFmtId="173" fontId="10" fillId="0" borderId="1" xfId="2" applyNumberFormat="1" applyFont="1" applyFill="1" applyBorder="1" applyAlignment="1">
      <alignment vertical="center"/>
    </xf>
    <xf numFmtId="3" fontId="9" fillId="2" borderId="0" xfId="0" applyNumberFormat="1" applyFont="1" applyFill="1" applyAlignment="1">
      <alignment vertical="center"/>
    </xf>
    <xf numFmtId="3" fontId="10" fillId="2" borderId="2" xfId="2" applyNumberFormat="1" applyFont="1" applyFill="1" applyBorder="1" applyAlignment="1">
      <alignment horizontal="right" vertical="center"/>
    </xf>
    <xf numFmtId="37" fontId="10" fillId="2" borderId="0" xfId="0" applyNumberFormat="1" applyFont="1" applyFill="1" applyAlignment="1">
      <alignment horizontal="left" vertical="center" indent="3"/>
    </xf>
    <xf numFmtId="3" fontId="10" fillId="2" borderId="0" xfId="0" applyNumberFormat="1" applyFont="1" applyFill="1" applyAlignment="1">
      <alignment vertical="center"/>
    </xf>
    <xf numFmtId="3" fontId="10" fillId="2" borderId="0" xfId="0" applyNumberFormat="1" applyFont="1" applyFill="1" applyAlignment="1">
      <alignment horizontal="right" vertical="center"/>
    </xf>
    <xf numFmtId="173" fontId="10" fillId="2" borderId="7" xfId="2" applyNumberFormat="1" applyFont="1" applyFill="1" applyBorder="1" applyAlignment="1">
      <alignment horizontal="right" vertical="center"/>
    </xf>
    <xf numFmtId="0" fontId="9" fillId="2" borderId="12" xfId="0" applyFont="1" applyFill="1" applyBorder="1" applyAlignment="1">
      <alignment vertical="center"/>
    </xf>
    <xf numFmtId="173" fontId="10" fillId="2" borderId="2" xfId="2" applyNumberFormat="1" applyFont="1" applyFill="1" applyBorder="1" applyAlignment="1">
      <alignment horizontal="right" vertical="center"/>
    </xf>
    <xf numFmtId="49" fontId="10" fillId="2" borderId="5" xfId="0" applyNumberFormat="1" applyFont="1" applyFill="1" applyBorder="1" applyAlignment="1">
      <alignment vertical="center"/>
    </xf>
    <xf numFmtId="3" fontId="9" fillId="2" borderId="0" xfId="2" applyNumberFormat="1" applyFont="1" applyFill="1" applyAlignment="1">
      <alignment vertical="center" wrapText="1"/>
    </xf>
    <xf numFmtId="173" fontId="10" fillId="2" borderId="0" xfId="2" applyNumberFormat="1" applyFont="1" applyFill="1" applyAlignment="1">
      <alignment vertical="center"/>
    </xf>
    <xf numFmtId="173" fontId="10" fillId="2" borderId="0" xfId="2" quotePrefix="1" applyNumberFormat="1" applyFont="1" applyFill="1" applyAlignment="1">
      <alignment horizontal="right" vertical="center"/>
    </xf>
    <xf numFmtId="3" fontId="10" fillId="2" borderId="9" xfId="2" applyNumberFormat="1" applyFont="1" applyFill="1" applyBorder="1" applyAlignment="1">
      <alignment horizontal="right" vertical="center"/>
    </xf>
    <xf numFmtId="173" fontId="10" fillId="2" borderId="0" xfId="2" applyNumberFormat="1" applyFont="1" applyFill="1" applyBorder="1" applyAlignment="1">
      <alignment horizontal="right" vertical="center"/>
    </xf>
    <xf numFmtId="3" fontId="9" fillId="2" borderId="0" xfId="2" applyNumberFormat="1" applyFont="1" applyFill="1" applyBorder="1" applyAlignment="1">
      <alignment vertical="center"/>
    </xf>
    <xf numFmtId="173" fontId="10" fillId="2" borderId="86" xfId="2" applyNumberFormat="1" applyFont="1" applyFill="1" applyBorder="1" applyAlignment="1">
      <alignment horizontal="right" vertical="center"/>
    </xf>
    <xf numFmtId="49" fontId="10" fillId="2" borderId="0" xfId="0" applyNumberFormat="1" applyFont="1" applyFill="1" applyAlignment="1">
      <alignment horizontal="left" vertical="center" wrapText="1"/>
    </xf>
    <xf numFmtId="0" fontId="9" fillId="2" borderId="7" xfId="1" applyFont="1" applyFill="1" applyBorder="1" applyAlignment="1">
      <alignment horizontal="center" vertical="center" wrapText="1"/>
    </xf>
    <xf numFmtId="49" fontId="10" fillId="2" borderId="26" xfId="1" applyNumberFormat="1" applyFont="1" applyFill="1" applyBorder="1" applyAlignment="1">
      <alignment horizontal="left" vertical="center"/>
    </xf>
    <xf numFmtId="49" fontId="10" fillId="2" borderId="23" xfId="1" applyNumberFormat="1" applyFont="1" applyFill="1" applyBorder="1" applyAlignment="1">
      <alignment horizontal="left" vertical="center" wrapText="1"/>
    </xf>
    <xf numFmtId="0" fontId="10" fillId="2" borderId="36" xfId="1" applyFont="1" applyFill="1" applyBorder="1" applyAlignment="1">
      <alignment horizontal="left" vertical="center"/>
    </xf>
    <xf numFmtId="49" fontId="10" fillId="2" borderId="27" xfId="1" applyNumberFormat="1" applyFont="1" applyFill="1" applyBorder="1" applyAlignment="1">
      <alignment horizontal="left" vertical="center" wrapText="1"/>
    </xf>
    <xf numFmtId="0" fontId="10" fillId="0" borderId="34" xfId="1" applyFont="1" applyBorder="1" applyAlignment="1">
      <alignment horizontal="center" vertical="center"/>
    </xf>
    <xf numFmtId="0" fontId="10" fillId="0" borderId="35" xfId="1" applyFont="1" applyBorder="1" applyAlignment="1">
      <alignment horizontal="center" vertical="center"/>
    </xf>
    <xf numFmtId="0" fontId="10" fillId="2" borderId="9" xfId="0" applyFont="1" applyFill="1" applyBorder="1" applyAlignment="1">
      <alignment horizontal="center" vertical="center" wrapText="1"/>
    </xf>
    <xf numFmtId="0" fontId="10" fillId="2" borderId="13" xfId="0" applyFont="1" applyFill="1" applyBorder="1" applyAlignment="1">
      <alignment horizontal="right" vertical="center" wrapText="1"/>
    </xf>
    <xf numFmtId="0" fontId="9" fillId="2" borderId="9" xfId="1" applyFont="1" applyFill="1" applyBorder="1" applyAlignment="1">
      <alignment horizontal="center" vertical="center" wrapText="1"/>
    </xf>
    <xf numFmtId="0" fontId="9" fillId="2" borderId="4" xfId="1" applyFont="1" applyFill="1" applyBorder="1" applyAlignment="1">
      <alignment horizontal="center" vertical="center" wrapText="1"/>
    </xf>
    <xf numFmtId="49" fontId="44" fillId="2" borderId="0" xfId="13" applyNumberFormat="1" applyFont="1" applyFill="1" applyAlignment="1">
      <alignment horizontal="left" vertical="center"/>
    </xf>
    <xf numFmtId="0" fontId="10" fillId="2" borderId="52" xfId="1" applyFont="1" applyFill="1" applyBorder="1" applyAlignment="1">
      <alignment horizontal="center" vertical="center"/>
    </xf>
    <xf numFmtId="0" fontId="10" fillId="2" borderId="21" xfId="1" quotePrefix="1" applyFont="1" applyFill="1" applyBorder="1" applyAlignment="1">
      <alignment horizontal="left" vertical="center"/>
    </xf>
    <xf numFmtId="0" fontId="10" fillId="2" borderId="22" xfId="1" quotePrefix="1" applyFont="1" applyFill="1" applyBorder="1" applyAlignment="1">
      <alignment horizontal="left" vertical="center"/>
    </xf>
    <xf numFmtId="0" fontId="10" fillId="2" borderId="47" xfId="1" quotePrefix="1" applyFont="1" applyFill="1" applyBorder="1" applyAlignment="1">
      <alignment horizontal="left" vertical="center"/>
    </xf>
    <xf numFmtId="0" fontId="10" fillId="2" borderId="25" xfId="1" quotePrefix="1" applyFont="1" applyFill="1" applyBorder="1" applyAlignment="1">
      <alignment horizontal="left" vertical="center"/>
    </xf>
    <xf numFmtId="0" fontId="10" fillId="2" borderId="51" xfId="1" applyFont="1" applyFill="1" applyBorder="1" applyAlignment="1">
      <alignment horizontal="left" vertical="center"/>
    </xf>
    <xf numFmtId="0" fontId="15" fillId="2" borderId="0" xfId="0" applyFont="1" applyFill="1" applyAlignment="1">
      <alignment horizontal="right" vertical="center"/>
    </xf>
    <xf numFmtId="0" fontId="15" fillId="2" borderId="0" xfId="0" applyFont="1" applyFill="1" applyAlignment="1">
      <alignment horizontal="left" vertical="center"/>
    </xf>
    <xf numFmtId="0" fontId="15"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xf>
    <xf numFmtId="0" fontId="6" fillId="2" borderId="0" xfId="0" applyFont="1" applyFill="1" applyAlignment="1">
      <alignment vertical="center"/>
    </xf>
    <xf numFmtId="49" fontId="14" fillId="2" borderId="0" xfId="13" applyNumberFormat="1" applyFont="1" applyFill="1" applyAlignment="1">
      <alignment horizontal="left" vertical="center"/>
    </xf>
    <xf numFmtId="0" fontId="9" fillId="0" borderId="2" xfId="0" applyFont="1" applyBorder="1" applyAlignment="1">
      <alignment vertical="center" wrapText="1"/>
    </xf>
    <xf numFmtId="49" fontId="9" fillId="0" borderId="2" xfId="0" applyNumberFormat="1" applyFont="1" applyBorder="1" applyAlignment="1">
      <alignment horizontal="center" vertical="center" wrapText="1"/>
    </xf>
    <xf numFmtId="49" fontId="9" fillId="4" borderId="2" xfId="0" applyNumberFormat="1" applyFont="1" applyFill="1" applyBorder="1" applyAlignment="1">
      <alignment horizontal="left" vertical="center" wrapText="1"/>
    </xf>
    <xf numFmtId="0" fontId="10" fillId="0" borderId="2" xfId="0" applyFont="1" applyBorder="1" applyAlignment="1">
      <alignment vertical="center" wrapText="1"/>
    </xf>
    <xf numFmtId="49" fontId="9" fillId="2" borderId="2" xfId="0" applyNumberFormat="1" applyFont="1" applyFill="1" applyBorder="1" applyAlignment="1">
      <alignment horizontal="center" vertical="center" wrapText="1"/>
    </xf>
    <xf numFmtId="2" fontId="9" fillId="4" borderId="2" xfId="0" applyNumberFormat="1" applyFont="1" applyFill="1" applyBorder="1" applyAlignment="1">
      <alignment horizontal="left" vertical="center" wrapText="1"/>
    </xf>
    <xf numFmtId="0" fontId="10" fillId="0" borderId="44" xfId="0" applyFont="1" applyBorder="1" applyAlignment="1">
      <alignment vertical="center" wrapText="1"/>
    </xf>
    <xf numFmtId="49" fontId="9" fillId="0" borderId="20" xfId="0" applyNumberFormat="1" applyFont="1" applyBorder="1" applyAlignment="1">
      <alignment horizontal="center" vertical="center" wrapText="1"/>
    </xf>
    <xf numFmtId="49" fontId="9" fillId="4" borderId="21" xfId="0" applyNumberFormat="1" applyFont="1" applyFill="1" applyBorder="1" applyAlignment="1">
      <alignment horizontal="left" vertical="center" wrapText="1"/>
    </xf>
    <xf numFmtId="0" fontId="10" fillId="0" borderId="45" xfId="0" applyFont="1" applyBorder="1" applyAlignment="1">
      <alignment vertical="center" wrapText="1"/>
    </xf>
    <xf numFmtId="49" fontId="9" fillId="4" borderId="22" xfId="0" applyNumberFormat="1" applyFont="1" applyFill="1" applyBorder="1" applyAlignment="1">
      <alignment horizontal="left" vertical="center" wrapText="1"/>
    </xf>
    <xf numFmtId="0" fontId="10" fillId="0" borderId="46" xfId="0" applyFont="1" applyBorder="1" applyAlignment="1">
      <alignment vertical="center" wrapText="1"/>
    </xf>
    <xf numFmtId="49" fontId="9" fillId="2" borderId="24" xfId="0" applyNumberFormat="1" applyFont="1" applyFill="1" applyBorder="1" applyAlignment="1">
      <alignment horizontal="center" vertical="center" wrapText="1"/>
    </xf>
    <xf numFmtId="49" fontId="9" fillId="4" borderId="25" xfId="0" applyNumberFormat="1" applyFont="1" applyFill="1" applyBorder="1" applyAlignment="1">
      <alignment horizontal="left" vertical="center" wrapText="1"/>
    </xf>
    <xf numFmtId="49" fontId="9" fillId="4" borderId="22" xfId="0" quotePrefix="1" applyNumberFormat="1" applyFont="1" applyFill="1" applyBorder="1" applyAlignment="1">
      <alignment horizontal="left" vertical="center" wrapText="1"/>
    </xf>
    <xf numFmtId="49" fontId="9" fillId="0" borderId="24" xfId="0" applyNumberFormat="1" applyFont="1" applyBorder="1" applyAlignment="1">
      <alignment horizontal="center" vertical="center" wrapText="1"/>
    </xf>
    <xf numFmtId="2" fontId="9" fillId="4" borderId="22" xfId="0" applyNumberFormat="1" applyFont="1" applyFill="1" applyBorder="1" applyAlignment="1">
      <alignment horizontal="left" vertical="center" wrapText="1"/>
    </xf>
    <xf numFmtId="49" fontId="9" fillId="2" borderId="20" xfId="0" applyNumberFormat="1" applyFont="1" applyFill="1" applyBorder="1" applyAlignment="1">
      <alignment horizontal="center" vertical="center" wrapText="1"/>
    </xf>
    <xf numFmtId="49" fontId="9" fillId="0" borderId="20" xfId="0" quotePrefix="1" applyNumberFormat="1" applyFont="1" applyBorder="1" applyAlignment="1">
      <alignment horizontal="center" vertical="center" wrapText="1"/>
    </xf>
    <xf numFmtId="0" fontId="10" fillId="0" borderId="4" xfId="0" applyFont="1" applyBorder="1" applyAlignment="1">
      <alignment vertical="center" wrapText="1"/>
    </xf>
    <xf numFmtId="49" fontId="9" fillId="7" borderId="2" xfId="0" applyNumberFormat="1" applyFont="1" applyFill="1" applyBorder="1" applyAlignment="1">
      <alignment horizontal="left" vertical="center" wrapText="1"/>
    </xf>
    <xf numFmtId="0" fontId="10" fillId="0" borderId="9" xfId="0" applyFont="1" applyBorder="1" applyAlignment="1">
      <alignment vertical="center" wrapText="1"/>
    </xf>
    <xf numFmtId="49" fontId="9" fillId="0" borderId="9" xfId="0" applyNumberFormat="1" applyFont="1" applyBorder="1" applyAlignment="1">
      <alignment horizontal="center" vertical="center" wrapText="1"/>
    </xf>
    <xf numFmtId="49" fontId="9" fillId="4" borderId="9" xfId="0" applyNumberFormat="1" applyFont="1" applyFill="1" applyBorder="1" applyAlignment="1">
      <alignment horizontal="left" vertical="center" wrapText="1"/>
    </xf>
    <xf numFmtId="49" fontId="9" fillId="8" borderId="24" xfId="0" applyNumberFormat="1" applyFont="1" applyFill="1" applyBorder="1" applyAlignment="1">
      <alignment horizontal="center" vertical="center" wrapText="1"/>
    </xf>
    <xf numFmtId="49" fontId="9" fillId="0" borderId="4" xfId="0" applyNumberFormat="1" applyFont="1" applyBorder="1" applyAlignment="1">
      <alignment horizontal="center" vertical="center" wrapText="1"/>
    </xf>
    <xf numFmtId="49" fontId="9" fillId="4" borderId="4" xfId="0" applyNumberFormat="1" applyFont="1" applyFill="1" applyBorder="1" applyAlignment="1">
      <alignment horizontal="left" vertical="center" wrapText="1"/>
    </xf>
    <xf numFmtId="0" fontId="10" fillId="2" borderId="10" xfId="0" applyFont="1" applyFill="1" applyBorder="1" applyAlignment="1">
      <alignment vertical="center" wrapText="1"/>
    </xf>
    <xf numFmtId="0" fontId="10" fillId="2" borderId="5"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64" xfId="1" applyFont="1" applyFill="1" applyBorder="1" applyAlignment="1">
      <alignment horizontal="left" vertical="center" wrapText="1"/>
    </xf>
    <xf numFmtId="0" fontId="10" fillId="2" borderId="52" xfId="1" quotePrefix="1" applyFont="1" applyFill="1" applyBorder="1" applyAlignment="1">
      <alignment horizontal="left" vertical="center"/>
    </xf>
    <xf numFmtId="11" fontId="10" fillId="2" borderId="24" xfId="1" quotePrefix="1" applyNumberFormat="1" applyFont="1" applyFill="1" applyBorder="1" applyAlignment="1">
      <alignment horizontal="left" vertical="center"/>
    </xf>
    <xf numFmtId="0" fontId="10" fillId="2" borderId="65" xfId="1" applyFont="1" applyFill="1" applyBorder="1" applyAlignment="1">
      <alignment horizontal="center" vertical="center"/>
    </xf>
    <xf numFmtId="0" fontId="10" fillId="2" borderId="13" xfId="0" applyFont="1" applyFill="1" applyBorder="1" applyAlignment="1">
      <alignment vertical="center" wrapText="1"/>
    </xf>
    <xf numFmtId="0" fontId="10" fillId="2" borderId="13" xfId="0" applyFont="1" applyFill="1" applyBorder="1" applyAlignment="1">
      <alignment horizontal="right" vertical="center"/>
    </xf>
    <xf numFmtId="0" fontId="10" fillId="2" borderId="0" xfId="0" applyFont="1" applyFill="1" applyAlignment="1">
      <alignment vertical="center" wrapText="1"/>
    </xf>
    <xf numFmtId="0" fontId="9" fillId="2" borderId="0" xfId="0" applyFont="1" applyFill="1" applyAlignment="1">
      <alignment vertical="center" wrapText="1"/>
    </xf>
    <xf numFmtId="0" fontId="10" fillId="2" borderId="12" xfId="0" applyFont="1" applyFill="1" applyBorder="1" applyAlignment="1">
      <alignment vertical="center" wrapText="1"/>
    </xf>
    <xf numFmtId="0" fontId="10" fillId="2" borderId="11" xfId="0" applyFont="1" applyFill="1" applyBorder="1" applyAlignment="1">
      <alignment horizontal="left" vertical="center" wrapText="1"/>
    </xf>
    <xf numFmtId="10" fontId="10" fillId="2" borderId="0" xfId="0" applyNumberFormat="1" applyFont="1" applyFill="1" applyAlignment="1">
      <alignment horizontal="right" vertical="center"/>
    </xf>
    <xf numFmtId="3" fontId="10" fillId="2" borderId="1" xfId="0" applyNumberFormat="1" applyFont="1" applyFill="1" applyBorder="1" applyAlignment="1">
      <alignment vertical="center"/>
    </xf>
    <xf numFmtId="14" fontId="10" fillId="2" borderId="0" xfId="0" applyNumberFormat="1" applyFont="1" applyFill="1" applyAlignment="1">
      <alignment horizontal="center" vertical="center"/>
    </xf>
    <xf numFmtId="0" fontId="10" fillId="2" borderId="11" xfId="0" applyFont="1" applyFill="1" applyBorder="1" applyAlignment="1">
      <alignment vertical="center" wrapText="1"/>
    </xf>
    <xf numFmtId="4" fontId="10" fillId="2" borderId="0" xfId="0" applyNumberFormat="1" applyFont="1" applyFill="1" applyAlignment="1">
      <alignment horizontal="right" vertical="center"/>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0" fillId="2" borderId="0" xfId="0" applyFont="1" applyFill="1" applyAlignment="1">
      <alignment horizontal="center" vertical="center" wrapText="1"/>
    </xf>
    <xf numFmtId="0" fontId="11" fillId="2" borderId="0" xfId="0" applyFont="1" applyFill="1" applyAlignment="1">
      <alignment horizontal="center" vertical="center" wrapText="1"/>
    </xf>
    <xf numFmtId="3" fontId="10" fillId="2" borderId="7" xfId="0" applyNumberFormat="1" applyFont="1" applyFill="1" applyBorder="1" applyAlignment="1">
      <alignment vertical="center" wrapText="1"/>
    </xf>
    <xf numFmtId="3" fontId="10" fillId="2" borderId="9" xfId="0" applyNumberFormat="1" applyFont="1" applyFill="1" applyBorder="1" applyAlignment="1">
      <alignment vertical="center" wrapText="1"/>
    </xf>
    <xf numFmtId="167" fontId="10" fillId="2" borderId="80" xfId="0" applyNumberFormat="1" applyFont="1" applyFill="1" applyBorder="1" applyAlignment="1">
      <alignment vertical="center"/>
    </xf>
    <xf numFmtId="167" fontId="10" fillId="2" borderId="6" xfId="0" applyNumberFormat="1" applyFont="1" applyFill="1" applyBorder="1" applyAlignment="1">
      <alignment vertical="center"/>
    </xf>
    <xf numFmtId="49" fontId="10" fillId="2" borderId="13" xfId="0" applyNumberFormat="1" applyFont="1" applyFill="1" applyBorder="1" applyAlignment="1">
      <alignment horizontal="left" vertical="center" wrapText="1"/>
    </xf>
    <xf numFmtId="3" fontId="10" fillId="2" borderId="4" xfId="0" applyNumberFormat="1" applyFont="1" applyFill="1" applyBorder="1" applyAlignment="1">
      <alignment vertical="center" wrapText="1"/>
    </xf>
    <xf numFmtId="167" fontId="10" fillId="2" borderId="86" xfId="0" applyNumberFormat="1" applyFont="1" applyFill="1" applyBorder="1" applyAlignment="1">
      <alignment vertical="center"/>
    </xf>
    <xf numFmtId="3" fontId="10" fillId="2" borderId="2" xfId="0" applyNumberFormat="1" applyFont="1" applyFill="1" applyBorder="1" applyAlignment="1">
      <alignment horizontal="right" vertical="center"/>
    </xf>
    <xf numFmtId="167" fontId="10" fillId="2" borderId="1" xfId="0" applyNumberFormat="1" applyFont="1" applyFill="1" applyBorder="1" applyAlignment="1">
      <alignment vertical="center"/>
    </xf>
    <xf numFmtId="0" fontId="10" fillId="2" borderId="10" xfId="0" applyFont="1" applyFill="1" applyBorder="1" applyAlignment="1">
      <alignment horizontal="center" vertical="center" wrapText="1"/>
    </xf>
    <xf numFmtId="180" fontId="10" fillId="2" borderId="0" xfId="0" applyNumberFormat="1" applyFont="1" applyFill="1" applyAlignment="1">
      <alignment horizontal="center" vertical="center"/>
    </xf>
    <xf numFmtId="165" fontId="10" fillId="2" borderId="0" xfId="2" applyFont="1" applyFill="1" applyAlignment="1">
      <alignment vertical="center" wrapText="1"/>
    </xf>
    <xf numFmtId="3" fontId="10" fillId="2" borderId="10" xfId="2" applyNumberFormat="1" applyFont="1" applyFill="1" applyBorder="1" applyAlignment="1">
      <alignment horizontal="right" vertical="center" wrapText="1"/>
    </xf>
    <xf numFmtId="3" fontId="10" fillId="2" borderId="12" xfId="0" applyNumberFormat="1" applyFont="1" applyFill="1" applyBorder="1" applyAlignment="1">
      <alignment horizontal="right" vertical="center" wrapText="1"/>
    </xf>
    <xf numFmtId="3" fontId="10" fillId="2" borderId="12" xfId="2"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2" applyNumberFormat="1" applyFont="1" applyFill="1" applyBorder="1" applyAlignment="1">
      <alignment horizontal="right" vertical="center" wrapText="1"/>
    </xf>
    <xf numFmtId="3" fontId="10" fillId="2" borderId="13" xfId="0" applyNumberFormat="1" applyFont="1" applyFill="1" applyBorder="1" applyAlignment="1">
      <alignment horizontal="right" vertical="center" wrapText="1"/>
    </xf>
    <xf numFmtId="3" fontId="10" fillId="2" borderId="13" xfId="2" applyNumberFormat="1" applyFont="1" applyFill="1" applyBorder="1" applyAlignment="1">
      <alignment horizontal="right" vertical="center" wrapText="1"/>
    </xf>
    <xf numFmtId="3" fontId="10" fillId="2" borderId="2" xfId="2" applyNumberFormat="1" applyFont="1" applyFill="1" applyBorder="1" applyAlignment="1">
      <alignment horizontal="right" vertical="center" wrapText="1"/>
    </xf>
    <xf numFmtId="3" fontId="10" fillId="2" borderId="11" xfId="0" applyNumberFormat="1" applyFont="1" applyFill="1" applyBorder="1" applyAlignment="1">
      <alignment horizontal="right" vertical="center" wrapText="1"/>
    </xf>
    <xf numFmtId="166" fontId="10" fillId="2" borderId="0" xfId="7" applyNumberFormat="1" applyFont="1" applyFill="1" applyBorder="1" applyAlignment="1">
      <alignment horizontal="right" vertical="center" wrapText="1"/>
    </xf>
    <xf numFmtId="9" fontId="10" fillId="2" borderId="0" xfId="7" applyFont="1" applyFill="1" applyBorder="1" applyAlignment="1">
      <alignment horizontal="right" vertical="center" wrapText="1"/>
    </xf>
    <xf numFmtId="2" fontId="10" fillId="2" borderId="0" xfId="0" applyNumberFormat="1" applyFont="1" applyFill="1" applyAlignment="1">
      <alignment horizontal="right" vertical="center" wrapText="1"/>
    </xf>
    <xf numFmtId="10" fontId="10" fillId="2" borderId="0" xfId="7" applyNumberFormat="1" applyFont="1" applyFill="1" applyAlignment="1">
      <alignment vertical="center"/>
    </xf>
    <xf numFmtId="0" fontId="10" fillId="2" borderId="12" xfId="0" applyFont="1" applyFill="1" applyBorder="1" applyAlignment="1">
      <alignment horizontal="left" vertical="center" wrapText="1"/>
    </xf>
    <xf numFmtId="166" fontId="10" fillId="2" borderId="12" xfId="2" applyNumberFormat="1" applyFont="1" applyFill="1" applyBorder="1" applyAlignment="1">
      <alignment horizontal="left" vertical="center" wrapText="1"/>
    </xf>
    <xf numFmtId="166" fontId="10" fillId="2" borderId="12" xfId="0" quotePrefix="1" applyNumberFormat="1" applyFont="1" applyFill="1" applyBorder="1" applyAlignment="1">
      <alignment horizontal="right" vertical="center" wrapText="1"/>
    </xf>
    <xf numFmtId="166" fontId="10" fillId="2" borderId="0" xfId="2" applyNumberFormat="1" applyFont="1" applyFill="1" applyBorder="1" applyAlignment="1">
      <alignment horizontal="left" vertical="center" wrapText="1"/>
    </xf>
    <xf numFmtId="166" fontId="10" fillId="2" borderId="0" xfId="0" quotePrefix="1" applyNumberFormat="1" applyFont="1" applyFill="1" applyAlignment="1">
      <alignment horizontal="right" vertical="center" wrapText="1"/>
    </xf>
    <xf numFmtId="0" fontId="10" fillId="2" borderId="13" xfId="0" applyFont="1" applyFill="1" applyBorder="1" applyAlignment="1">
      <alignment horizontal="left" vertical="center" wrapText="1"/>
    </xf>
    <xf numFmtId="166" fontId="10" fillId="2" borderId="9" xfId="2" applyNumberFormat="1" applyFont="1" applyFill="1" applyBorder="1" applyAlignment="1">
      <alignment horizontal="right" vertical="center" wrapText="1"/>
    </xf>
    <xf numFmtId="166" fontId="10" fillId="2" borderId="80" xfId="2" applyNumberFormat="1" applyFont="1" applyFill="1" applyBorder="1" applyAlignment="1">
      <alignment horizontal="right" vertical="center" wrapText="1"/>
    </xf>
    <xf numFmtId="166" fontId="10" fillId="2" borderId="7" xfId="2" applyNumberFormat="1" applyFont="1" applyFill="1" applyBorder="1" applyAlignment="1">
      <alignment horizontal="right" vertical="center" wrapText="1"/>
    </xf>
    <xf numFmtId="166" fontId="10" fillId="2" borderId="6" xfId="2" applyNumberFormat="1" applyFont="1" applyFill="1" applyBorder="1" applyAlignment="1">
      <alignment horizontal="right" vertical="center" wrapText="1"/>
    </xf>
    <xf numFmtId="166" fontId="10" fillId="2" borderId="4" xfId="2" applyNumberFormat="1" applyFont="1" applyFill="1" applyBorder="1" applyAlignment="1">
      <alignment horizontal="right" vertical="center" wrapText="1"/>
    </xf>
    <xf numFmtId="166" fontId="10" fillId="2" borderId="2" xfId="2" applyNumberFormat="1" applyFont="1" applyFill="1" applyBorder="1" applyAlignment="1">
      <alignment horizontal="right" vertical="center" wrapText="1"/>
    </xf>
    <xf numFmtId="166" fontId="10" fillId="2" borderId="1" xfId="2" applyNumberFormat="1" applyFont="1" applyFill="1" applyBorder="1" applyAlignment="1">
      <alignment horizontal="right" vertical="center" wrapText="1"/>
    </xf>
    <xf numFmtId="0" fontId="9" fillId="2" borderId="11" xfId="0" applyFont="1" applyFill="1" applyBorder="1" applyAlignment="1">
      <alignment horizontal="left" vertical="center" wrapText="1"/>
    </xf>
    <xf numFmtId="166" fontId="9" fillId="2" borderId="2" xfId="2" applyNumberFormat="1" applyFont="1" applyFill="1" applyBorder="1" applyAlignment="1">
      <alignment horizontal="right" vertical="center" wrapText="1"/>
    </xf>
    <xf numFmtId="166" fontId="9" fillId="2" borderId="1" xfId="2" applyNumberFormat="1" applyFont="1" applyFill="1" applyBorder="1" applyAlignment="1">
      <alignment horizontal="right" vertical="center" wrapText="1"/>
    </xf>
    <xf numFmtId="166" fontId="10" fillId="2" borderId="1" xfId="2" applyNumberFormat="1" applyFont="1" applyFill="1" applyBorder="1" applyAlignment="1">
      <alignment horizontal="left" vertical="center" wrapText="1"/>
    </xf>
    <xf numFmtId="166" fontId="10" fillId="2" borderId="3" xfId="2" applyNumberFormat="1" applyFont="1" applyFill="1" applyBorder="1" applyAlignment="1">
      <alignment horizontal="right" vertical="center" wrapText="1"/>
    </xf>
    <xf numFmtId="166" fontId="10" fillId="2" borderId="11" xfId="2" applyNumberFormat="1" applyFont="1" applyFill="1" applyBorder="1" applyAlignment="1">
      <alignment horizontal="right" vertical="center" wrapText="1"/>
    </xf>
    <xf numFmtId="0" fontId="10" fillId="2" borderId="12" xfId="0" applyFont="1" applyFill="1" applyBorder="1" applyAlignment="1">
      <alignment vertical="center"/>
    </xf>
    <xf numFmtId="0" fontId="10" fillId="2" borderId="12" xfId="0" quotePrefix="1" applyFont="1" applyFill="1" applyBorder="1" applyAlignment="1">
      <alignment horizontal="right" vertical="center"/>
    </xf>
    <xf numFmtId="0" fontId="52" fillId="2" borderId="0" xfId="0" applyFont="1" applyFill="1" applyAlignment="1">
      <alignment horizontal="center" vertical="center"/>
    </xf>
    <xf numFmtId="9" fontId="10" fillId="2" borderId="0" xfId="0" quotePrefix="1" applyNumberFormat="1" applyFont="1" applyFill="1" applyAlignment="1">
      <alignment horizontal="center" vertical="center"/>
    </xf>
    <xf numFmtId="0" fontId="52" fillId="2" borderId="0" xfId="0" applyFont="1" applyFill="1" applyAlignment="1">
      <alignment horizontal="center" vertical="center" wrapText="1"/>
    </xf>
    <xf numFmtId="0" fontId="52" fillId="2" borderId="0" xfId="0" applyFont="1" applyFill="1" applyAlignment="1">
      <alignment vertical="center" wrapText="1"/>
    </xf>
    <xf numFmtId="165" fontId="52" fillId="2" borderId="0" xfId="2" applyFont="1" applyFill="1" applyBorder="1" applyAlignment="1">
      <alignment horizontal="right" vertical="center"/>
    </xf>
    <xf numFmtId="3" fontId="52" fillId="2" borderId="0" xfId="0" applyNumberFormat="1" applyFont="1" applyFill="1" applyAlignment="1">
      <alignment vertical="center"/>
    </xf>
    <xf numFmtId="3" fontId="52" fillId="2" borderId="0" xfId="0" applyNumberFormat="1" applyFont="1" applyFill="1" applyAlignment="1">
      <alignment horizontal="right" vertical="center"/>
    </xf>
    <xf numFmtId="165" fontId="52" fillId="2" borderId="0" xfId="2" applyFont="1" applyFill="1" applyBorder="1" applyAlignment="1">
      <alignment vertical="center"/>
    </xf>
    <xf numFmtId="2" fontId="52" fillId="2" borderId="0" xfId="0" applyNumberFormat="1" applyFont="1" applyFill="1" applyAlignment="1">
      <alignment vertical="center"/>
    </xf>
    <xf numFmtId="0" fontId="52" fillId="2" borderId="0" xfId="0" applyFont="1" applyFill="1" applyAlignment="1">
      <alignment horizontal="right" vertical="center" wrapText="1"/>
    </xf>
    <xf numFmtId="0" fontId="52" fillId="2" borderId="0" xfId="0" applyFont="1" applyFill="1" applyAlignment="1">
      <alignment horizontal="left" vertical="center"/>
    </xf>
    <xf numFmtId="166" fontId="52" fillId="2" borderId="0" xfId="2" applyNumberFormat="1" applyFont="1" applyFill="1" applyBorder="1" applyAlignment="1">
      <alignment horizontal="center" vertical="center"/>
    </xf>
    <xf numFmtId="167" fontId="52" fillId="2" borderId="0" xfId="0" applyNumberFormat="1" applyFont="1" applyFill="1" applyAlignment="1">
      <alignment horizontal="center" vertical="center"/>
    </xf>
    <xf numFmtId="49" fontId="52" fillId="2" borderId="0" xfId="0" applyNumberFormat="1" applyFont="1" applyFill="1" applyAlignment="1">
      <alignment vertical="center" wrapText="1"/>
    </xf>
    <xf numFmtId="3" fontId="52" fillId="2" borderId="0" xfId="0" applyNumberFormat="1" applyFont="1" applyFill="1" applyAlignment="1">
      <alignment vertical="center" wrapText="1"/>
    </xf>
    <xf numFmtId="4" fontId="52" fillId="2" borderId="0" xfId="0" applyNumberFormat="1" applyFont="1" applyFill="1" applyAlignment="1">
      <alignment vertical="center" wrapText="1"/>
    </xf>
    <xf numFmtId="3" fontId="52" fillId="2" borderId="0" xfId="0" applyNumberFormat="1" applyFont="1" applyFill="1" applyAlignment="1">
      <alignment horizontal="right" vertical="center" wrapText="1"/>
    </xf>
    <xf numFmtId="167" fontId="52" fillId="2" borderId="0" xfId="0" applyNumberFormat="1" applyFont="1" applyFill="1" applyAlignment="1">
      <alignment vertical="center"/>
    </xf>
    <xf numFmtId="4" fontId="52" fillId="2" borderId="0" xfId="0" applyNumberFormat="1" applyFont="1" applyFill="1" applyAlignment="1">
      <alignment vertical="center"/>
    </xf>
    <xf numFmtId="0" fontId="52" fillId="2" borderId="0" xfId="0" applyFont="1" applyFill="1" applyAlignment="1">
      <alignment horizontal="right" vertical="center"/>
    </xf>
    <xf numFmtId="0" fontId="10" fillId="2" borderId="0" xfId="0" applyFont="1" applyFill="1" applyAlignment="1">
      <alignment horizontal="right" vertical="center" wrapText="1"/>
    </xf>
    <xf numFmtId="0" fontId="10" fillId="2" borderId="0" xfId="0" applyFont="1" applyFill="1" applyAlignment="1">
      <alignment horizontal="left" vertical="center"/>
    </xf>
    <xf numFmtId="10" fontId="10" fillId="2" borderId="0" xfId="7" applyNumberFormat="1" applyFont="1" applyFill="1"/>
    <xf numFmtId="10" fontId="10" fillId="2" borderId="0" xfId="7" applyNumberFormat="1" applyFont="1" applyFill="1" applyBorder="1"/>
    <xf numFmtId="175" fontId="10" fillId="2" borderId="7" xfId="0" applyNumberFormat="1" applyFont="1" applyFill="1" applyBorder="1"/>
    <xf numFmtId="49" fontId="10" fillId="2" borderId="11" xfId="0" applyNumberFormat="1" applyFont="1" applyFill="1" applyBorder="1" applyAlignment="1">
      <alignment vertical="center"/>
    </xf>
    <xf numFmtId="37" fontId="25" fillId="2" borderId="0" xfId="0" applyNumberFormat="1" applyFont="1" applyFill="1" applyAlignment="1">
      <alignment horizontal="right"/>
    </xf>
    <xf numFmtId="37" fontId="10" fillId="2" borderId="0" xfId="0" applyNumberFormat="1" applyFont="1" applyFill="1" applyAlignment="1">
      <alignment horizontal="right" vertical="center"/>
    </xf>
    <xf numFmtId="3" fontId="10" fillId="2" borderId="4" xfId="14" applyNumberFormat="1" applyFont="1" applyFill="1" applyBorder="1" applyAlignment="1">
      <alignment vertical="center"/>
    </xf>
    <xf numFmtId="0" fontId="9" fillId="2" borderId="3" xfId="1" applyFont="1" applyFill="1" applyBorder="1" applyAlignment="1">
      <alignment horizontal="center" vertical="center" wrapText="1"/>
    </xf>
    <xf numFmtId="3" fontId="10" fillId="2" borderId="86" xfId="14" applyNumberFormat="1" applyFont="1" applyFill="1" applyBorder="1" applyAlignment="1">
      <alignment vertical="center"/>
    </xf>
    <xf numFmtId="4" fontId="10" fillId="2" borderId="4" xfId="14" applyNumberFormat="1" applyFont="1" applyFill="1" applyBorder="1" applyAlignment="1">
      <alignment vertical="center"/>
    </xf>
    <xf numFmtId="4" fontId="10" fillId="2" borderId="86" xfId="14" applyNumberFormat="1" applyFont="1" applyFill="1" applyBorder="1" applyAlignment="1">
      <alignment vertical="center"/>
    </xf>
    <xf numFmtId="3" fontId="10" fillId="2" borderId="7" xfId="14" applyNumberFormat="1" applyFont="1" applyFill="1" applyBorder="1" applyAlignment="1">
      <alignment horizontal="right" vertical="center" wrapText="1"/>
    </xf>
    <xf numFmtId="3" fontId="10" fillId="2" borderId="6" xfId="14" applyNumberFormat="1" applyFont="1" applyFill="1" applyBorder="1" applyAlignment="1">
      <alignment horizontal="right" vertical="center" wrapText="1"/>
    </xf>
    <xf numFmtId="3" fontId="9" fillId="2" borderId="2" xfId="1" applyNumberFormat="1" applyFont="1" applyFill="1" applyBorder="1" applyAlignment="1">
      <alignment horizontal="right" vertical="center" wrapText="1"/>
    </xf>
    <xf numFmtId="3" fontId="9" fillId="2" borderId="1" xfId="1" applyNumberFormat="1" applyFont="1" applyFill="1" applyBorder="1" applyAlignment="1">
      <alignment horizontal="right" vertical="center" wrapText="1"/>
    </xf>
    <xf numFmtId="0" fontId="1" fillId="2" borderId="0" xfId="1" applyFill="1" applyAlignment="1">
      <alignment vertical="center"/>
    </xf>
    <xf numFmtId="3" fontId="24" fillId="2" borderId="0" xfId="1" applyNumberFormat="1" applyFont="1" applyFill="1" applyAlignment="1">
      <alignment vertical="center"/>
    </xf>
    <xf numFmtId="3" fontId="10" fillId="2" borderId="6" xfId="14" applyNumberFormat="1" applyFont="1" applyFill="1" applyBorder="1" applyAlignment="1">
      <alignment vertical="center"/>
    </xf>
    <xf numFmtId="3" fontId="9" fillId="2" borderId="1" xfId="1" applyNumberFormat="1" applyFont="1" applyFill="1" applyBorder="1" applyAlignment="1">
      <alignment vertical="center"/>
    </xf>
    <xf numFmtId="176" fontId="8" fillId="2" borderId="0" xfId="14" applyNumberFormat="1" applyFont="1" applyFill="1" applyBorder="1" applyAlignment="1">
      <alignment vertical="center"/>
    </xf>
    <xf numFmtId="165" fontId="10" fillId="0" borderId="0" xfId="2" applyFont="1" applyAlignment="1">
      <alignment wrapText="1"/>
    </xf>
    <xf numFmtId="0" fontId="8" fillId="9" borderId="0" xfId="1" applyFont="1" applyFill="1" applyAlignment="1">
      <alignment vertical="center"/>
    </xf>
    <xf numFmtId="4" fontId="10" fillId="2" borderId="0" xfId="2" applyNumberFormat="1" applyFont="1" applyFill="1" applyAlignment="1">
      <alignment horizontal="right" vertical="center"/>
    </xf>
    <xf numFmtId="166" fontId="10" fillId="2" borderId="6" xfId="2" applyNumberFormat="1" applyFont="1" applyFill="1" applyBorder="1" applyAlignment="1">
      <alignment vertical="center"/>
    </xf>
    <xf numFmtId="3" fontId="10" fillId="10" borderId="4" xfId="2" applyNumberFormat="1" applyFont="1" applyFill="1" applyBorder="1" applyAlignment="1">
      <alignment vertical="center"/>
    </xf>
    <xf numFmtId="4" fontId="10" fillId="10" borderId="13" xfId="2" applyNumberFormat="1" applyFont="1" applyFill="1" applyBorder="1" applyAlignment="1">
      <alignment vertical="center"/>
    </xf>
    <xf numFmtId="4" fontId="10" fillId="10" borderId="4" xfId="2" applyNumberFormat="1" applyFont="1" applyFill="1" applyBorder="1" applyAlignment="1">
      <alignment vertical="center"/>
    </xf>
    <xf numFmtId="4" fontId="9" fillId="2" borderId="2" xfId="2" applyNumberFormat="1" applyFont="1" applyFill="1" applyBorder="1" applyAlignment="1">
      <alignment horizontal="right" vertical="center"/>
    </xf>
    <xf numFmtId="3" fontId="9" fillId="2" borderId="2" xfId="2" applyNumberFormat="1" applyFont="1" applyFill="1" applyBorder="1" applyAlignment="1">
      <alignment horizontal="right" vertical="center"/>
    </xf>
    <xf numFmtId="166" fontId="10" fillId="2" borderId="1" xfId="2" applyNumberFormat="1" applyFont="1" applyFill="1" applyBorder="1" applyAlignment="1">
      <alignment vertical="center"/>
    </xf>
    <xf numFmtId="0" fontId="16" fillId="2" borderId="0" xfId="1" applyFont="1" applyFill="1" applyAlignment="1">
      <alignment vertical="center"/>
    </xf>
    <xf numFmtId="0" fontId="10" fillId="2" borderId="2" xfId="1" applyFont="1" applyFill="1" applyBorder="1" applyAlignment="1">
      <alignment vertical="center"/>
    </xf>
    <xf numFmtId="0" fontId="10" fillId="0" borderId="44" xfId="6" applyFont="1" applyBorder="1" applyAlignment="1">
      <alignment horizontal="left" vertical="center"/>
    </xf>
    <xf numFmtId="0" fontId="10" fillId="0" borderId="20" xfId="6" applyFont="1" applyBorder="1" applyAlignment="1">
      <alignment vertical="center"/>
    </xf>
    <xf numFmtId="0" fontId="10" fillId="0" borderId="64" xfId="6" applyFont="1" applyBorder="1" applyAlignment="1">
      <alignment horizontal="left" vertical="center" wrapText="1"/>
    </xf>
    <xf numFmtId="0" fontId="10" fillId="0" borderId="4" xfId="6" quotePrefix="1" applyFont="1" applyBorder="1" applyAlignment="1">
      <alignment horizontal="left" vertical="center"/>
    </xf>
    <xf numFmtId="0" fontId="10" fillId="2" borderId="0" xfId="6" applyFont="1" applyFill="1" applyAlignment="1">
      <alignment horizontal="center" vertical="center" wrapText="1"/>
    </xf>
    <xf numFmtId="0" fontId="10" fillId="2" borderId="0" xfId="6" applyFont="1" applyFill="1" applyAlignment="1">
      <alignment horizontal="left" vertical="center"/>
    </xf>
    <xf numFmtId="0" fontId="10" fillId="11" borderId="2" xfId="1" quotePrefix="1" applyFont="1" applyFill="1" applyBorder="1" applyAlignment="1">
      <alignment horizontal="left" vertical="center"/>
    </xf>
    <xf numFmtId="0" fontId="10" fillId="11" borderId="22" xfId="1" applyFont="1" applyFill="1" applyBorder="1" applyAlignment="1">
      <alignment horizontal="left" vertical="center"/>
    </xf>
    <xf numFmtId="0" fontId="10" fillId="11" borderId="24" xfId="1" quotePrefix="1" applyFont="1" applyFill="1" applyBorder="1" applyAlignment="1">
      <alignment horizontal="left" vertical="center"/>
    </xf>
    <xf numFmtId="0" fontId="10" fillId="11" borderId="25" xfId="1" applyFont="1" applyFill="1" applyBorder="1" applyAlignment="1">
      <alignment horizontal="left" vertical="center"/>
    </xf>
    <xf numFmtId="49" fontId="9" fillId="2" borderId="4" xfId="0" applyNumberFormat="1" applyFont="1" applyFill="1" applyBorder="1" applyAlignment="1">
      <alignment horizontal="center" vertical="center" wrapText="1"/>
    </xf>
    <xf numFmtId="0" fontId="53" fillId="2" borderId="0" xfId="0" applyFont="1" applyFill="1" applyAlignment="1">
      <alignment vertical="center"/>
    </xf>
    <xf numFmtId="0" fontId="0" fillId="0" borderId="2" xfId="0" applyBorder="1" applyAlignment="1">
      <alignment vertical="center" wrapText="1"/>
    </xf>
    <xf numFmtId="0" fontId="0" fillId="0" borderId="2" xfId="0" applyBorder="1" applyAlignment="1">
      <alignment horizontal="right" vertical="center"/>
    </xf>
    <xf numFmtId="0" fontId="54" fillId="0" borderId="2" xfId="0" applyFont="1" applyBorder="1" applyAlignment="1">
      <alignment horizontal="right" vertical="center"/>
    </xf>
    <xf numFmtId="0" fontId="15" fillId="0" borderId="2" xfId="0" applyFont="1" applyBorder="1" applyAlignment="1">
      <alignment vertical="center" wrapText="1"/>
    </xf>
    <xf numFmtId="0" fontId="15" fillId="0" borderId="2" xfId="0" applyFont="1" applyBorder="1" applyAlignment="1">
      <alignment horizontal="right" vertical="center"/>
    </xf>
    <xf numFmtId="0" fontId="53" fillId="0" borderId="2" xfId="0" applyFont="1" applyBorder="1" applyAlignment="1">
      <alignment horizontal="right" vertical="center"/>
    </xf>
    <xf numFmtId="0" fontId="0" fillId="0" borderId="0" xfId="0" pivotButton="1"/>
    <xf numFmtId="0" fontId="0" fillId="0" borderId="0" xfId="0" applyAlignment="1">
      <alignment horizontal="left"/>
    </xf>
    <xf numFmtId="0" fontId="0" fillId="0" borderId="0" xfId="0" applyAlignment="1">
      <alignment horizontal="left" indent="1"/>
    </xf>
    <xf numFmtId="37" fontId="10" fillId="2" borderId="8" xfId="8" applyNumberFormat="1" applyFont="1" applyFill="1" applyBorder="1"/>
    <xf numFmtId="0" fontId="10" fillId="0" borderId="8" xfId="6" applyFont="1" applyBorder="1" applyAlignment="1">
      <alignment horizontal="left" vertical="center"/>
    </xf>
    <xf numFmtId="0" fontId="0" fillId="0" borderId="3" xfId="0" applyBorder="1"/>
    <xf numFmtId="0" fontId="0" fillId="0" borderId="8" xfId="0" applyBorder="1"/>
    <xf numFmtId="0" fontId="0" fillId="0" borderId="19" xfId="0" applyBorder="1"/>
    <xf numFmtId="166" fontId="10" fillId="2" borderId="0" xfId="10" applyNumberFormat="1" applyFont="1" applyFill="1" applyBorder="1" applyAlignment="1">
      <alignment wrapText="1"/>
    </xf>
    <xf numFmtId="0" fontId="10" fillId="0" borderId="4" xfId="6" applyFont="1" applyBorder="1" applyAlignment="1">
      <alignment horizontal="left" vertical="center"/>
    </xf>
    <xf numFmtId="0" fontId="0" fillId="0" borderId="23" xfId="0" applyBorder="1"/>
    <xf numFmtId="37" fontId="10" fillId="2" borderId="2" xfId="8" applyNumberFormat="1" applyFont="1" applyFill="1" applyBorder="1"/>
    <xf numFmtId="49" fontId="10" fillId="2" borderId="0" xfId="1" applyNumberFormat="1" applyFont="1" applyFill="1" applyAlignment="1">
      <alignment horizontal="left" wrapText="1"/>
    </xf>
    <xf numFmtId="0" fontId="0" fillId="0" borderId="29" xfId="0" applyBorder="1"/>
    <xf numFmtId="37" fontId="10" fillId="2" borderId="23" xfId="9" applyNumberFormat="1" applyFont="1" applyFill="1" applyBorder="1"/>
    <xf numFmtId="49" fontId="10" fillId="2" borderId="36" xfId="1" applyNumberFormat="1" applyFont="1" applyFill="1" applyBorder="1" applyAlignment="1">
      <alignment horizontal="left" vertical="center"/>
    </xf>
    <xf numFmtId="0" fontId="11" fillId="0" borderId="9" xfId="0" applyFont="1" applyBorder="1" applyAlignment="1">
      <alignment vertical="center"/>
    </xf>
    <xf numFmtId="0" fontId="0" fillId="0" borderId="50" xfId="0" applyBorder="1"/>
    <xf numFmtId="0" fontId="55" fillId="0" borderId="0" xfId="0" applyFont="1"/>
    <xf numFmtId="0" fontId="23" fillId="2" borderId="10" xfId="0" applyFont="1" applyFill="1" applyBorder="1" applyAlignment="1">
      <alignment horizontal="center" vertical="center"/>
    </xf>
    <xf numFmtId="0" fontId="23" fillId="2" borderId="5"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0" xfId="5" applyFont="1" applyFill="1" applyAlignment="1">
      <alignment horizontal="center" vertical="center"/>
    </xf>
    <xf numFmtId="0" fontId="9" fillId="2" borderId="13" xfId="5" applyFont="1" applyFill="1" applyBorder="1" applyAlignment="1">
      <alignment horizontal="center" vertical="center"/>
    </xf>
    <xf numFmtId="37" fontId="9" fillId="2" borderId="12" xfId="0" applyNumberFormat="1" applyFont="1" applyFill="1" applyBorder="1" applyAlignment="1">
      <alignment horizontal="center" vertical="center"/>
    </xf>
    <xf numFmtId="37" fontId="9" fillId="2" borderId="0" xfId="0" applyNumberFormat="1" applyFont="1" applyFill="1" applyAlignment="1">
      <alignment horizontal="center" vertical="center"/>
    </xf>
    <xf numFmtId="37" fontId="9" fillId="2" borderId="13" xfId="0" applyNumberFormat="1" applyFont="1" applyFill="1" applyBorder="1" applyAlignment="1">
      <alignment horizontal="center" vertical="center"/>
    </xf>
    <xf numFmtId="0" fontId="9" fillId="2" borderId="0" xfId="0" applyFont="1" applyFill="1" applyAlignment="1">
      <alignment horizontal="center" vertical="center"/>
    </xf>
    <xf numFmtId="0" fontId="23" fillId="2" borderId="13" xfId="0" applyFont="1" applyFill="1" applyBorder="1" applyAlignment="1">
      <alignment horizontal="center" vertical="center"/>
    </xf>
    <xf numFmtId="49" fontId="9" fillId="2" borderId="0" xfId="0" applyNumberFormat="1" applyFont="1" applyFill="1" applyAlignment="1">
      <alignment vertical="center"/>
    </xf>
    <xf numFmtId="49" fontId="10" fillId="2" borderId="8" xfId="0" applyNumberFormat="1" applyFont="1" applyFill="1" applyBorder="1" applyAlignment="1">
      <alignment vertical="center"/>
    </xf>
    <xf numFmtId="0" fontId="23" fillId="2" borderId="12" xfId="0" applyFont="1" applyFill="1" applyBorder="1" applyAlignment="1">
      <alignment horizontal="center" vertical="center"/>
    </xf>
    <xf numFmtId="0" fontId="56" fillId="0" borderId="0" xfId="0" applyFont="1" applyAlignment="1">
      <alignment vertical="center"/>
    </xf>
    <xf numFmtId="0" fontId="57" fillId="0" borderId="0" xfId="0" applyFont="1" applyAlignment="1">
      <alignment vertical="center"/>
    </xf>
    <xf numFmtId="43" fontId="0" fillId="0" borderId="0" xfId="12" applyFont="1"/>
    <xf numFmtId="43" fontId="10" fillId="2" borderId="80" xfId="12" applyFont="1" applyFill="1" applyBorder="1"/>
    <xf numFmtId="43" fontId="10" fillId="2" borderId="0" xfId="12" applyFont="1" applyFill="1"/>
    <xf numFmtId="43" fontId="10" fillId="2" borderId="12" xfId="12" applyFont="1" applyFill="1" applyBorder="1"/>
    <xf numFmtId="43" fontId="10" fillId="2" borderId="6" xfId="12" applyFont="1" applyFill="1" applyBorder="1"/>
    <xf numFmtId="0" fontId="36" fillId="4" borderId="33" xfId="13" applyFont="1" applyFill="1" applyBorder="1" applyAlignment="1">
      <alignment horizontal="center" vertical="center"/>
    </xf>
    <xf numFmtId="0" fontId="36" fillId="4" borderId="35" xfId="13" applyFont="1" applyFill="1" applyBorder="1" applyAlignment="1">
      <alignment horizontal="center" vertical="center"/>
    </xf>
    <xf numFmtId="0" fontId="1" fillId="0" borderId="33" xfId="13" applyFont="1" applyBorder="1" applyAlignment="1">
      <alignment horizontal="left" vertical="center" wrapText="1"/>
    </xf>
    <xf numFmtId="0" fontId="1" fillId="0" borderId="35" xfId="13" applyFont="1" applyBorder="1" applyAlignment="1">
      <alignment horizontal="left" vertical="center" wrapText="1"/>
    </xf>
    <xf numFmtId="0" fontId="41" fillId="0" borderId="33" xfId="13" applyFont="1" applyBorder="1" applyAlignment="1">
      <alignment horizontal="left" vertical="center" wrapText="1"/>
    </xf>
    <xf numFmtId="0" fontId="41" fillId="0" borderId="35" xfId="13" applyFont="1" applyBorder="1" applyAlignment="1">
      <alignment horizontal="left" vertical="center" wrapText="1"/>
    </xf>
    <xf numFmtId="0" fontId="37" fillId="0" borderId="33" xfId="13" applyFont="1" applyBorder="1" applyAlignment="1">
      <alignment horizontal="center" vertical="center"/>
    </xf>
    <xf numFmtId="0" fontId="37" fillId="0" borderId="35" xfId="13" applyFont="1" applyBorder="1" applyAlignment="1">
      <alignment horizontal="center" vertical="center"/>
    </xf>
    <xf numFmtId="49" fontId="10" fillId="2" borderId="26" xfId="1" applyNumberFormat="1" applyFont="1" applyFill="1" applyBorder="1" applyAlignment="1">
      <alignment horizontal="left" vertical="center"/>
    </xf>
    <xf numFmtId="49" fontId="10" fillId="2" borderId="18" xfId="1" applyNumberFormat="1" applyFont="1" applyFill="1" applyBorder="1" applyAlignment="1">
      <alignment horizontal="left" vertical="center"/>
    </xf>
    <xf numFmtId="49" fontId="10" fillId="2" borderId="27" xfId="1" applyNumberFormat="1" applyFont="1" applyFill="1" applyBorder="1" applyAlignment="1">
      <alignment horizontal="left" vertical="center"/>
    </xf>
    <xf numFmtId="49" fontId="10" fillId="2" borderId="15" xfId="1" applyNumberFormat="1" applyFont="1" applyFill="1" applyBorder="1" applyAlignment="1">
      <alignment horizontal="left" vertical="center"/>
    </xf>
    <xf numFmtId="49" fontId="10" fillId="2" borderId="16" xfId="1" applyNumberFormat="1" applyFont="1" applyFill="1" applyBorder="1" applyAlignment="1">
      <alignment horizontal="left" vertical="center"/>
    </xf>
    <xf numFmtId="49" fontId="10" fillId="2" borderId="17" xfId="1" applyNumberFormat="1" applyFont="1" applyFill="1" applyBorder="1" applyAlignment="1">
      <alignment horizontal="left" vertical="center"/>
    </xf>
    <xf numFmtId="49" fontId="10" fillId="2" borderId="3" xfId="1" applyNumberFormat="1" applyFont="1" applyFill="1" applyBorder="1" applyAlignment="1">
      <alignment horizontal="left" vertical="center" wrapText="1"/>
    </xf>
    <xf numFmtId="49" fontId="10" fillId="2" borderId="23" xfId="1" applyNumberFormat="1" applyFont="1" applyFill="1" applyBorder="1" applyAlignment="1">
      <alignment horizontal="left" vertical="center" wrapText="1"/>
    </xf>
    <xf numFmtId="0" fontId="10" fillId="2" borderId="33" xfId="1" applyFont="1" applyFill="1" applyBorder="1" applyAlignment="1">
      <alignment horizontal="left" vertical="center"/>
    </xf>
    <xf numFmtId="0" fontId="10" fillId="2" borderId="34" xfId="1" applyFont="1" applyFill="1" applyBorder="1" applyAlignment="1">
      <alignment horizontal="left" vertical="center"/>
    </xf>
    <xf numFmtId="0" fontId="10" fillId="2" borderId="35" xfId="1" applyFont="1" applyFill="1" applyBorder="1" applyAlignment="1">
      <alignment horizontal="left" vertical="center"/>
    </xf>
    <xf numFmtId="0" fontId="10" fillId="2" borderId="3" xfId="1" applyFont="1" applyFill="1" applyBorder="1" applyAlignment="1">
      <alignment horizontal="left" vertical="center"/>
    </xf>
    <xf numFmtId="0" fontId="10" fillId="2" borderId="23" xfId="1" applyFont="1" applyFill="1" applyBorder="1" applyAlignment="1">
      <alignment horizontal="left" vertical="center"/>
    </xf>
    <xf numFmtId="49" fontId="44" fillId="2" borderId="36" xfId="13" applyNumberFormat="1" applyFont="1" applyFill="1" applyBorder="1" applyAlignment="1">
      <alignment horizontal="left" vertical="center"/>
    </xf>
    <xf numFmtId="49" fontId="44" fillId="2" borderId="37" xfId="13" applyNumberFormat="1" applyFont="1" applyFill="1" applyBorder="1" applyAlignment="1">
      <alignment horizontal="left" vertical="center"/>
    </xf>
    <xf numFmtId="49" fontId="44" fillId="2" borderId="49" xfId="13" applyNumberFormat="1" applyFont="1" applyFill="1" applyBorder="1" applyAlignment="1">
      <alignment horizontal="left" vertical="center"/>
    </xf>
    <xf numFmtId="0" fontId="10" fillId="2" borderId="26" xfId="1" applyFont="1" applyFill="1" applyBorder="1" applyAlignment="1">
      <alignment horizontal="left" vertical="center"/>
    </xf>
    <xf numFmtId="0" fontId="10" fillId="2" borderId="27" xfId="1" applyFont="1" applyFill="1" applyBorder="1" applyAlignment="1">
      <alignment horizontal="left" vertical="center"/>
    </xf>
    <xf numFmtId="0" fontId="10" fillId="2" borderId="15" xfId="1" applyFont="1" applyFill="1" applyBorder="1" applyAlignment="1">
      <alignment horizontal="left" vertical="center"/>
    </xf>
    <xf numFmtId="0" fontId="10" fillId="2" borderId="17" xfId="1" applyFont="1" applyFill="1" applyBorder="1" applyAlignment="1">
      <alignment horizontal="left" vertical="center"/>
    </xf>
    <xf numFmtId="0" fontId="10" fillId="2" borderId="18" xfId="1" applyFont="1" applyFill="1" applyBorder="1" applyAlignment="1">
      <alignment horizontal="left" vertical="center"/>
    </xf>
    <xf numFmtId="49" fontId="10" fillId="2" borderId="39" xfId="1" applyNumberFormat="1" applyFont="1" applyFill="1" applyBorder="1" applyAlignment="1">
      <alignment horizontal="left" vertical="center"/>
    </xf>
    <xf numFmtId="49" fontId="10" fillId="2" borderId="40" xfId="1" applyNumberFormat="1" applyFont="1" applyFill="1" applyBorder="1" applyAlignment="1">
      <alignment horizontal="left" vertical="center"/>
    </xf>
    <xf numFmtId="0" fontId="10" fillId="2" borderId="50" xfId="1" applyFont="1" applyFill="1" applyBorder="1" applyAlignment="1">
      <alignment horizontal="left" vertical="center"/>
    </xf>
    <xf numFmtId="0" fontId="10" fillId="2" borderId="49" xfId="1" applyFont="1" applyFill="1" applyBorder="1" applyAlignment="1">
      <alignment horizontal="left" vertical="center"/>
    </xf>
    <xf numFmtId="49" fontId="10" fillId="2" borderId="33" xfId="1" applyNumberFormat="1" applyFont="1" applyFill="1" applyBorder="1" applyAlignment="1">
      <alignment horizontal="center" vertical="center" wrapText="1"/>
    </xf>
    <xf numFmtId="49" fontId="10" fillId="2" borderId="34" xfId="1" applyNumberFormat="1" applyFont="1" applyFill="1" applyBorder="1" applyAlignment="1">
      <alignment horizontal="center" vertical="center" wrapText="1"/>
    </xf>
    <xf numFmtId="49" fontId="10" fillId="2" borderId="35" xfId="1" applyNumberFormat="1" applyFont="1" applyFill="1" applyBorder="1" applyAlignment="1">
      <alignment horizontal="center" vertical="center" wrapText="1"/>
    </xf>
    <xf numFmtId="0" fontId="10" fillId="2" borderId="33" xfId="1" applyFont="1" applyFill="1" applyBorder="1" applyAlignment="1">
      <alignment horizontal="center" vertical="center"/>
    </xf>
    <xf numFmtId="0" fontId="10" fillId="2" borderId="34" xfId="1" applyFont="1" applyFill="1" applyBorder="1" applyAlignment="1">
      <alignment horizontal="center" vertical="center"/>
    </xf>
    <xf numFmtId="0" fontId="10" fillId="2" borderId="35" xfId="1" applyFont="1" applyFill="1" applyBorder="1" applyAlignment="1">
      <alignment horizontal="center" vertical="center"/>
    </xf>
    <xf numFmtId="0" fontId="10" fillId="2" borderId="15" xfId="1" applyFont="1" applyFill="1" applyBorder="1" applyAlignment="1">
      <alignment horizontal="left" vertical="center" wrapText="1"/>
    </xf>
    <xf numFmtId="0" fontId="10" fillId="2" borderId="16" xfId="1" applyFont="1" applyFill="1" applyBorder="1" applyAlignment="1">
      <alignment horizontal="left" vertical="center" wrapText="1"/>
    </xf>
    <xf numFmtId="0" fontId="10" fillId="2" borderId="17" xfId="1" applyFont="1" applyFill="1" applyBorder="1" applyAlignment="1">
      <alignment horizontal="left" vertical="center" wrapText="1"/>
    </xf>
    <xf numFmtId="0" fontId="10" fillId="2" borderId="76" xfId="1" applyFont="1" applyFill="1" applyBorder="1" applyAlignment="1">
      <alignment horizontal="left" vertical="center"/>
    </xf>
    <xf numFmtId="49" fontId="10" fillId="2" borderId="19" xfId="1" applyNumberFormat="1" applyFont="1" applyFill="1" applyBorder="1" applyAlignment="1">
      <alignment horizontal="left" vertical="center" wrapText="1"/>
    </xf>
    <xf numFmtId="49" fontId="10" fillId="2" borderId="10" xfId="1" applyNumberFormat="1" applyFont="1" applyFill="1" applyBorder="1" applyAlignment="1">
      <alignment horizontal="left" vertical="center" wrapText="1"/>
    </xf>
    <xf numFmtId="0" fontId="10" fillId="2" borderId="67" xfId="1" applyFont="1" applyFill="1" applyBorder="1" applyAlignment="1">
      <alignment horizontal="left" vertical="center"/>
    </xf>
    <xf numFmtId="0" fontId="10" fillId="2" borderId="85" xfId="1" applyFont="1" applyFill="1" applyBorder="1" applyAlignment="1">
      <alignment horizontal="left" vertical="center"/>
    </xf>
    <xf numFmtId="0" fontId="10" fillId="2" borderId="83" xfId="1" applyFont="1" applyFill="1" applyBorder="1" applyAlignment="1">
      <alignment horizontal="left" vertical="center"/>
    </xf>
    <xf numFmtId="0" fontId="10" fillId="2" borderId="73" xfId="1" applyFont="1" applyFill="1" applyBorder="1" applyAlignment="1">
      <alignment horizontal="left" vertical="center"/>
    </xf>
    <xf numFmtId="0" fontId="10" fillId="2" borderId="19" xfId="1" applyFont="1" applyFill="1" applyBorder="1" applyAlignment="1">
      <alignment horizontal="left" vertical="center"/>
    </xf>
    <xf numFmtId="49" fontId="10" fillId="2" borderId="76" xfId="1" applyNumberFormat="1" applyFont="1" applyFill="1" applyBorder="1" applyAlignment="1">
      <alignment horizontal="left" vertical="center" wrapText="1"/>
    </xf>
    <xf numFmtId="49" fontId="10" fillId="2" borderId="64" xfId="1" applyNumberFormat="1" applyFont="1" applyFill="1" applyBorder="1" applyAlignment="1">
      <alignment horizontal="left" vertical="center" wrapText="1"/>
    </xf>
    <xf numFmtId="0" fontId="10" fillId="2" borderId="24" xfId="1" applyFont="1" applyFill="1" applyBorder="1" applyAlignment="1">
      <alignment horizontal="left" vertical="center"/>
    </xf>
    <xf numFmtId="0" fontId="10" fillId="2" borderId="25" xfId="1" applyFont="1" applyFill="1" applyBorder="1" applyAlignment="1">
      <alignment horizontal="left" vertical="center"/>
    </xf>
    <xf numFmtId="0" fontId="10" fillId="2" borderId="37" xfId="1" applyFont="1" applyFill="1" applyBorder="1" applyAlignment="1">
      <alignment horizontal="left" vertical="center"/>
    </xf>
    <xf numFmtId="0" fontId="10" fillId="2" borderId="77" xfId="1" applyFont="1" applyFill="1" applyBorder="1" applyAlignment="1">
      <alignment horizontal="left" vertical="center"/>
    </xf>
    <xf numFmtId="0" fontId="10" fillId="2" borderId="64" xfId="1" applyFont="1" applyFill="1" applyBorder="1" applyAlignment="1">
      <alignment horizontal="left" vertical="center"/>
    </xf>
    <xf numFmtId="49" fontId="10" fillId="2" borderId="15" xfId="1" applyNumberFormat="1" applyFont="1" applyFill="1" applyBorder="1" applyAlignment="1">
      <alignment horizontal="left" vertical="center" wrapText="1"/>
    </xf>
    <xf numFmtId="49" fontId="10" fillId="2" borderId="17" xfId="1" applyNumberFormat="1" applyFont="1" applyFill="1" applyBorder="1" applyAlignment="1">
      <alignment horizontal="left" vertical="center" wrapText="1"/>
    </xf>
    <xf numFmtId="0" fontId="10" fillId="2" borderId="84" xfId="1" applyFont="1" applyFill="1" applyBorder="1" applyAlignment="1">
      <alignment horizontal="left" vertical="center"/>
    </xf>
    <xf numFmtId="0" fontId="10" fillId="2" borderId="45" xfId="1" applyFont="1" applyFill="1" applyBorder="1" applyAlignment="1">
      <alignment horizontal="left" vertical="center"/>
    </xf>
    <xf numFmtId="0" fontId="10" fillId="2" borderId="46" xfId="1" applyFont="1" applyFill="1" applyBorder="1" applyAlignment="1">
      <alignment horizontal="left" vertical="center"/>
    </xf>
    <xf numFmtId="0" fontId="10" fillId="2" borderId="65" xfId="1" applyFont="1" applyFill="1" applyBorder="1" applyAlignment="1">
      <alignment horizontal="left" vertical="center"/>
    </xf>
    <xf numFmtId="0" fontId="10" fillId="2" borderId="66" xfId="1" applyFont="1" applyFill="1" applyBorder="1" applyAlignment="1">
      <alignment horizontal="left" vertical="center"/>
    </xf>
    <xf numFmtId="0" fontId="10" fillId="2" borderId="2" xfId="1" applyFont="1" applyFill="1" applyBorder="1" applyAlignment="1">
      <alignment horizontal="left" vertical="center"/>
    </xf>
    <xf numFmtId="0" fontId="10" fillId="2" borderId="22" xfId="1" applyFont="1" applyFill="1" applyBorder="1" applyAlignment="1">
      <alignment horizontal="left" vertical="center"/>
    </xf>
    <xf numFmtId="0" fontId="10" fillId="2" borderId="44" xfId="1" applyFont="1" applyFill="1" applyBorder="1" applyAlignment="1">
      <alignment horizontal="left" vertical="center"/>
    </xf>
    <xf numFmtId="0" fontId="44" fillId="2" borderId="36" xfId="13" applyFont="1" applyFill="1" applyBorder="1" applyAlignment="1">
      <alignment horizontal="left" vertical="center"/>
    </xf>
    <xf numFmtId="0" fontId="44" fillId="2" borderId="37" xfId="13" applyFont="1" applyFill="1" applyBorder="1" applyAlignment="1">
      <alignment horizontal="left" vertical="center"/>
    </xf>
    <xf numFmtId="0" fontId="44" fillId="2" borderId="38" xfId="13" applyFont="1" applyFill="1" applyBorder="1" applyAlignment="1">
      <alignment horizontal="left" vertical="center"/>
    </xf>
    <xf numFmtId="0" fontId="10" fillId="2" borderId="33" xfId="1" applyFont="1" applyFill="1" applyBorder="1" applyAlignment="1">
      <alignment horizontal="left"/>
    </xf>
    <xf numFmtId="0" fontId="10" fillId="2" borderId="34" xfId="1" applyFont="1" applyFill="1" applyBorder="1" applyAlignment="1">
      <alignment horizontal="left"/>
    </xf>
    <xf numFmtId="0" fontId="10" fillId="2" borderId="35" xfId="1" applyFont="1" applyFill="1" applyBorder="1" applyAlignment="1">
      <alignment horizontal="left"/>
    </xf>
    <xf numFmtId="0" fontId="10" fillId="2" borderId="2" xfId="1" applyFont="1" applyFill="1" applyBorder="1" applyAlignment="1">
      <alignment horizontal="center" vertical="center" wrapText="1"/>
    </xf>
    <xf numFmtId="0" fontId="10" fillId="2" borderId="9" xfId="1" applyFont="1" applyFill="1" applyBorder="1" applyAlignment="1">
      <alignment horizontal="center" vertical="center" wrapText="1"/>
    </xf>
    <xf numFmtId="0" fontId="10" fillId="2" borderId="24" xfId="1" applyFont="1" applyFill="1" applyBorder="1" applyAlignment="1">
      <alignment horizontal="center" vertical="center" wrapText="1"/>
    </xf>
    <xf numFmtId="0" fontId="10" fillId="2" borderId="10" xfId="1" applyFont="1" applyFill="1" applyBorder="1" applyAlignment="1">
      <alignment horizontal="left" vertical="center"/>
    </xf>
    <xf numFmtId="0" fontId="10" fillId="2" borderId="19"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10" fillId="2" borderId="10" xfId="1" applyFont="1" applyFill="1" applyBorder="1" applyAlignment="1">
      <alignment horizontal="left" vertical="center" wrapText="1"/>
    </xf>
    <xf numFmtId="0" fontId="10" fillId="2" borderId="23" xfId="1" applyFont="1" applyFill="1" applyBorder="1" applyAlignment="1">
      <alignment horizontal="left" vertical="center" wrapText="1"/>
    </xf>
    <xf numFmtId="0" fontId="10" fillId="2" borderId="38" xfId="1" applyFont="1" applyFill="1" applyBorder="1" applyAlignment="1">
      <alignment horizontal="left" vertical="center"/>
    </xf>
    <xf numFmtId="0" fontId="10" fillId="2" borderId="4" xfId="1" applyFont="1" applyFill="1" applyBorder="1" applyAlignment="1">
      <alignment horizontal="center" vertical="center" wrapText="1"/>
    </xf>
    <xf numFmtId="0" fontId="10" fillId="2" borderId="16" xfId="1" applyFont="1" applyFill="1" applyBorder="1" applyAlignment="1">
      <alignment horizontal="left" vertical="center"/>
    </xf>
    <xf numFmtId="0" fontId="10" fillId="2" borderId="39" xfId="1" applyFont="1" applyFill="1" applyBorder="1" applyAlignment="1">
      <alignment horizontal="left" vertical="center"/>
    </xf>
    <xf numFmtId="0" fontId="10" fillId="2" borderId="40" xfId="1" applyFont="1" applyFill="1" applyBorder="1" applyAlignment="1">
      <alignment horizontal="left" vertical="center"/>
    </xf>
    <xf numFmtId="49" fontId="10" fillId="2" borderId="76" xfId="1" applyNumberFormat="1" applyFont="1" applyFill="1" applyBorder="1" applyAlignment="1">
      <alignment horizontal="left" vertical="center"/>
    </xf>
    <xf numFmtId="49" fontId="10" fillId="2" borderId="77" xfId="1" applyNumberFormat="1" applyFont="1" applyFill="1" applyBorder="1" applyAlignment="1">
      <alignment horizontal="left" vertical="center"/>
    </xf>
    <xf numFmtId="49" fontId="10" fillId="2" borderId="64" xfId="1" applyNumberFormat="1" applyFont="1" applyFill="1" applyBorder="1" applyAlignment="1">
      <alignment horizontal="left" vertical="center"/>
    </xf>
    <xf numFmtId="0" fontId="10" fillId="2" borderId="36" xfId="1" applyFont="1" applyFill="1" applyBorder="1" applyAlignment="1">
      <alignment horizontal="left" vertical="center"/>
    </xf>
    <xf numFmtId="0" fontId="44" fillId="2" borderId="49" xfId="13" applyFont="1" applyFill="1" applyBorder="1" applyAlignment="1">
      <alignment horizontal="left" vertical="center"/>
    </xf>
    <xf numFmtId="0" fontId="10" fillId="2" borderId="8" xfId="1" applyFont="1" applyFill="1" applyBorder="1" applyAlignment="1">
      <alignment horizontal="left" vertical="center"/>
    </xf>
    <xf numFmtId="0" fontId="10" fillId="2" borderId="28" xfId="1" applyFont="1" applyFill="1" applyBorder="1" applyAlignment="1">
      <alignment horizontal="left" vertical="center"/>
    </xf>
    <xf numFmtId="0" fontId="10" fillId="2" borderId="26" xfId="1" applyFont="1" applyFill="1" applyBorder="1" applyAlignment="1">
      <alignment horizontal="left" vertical="center" wrapText="1"/>
    </xf>
    <xf numFmtId="0" fontId="10" fillId="2" borderId="18" xfId="1" applyFont="1" applyFill="1" applyBorder="1" applyAlignment="1">
      <alignment horizontal="left" vertical="center" wrapText="1"/>
    </xf>
    <xf numFmtId="0" fontId="10" fillId="2" borderId="27" xfId="1" applyFont="1" applyFill="1" applyBorder="1" applyAlignment="1">
      <alignment horizontal="left" vertical="center" wrapText="1"/>
    </xf>
    <xf numFmtId="0" fontId="10" fillId="2" borderId="39" xfId="1" applyFont="1" applyFill="1" applyBorder="1" applyAlignment="1">
      <alignment horizontal="left" vertical="center" wrapText="1"/>
    </xf>
    <xf numFmtId="49" fontId="10" fillId="2" borderId="33" xfId="1" applyNumberFormat="1" applyFont="1" applyFill="1" applyBorder="1" applyAlignment="1">
      <alignment horizontal="left" vertical="center"/>
    </xf>
    <xf numFmtId="49" fontId="10" fillId="2" borderId="34" xfId="1" applyNumberFormat="1" applyFont="1" applyFill="1" applyBorder="1" applyAlignment="1">
      <alignment horizontal="left" vertical="center"/>
    </xf>
    <xf numFmtId="49" fontId="10" fillId="2" borderId="35" xfId="1" applyNumberFormat="1" applyFont="1" applyFill="1" applyBorder="1" applyAlignment="1">
      <alignment horizontal="left" vertical="center"/>
    </xf>
    <xf numFmtId="0" fontId="10" fillId="2" borderId="26" xfId="5" applyFont="1" applyFill="1" applyBorder="1" applyAlignment="1">
      <alignment horizontal="left" vertical="center"/>
    </xf>
    <xf numFmtId="0" fontId="10" fillId="2" borderId="18" xfId="5" applyFont="1" applyFill="1" applyBorder="1" applyAlignment="1">
      <alignment horizontal="left" vertical="center"/>
    </xf>
    <xf numFmtId="0" fontId="10" fillId="2" borderId="27" xfId="5" applyFont="1" applyFill="1" applyBorder="1" applyAlignment="1">
      <alignment horizontal="left" vertical="center"/>
    </xf>
    <xf numFmtId="0" fontId="10" fillId="2" borderId="50" xfId="5" applyFont="1" applyFill="1" applyBorder="1" applyAlignment="1">
      <alignment horizontal="left" vertical="center"/>
    </xf>
    <xf numFmtId="0" fontId="10" fillId="2" borderId="49" xfId="5" applyFont="1" applyFill="1" applyBorder="1" applyAlignment="1">
      <alignment horizontal="left" vertical="center"/>
    </xf>
    <xf numFmtId="37" fontId="10" fillId="2" borderId="33" xfId="1" applyNumberFormat="1" applyFont="1" applyFill="1" applyBorder="1" applyAlignment="1">
      <alignment horizontal="left" vertical="center"/>
    </xf>
    <xf numFmtId="37" fontId="10" fillId="2" borderId="34" xfId="1" applyNumberFormat="1" applyFont="1" applyFill="1" applyBorder="1" applyAlignment="1">
      <alignment horizontal="left" vertical="center"/>
    </xf>
    <xf numFmtId="37" fontId="10" fillId="2" borderId="35" xfId="1" applyNumberFormat="1" applyFont="1" applyFill="1" applyBorder="1" applyAlignment="1">
      <alignment horizontal="left" vertical="center"/>
    </xf>
    <xf numFmtId="0" fontId="10" fillId="2" borderId="1" xfId="1" applyFont="1" applyFill="1" applyBorder="1" applyAlignment="1">
      <alignment horizontal="left" vertical="center"/>
    </xf>
    <xf numFmtId="0" fontId="10" fillId="2" borderId="11" xfId="1" applyFont="1" applyFill="1" applyBorder="1" applyAlignment="1">
      <alignment horizontal="left" vertical="center"/>
    </xf>
    <xf numFmtId="0" fontId="10" fillId="2" borderId="81" xfId="1" applyFont="1" applyFill="1" applyBorder="1" applyAlignment="1">
      <alignment horizontal="left" vertical="center"/>
    </xf>
    <xf numFmtId="0" fontId="10" fillId="2" borderId="79" xfId="1" applyFont="1" applyFill="1" applyBorder="1" applyAlignment="1">
      <alignment horizontal="left" vertical="center"/>
    </xf>
    <xf numFmtId="0" fontId="10" fillId="2" borderId="74" xfId="1" applyFont="1" applyFill="1" applyBorder="1" applyAlignment="1">
      <alignment horizontal="left" vertical="center"/>
    </xf>
    <xf numFmtId="0" fontId="10" fillId="2" borderId="75" xfId="1" applyFont="1" applyFill="1" applyBorder="1" applyAlignment="1">
      <alignment horizontal="left" vertical="center"/>
    </xf>
    <xf numFmtId="49" fontId="10" fillId="2" borderId="33" xfId="1" applyNumberFormat="1" applyFont="1" applyFill="1" applyBorder="1" applyAlignment="1">
      <alignment horizontal="center" vertical="center"/>
    </xf>
    <xf numFmtId="49" fontId="10" fillId="2" borderId="34" xfId="1" applyNumberFormat="1" applyFont="1" applyFill="1" applyBorder="1" applyAlignment="1">
      <alignment horizontal="center" vertical="center"/>
    </xf>
    <xf numFmtId="49" fontId="10" fillId="2" borderId="35" xfId="1" applyNumberFormat="1" applyFont="1" applyFill="1" applyBorder="1" applyAlignment="1">
      <alignment horizontal="center" vertical="center"/>
    </xf>
    <xf numFmtId="49" fontId="10" fillId="0" borderId="26" xfId="1" applyNumberFormat="1" applyFont="1" applyBorder="1" applyAlignment="1">
      <alignment horizontal="left" vertical="center"/>
    </xf>
    <xf numFmtId="49" fontId="10" fillId="0" borderId="18" xfId="1" applyNumberFormat="1" applyFont="1" applyBorder="1" applyAlignment="1">
      <alignment horizontal="left" vertical="center"/>
    </xf>
    <xf numFmtId="49" fontId="10" fillId="0" borderId="27" xfId="1" applyNumberFormat="1" applyFont="1" applyBorder="1" applyAlignment="1">
      <alignment horizontal="left" vertical="center"/>
    </xf>
    <xf numFmtId="0" fontId="10" fillId="2" borderId="84" xfId="5" applyFont="1" applyFill="1" applyBorder="1" applyAlignment="1">
      <alignment horizontal="left" vertical="center"/>
    </xf>
    <xf numFmtId="0" fontId="10" fillId="2" borderId="77" xfId="5" applyFont="1" applyFill="1" applyBorder="1" applyAlignment="1">
      <alignment horizontal="left" vertical="center"/>
    </xf>
    <xf numFmtId="0" fontId="10" fillId="2" borderId="64" xfId="5" applyFont="1" applyFill="1" applyBorder="1" applyAlignment="1">
      <alignment horizontal="left" vertical="center"/>
    </xf>
    <xf numFmtId="0" fontId="10" fillId="2" borderId="33" xfId="5" applyFont="1" applyFill="1" applyBorder="1" applyAlignment="1">
      <alignment horizontal="left" vertical="center"/>
    </xf>
    <xf numFmtId="0" fontId="10" fillId="2" borderId="34" xfId="5" applyFont="1" applyFill="1" applyBorder="1" applyAlignment="1">
      <alignment horizontal="left" vertical="center"/>
    </xf>
    <xf numFmtId="0" fontId="10" fillId="2" borderId="35" xfId="5" applyFont="1" applyFill="1" applyBorder="1" applyAlignment="1">
      <alignment horizontal="left" vertical="center"/>
    </xf>
    <xf numFmtId="0" fontId="10" fillId="0" borderId="50" xfId="1" applyFont="1" applyBorder="1" applyAlignment="1">
      <alignment horizontal="left" vertical="center"/>
    </xf>
    <xf numFmtId="0" fontId="10" fillId="0" borderId="49" xfId="1" applyFont="1" applyBorder="1" applyAlignment="1">
      <alignment horizontal="left" vertical="center"/>
    </xf>
    <xf numFmtId="0" fontId="10" fillId="2" borderId="70" xfId="1" applyFont="1" applyFill="1" applyBorder="1" applyAlignment="1">
      <alignment horizontal="left" vertical="center"/>
    </xf>
    <xf numFmtId="0" fontId="10" fillId="2" borderId="71" xfId="1" applyFont="1" applyFill="1" applyBorder="1" applyAlignment="1">
      <alignment horizontal="left" vertical="center"/>
    </xf>
    <xf numFmtId="0" fontId="10" fillId="0" borderId="19" xfId="1" applyFont="1" applyBorder="1" applyAlignment="1">
      <alignment horizontal="left" vertical="center"/>
    </xf>
    <xf numFmtId="0" fontId="10" fillId="0" borderId="3" xfId="1" applyFont="1" applyBorder="1" applyAlignment="1">
      <alignment horizontal="left" vertical="center"/>
    </xf>
    <xf numFmtId="0" fontId="10" fillId="2" borderId="68" xfId="1" applyFont="1" applyFill="1" applyBorder="1" applyAlignment="1">
      <alignment horizontal="left" vertical="center"/>
    </xf>
    <xf numFmtId="0" fontId="10" fillId="2" borderId="69" xfId="1" applyFont="1" applyFill="1" applyBorder="1" applyAlignment="1">
      <alignment horizontal="left" vertical="center"/>
    </xf>
    <xf numFmtId="0" fontId="10" fillId="0" borderId="37" xfId="1" applyFont="1" applyBorder="1" applyAlignment="1">
      <alignment horizontal="left" vertical="center"/>
    </xf>
    <xf numFmtId="0" fontId="10" fillId="0" borderId="33" xfId="1" applyFont="1" applyBorder="1" applyAlignment="1">
      <alignment horizontal="left" vertical="center"/>
    </xf>
    <xf numFmtId="0" fontId="10" fillId="0" borderId="34" xfId="1" applyFont="1" applyBorder="1" applyAlignment="1">
      <alignment horizontal="left" vertical="center"/>
    </xf>
    <xf numFmtId="0" fontId="10" fillId="0" borderId="35" xfId="1" applyFont="1" applyBorder="1" applyAlignment="1">
      <alignment horizontal="left" vertical="center"/>
    </xf>
    <xf numFmtId="0" fontId="10" fillId="0" borderId="45" xfId="1" applyFont="1" applyBorder="1" applyAlignment="1">
      <alignment horizontal="left" vertical="center"/>
    </xf>
    <xf numFmtId="0" fontId="10" fillId="2" borderId="5" xfId="1" applyFont="1" applyFill="1" applyBorder="1" applyAlignment="1">
      <alignment horizontal="left" vertical="center"/>
    </xf>
    <xf numFmtId="0" fontId="10" fillId="0" borderId="36" xfId="1" applyFont="1" applyBorder="1" applyAlignment="1">
      <alignment horizontal="left" vertical="center"/>
    </xf>
    <xf numFmtId="0" fontId="10" fillId="0" borderId="38" xfId="1" applyFont="1" applyBorder="1" applyAlignment="1">
      <alignment horizontal="left" vertical="center"/>
    </xf>
    <xf numFmtId="0" fontId="11" fillId="0" borderId="76" xfId="0" applyFont="1" applyBorder="1" applyAlignment="1">
      <alignment vertical="center"/>
    </xf>
    <xf numFmtId="0" fontId="11" fillId="0" borderId="77" xfId="0" applyFont="1" applyBorder="1" applyAlignment="1">
      <alignment vertical="center"/>
    </xf>
    <xf numFmtId="0" fontId="11" fillId="0" borderId="64" xfId="0" applyFont="1" applyBorder="1" applyAlignment="1">
      <alignment vertical="center"/>
    </xf>
    <xf numFmtId="0" fontId="11" fillId="0" borderId="44" xfId="0" applyFont="1" applyBorder="1" applyAlignment="1">
      <alignment vertical="center"/>
    </xf>
    <xf numFmtId="0" fontId="11" fillId="0" borderId="45" xfId="0" applyFont="1" applyBorder="1" applyAlignment="1">
      <alignment vertical="center"/>
    </xf>
    <xf numFmtId="0" fontId="11" fillId="0" borderId="46" xfId="0" applyFont="1" applyBorder="1" applyAlignment="1">
      <alignment vertical="center"/>
    </xf>
    <xf numFmtId="0" fontId="11" fillId="0" borderId="33" xfId="0" applyFont="1" applyBorder="1" applyAlignment="1">
      <alignment horizontal="left" vertical="center"/>
    </xf>
    <xf numFmtId="0" fontId="11" fillId="0" borderId="34" xfId="0" applyFont="1" applyBorder="1" applyAlignment="1">
      <alignment horizontal="left" vertical="center"/>
    </xf>
    <xf numFmtId="0" fontId="11" fillId="0" borderId="35" xfId="0" applyFont="1" applyBorder="1" applyAlignment="1">
      <alignment horizontal="left" vertical="center"/>
    </xf>
    <xf numFmtId="0" fontId="11" fillId="0" borderId="34" xfId="0" applyFont="1" applyBorder="1" applyAlignment="1">
      <alignment horizontal="center" vertical="center"/>
    </xf>
    <xf numFmtId="0" fontId="11" fillId="0" borderId="70" xfId="0" applyFont="1" applyBorder="1" applyAlignment="1">
      <alignment horizontal="center" vertical="center"/>
    </xf>
    <xf numFmtId="0" fontId="11" fillId="0" borderId="0" xfId="0" applyFont="1" applyAlignment="1">
      <alignment horizontal="center" vertical="center"/>
    </xf>
    <xf numFmtId="0" fontId="11" fillId="0" borderId="36" xfId="0" applyFont="1" applyBorder="1" applyAlignment="1">
      <alignment horizontal="left" vertical="center"/>
    </xf>
    <xf numFmtId="0" fontId="11" fillId="0" borderId="37" xfId="0" applyFont="1" applyBorder="1" applyAlignment="1">
      <alignment horizontal="left" vertical="center"/>
    </xf>
    <xf numFmtId="0" fontId="11" fillId="0" borderId="38" xfId="0" applyFont="1" applyBorder="1" applyAlignment="1">
      <alignment horizontal="left" vertical="center"/>
    </xf>
    <xf numFmtId="0" fontId="11" fillId="0" borderId="73" xfId="0" applyFont="1" applyBorder="1" applyAlignment="1">
      <alignment horizontal="left" vertical="center"/>
    </xf>
    <xf numFmtId="0" fontId="11" fillId="0" borderId="74" xfId="0" applyFont="1" applyBorder="1" applyAlignment="1">
      <alignment horizontal="left" vertical="center"/>
    </xf>
    <xf numFmtId="0" fontId="11" fillId="0" borderId="75" xfId="0" applyFont="1" applyBorder="1" applyAlignment="1">
      <alignment horizontal="left" vertical="center"/>
    </xf>
    <xf numFmtId="0" fontId="11" fillId="0" borderId="26" xfId="0" applyFont="1" applyBorder="1" applyAlignment="1">
      <alignment horizontal="left" vertical="center"/>
    </xf>
    <xf numFmtId="0" fontId="11" fillId="0" borderId="18" xfId="0" applyFont="1" applyBorder="1" applyAlignment="1">
      <alignment horizontal="left" vertical="center"/>
    </xf>
    <xf numFmtId="0" fontId="11" fillId="0" borderId="40" xfId="0" applyFont="1" applyBorder="1" applyAlignment="1">
      <alignment horizontal="left" vertical="center"/>
    </xf>
    <xf numFmtId="0" fontId="11" fillId="0" borderId="49" xfId="0" applyFont="1" applyBorder="1" applyAlignment="1">
      <alignment horizontal="left" vertical="center"/>
    </xf>
    <xf numFmtId="0" fontId="11" fillId="0" borderId="33" xfId="0" applyFont="1" applyBorder="1" applyAlignment="1">
      <alignment horizontal="left" vertical="center" wrapText="1"/>
    </xf>
    <xf numFmtId="0" fontId="11" fillId="0" borderId="34" xfId="0" applyFont="1" applyBorder="1" applyAlignment="1">
      <alignment horizontal="left" vertical="center" wrapText="1"/>
    </xf>
    <xf numFmtId="0" fontId="11" fillId="0" borderId="35" xfId="0" applyFont="1" applyBorder="1" applyAlignment="1">
      <alignment horizontal="left" vertical="center" wrapText="1"/>
    </xf>
    <xf numFmtId="0" fontId="11" fillId="0" borderId="49" xfId="0" applyFont="1" applyBorder="1" applyAlignment="1">
      <alignment vertical="center"/>
    </xf>
    <xf numFmtId="0" fontId="11" fillId="0" borderId="64" xfId="0" applyFont="1" applyBorder="1" applyAlignment="1">
      <alignment horizontal="left" vertical="center"/>
    </xf>
    <xf numFmtId="0" fontId="11" fillId="0" borderId="65" xfId="0" applyFont="1" applyBorder="1" applyAlignment="1">
      <alignment horizontal="left" vertical="center"/>
    </xf>
    <xf numFmtId="0" fontId="11" fillId="0" borderId="66" xfId="0" applyFont="1" applyBorder="1" applyAlignment="1">
      <alignment horizontal="left" vertical="center"/>
    </xf>
    <xf numFmtId="0" fontId="11" fillId="0" borderId="26" xfId="0" applyFont="1" applyBorder="1" applyAlignment="1">
      <alignment vertical="center"/>
    </xf>
    <xf numFmtId="0" fontId="11" fillId="0" borderId="27" xfId="0" applyFont="1" applyBorder="1" applyAlignment="1">
      <alignment vertical="center"/>
    </xf>
    <xf numFmtId="0" fontId="11" fillId="0" borderId="0" xfId="0" applyFont="1" applyAlignment="1">
      <alignment vertical="center"/>
    </xf>
    <xf numFmtId="0" fontId="10" fillId="0" borderId="44" xfId="0" applyFont="1" applyBorder="1" applyAlignment="1">
      <alignment vertical="center"/>
    </xf>
    <xf numFmtId="0" fontId="10" fillId="0" borderId="45" xfId="0" applyFont="1" applyBorder="1" applyAlignment="1">
      <alignment vertical="center"/>
    </xf>
    <xf numFmtId="0" fontId="10" fillId="0" borderId="46" xfId="0" applyFont="1" applyBorder="1" applyAlignment="1">
      <alignment vertical="center"/>
    </xf>
    <xf numFmtId="0" fontId="11" fillId="0" borderId="33" xfId="0" applyFont="1" applyBorder="1" applyAlignment="1">
      <alignment horizontal="center" vertical="center"/>
    </xf>
    <xf numFmtId="0" fontId="11" fillId="0" borderId="35" xfId="0" applyFont="1" applyBorder="1" applyAlignment="1">
      <alignment horizontal="center" vertical="center"/>
    </xf>
    <xf numFmtId="0" fontId="11" fillId="0" borderId="50" xfId="0" applyFont="1" applyBorder="1" applyAlignment="1">
      <alignment vertical="center"/>
    </xf>
    <xf numFmtId="0" fontId="11" fillId="0" borderId="36" xfId="0" applyFont="1" applyBorder="1" applyAlignment="1">
      <alignment vertical="center"/>
    </xf>
    <xf numFmtId="0" fontId="11" fillId="0" borderId="37" xfId="0" applyFont="1" applyBorder="1" applyAlignment="1">
      <alignment vertical="center"/>
    </xf>
    <xf numFmtId="0" fontId="11" fillId="0" borderId="38" xfId="0" applyFont="1" applyBorder="1" applyAlignment="1">
      <alignment vertical="center"/>
    </xf>
    <xf numFmtId="0" fontId="11" fillId="0" borderId="15"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0" fontId="11" fillId="0" borderId="3" xfId="0" applyFont="1" applyBorder="1" applyAlignment="1">
      <alignment vertical="center"/>
    </xf>
    <xf numFmtId="0" fontId="11" fillId="0" borderId="23" xfId="0" applyFont="1" applyBorder="1" applyAlignment="1">
      <alignment vertical="center"/>
    </xf>
    <xf numFmtId="0" fontId="11" fillId="0" borderId="40" xfId="0" applyFont="1" applyBorder="1" applyAlignment="1">
      <alignment vertical="center"/>
    </xf>
    <xf numFmtId="0" fontId="11" fillId="0" borderId="18" xfId="0" applyFont="1" applyBorder="1" applyAlignment="1">
      <alignment vertical="center"/>
    </xf>
    <xf numFmtId="0" fontId="11" fillId="0" borderId="10" xfId="0" applyFont="1" applyBorder="1" applyAlignment="1">
      <alignment vertical="center"/>
    </xf>
    <xf numFmtId="0" fontId="11" fillId="0" borderId="5" xfId="0" applyFont="1" applyBorder="1" applyAlignment="1">
      <alignment vertical="center"/>
    </xf>
    <xf numFmtId="0" fontId="11" fillId="0" borderId="77" xfId="0" applyFont="1" applyBorder="1" applyAlignment="1">
      <alignment horizontal="center" vertical="center"/>
    </xf>
    <xf numFmtId="0" fontId="11" fillId="0" borderId="72" xfId="0" applyFont="1" applyBorder="1" applyAlignment="1">
      <alignment horizontal="center" vertical="center"/>
    </xf>
    <xf numFmtId="0" fontId="44" fillId="0" borderId="33" xfId="13" applyFont="1" applyFill="1" applyBorder="1" applyAlignment="1">
      <alignment horizontal="left" vertical="center"/>
    </xf>
    <xf numFmtId="0" fontId="44" fillId="0" borderId="34" xfId="13" applyFont="1" applyFill="1" applyBorder="1" applyAlignment="1">
      <alignment horizontal="left" vertical="center"/>
    </xf>
    <xf numFmtId="0" fontId="44" fillId="0" borderId="35" xfId="13" applyFont="1" applyFill="1" applyBorder="1" applyAlignment="1">
      <alignment horizontal="left" vertical="center"/>
    </xf>
    <xf numFmtId="0" fontId="44" fillId="0" borderId="67" xfId="13" applyFont="1" applyFill="1" applyBorder="1" applyAlignment="1">
      <alignment horizontal="left" vertical="center"/>
    </xf>
    <xf numFmtId="0" fontId="44" fillId="0" borderId="68" xfId="13" applyFont="1" applyFill="1" applyBorder="1" applyAlignment="1">
      <alignment horizontal="left" vertical="center"/>
    </xf>
    <xf numFmtId="0" fontId="44" fillId="0" borderId="69" xfId="13" applyFont="1" applyFill="1" applyBorder="1" applyAlignment="1">
      <alignment horizontal="left" vertical="center"/>
    </xf>
    <xf numFmtId="0" fontId="44" fillId="0" borderId="64" xfId="13" applyFont="1" applyFill="1" applyBorder="1" applyAlignment="1">
      <alignment horizontal="left" vertical="center"/>
    </xf>
    <xf numFmtId="0" fontId="44" fillId="0" borderId="65" xfId="13" applyFont="1" applyFill="1" applyBorder="1" applyAlignment="1">
      <alignment horizontal="left" vertical="center"/>
    </xf>
    <xf numFmtId="0" fontId="44" fillId="0" borderId="66" xfId="13" applyFont="1" applyFill="1" applyBorder="1" applyAlignment="1">
      <alignment horizontal="left" vertical="center"/>
    </xf>
    <xf numFmtId="0" fontId="10" fillId="0" borderId="26" xfId="1" applyFont="1" applyBorder="1" applyAlignment="1">
      <alignment vertical="center"/>
    </xf>
    <xf numFmtId="0" fontId="10" fillId="0" borderId="18" xfId="1" applyFont="1" applyBorder="1" applyAlignment="1">
      <alignment vertical="center"/>
    </xf>
    <xf numFmtId="0" fontId="10" fillId="0" borderId="27" xfId="1" applyFont="1" applyBorder="1" applyAlignment="1">
      <alignment vertical="center"/>
    </xf>
    <xf numFmtId="0" fontId="44" fillId="0" borderId="36" xfId="13" applyFont="1" applyFill="1" applyBorder="1" applyAlignment="1">
      <alignment horizontal="left" vertical="center"/>
    </xf>
    <xf numFmtId="0" fontId="44" fillId="0" borderId="37" xfId="13" applyFont="1" applyFill="1" applyBorder="1" applyAlignment="1">
      <alignment horizontal="left" vertical="center"/>
    </xf>
    <xf numFmtId="0" fontId="44" fillId="0" borderId="49" xfId="13" applyFont="1" applyFill="1" applyBorder="1" applyAlignment="1">
      <alignment horizontal="left" vertical="center"/>
    </xf>
    <xf numFmtId="0" fontId="11" fillId="0" borderId="76" xfId="0" applyFont="1" applyBorder="1" applyAlignment="1">
      <alignment horizontal="left" vertical="center"/>
    </xf>
    <xf numFmtId="0" fontId="11" fillId="0" borderId="50" xfId="0" applyFont="1" applyBorder="1" applyAlignment="1">
      <alignment horizontal="left" vertical="center"/>
    </xf>
    <xf numFmtId="0" fontId="11" fillId="0" borderId="39" xfId="0" applyFont="1" applyBorder="1" applyAlignment="1">
      <alignment horizontal="left" vertical="center"/>
    </xf>
    <xf numFmtId="0" fontId="10" fillId="2" borderId="0" xfId="1" applyFont="1" applyFill="1" applyAlignment="1">
      <alignment horizontal="center" vertical="center"/>
    </xf>
    <xf numFmtId="166" fontId="10" fillId="2" borderId="36" xfId="1" applyNumberFormat="1" applyFont="1" applyFill="1" applyBorder="1" applyAlignment="1">
      <alignment horizontal="left" vertical="center"/>
    </xf>
    <xf numFmtId="166" fontId="10" fillId="2" borderId="38" xfId="1" applyNumberFormat="1" applyFont="1" applyFill="1" applyBorder="1" applyAlignment="1">
      <alignment horizontal="left" vertical="center"/>
    </xf>
    <xf numFmtId="0" fontId="44" fillId="2" borderId="32" xfId="13" applyFont="1" applyFill="1" applyBorder="1" applyAlignment="1">
      <alignment horizontal="left" vertical="center"/>
    </xf>
    <xf numFmtId="0" fontId="44" fillId="2" borderId="8" xfId="13" applyFont="1" applyFill="1" applyBorder="1" applyAlignment="1">
      <alignment horizontal="left" vertical="center"/>
    </xf>
    <xf numFmtId="0" fontId="44" fillId="2" borderId="5" xfId="13" applyFont="1" applyFill="1" applyBorder="1" applyAlignment="1">
      <alignment horizontal="left" vertical="center"/>
    </xf>
    <xf numFmtId="0" fontId="10" fillId="2" borderId="2" xfId="1" applyFont="1" applyFill="1" applyBorder="1" applyAlignment="1">
      <alignment horizontal="center" vertical="center"/>
    </xf>
    <xf numFmtId="49" fontId="10" fillId="2" borderId="16" xfId="1" applyNumberFormat="1" applyFont="1" applyFill="1" applyBorder="1" applyAlignment="1">
      <alignment horizontal="left" vertical="center" wrapText="1"/>
    </xf>
    <xf numFmtId="49" fontId="10" fillId="2" borderId="39" xfId="1" applyNumberFormat="1" applyFont="1" applyFill="1" applyBorder="1" applyAlignment="1">
      <alignment horizontal="left" vertical="center" wrapText="1"/>
    </xf>
    <xf numFmtId="0" fontId="10" fillId="2" borderId="9" xfId="1" applyFont="1" applyFill="1" applyBorder="1" applyAlignment="1">
      <alignment horizontal="center" vertical="center"/>
    </xf>
    <xf numFmtId="0" fontId="10" fillId="2" borderId="42" xfId="1" applyFont="1" applyFill="1" applyBorder="1" applyAlignment="1">
      <alignment horizontal="center" vertical="center"/>
    </xf>
    <xf numFmtId="49" fontId="10" fillId="2" borderId="40" xfId="1" applyNumberFormat="1" applyFont="1" applyFill="1" applyBorder="1" applyAlignment="1">
      <alignment horizontal="left" vertical="center" wrapText="1"/>
    </xf>
    <xf numFmtId="49" fontId="10" fillId="2" borderId="67" xfId="1" applyNumberFormat="1" applyFont="1" applyFill="1" applyBorder="1" applyAlignment="1">
      <alignment horizontal="left" vertical="center" wrapText="1"/>
    </xf>
    <xf numFmtId="49" fontId="10" fillId="2" borderId="83" xfId="1" applyNumberFormat="1" applyFont="1" applyFill="1" applyBorder="1" applyAlignment="1">
      <alignment horizontal="left" vertical="center" wrapText="1"/>
    </xf>
    <xf numFmtId="49" fontId="10" fillId="2" borderId="84" xfId="1" applyNumberFormat="1" applyFont="1" applyFill="1" applyBorder="1" applyAlignment="1">
      <alignment horizontal="left" vertical="center" wrapText="1"/>
    </xf>
    <xf numFmtId="49" fontId="10" fillId="2" borderId="73" xfId="1" applyNumberFormat="1" applyFont="1" applyFill="1" applyBorder="1" applyAlignment="1">
      <alignment horizontal="left" vertical="center" wrapText="1"/>
    </xf>
    <xf numFmtId="0" fontId="10" fillId="2" borderId="24" xfId="1" applyFont="1" applyFill="1" applyBorder="1" applyAlignment="1">
      <alignment horizontal="center" vertical="center"/>
    </xf>
    <xf numFmtId="49" fontId="10" fillId="2" borderId="77" xfId="1" applyNumberFormat="1" applyFont="1" applyFill="1" applyBorder="1" applyAlignment="1">
      <alignment horizontal="left" vertical="center" wrapText="1"/>
    </xf>
    <xf numFmtId="49" fontId="10" fillId="2" borderId="26" xfId="1" applyNumberFormat="1" applyFont="1" applyFill="1" applyBorder="1" applyAlignment="1">
      <alignment horizontal="left" vertical="center" wrapText="1"/>
    </xf>
    <xf numFmtId="49" fontId="10" fillId="2" borderId="18" xfId="1" applyNumberFormat="1" applyFont="1" applyFill="1" applyBorder="1" applyAlignment="1">
      <alignment horizontal="left" vertical="center" wrapText="1"/>
    </xf>
    <xf numFmtId="49" fontId="10" fillId="2" borderId="27" xfId="1" applyNumberFormat="1" applyFont="1" applyFill="1" applyBorder="1" applyAlignment="1">
      <alignment horizontal="left" vertical="center" wrapText="1"/>
    </xf>
    <xf numFmtId="0" fontId="10" fillId="2" borderId="0" xfId="1" applyFont="1" applyFill="1" applyAlignment="1">
      <alignment horizontal="left" vertical="center"/>
    </xf>
    <xf numFmtId="0" fontId="10" fillId="2" borderId="72" xfId="1" applyFont="1" applyFill="1" applyBorder="1" applyAlignment="1">
      <alignment horizontal="left" vertical="center"/>
    </xf>
    <xf numFmtId="0" fontId="10" fillId="0" borderId="46" xfId="1" applyFont="1" applyBorder="1" applyAlignment="1">
      <alignment horizontal="left" vertical="center"/>
    </xf>
    <xf numFmtId="0" fontId="10" fillId="0" borderId="0" xfId="1" applyFont="1" applyAlignment="1">
      <alignment horizontal="left" wrapText="1"/>
    </xf>
    <xf numFmtId="0" fontId="10" fillId="0" borderId="26" xfId="1" applyFont="1" applyBorder="1" applyAlignment="1">
      <alignment horizontal="left" vertical="center"/>
    </xf>
    <xf numFmtId="0" fontId="10" fillId="0" borderId="18" xfId="1" applyFont="1" applyBorder="1" applyAlignment="1">
      <alignment horizontal="left" vertical="center"/>
    </xf>
    <xf numFmtId="0" fontId="10" fillId="0" borderId="27" xfId="1" applyFont="1" applyBorder="1" applyAlignment="1">
      <alignment horizontal="left" vertical="center"/>
    </xf>
    <xf numFmtId="0" fontId="10" fillId="0" borderId="33" xfId="1" applyFont="1" applyBorder="1" applyAlignment="1">
      <alignment horizontal="left"/>
    </xf>
    <xf numFmtId="0" fontId="10" fillId="0" borderId="34" xfId="1" applyFont="1" applyBorder="1" applyAlignment="1">
      <alignment horizontal="left"/>
    </xf>
    <xf numFmtId="0" fontId="10" fillId="0" borderId="35" xfId="1" applyFont="1" applyBorder="1" applyAlignment="1">
      <alignment horizontal="left"/>
    </xf>
    <xf numFmtId="0" fontId="10" fillId="0" borderId="76" xfId="1" applyFont="1" applyBorder="1" applyAlignment="1">
      <alignment horizontal="left" vertical="center"/>
    </xf>
    <xf numFmtId="0" fontId="10" fillId="0" borderId="77" xfId="1" applyFont="1" applyBorder="1" applyAlignment="1">
      <alignment horizontal="left" vertical="center"/>
    </xf>
    <xf numFmtId="0" fontId="10" fillId="0" borderId="64" xfId="1" applyFont="1" applyBorder="1" applyAlignment="1">
      <alignment horizontal="left" vertical="center"/>
    </xf>
    <xf numFmtId="49" fontId="10" fillId="0" borderId="70" xfId="1" applyNumberFormat="1" applyFont="1" applyBorder="1" applyAlignment="1">
      <alignment horizontal="left" vertical="center"/>
    </xf>
    <xf numFmtId="49" fontId="10" fillId="0" borderId="0" xfId="1" applyNumberFormat="1" applyFont="1" applyAlignment="1">
      <alignment horizontal="left" vertical="center"/>
    </xf>
    <xf numFmtId="0" fontId="10" fillId="0" borderId="45" xfId="1" applyFont="1" applyBorder="1" applyAlignment="1">
      <alignment horizontal="left"/>
    </xf>
    <xf numFmtId="0" fontId="10" fillId="0" borderId="2" xfId="1" applyFont="1" applyBorder="1" applyAlignment="1">
      <alignment horizontal="left"/>
    </xf>
    <xf numFmtId="0" fontId="10" fillId="0" borderId="22" xfId="1" applyFont="1" applyBorder="1" applyAlignment="1">
      <alignment horizontal="left"/>
    </xf>
    <xf numFmtId="0" fontId="10" fillId="2" borderId="32" xfId="1" applyFont="1" applyFill="1" applyBorder="1" applyAlignment="1">
      <alignment horizontal="left" vertical="center"/>
    </xf>
    <xf numFmtId="0" fontId="10" fillId="11" borderId="9" xfId="1" applyFont="1" applyFill="1" applyBorder="1" applyAlignment="1">
      <alignment horizontal="center" vertical="center"/>
    </xf>
    <xf numFmtId="0" fontId="10" fillId="11" borderId="7" xfId="1" applyFont="1" applyFill="1" applyBorder="1" applyAlignment="1">
      <alignment horizontal="center" vertical="center"/>
    </xf>
    <xf numFmtId="0" fontId="10" fillId="11" borderId="42" xfId="1" applyFont="1" applyFill="1" applyBorder="1" applyAlignment="1">
      <alignment horizontal="center" vertical="center"/>
    </xf>
    <xf numFmtId="0" fontId="45" fillId="2" borderId="34" xfId="1" applyFont="1" applyFill="1" applyBorder="1" applyAlignment="1">
      <alignment horizontal="left" vertical="center"/>
    </xf>
    <xf numFmtId="0" fontId="45" fillId="2" borderId="35" xfId="1" applyFont="1" applyFill="1" applyBorder="1" applyAlignment="1">
      <alignment horizontal="left" vertical="center"/>
    </xf>
    <xf numFmtId="0" fontId="10" fillId="0" borderId="33" xfId="6" applyFont="1" applyBorder="1" applyAlignment="1">
      <alignment horizontal="center" vertical="center"/>
    </xf>
    <xf numFmtId="0" fontId="10" fillId="0" borderId="34" xfId="6" applyFont="1" applyBorder="1" applyAlignment="1">
      <alignment horizontal="center" vertical="center"/>
    </xf>
    <xf numFmtId="0" fontId="10" fillId="0" borderId="35" xfId="6" applyFont="1" applyBorder="1" applyAlignment="1">
      <alignment horizontal="center" vertical="center"/>
    </xf>
    <xf numFmtId="0" fontId="10" fillId="0" borderId="3" xfId="6" applyFont="1" applyBorder="1" applyAlignment="1">
      <alignment horizontal="left" vertical="center"/>
    </xf>
    <xf numFmtId="0" fontId="10" fillId="0" borderId="23" xfId="6" applyFont="1" applyBorder="1" applyAlignment="1">
      <alignment horizontal="left" vertical="center"/>
    </xf>
    <xf numFmtId="0" fontId="10" fillId="2" borderId="0" xfId="1" applyFont="1" applyFill="1" applyAlignment="1">
      <alignment horizontal="left" vertical="center" wrapText="1"/>
    </xf>
    <xf numFmtId="0" fontId="10" fillId="0" borderId="33" xfId="6" applyFont="1" applyBorder="1" applyAlignment="1">
      <alignment horizontal="center" vertical="center" wrapText="1"/>
    </xf>
    <xf numFmtId="0" fontId="10" fillId="0" borderId="34" xfId="6" applyFont="1" applyBorder="1" applyAlignment="1">
      <alignment horizontal="center" vertical="center" wrapText="1"/>
    </xf>
    <xf numFmtId="0" fontId="10" fillId="0" borderId="35" xfId="6" applyFont="1" applyBorder="1" applyAlignment="1">
      <alignment horizontal="center" vertical="center" wrapText="1"/>
    </xf>
    <xf numFmtId="0" fontId="10" fillId="0" borderId="26" xfId="6" applyFont="1" applyBorder="1" applyAlignment="1">
      <alignment horizontal="left" vertical="center"/>
    </xf>
    <xf numFmtId="0" fontId="10" fillId="0" borderId="27" xfId="6" applyFont="1" applyBorder="1" applyAlignment="1">
      <alignment horizontal="left" vertical="center"/>
    </xf>
    <xf numFmtId="0" fontId="10" fillId="0" borderId="76" xfId="6" applyFont="1" applyBorder="1" applyAlignment="1">
      <alignment horizontal="left" vertical="center"/>
    </xf>
    <xf numFmtId="0" fontId="10" fillId="0" borderId="77" xfId="6" applyFont="1" applyBorder="1" applyAlignment="1">
      <alignment horizontal="left" vertical="center"/>
    </xf>
    <xf numFmtId="0" fontId="10" fillId="0" borderId="64" xfId="6" applyFont="1" applyBorder="1" applyAlignment="1">
      <alignment horizontal="left" vertical="center"/>
    </xf>
    <xf numFmtId="0" fontId="10" fillId="0" borderId="45" xfId="6" applyFont="1" applyBorder="1" applyAlignment="1">
      <alignment horizontal="left" vertical="center"/>
    </xf>
    <xf numFmtId="0" fontId="10" fillId="0" borderId="46" xfId="6" applyFont="1" applyBorder="1" applyAlignment="1">
      <alignment horizontal="left" vertical="center"/>
    </xf>
    <xf numFmtId="0" fontId="10" fillId="0" borderId="9" xfId="6" applyFont="1" applyBorder="1" applyAlignment="1">
      <alignment horizontal="center" vertical="center"/>
    </xf>
    <xf numFmtId="0" fontId="10" fillId="0" borderId="7" xfId="6" applyFont="1" applyBorder="1" applyAlignment="1">
      <alignment horizontal="center" vertical="center"/>
    </xf>
    <xf numFmtId="0" fontId="10" fillId="0" borderId="42" xfId="6" applyFont="1" applyBorder="1" applyAlignment="1">
      <alignment horizontal="center" vertical="center"/>
    </xf>
    <xf numFmtId="0" fontId="10" fillId="0" borderId="65" xfId="6" applyFont="1" applyBorder="1" applyAlignment="1">
      <alignment horizontal="left" vertical="center"/>
    </xf>
    <xf numFmtId="0" fontId="10" fillId="0" borderId="66" xfId="6" applyFont="1" applyBorder="1" applyAlignment="1">
      <alignment horizontal="left" vertical="center"/>
    </xf>
    <xf numFmtId="0" fontId="10" fillId="0" borderId="15" xfId="6" applyFont="1" applyBorder="1" applyAlignment="1">
      <alignment horizontal="left" vertical="center" wrapText="1"/>
    </xf>
    <xf numFmtId="0" fontId="10" fillId="0" borderId="16" xfId="6" applyFont="1" applyBorder="1" applyAlignment="1">
      <alignment horizontal="left" vertical="center" wrapText="1"/>
    </xf>
    <xf numFmtId="0" fontId="10" fillId="0" borderId="17" xfId="6" applyFont="1" applyBorder="1" applyAlignment="1">
      <alignment horizontal="left" vertical="center" wrapText="1"/>
    </xf>
    <xf numFmtId="0" fontId="10" fillId="0" borderId="76" xfId="6" applyFont="1" applyBorder="1" applyAlignment="1">
      <alignment horizontal="center" vertical="center" wrapText="1"/>
    </xf>
    <xf numFmtId="0" fontId="10" fillId="0" borderId="70" xfId="6" applyFont="1" applyBorder="1" applyAlignment="1">
      <alignment horizontal="center" vertical="center" wrapText="1"/>
    </xf>
    <xf numFmtId="0" fontId="10" fillId="0" borderId="71" xfId="6" applyFont="1" applyBorder="1" applyAlignment="1">
      <alignment horizontal="center" vertical="center" wrapText="1"/>
    </xf>
    <xf numFmtId="0" fontId="10" fillId="0" borderId="26" xfId="6" applyFont="1" applyBorder="1" applyAlignment="1">
      <alignment horizontal="left" vertical="center" wrapText="1"/>
    </xf>
    <xf numFmtId="0" fontId="10" fillId="0" borderId="18" xfId="6" applyFont="1" applyBorder="1" applyAlignment="1">
      <alignment horizontal="left" vertical="center"/>
    </xf>
    <xf numFmtId="0" fontId="44" fillId="0" borderId="32" xfId="13" applyFont="1" applyFill="1" applyBorder="1" applyAlignment="1">
      <alignment horizontal="left" vertical="center"/>
    </xf>
    <xf numFmtId="0" fontId="44" fillId="0" borderId="8" xfId="13" applyFont="1" applyFill="1" applyBorder="1" applyAlignment="1">
      <alignment horizontal="left" vertical="center"/>
    </xf>
    <xf numFmtId="0" fontId="44" fillId="0" borderId="5" xfId="13" applyFont="1" applyFill="1" applyBorder="1" applyAlignment="1">
      <alignment horizontal="left" vertical="center"/>
    </xf>
    <xf numFmtId="0" fontId="10" fillId="0" borderId="15" xfId="6" applyFont="1" applyBorder="1" applyAlignment="1">
      <alignment horizontal="left" vertical="center"/>
    </xf>
    <xf numFmtId="0" fontId="10" fillId="0" borderId="40" xfId="6" applyFont="1" applyBorder="1" applyAlignment="1">
      <alignment horizontal="left" vertical="center"/>
    </xf>
    <xf numFmtId="0" fontId="10" fillId="0" borderId="16" xfId="6" applyFont="1" applyBorder="1" applyAlignment="1">
      <alignment horizontal="left" vertical="center"/>
    </xf>
    <xf numFmtId="0" fontId="10" fillId="0" borderId="17" xfId="6" applyFont="1" applyBorder="1" applyAlignment="1">
      <alignment horizontal="left" vertical="center"/>
    </xf>
    <xf numFmtId="0" fontId="10" fillId="0" borderId="33" xfId="6" applyFont="1" applyBorder="1" applyAlignment="1">
      <alignment horizontal="left" vertical="center"/>
    </xf>
    <xf numFmtId="0" fontId="10" fillId="0" borderId="34" xfId="6" applyFont="1" applyBorder="1" applyAlignment="1">
      <alignment horizontal="left" vertical="center"/>
    </xf>
    <xf numFmtId="0" fontId="10" fillId="0" borderId="35" xfId="6" applyFont="1" applyBorder="1" applyAlignment="1">
      <alignment horizontal="left" vertical="center"/>
    </xf>
    <xf numFmtId="0" fontId="10" fillId="0" borderId="36" xfId="6" applyFont="1" applyBorder="1" applyAlignment="1">
      <alignment horizontal="left" vertical="center"/>
    </xf>
    <xf numFmtId="0" fontId="10" fillId="0" borderId="37" xfId="6" applyFont="1" applyBorder="1" applyAlignment="1">
      <alignment horizontal="left" vertical="center"/>
    </xf>
    <xf numFmtId="0" fontId="10" fillId="0" borderId="52" xfId="6" applyFont="1" applyBorder="1" applyAlignment="1">
      <alignment horizontal="center" vertical="center"/>
    </xf>
    <xf numFmtId="37" fontId="10" fillId="2" borderId="78" xfId="9" applyNumberFormat="1" applyFont="1" applyFill="1" applyBorder="1" applyAlignment="1">
      <alignment horizontal="left" vertical="center"/>
    </xf>
    <xf numFmtId="37" fontId="10" fillId="2" borderId="34" xfId="9" applyNumberFormat="1" applyFont="1" applyFill="1" applyBorder="1" applyAlignment="1">
      <alignment horizontal="left" vertical="center"/>
    </xf>
    <xf numFmtId="37" fontId="10" fillId="2" borderId="35" xfId="9" applyNumberFormat="1" applyFont="1" applyFill="1" applyBorder="1" applyAlignment="1">
      <alignment horizontal="left" vertical="center"/>
    </xf>
    <xf numFmtId="0" fontId="10" fillId="2" borderId="0" xfId="9" applyFont="1" applyFill="1" applyAlignment="1">
      <alignment horizontal="justify"/>
    </xf>
    <xf numFmtId="49" fontId="10" fillId="2" borderId="0" xfId="9" applyNumberFormat="1" applyFont="1" applyFill="1" applyAlignment="1">
      <alignment horizontal="left" vertical="top" wrapText="1"/>
    </xf>
    <xf numFmtId="49" fontId="10" fillId="2" borderId="26" xfId="9" applyNumberFormat="1" applyFont="1" applyFill="1" applyBorder="1" applyAlignment="1">
      <alignment horizontal="left" vertical="center"/>
    </xf>
    <xf numFmtId="49" fontId="10" fillId="2" borderId="18" xfId="9" applyNumberFormat="1" applyFont="1" applyFill="1" applyBorder="1" applyAlignment="1">
      <alignment horizontal="left" vertical="center"/>
    </xf>
    <xf numFmtId="0" fontId="10" fillId="2" borderId="36" xfId="9" applyFont="1" applyFill="1" applyBorder="1" applyAlignment="1">
      <alignment horizontal="left" vertical="center"/>
    </xf>
    <xf numFmtId="0" fontId="10" fillId="2" borderId="37" xfId="9" applyFont="1" applyFill="1" applyBorder="1" applyAlignment="1">
      <alignment horizontal="left" vertical="center"/>
    </xf>
    <xf numFmtId="0" fontId="10" fillId="2" borderId="38" xfId="9" applyFont="1" applyFill="1" applyBorder="1" applyAlignment="1">
      <alignment horizontal="left" vertical="center"/>
    </xf>
    <xf numFmtId="49" fontId="10" fillId="2" borderId="27" xfId="9" applyNumberFormat="1" applyFont="1" applyFill="1" applyBorder="1" applyAlignment="1">
      <alignment horizontal="left" vertical="center"/>
    </xf>
    <xf numFmtId="49" fontId="44" fillId="2" borderId="19" xfId="13" applyNumberFormat="1" applyFont="1" applyFill="1" applyBorder="1" applyAlignment="1">
      <alignment horizontal="left" vertical="center"/>
    </xf>
    <xf numFmtId="49" fontId="44" fillId="2" borderId="3" xfId="13" applyNumberFormat="1" applyFont="1" applyFill="1" applyBorder="1" applyAlignment="1">
      <alignment horizontal="left" vertical="center"/>
    </xf>
    <xf numFmtId="0" fontId="10" fillId="2" borderId="26" xfId="1" applyFont="1" applyFill="1" applyBorder="1" applyAlignment="1">
      <alignment horizontal="center" vertical="center"/>
    </xf>
    <xf numFmtId="0" fontId="10" fillId="2" borderId="18" xfId="1" applyFont="1" applyFill="1" applyBorder="1" applyAlignment="1">
      <alignment horizontal="center" vertical="center"/>
    </xf>
    <xf numFmtId="0" fontId="10" fillId="2" borderId="27" xfId="1" applyFont="1" applyFill="1" applyBorder="1" applyAlignment="1">
      <alignment horizontal="center" vertical="center"/>
    </xf>
    <xf numFmtId="37" fontId="10" fillId="2" borderId="79" xfId="9" applyNumberFormat="1" applyFont="1" applyFill="1" applyBorder="1" applyAlignment="1">
      <alignment horizontal="left" vertical="center"/>
    </xf>
    <xf numFmtId="37" fontId="10" fillId="2" borderId="74" xfId="9" applyNumberFormat="1" applyFont="1" applyFill="1" applyBorder="1" applyAlignment="1">
      <alignment horizontal="left" vertical="center"/>
    </xf>
    <xf numFmtId="37" fontId="10" fillId="2" borderId="75" xfId="9" applyNumberFormat="1" applyFont="1" applyFill="1" applyBorder="1" applyAlignment="1">
      <alignment horizontal="left" vertical="center"/>
    </xf>
    <xf numFmtId="37" fontId="10" fillId="2" borderId="78" xfId="9" applyNumberFormat="1" applyFont="1" applyFill="1" applyBorder="1" applyAlignment="1">
      <alignment horizontal="left"/>
    </xf>
    <xf numFmtId="37" fontId="10" fillId="2" borderId="34" xfId="9" applyNumberFormat="1" applyFont="1" applyFill="1" applyBorder="1" applyAlignment="1">
      <alignment horizontal="left"/>
    </xf>
    <xf numFmtId="37" fontId="10" fillId="2" borderId="35" xfId="9" applyNumberFormat="1" applyFont="1" applyFill="1" applyBorder="1" applyAlignment="1">
      <alignment horizontal="left"/>
    </xf>
    <xf numFmtId="0" fontId="10" fillId="2" borderId="0" xfId="9" applyFont="1" applyFill="1" applyAlignment="1">
      <alignment horizontal="justify" vertical="top" wrapText="1"/>
    </xf>
    <xf numFmtId="0" fontId="10" fillId="2" borderId="0" xfId="9" applyFont="1" applyFill="1" applyAlignment="1">
      <alignment wrapText="1"/>
    </xf>
    <xf numFmtId="0" fontId="10" fillId="2" borderId="50" xfId="9" applyFont="1" applyFill="1" applyBorder="1" applyAlignment="1">
      <alignment horizontal="left" vertical="center"/>
    </xf>
    <xf numFmtId="0" fontId="10" fillId="2" borderId="49" xfId="9" applyFont="1" applyFill="1" applyBorder="1" applyAlignment="1">
      <alignment horizontal="left" vertical="center"/>
    </xf>
    <xf numFmtId="37" fontId="10" fillId="2" borderId="80" xfId="9" applyNumberFormat="1" applyFont="1" applyFill="1" applyBorder="1" applyAlignment="1">
      <alignment horizontal="left"/>
    </xf>
    <xf numFmtId="37" fontId="10" fillId="2" borderId="12" xfId="9" applyNumberFormat="1" applyFont="1" applyFill="1" applyBorder="1" applyAlignment="1">
      <alignment horizontal="left"/>
    </xf>
    <xf numFmtId="37" fontId="10" fillId="2" borderId="82" xfId="9" applyNumberFormat="1" applyFont="1" applyFill="1" applyBorder="1" applyAlignment="1">
      <alignment horizontal="left"/>
    </xf>
    <xf numFmtId="37" fontId="10" fillId="2" borderId="1" xfId="9" applyNumberFormat="1" applyFont="1" applyFill="1" applyBorder="1" applyAlignment="1">
      <alignment horizontal="left"/>
    </xf>
    <xf numFmtId="37" fontId="10" fillId="2" borderId="11" xfId="9" applyNumberFormat="1" applyFont="1" applyFill="1" applyBorder="1" applyAlignment="1">
      <alignment horizontal="left"/>
    </xf>
    <xf numFmtId="37" fontId="10" fillId="2" borderId="81" xfId="9" applyNumberFormat="1" applyFont="1" applyFill="1" applyBorder="1" applyAlignment="1">
      <alignment horizontal="left"/>
    </xf>
    <xf numFmtId="0" fontId="10" fillId="2" borderId="44" xfId="9" applyFont="1" applyFill="1" applyBorder="1" applyAlignment="1">
      <alignment horizontal="left" vertical="center"/>
    </xf>
    <xf numFmtId="0" fontId="10" fillId="2" borderId="45" xfId="9" applyFont="1" applyFill="1" applyBorder="1" applyAlignment="1">
      <alignment horizontal="left" vertical="center"/>
    </xf>
    <xf numFmtId="0" fontId="10" fillId="2" borderId="46" xfId="9" applyFont="1" applyFill="1" applyBorder="1" applyAlignment="1">
      <alignment horizontal="left" vertical="center"/>
    </xf>
    <xf numFmtId="37" fontId="10" fillId="2" borderId="9" xfId="9" applyNumberFormat="1" applyFont="1" applyFill="1" applyBorder="1" applyAlignment="1">
      <alignment horizontal="left" vertical="center"/>
    </xf>
    <xf numFmtId="37" fontId="10" fillId="2" borderId="7" xfId="9" applyNumberFormat="1" applyFont="1" applyFill="1" applyBorder="1" applyAlignment="1">
      <alignment horizontal="left" vertical="center"/>
    </xf>
    <xf numFmtId="37" fontId="10" fillId="2" borderId="4" xfId="9" applyNumberFormat="1" applyFont="1" applyFill="1" applyBorder="1" applyAlignment="1">
      <alignment horizontal="left" vertical="center"/>
    </xf>
    <xf numFmtId="0" fontId="10" fillId="2" borderId="15" xfId="8" applyFont="1" applyFill="1" applyBorder="1" applyAlignment="1">
      <alignment horizontal="center" vertical="center"/>
    </xf>
    <xf numFmtId="0" fontId="10" fillId="2" borderId="16" xfId="8" applyFont="1" applyFill="1" applyBorder="1" applyAlignment="1">
      <alignment horizontal="center" vertical="center"/>
    </xf>
    <xf numFmtId="0" fontId="10" fillId="2" borderId="17" xfId="8" applyFont="1" applyFill="1" applyBorder="1" applyAlignment="1">
      <alignment horizontal="center" vertical="center"/>
    </xf>
    <xf numFmtId="0" fontId="10" fillId="2" borderId="34" xfId="8" applyFont="1" applyFill="1" applyBorder="1" applyAlignment="1">
      <alignment horizontal="left"/>
    </xf>
    <xf numFmtId="0" fontId="10" fillId="2" borderId="35" xfId="8" applyFont="1" applyFill="1" applyBorder="1" applyAlignment="1">
      <alignment horizontal="left"/>
    </xf>
    <xf numFmtId="0" fontId="10" fillId="2" borderId="74" xfId="8" applyFont="1" applyFill="1" applyBorder="1" applyAlignment="1">
      <alignment horizontal="left"/>
    </xf>
    <xf numFmtId="0" fontId="10" fillId="2" borderId="75" xfId="8" applyFont="1" applyFill="1" applyBorder="1" applyAlignment="1">
      <alignment horizontal="left"/>
    </xf>
    <xf numFmtId="0" fontId="10" fillId="2" borderId="48"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6"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33" xfId="0" applyFont="1" applyFill="1" applyBorder="1" applyAlignment="1">
      <alignment horizontal="left" vertical="center" wrapText="1"/>
    </xf>
    <xf numFmtId="0" fontId="10" fillId="2" borderId="34" xfId="0" applyFont="1" applyFill="1" applyBorder="1" applyAlignment="1">
      <alignment horizontal="left" vertical="center" wrapText="1"/>
    </xf>
    <xf numFmtId="0" fontId="10" fillId="2" borderId="29" xfId="0" applyFont="1" applyFill="1" applyBorder="1" applyAlignment="1">
      <alignment horizontal="left" vertical="center" wrapText="1"/>
    </xf>
    <xf numFmtId="0" fontId="10" fillId="2" borderId="76" xfId="0" applyFont="1" applyFill="1" applyBorder="1" applyAlignment="1">
      <alignment horizontal="center" vertical="center" wrapText="1"/>
    </xf>
    <xf numFmtId="0" fontId="10" fillId="2" borderId="70"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0" fillId="2" borderId="28" xfId="0" applyFont="1" applyFill="1" applyBorder="1" applyAlignment="1">
      <alignment horizontal="center" vertical="center" wrapText="1"/>
    </xf>
    <xf numFmtId="0" fontId="10" fillId="2" borderId="53" xfId="0" applyFont="1" applyFill="1" applyBorder="1" applyAlignment="1">
      <alignment horizontal="center" vertical="center" wrapText="1"/>
    </xf>
    <xf numFmtId="0" fontId="10" fillId="2" borderId="43" xfId="0" applyFont="1" applyFill="1" applyBorder="1" applyAlignment="1">
      <alignment horizontal="center" vertical="center" wrapText="1"/>
    </xf>
    <xf numFmtId="49" fontId="10" fillId="0" borderId="33" xfId="13" applyNumberFormat="1" applyFont="1" applyBorder="1" applyAlignment="1">
      <alignment horizontal="left" vertical="center" wrapText="1"/>
    </xf>
    <xf numFmtId="49" fontId="10" fillId="0" borderId="34" xfId="13" applyNumberFormat="1" applyFont="1" applyBorder="1" applyAlignment="1">
      <alignment horizontal="left" vertical="center"/>
    </xf>
    <xf numFmtId="49" fontId="10" fillId="0" borderId="35" xfId="13" applyNumberFormat="1" applyFont="1" applyBorder="1" applyAlignment="1">
      <alignment horizontal="left" vertical="center"/>
    </xf>
    <xf numFmtId="4" fontId="10" fillId="0" borderId="78" xfId="1" applyNumberFormat="1" applyFont="1" applyBorder="1" applyAlignment="1">
      <alignment horizontal="left" vertical="center"/>
    </xf>
    <xf numFmtId="4" fontId="10" fillId="0" borderId="34" xfId="1" applyNumberFormat="1" applyFont="1" applyBorder="1" applyAlignment="1">
      <alignment horizontal="left" vertical="center"/>
    </xf>
    <xf numFmtId="4" fontId="10" fillId="0" borderId="35" xfId="1" applyNumberFormat="1" applyFont="1" applyBorder="1" applyAlignment="1">
      <alignment horizontal="left" vertical="center"/>
    </xf>
    <xf numFmtId="0" fontId="10" fillId="0" borderId="78" xfId="1" applyFont="1" applyBorder="1" applyAlignment="1">
      <alignment horizontal="left" vertical="center"/>
    </xf>
    <xf numFmtId="49" fontId="10" fillId="2" borderId="33" xfId="1" applyNumberFormat="1" applyFont="1" applyFill="1" applyBorder="1" applyAlignment="1">
      <alignment horizontal="left" vertical="center" wrapText="1"/>
    </xf>
    <xf numFmtId="0" fontId="10" fillId="0" borderId="99" xfId="1" applyFont="1" applyBorder="1" applyAlignment="1">
      <alignment horizontal="left" vertical="center"/>
    </xf>
    <xf numFmtId="0" fontId="10" fillId="0" borderId="68" xfId="1" applyFont="1" applyBorder="1" applyAlignment="1">
      <alignment horizontal="left" vertical="center"/>
    </xf>
    <xf numFmtId="0" fontId="10" fillId="0" borderId="69" xfId="1" applyFont="1" applyBorder="1" applyAlignment="1">
      <alignment horizontal="left" vertical="center"/>
    </xf>
    <xf numFmtId="0" fontId="10" fillId="0" borderId="86" xfId="1" applyFont="1" applyBorder="1" applyAlignment="1">
      <alignment horizontal="left" vertical="center"/>
    </xf>
    <xf numFmtId="0" fontId="10" fillId="0" borderId="13" xfId="1" applyFont="1" applyBorder="1" applyAlignment="1">
      <alignment horizontal="left" vertical="center"/>
    </xf>
    <xf numFmtId="0" fontId="10" fillId="0" borderId="98" xfId="1" applyFont="1" applyBorder="1" applyAlignment="1">
      <alignment horizontal="left" vertical="center"/>
    </xf>
    <xf numFmtId="0" fontId="10" fillId="0" borderId="78" xfId="1" applyFont="1" applyBorder="1" applyAlignment="1">
      <alignment horizontal="center" vertical="center"/>
    </xf>
    <xf numFmtId="0" fontId="10" fillId="0" borderId="34" xfId="1" applyFont="1" applyBorder="1" applyAlignment="1">
      <alignment horizontal="center" vertical="center"/>
    </xf>
    <xf numFmtId="0" fontId="10" fillId="0" borderId="35" xfId="1" applyFont="1" applyBorder="1" applyAlignment="1">
      <alignment horizontal="center" vertical="center"/>
    </xf>
    <xf numFmtId="0" fontId="10" fillId="6" borderId="55" xfId="0" applyFont="1" applyFill="1" applyBorder="1" applyAlignment="1">
      <alignment horizontal="left" vertical="center" wrapText="1"/>
    </xf>
    <xf numFmtId="0" fontId="10" fillId="6" borderId="96" xfId="0" applyFont="1" applyFill="1" applyBorder="1" applyAlignment="1">
      <alignment horizontal="left" vertical="center" wrapText="1"/>
    </xf>
    <xf numFmtId="0" fontId="10" fillId="6" borderId="97" xfId="0" applyFont="1" applyFill="1" applyBorder="1" applyAlignment="1">
      <alignment horizontal="left" vertical="center" wrapText="1"/>
    </xf>
    <xf numFmtId="0" fontId="10" fillId="6" borderId="58" xfId="0" applyFont="1" applyFill="1" applyBorder="1" applyAlignment="1">
      <alignment horizontal="left" vertical="center" wrapText="1"/>
    </xf>
    <xf numFmtId="0" fontId="10" fillId="6" borderId="59" xfId="0" applyFont="1" applyFill="1" applyBorder="1" applyAlignment="1">
      <alignment horizontal="left" vertical="center" wrapText="1"/>
    </xf>
    <xf numFmtId="0" fontId="10" fillId="6" borderId="60" xfId="0" applyFont="1" applyFill="1" applyBorder="1" applyAlignment="1">
      <alignment horizontal="left" vertical="center" wrapText="1"/>
    </xf>
    <xf numFmtId="0" fontId="10" fillId="6" borderId="56" xfId="0" applyFont="1" applyFill="1" applyBorder="1" applyAlignment="1">
      <alignment horizontal="left" vertical="center" wrapText="1"/>
    </xf>
    <xf numFmtId="0" fontId="10" fillId="6" borderId="61" xfId="0" applyFont="1" applyFill="1" applyBorder="1" applyAlignment="1">
      <alignment horizontal="left" vertical="center" wrapText="1"/>
    </xf>
    <xf numFmtId="0" fontId="10" fillId="6" borderId="55" xfId="0" applyFont="1" applyFill="1" applyBorder="1" applyAlignment="1">
      <alignment horizontal="center" vertical="center" wrapText="1"/>
    </xf>
    <xf numFmtId="0" fontId="10" fillId="6" borderId="63" xfId="0" applyFont="1" applyFill="1" applyBorder="1" applyAlignment="1">
      <alignment horizontal="left" vertical="center" wrapText="1"/>
    </xf>
    <xf numFmtId="1" fontId="10" fillId="2" borderId="0" xfId="0" applyNumberFormat="1" applyFont="1" applyFill="1" applyAlignment="1">
      <alignment horizontal="left" vertical="top" wrapText="1"/>
    </xf>
    <xf numFmtId="49" fontId="10" fillId="2" borderId="0" xfId="5" applyNumberFormat="1" applyFont="1" applyFill="1" applyAlignment="1">
      <alignment horizontal="center"/>
    </xf>
    <xf numFmtId="49" fontId="10" fillId="2" borderId="0" xfId="5" applyNumberFormat="1" applyFont="1" applyFill="1" applyAlignment="1">
      <alignment horizontal="center" wrapText="1"/>
    </xf>
    <xf numFmtId="0" fontId="10" fillId="2" borderId="0" xfId="5" applyFont="1" applyFill="1" applyAlignment="1">
      <alignment horizontal="center"/>
    </xf>
    <xf numFmtId="0" fontId="10" fillId="2" borderId="80" xfId="0" applyFont="1" applyFill="1" applyBorder="1" applyAlignment="1">
      <alignment horizontal="center"/>
    </xf>
    <xf numFmtId="0" fontId="10" fillId="2" borderId="86" xfId="0" applyFont="1" applyFill="1" applyBorder="1" applyAlignment="1">
      <alignment horizontal="center"/>
    </xf>
    <xf numFmtId="49" fontId="10" fillId="2" borderId="0" xfId="5" applyNumberFormat="1" applyFont="1" applyFill="1" applyAlignment="1">
      <alignment horizontal="center" vertical="center"/>
    </xf>
    <xf numFmtId="49" fontId="9" fillId="2" borderId="0" xfId="5" applyNumberFormat="1" applyFont="1" applyFill="1" applyAlignment="1">
      <alignment horizontal="center" vertical="center"/>
    </xf>
    <xf numFmtId="0" fontId="10" fillId="2" borderId="0" xfId="5" applyFont="1" applyFill="1" applyAlignment="1">
      <alignment horizontal="center" vertical="center"/>
    </xf>
    <xf numFmtId="0" fontId="10" fillId="2" borderId="1" xfId="5" applyFont="1" applyFill="1" applyBorder="1" applyAlignment="1">
      <alignment horizontal="center" vertical="center"/>
    </xf>
    <xf numFmtId="0" fontId="10" fillId="2" borderId="11" xfId="5" applyFont="1" applyFill="1" applyBorder="1" applyAlignment="1">
      <alignment horizontal="center" vertical="center"/>
    </xf>
    <xf numFmtId="0" fontId="10" fillId="2" borderId="3" xfId="5" applyFont="1" applyFill="1" applyBorder="1" applyAlignment="1">
      <alignment horizontal="center" vertical="center"/>
    </xf>
    <xf numFmtId="0" fontId="10" fillId="2" borderId="1"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3" xfId="0" applyFont="1" applyFill="1" applyBorder="1" applyAlignment="1">
      <alignment horizontal="center" vertical="center"/>
    </xf>
    <xf numFmtId="49" fontId="10" fillId="2" borderId="1" xfId="0" applyNumberFormat="1" applyFont="1" applyFill="1" applyBorder="1" applyAlignment="1">
      <alignment horizontal="center"/>
    </xf>
    <xf numFmtId="0" fontId="10" fillId="2" borderId="3" xfId="0" applyFont="1" applyFill="1" applyBorder="1"/>
    <xf numFmtId="49" fontId="10" fillId="2" borderId="11" xfId="0" applyNumberFormat="1" applyFont="1" applyFill="1" applyBorder="1" applyAlignment="1">
      <alignment horizontal="center"/>
    </xf>
    <xf numFmtId="49" fontId="10" fillId="2" borderId="9" xfId="0" applyNumberFormat="1" applyFont="1" applyFill="1" applyBorder="1" applyAlignment="1">
      <alignment horizontal="center" wrapText="1"/>
    </xf>
    <xf numFmtId="49" fontId="10" fillId="2" borderId="4" xfId="0" applyNumberFormat="1" applyFont="1" applyFill="1" applyBorder="1" applyAlignment="1">
      <alignment horizontal="center" wrapText="1"/>
    </xf>
    <xf numFmtId="0" fontId="10" fillId="2" borderId="9" xfId="0" applyFont="1" applyFill="1" applyBorder="1" applyAlignment="1">
      <alignment horizontal="center"/>
    </xf>
    <xf numFmtId="0" fontId="10" fillId="2" borderId="4" xfId="0" applyFont="1" applyFill="1" applyBorder="1" applyAlignment="1">
      <alignment horizontal="center"/>
    </xf>
    <xf numFmtId="0" fontId="10" fillId="2" borderId="80" xfId="5" applyFont="1" applyFill="1" applyBorder="1" applyAlignment="1">
      <alignment horizontal="center"/>
    </xf>
    <xf numFmtId="0" fontId="10" fillId="2" borderId="12" xfId="5" applyFont="1" applyFill="1" applyBorder="1" applyAlignment="1">
      <alignment horizontal="center"/>
    </xf>
    <xf numFmtId="0" fontId="10" fillId="2" borderId="10" xfId="5" applyFont="1" applyFill="1" applyBorder="1" applyAlignment="1">
      <alignment horizontal="center"/>
    </xf>
    <xf numFmtId="0" fontId="10" fillId="2" borderId="8" xfId="5" applyFont="1" applyFill="1" applyBorder="1" applyAlignment="1">
      <alignment horizontal="center" vertical="center"/>
    </xf>
    <xf numFmtId="0" fontId="10" fillId="2" borderId="5" xfId="5" applyFont="1" applyFill="1" applyBorder="1" applyAlignment="1">
      <alignment horizontal="center" vertical="center"/>
    </xf>
    <xf numFmtId="0" fontId="10" fillId="2" borderId="1" xfId="5" applyFont="1" applyFill="1" applyBorder="1" applyAlignment="1">
      <alignment horizontal="center"/>
    </xf>
    <xf numFmtId="0" fontId="10" fillId="2" borderId="11" xfId="5" applyFont="1" applyFill="1" applyBorder="1" applyAlignment="1">
      <alignment horizontal="center"/>
    </xf>
    <xf numFmtId="0" fontId="10" fillId="2" borderId="3" xfId="5" applyFont="1" applyFill="1" applyBorder="1" applyAlignment="1">
      <alignment horizontal="center"/>
    </xf>
    <xf numFmtId="0" fontId="10" fillId="2" borderId="12" xfId="5" applyFont="1" applyFill="1" applyBorder="1" applyAlignment="1">
      <alignment horizontal="center" wrapText="1"/>
    </xf>
    <xf numFmtId="0" fontId="10" fillId="2" borderId="0" xfId="5" applyFont="1" applyFill="1" applyAlignment="1">
      <alignment horizontal="center" wrapText="1"/>
    </xf>
    <xf numFmtId="0" fontId="9" fillId="2" borderId="0" xfId="5" applyFont="1" applyFill="1" applyAlignment="1">
      <alignment horizontal="center"/>
    </xf>
    <xf numFmtId="0" fontId="22" fillId="2" borderId="91" xfId="5" applyFont="1" applyFill="1" applyBorder="1" applyAlignment="1">
      <alignment horizontal="center"/>
    </xf>
    <xf numFmtId="0" fontId="22" fillId="2" borderId="0" xfId="5" applyFont="1" applyFill="1" applyAlignment="1">
      <alignment horizontal="center"/>
    </xf>
    <xf numFmtId="0" fontId="22" fillId="2" borderId="92" xfId="5" applyFont="1" applyFill="1" applyBorder="1" applyAlignment="1">
      <alignment horizontal="center"/>
    </xf>
    <xf numFmtId="0" fontId="10" fillId="2" borderId="13" xfId="5" applyFont="1" applyFill="1" applyBorder="1" applyAlignment="1">
      <alignment horizontal="left"/>
    </xf>
    <xf numFmtId="0" fontId="18" fillId="2" borderId="80" xfId="5" applyFont="1" applyFill="1" applyBorder="1" applyAlignment="1">
      <alignment horizontal="center" vertical="center"/>
    </xf>
    <xf numFmtId="0" fontId="18" fillId="2" borderId="12" xfId="5" applyFont="1" applyFill="1" applyBorder="1" applyAlignment="1">
      <alignment horizontal="center" vertical="center"/>
    </xf>
    <xf numFmtId="0" fontId="18" fillId="2" borderId="10" xfId="5" applyFont="1" applyFill="1" applyBorder="1" applyAlignment="1">
      <alignment horizontal="center" vertical="center"/>
    </xf>
    <xf numFmtId="0" fontId="18" fillId="2" borderId="86" xfId="5" applyFont="1" applyFill="1" applyBorder="1" applyAlignment="1">
      <alignment horizontal="center" vertical="center"/>
    </xf>
    <xf numFmtId="0" fontId="18" fillId="2" borderId="13" xfId="5" applyFont="1" applyFill="1" applyBorder="1" applyAlignment="1">
      <alignment horizontal="center" vertical="center"/>
    </xf>
    <xf numFmtId="0" fontId="18" fillId="2" borderId="5" xfId="5" applyFont="1" applyFill="1" applyBorder="1" applyAlignment="1">
      <alignment horizontal="center" vertical="center"/>
    </xf>
    <xf numFmtId="0" fontId="8" fillId="2" borderId="0" xfId="5" applyFont="1" applyFill="1" applyAlignment="1">
      <alignment horizontal="left" vertical="center" wrapText="1"/>
    </xf>
    <xf numFmtId="0" fontId="10" fillId="2" borderId="0" xfId="0" applyFont="1" applyFill="1"/>
    <xf numFmtId="0" fontId="21" fillId="2" borderId="0" xfId="0" applyFont="1" applyFill="1" applyAlignment="1">
      <alignment horizontal="justify" wrapText="1"/>
    </xf>
    <xf numFmtId="0" fontId="21" fillId="2" borderId="0" xfId="5" applyFont="1" applyFill="1"/>
    <xf numFmtId="0" fontId="21" fillId="2" borderId="0" xfId="5" applyFont="1" applyFill="1" applyAlignment="1">
      <alignment horizontal="justify" wrapText="1"/>
    </xf>
    <xf numFmtId="0" fontId="10" fillId="2" borderId="0" xfId="5" applyFont="1" applyFill="1" applyAlignment="1">
      <alignment horizontal="left" vertical="top" wrapText="1"/>
    </xf>
    <xf numFmtId="0" fontId="10" fillId="2" borderId="0" xfId="5" applyFont="1" applyFill="1"/>
    <xf numFmtId="0" fontId="10" fillId="2" borderId="0" xfId="5" applyFont="1" applyFill="1" applyAlignment="1">
      <alignment horizontal="justify" wrapText="1"/>
    </xf>
    <xf numFmtId="0" fontId="10" fillId="2" borderId="11" xfId="0" applyFont="1" applyFill="1" applyBorder="1" applyAlignment="1">
      <alignment horizontal="center" wrapText="1"/>
    </xf>
    <xf numFmtId="0" fontId="23" fillId="2" borderId="10" xfId="0" applyFont="1" applyFill="1" applyBorder="1" applyAlignment="1">
      <alignment horizontal="center" vertical="center"/>
    </xf>
    <xf numFmtId="0" fontId="23" fillId="2" borderId="5" xfId="0" applyFont="1" applyFill="1" applyBorder="1" applyAlignment="1">
      <alignment horizontal="center" vertical="center"/>
    </xf>
    <xf numFmtId="0" fontId="10" fillId="2" borderId="9"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0" xfId="0" applyFont="1" applyFill="1" applyAlignment="1">
      <alignment horizontal="center"/>
    </xf>
    <xf numFmtId="0" fontId="10" fillId="2" borderId="13" xfId="0" applyFont="1" applyFill="1" applyBorder="1" applyAlignment="1">
      <alignment horizontal="left"/>
    </xf>
    <xf numFmtId="0" fontId="10" fillId="2" borderId="8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6" xfId="0" applyFont="1" applyFill="1" applyBorder="1" applyAlignment="1">
      <alignment horizontal="center" vertical="center"/>
    </xf>
    <xf numFmtId="0" fontId="10" fillId="2" borderId="0" xfId="0" applyFont="1" applyFill="1" applyAlignment="1">
      <alignment horizontal="center" vertical="center"/>
    </xf>
    <xf numFmtId="0" fontId="9" fillId="2" borderId="0" xfId="0" applyFont="1" applyFill="1" applyAlignment="1">
      <alignment horizont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1" xfId="0" applyFont="1" applyFill="1" applyBorder="1" applyAlignment="1">
      <alignment horizontal="center" vertical="center" wrapText="1"/>
    </xf>
    <xf numFmtId="3" fontId="10" fillId="2" borderId="12" xfId="2" applyNumberFormat="1" applyFont="1" applyFill="1" applyBorder="1" applyAlignment="1">
      <alignment horizontal="right" vertical="center"/>
    </xf>
    <xf numFmtId="37" fontId="9" fillId="2" borderId="0" xfId="0" applyNumberFormat="1" applyFont="1" applyFill="1" applyAlignment="1">
      <alignment horizontal="center" vertical="center"/>
    </xf>
    <xf numFmtId="37" fontId="9" fillId="2" borderId="13" xfId="0" applyNumberFormat="1" applyFont="1" applyFill="1" applyBorder="1" applyAlignment="1">
      <alignment horizontal="center" vertical="center"/>
    </xf>
    <xf numFmtId="37" fontId="10" fillId="2" borderId="7" xfId="0" applyNumberFormat="1" applyFont="1" applyFill="1" applyBorder="1" applyAlignment="1">
      <alignment horizontal="center" vertical="center" wrapText="1"/>
    </xf>
    <xf numFmtId="37" fontId="10" fillId="2" borderId="4" xfId="0" applyNumberFormat="1" applyFont="1" applyFill="1" applyBorder="1" applyAlignment="1">
      <alignment horizontal="center" vertical="center" wrapText="1"/>
    </xf>
    <xf numFmtId="49" fontId="10" fillId="2" borderId="0" xfId="0" applyNumberFormat="1" applyFont="1" applyFill="1" applyAlignment="1">
      <alignment horizontal="center" vertical="center"/>
    </xf>
    <xf numFmtId="49" fontId="9" fillId="2" borderId="0" xfId="0" applyNumberFormat="1" applyFont="1" applyFill="1" applyAlignment="1">
      <alignment horizontal="center" vertical="center"/>
    </xf>
    <xf numFmtId="3" fontId="10" fillId="2" borderId="0" xfId="0" applyNumberFormat="1" applyFont="1" applyFill="1" applyAlignment="1">
      <alignment horizontal="center" vertical="center"/>
    </xf>
    <xf numFmtId="49" fontId="9" fillId="2" borderId="11" xfId="0" applyNumberFormat="1" applyFont="1" applyFill="1" applyBorder="1" applyAlignment="1">
      <alignment horizontal="center" vertical="center"/>
    </xf>
    <xf numFmtId="0" fontId="9" fillId="2" borderId="0" xfId="0" applyFont="1" applyFill="1" applyAlignment="1">
      <alignment horizontal="center" vertical="center"/>
    </xf>
    <xf numFmtId="0" fontId="10" fillId="2" borderId="13" xfId="0" applyFont="1" applyFill="1" applyBorder="1" applyAlignment="1">
      <alignment horizontal="center" vertical="center"/>
    </xf>
    <xf numFmtId="0" fontId="10" fillId="2" borderId="0" xfId="0" applyFont="1" applyFill="1" applyAlignment="1">
      <alignment horizontal="left" vertical="center" wrapText="1"/>
    </xf>
    <xf numFmtId="37" fontId="9" fillId="2" borderId="12" xfId="0" applyNumberFormat="1" applyFont="1" applyFill="1" applyBorder="1" applyAlignment="1">
      <alignment horizontal="center" vertical="center"/>
    </xf>
    <xf numFmtId="37" fontId="10" fillId="2" borderId="9" xfId="0" applyNumberFormat="1" applyFont="1" applyFill="1" applyBorder="1" applyAlignment="1">
      <alignment horizontal="center" vertical="center" wrapText="1"/>
    </xf>
    <xf numFmtId="0" fontId="10" fillId="2" borderId="13" xfId="0" applyFont="1" applyFill="1" applyBorder="1" applyAlignment="1">
      <alignment horizontal="right" vertical="center" wrapText="1"/>
    </xf>
    <xf numFmtId="0" fontId="9" fillId="2" borderId="0" xfId="5" applyFont="1" applyFill="1" applyAlignment="1">
      <alignment horizontal="center" vertical="center"/>
    </xf>
    <xf numFmtId="0" fontId="9" fillId="2" borderId="13" xfId="5" applyFont="1" applyFill="1" applyBorder="1" applyAlignment="1">
      <alignment horizontal="center" vertical="center"/>
    </xf>
    <xf numFmtId="0" fontId="10" fillId="2" borderId="80" xfId="5" applyFont="1" applyFill="1" applyBorder="1" applyAlignment="1">
      <alignment horizontal="center" vertical="center" wrapText="1"/>
    </xf>
    <xf numFmtId="0" fontId="10" fillId="2" borderId="12" xfId="5" applyFont="1" applyFill="1" applyBorder="1" applyAlignment="1">
      <alignment horizontal="center" vertical="center" wrapText="1"/>
    </xf>
    <xf numFmtId="0" fontId="10" fillId="2" borderId="86" xfId="5" applyFont="1" applyFill="1" applyBorder="1" applyAlignment="1">
      <alignment horizontal="center" vertical="center"/>
    </xf>
    <xf numFmtId="0" fontId="10" fillId="2" borderId="13" xfId="5" applyFont="1" applyFill="1" applyBorder="1" applyAlignment="1">
      <alignment horizontal="center" vertical="center"/>
    </xf>
    <xf numFmtId="49" fontId="9" fillId="2" borderId="12" xfId="0" applyNumberFormat="1" applyFont="1" applyFill="1" applyBorder="1" applyAlignment="1">
      <alignment horizontal="center" vertical="center"/>
    </xf>
    <xf numFmtId="0" fontId="10" fillId="2" borderId="86" xfId="0" applyFont="1" applyFill="1" applyBorder="1" applyAlignment="1">
      <alignment horizontal="center" vertical="center"/>
    </xf>
    <xf numFmtId="174" fontId="9" fillId="2" borderId="11" xfId="1" applyNumberFormat="1" applyFont="1" applyFill="1" applyBorder="1" applyAlignment="1">
      <alignment horizontal="right" vertical="center"/>
    </xf>
    <xf numFmtId="174" fontId="9" fillId="2" borderId="1" xfId="1" applyNumberFormat="1" applyFont="1" applyFill="1" applyBorder="1" applyAlignment="1">
      <alignment horizontal="right" vertical="center"/>
    </xf>
    <xf numFmtId="0" fontId="9" fillId="2" borderId="10" xfId="1" applyFont="1" applyFill="1" applyBorder="1" applyAlignment="1">
      <alignment horizontal="center" vertical="center" wrapText="1"/>
    </xf>
    <xf numFmtId="0" fontId="9" fillId="2" borderId="5" xfId="1" applyFont="1" applyFill="1" applyBorder="1" applyAlignment="1">
      <alignment horizontal="center" vertical="center" wrapText="1"/>
    </xf>
    <xf numFmtId="0" fontId="10" fillId="2" borderId="80" xfId="1" applyFont="1" applyFill="1" applyBorder="1" applyAlignment="1">
      <alignment horizontal="center" vertical="center"/>
    </xf>
    <xf numFmtId="0" fontId="10" fillId="2" borderId="86" xfId="1" applyFont="1" applyFill="1" applyBorder="1" applyAlignment="1">
      <alignment horizontal="center" vertical="center"/>
    </xf>
    <xf numFmtId="3" fontId="10" fillId="2" borderId="13" xfId="1" applyNumberFormat="1" applyFont="1" applyFill="1" applyBorder="1" applyAlignment="1">
      <alignment horizontal="right" vertical="center"/>
    </xf>
    <xf numFmtId="3" fontId="10" fillId="2" borderId="0" xfId="1" applyNumberFormat="1" applyFont="1" applyFill="1" applyAlignment="1">
      <alignment horizontal="right" vertical="center"/>
    </xf>
    <xf numFmtId="3" fontId="9" fillId="2" borderId="0" xfId="1" applyNumberFormat="1" applyFont="1" applyFill="1" applyAlignment="1">
      <alignment horizontal="right" vertical="center"/>
    </xf>
    <xf numFmtId="37" fontId="9" fillId="2" borderId="1" xfId="1" applyNumberFormat="1" applyFont="1" applyFill="1" applyBorder="1" applyAlignment="1">
      <alignment horizontal="right" vertical="center"/>
    </xf>
    <xf numFmtId="37" fontId="9" fillId="2" borderId="11" xfId="1" applyNumberFormat="1" applyFont="1" applyFill="1" applyBorder="1" applyAlignment="1">
      <alignment horizontal="right" vertical="center"/>
    </xf>
    <xf numFmtId="0" fontId="9" fillId="2" borderId="0" xfId="1" applyFont="1" applyFill="1" applyAlignment="1">
      <alignment horizontal="center" vertical="center"/>
    </xf>
    <xf numFmtId="0" fontId="9" fillId="2" borderId="12" xfId="1" applyFont="1" applyFill="1" applyBorder="1" applyAlignment="1">
      <alignment horizontal="center" vertical="center"/>
    </xf>
    <xf numFmtId="0" fontId="10" fillId="2" borderId="1" xfId="1" applyFont="1" applyFill="1" applyBorder="1" applyAlignment="1">
      <alignment horizontal="center" vertical="center" wrapText="1"/>
    </xf>
    <xf numFmtId="0" fontId="10" fillId="2" borderId="11" xfId="1" applyFont="1" applyFill="1" applyBorder="1" applyAlignment="1">
      <alignment horizontal="center" vertical="center" wrapText="1"/>
    </xf>
    <xf numFmtId="0" fontId="10" fillId="2" borderId="1" xfId="1" applyFont="1" applyFill="1" applyBorder="1" applyAlignment="1">
      <alignment horizontal="center" vertical="center"/>
    </xf>
    <xf numFmtId="0" fontId="10" fillId="2" borderId="11" xfId="1" applyFont="1" applyFill="1" applyBorder="1" applyAlignment="1">
      <alignment horizontal="center" vertical="center"/>
    </xf>
    <xf numFmtId="174" fontId="10" fillId="2" borderId="86" xfId="15" applyNumberFormat="1" applyFont="1" applyFill="1" applyBorder="1" applyAlignment="1">
      <alignment horizontal="right" vertical="center"/>
    </xf>
    <xf numFmtId="174" fontId="10" fillId="2" borderId="13" xfId="15" applyNumberFormat="1" applyFont="1" applyFill="1" applyBorder="1" applyAlignment="1">
      <alignment horizontal="right" vertical="center"/>
    </xf>
    <xf numFmtId="0" fontId="10" fillId="2" borderId="7" xfId="1" applyFont="1" applyFill="1" applyBorder="1" applyAlignment="1">
      <alignment horizontal="center" vertical="center"/>
    </xf>
    <xf numFmtId="0" fontId="10" fillId="2" borderId="4" xfId="1" applyFont="1" applyFill="1" applyBorder="1" applyAlignment="1">
      <alignment horizontal="center" vertical="center"/>
    </xf>
    <xf numFmtId="0" fontId="10" fillId="2" borderId="12" xfId="1" applyFont="1" applyFill="1" applyBorder="1" applyAlignment="1">
      <alignment horizontal="center" vertical="center" wrapText="1"/>
    </xf>
    <xf numFmtId="0" fontId="10" fillId="2" borderId="13" xfId="1" applyFont="1" applyFill="1" applyBorder="1" applyAlignment="1">
      <alignment horizontal="center" vertical="center" wrapText="1"/>
    </xf>
    <xf numFmtId="0" fontId="9" fillId="2" borderId="10" xfId="1" applyFont="1" applyFill="1" applyBorder="1" applyAlignment="1">
      <alignment horizontal="center" vertical="center"/>
    </xf>
    <xf numFmtId="0" fontId="9" fillId="2" borderId="8" xfId="1" applyFont="1" applyFill="1" applyBorder="1" applyAlignment="1">
      <alignment horizontal="center" vertical="center"/>
    </xf>
    <xf numFmtId="0" fontId="9" fillId="2" borderId="5" xfId="1" applyFont="1" applyFill="1" applyBorder="1" applyAlignment="1">
      <alignment horizontal="center" vertical="center"/>
    </xf>
    <xf numFmtId="0" fontId="10" fillId="2" borderId="7"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10" fillId="2" borderId="6" xfId="1" applyFont="1" applyFill="1" applyBorder="1" applyAlignment="1">
      <alignment horizontal="center" vertical="center"/>
    </xf>
    <xf numFmtId="37" fontId="9" fillId="2" borderId="80" xfId="1" applyNumberFormat="1" applyFont="1" applyFill="1" applyBorder="1" applyAlignment="1">
      <alignment horizontal="right" vertical="center"/>
    </xf>
    <xf numFmtId="37" fontId="9" fillId="2" borderId="12" xfId="1" applyNumberFormat="1" applyFont="1" applyFill="1" applyBorder="1" applyAlignment="1">
      <alignment horizontal="right" vertical="center"/>
    </xf>
    <xf numFmtId="37" fontId="9" fillId="2" borderId="86" xfId="1" applyNumberFormat="1" applyFont="1" applyFill="1" applyBorder="1" applyAlignment="1">
      <alignment horizontal="right" vertical="center"/>
    </xf>
    <xf numFmtId="37" fontId="9" fillId="2" borderId="13" xfId="1" applyNumberFormat="1" applyFont="1" applyFill="1" applyBorder="1" applyAlignment="1">
      <alignment horizontal="right" vertical="center"/>
    </xf>
    <xf numFmtId="174" fontId="10" fillId="2" borderId="6" xfId="15" applyNumberFormat="1" applyFont="1" applyFill="1" applyBorder="1" applyAlignment="1">
      <alignment horizontal="right" vertical="center"/>
    </xf>
    <xf numFmtId="174" fontId="10" fillId="2" borderId="0" xfId="15" applyNumberFormat="1" applyFont="1" applyFill="1" applyBorder="1" applyAlignment="1">
      <alignment horizontal="right" vertical="center"/>
    </xf>
    <xf numFmtId="0" fontId="9" fillId="2" borderId="13" xfId="1" applyFont="1" applyFill="1" applyBorder="1" applyAlignment="1">
      <alignment horizontal="center" vertical="center"/>
    </xf>
    <xf numFmtId="0" fontId="10" fillId="2" borderId="7" xfId="5" applyFont="1" applyFill="1" applyBorder="1" applyAlignment="1">
      <alignment horizontal="center" wrapText="1"/>
    </xf>
    <xf numFmtId="0" fontId="1" fillId="2" borderId="7" xfId="5" applyFill="1" applyBorder="1" applyAlignment="1">
      <alignment horizontal="center" wrapText="1"/>
    </xf>
    <xf numFmtId="0" fontId="1" fillId="2" borderId="4" xfId="5" applyFill="1" applyBorder="1" applyAlignment="1">
      <alignment horizontal="center" wrapText="1"/>
    </xf>
    <xf numFmtId="0" fontId="10" fillId="2" borderId="9" xfId="5" applyFont="1" applyFill="1" applyBorder="1" applyAlignment="1">
      <alignment horizontal="center" vertical="center"/>
    </xf>
    <xf numFmtId="0" fontId="10" fillId="2" borderId="7" xfId="5" applyFont="1" applyFill="1" applyBorder="1" applyAlignment="1">
      <alignment horizontal="center" vertical="center"/>
    </xf>
    <xf numFmtId="0" fontId="10" fillId="2" borderId="4" xfId="5" applyFont="1" applyFill="1" applyBorder="1" applyAlignment="1">
      <alignment horizontal="center" vertical="center"/>
    </xf>
    <xf numFmtId="0" fontId="1" fillId="2" borderId="11" xfId="5" applyFill="1" applyBorder="1" applyAlignment="1">
      <alignment horizontal="center" vertical="center"/>
    </xf>
    <xf numFmtId="0" fontId="1" fillId="2" borderId="3" xfId="5" applyFill="1" applyBorder="1" applyAlignment="1">
      <alignment horizontal="center" vertical="center"/>
    </xf>
    <xf numFmtId="0" fontId="10" fillId="2" borderId="6" xfId="5" applyFont="1" applyFill="1" applyBorder="1" applyAlignment="1">
      <alignment horizontal="center" vertical="center" wrapText="1"/>
    </xf>
    <xf numFmtId="0" fontId="10" fillId="2" borderId="86" xfId="5" applyFont="1" applyFill="1" applyBorder="1" applyAlignment="1">
      <alignment horizontal="center" vertical="center" wrapText="1"/>
    </xf>
    <xf numFmtId="0" fontId="10" fillId="2" borderId="1" xfId="5" applyFont="1" applyFill="1" applyBorder="1" applyAlignment="1">
      <alignment horizontal="center" vertical="center" wrapText="1"/>
    </xf>
    <xf numFmtId="0" fontId="10" fillId="2" borderId="3" xfId="5" applyFont="1" applyFill="1" applyBorder="1" applyAlignment="1">
      <alignment horizontal="center" vertical="center" wrapText="1"/>
    </xf>
    <xf numFmtId="0" fontId="11" fillId="2" borderId="9" xfId="5" applyFont="1" applyFill="1" applyBorder="1" applyAlignment="1">
      <alignment horizontal="center" vertical="center" wrapText="1"/>
    </xf>
    <xf numFmtId="0" fontId="11" fillId="2" borderId="7" xfId="5" applyFont="1" applyFill="1" applyBorder="1" applyAlignment="1">
      <alignment horizontal="center" vertical="center" wrapText="1"/>
    </xf>
    <xf numFmtId="0" fontId="11" fillId="2" borderId="4" xfId="5" applyFont="1" applyFill="1" applyBorder="1" applyAlignment="1">
      <alignment horizontal="center" vertical="center" wrapText="1"/>
    </xf>
    <xf numFmtId="0" fontId="10" fillId="2" borderId="1" xfId="5" applyFont="1" applyFill="1" applyBorder="1" applyAlignment="1">
      <alignment horizontal="center" wrapText="1"/>
    </xf>
    <xf numFmtId="0" fontId="10" fillId="2" borderId="3" xfId="5" applyFont="1" applyFill="1" applyBorder="1" applyAlignment="1">
      <alignment horizontal="center" wrapText="1"/>
    </xf>
    <xf numFmtId="0" fontId="10" fillId="2" borderId="9" xfId="5" applyFont="1" applyFill="1" applyBorder="1" applyAlignment="1">
      <alignment horizontal="center" vertical="center" wrapText="1"/>
    </xf>
    <xf numFmtId="0" fontId="10" fillId="2" borderId="7" xfId="5" applyFont="1" applyFill="1" applyBorder="1" applyAlignment="1">
      <alignment horizontal="center" vertical="center" wrapText="1"/>
    </xf>
    <xf numFmtId="0" fontId="10" fillId="2" borderId="4" xfId="5" applyFont="1" applyFill="1" applyBorder="1" applyAlignment="1">
      <alignment horizontal="center" vertical="center" wrapText="1"/>
    </xf>
    <xf numFmtId="0" fontId="11" fillId="2" borderId="80" xfId="5" applyFont="1" applyFill="1" applyBorder="1" applyAlignment="1">
      <alignment horizontal="center" vertical="center" wrapText="1"/>
    </xf>
    <xf numFmtId="0" fontId="11" fillId="2" borderId="6" xfId="5" applyFont="1" applyFill="1" applyBorder="1" applyAlignment="1">
      <alignment horizontal="center" vertical="center" wrapText="1"/>
    </xf>
    <xf numFmtId="0" fontId="11" fillId="2" borderId="86" xfId="5" applyFont="1" applyFill="1" applyBorder="1" applyAlignment="1">
      <alignment horizontal="center" vertical="center" wrapText="1"/>
    </xf>
    <xf numFmtId="0" fontId="1" fillId="2" borderId="7" xfId="5" applyFill="1" applyBorder="1" applyAlignment="1">
      <alignment horizontal="center" vertical="center" wrapText="1"/>
    </xf>
    <xf numFmtId="0" fontId="1" fillId="2" borderId="4" xfId="5" applyFill="1" applyBorder="1" applyAlignment="1">
      <alignment horizontal="center" vertical="center" wrapText="1"/>
    </xf>
    <xf numFmtId="0" fontId="10" fillId="2" borderId="10" xfId="5" applyFont="1" applyFill="1" applyBorder="1" applyAlignment="1">
      <alignment horizontal="center" vertical="center"/>
    </xf>
    <xf numFmtId="0" fontId="52" fillId="2" borderId="0" xfId="0" applyFont="1" applyFill="1" applyAlignment="1">
      <alignment horizontal="left" vertical="center"/>
    </xf>
    <xf numFmtId="0" fontId="52" fillId="2" borderId="0" xfId="0" applyFont="1" applyFill="1" applyAlignment="1">
      <alignment horizontal="left" vertical="center" wrapText="1"/>
    </xf>
    <xf numFmtId="0" fontId="52" fillId="2" borderId="0" xfId="0" applyFont="1" applyFill="1" applyAlignment="1">
      <alignment horizontal="center" vertical="center" wrapText="1"/>
    </xf>
    <xf numFmtId="0" fontId="52" fillId="2" borderId="0" xfId="0" applyFont="1" applyFill="1" applyAlignment="1">
      <alignment horizontal="center" vertical="center"/>
    </xf>
    <xf numFmtId="3" fontId="52" fillId="2" borderId="0" xfId="0" applyNumberFormat="1" applyFont="1" applyFill="1" applyAlignment="1">
      <alignment horizontal="center" vertical="center" wrapText="1"/>
    </xf>
    <xf numFmtId="3" fontId="52" fillId="2" borderId="0" xfId="0" quotePrefix="1" applyNumberFormat="1" applyFont="1" applyFill="1" applyAlignment="1">
      <alignment horizontal="center" vertical="center"/>
    </xf>
    <xf numFmtId="167" fontId="52" fillId="2" borderId="0" xfId="0" applyNumberFormat="1" applyFont="1" applyFill="1" applyAlignment="1">
      <alignment horizontal="center" vertical="center"/>
    </xf>
    <xf numFmtId="165" fontId="52" fillId="2" borderId="0" xfId="2" applyFont="1" applyFill="1" applyBorder="1" applyAlignment="1">
      <alignment horizontal="right" vertical="center"/>
    </xf>
    <xf numFmtId="0" fontId="51" fillId="2" borderId="0" xfId="0" applyFont="1" applyFill="1" applyAlignment="1">
      <alignment horizontal="center" vertical="center" wrapText="1"/>
    </xf>
    <xf numFmtId="49" fontId="52" fillId="2" borderId="0" xfId="0" applyNumberFormat="1" applyFont="1" applyFill="1" applyAlignment="1">
      <alignment horizontal="center" vertical="center" wrapText="1"/>
    </xf>
    <xf numFmtId="0" fontId="51" fillId="2" borderId="0" xfId="0" applyFont="1" applyFill="1" applyAlignment="1">
      <alignment horizontal="center" vertical="center"/>
    </xf>
    <xf numFmtId="3" fontId="52" fillId="2" borderId="0" xfId="0" applyNumberFormat="1" applyFont="1" applyFill="1" applyAlignment="1">
      <alignment horizontal="right" vertical="center"/>
    </xf>
    <xf numFmtId="2" fontId="52" fillId="2" borderId="0" xfId="0" applyNumberFormat="1" applyFont="1" applyFill="1" applyAlignment="1">
      <alignment horizontal="right" vertical="center" wrapText="1"/>
    </xf>
    <xf numFmtId="0" fontId="10" fillId="2" borderId="0" xfId="0" applyFont="1" applyFill="1" applyAlignment="1">
      <alignment horizontal="center" vertical="center" wrapText="1"/>
    </xf>
    <xf numFmtId="0" fontId="9" fillId="2" borderId="0" xfId="0" applyFont="1" applyFill="1" applyAlignment="1">
      <alignment horizontal="center" vertical="center" wrapText="1"/>
    </xf>
    <xf numFmtId="0" fontId="23" fillId="2" borderId="13" xfId="0" applyFont="1" applyFill="1" applyBorder="1" applyAlignment="1">
      <alignment horizontal="center" vertical="center"/>
    </xf>
    <xf numFmtId="0" fontId="10" fillId="2" borderId="10" xfId="0" applyFont="1" applyFill="1" applyBorder="1" applyAlignment="1">
      <alignment horizontal="center" vertical="center" wrapText="1"/>
    </xf>
    <xf numFmtId="0" fontId="11" fillId="2" borderId="80"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80"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wrapText="1"/>
    </xf>
    <xf numFmtId="0" fontId="11" fillId="2" borderId="86" xfId="0" applyFont="1" applyFill="1" applyBorder="1" applyAlignment="1">
      <alignment horizontal="center" vertical="center" wrapText="1"/>
    </xf>
    <xf numFmtId="0" fontId="23" fillId="2" borderId="11" xfId="0" applyFont="1" applyFill="1" applyBorder="1" applyAlignment="1">
      <alignment horizontal="center" vertical="center"/>
    </xf>
    <xf numFmtId="0" fontId="9" fillId="2" borderId="11" xfId="0" applyFont="1" applyFill="1" applyBorder="1" applyAlignment="1">
      <alignment horizontal="center" vertical="center"/>
    </xf>
    <xf numFmtId="0" fontId="23" fillId="2" borderId="11" xfId="0" applyFont="1" applyFill="1" applyBorder="1" applyAlignment="1">
      <alignment horizontal="center" vertical="center" wrapText="1"/>
    </xf>
    <xf numFmtId="0" fontId="10" fillId="0" borderId="0" xfId="0" applyFont="1" applyAlignment="1">
      <alignment horizontal="center" vertical="center"/>
    </xf>
    <xf numFmtId="0" fontId="9" fillId="0" borderId="0" xfId="0" applyFont="1" applyAlignment="1">
      <alignment horizontal="center" vertical="center"/>
    </xf>
    <xf numFmtId="0" fontId="10" fillId="2" borderId="0" xfId="0" applyFont="1" applyFill="1" applyAlignment="1">
      <alignment horizontal="left" wrapText="1"/>
    </xf>
    <xf numFmtId="0" fontId="10" fillId="2" borderId="0" xfId="0" applyFont="1" applyFill="1" applyAlignment="1">
      <alignment horizontal="left" vertical="top" wrapText="1"/>
    </xf>
    <xf numFmtId="37" fontId="10" fillId="2" borderId="33" xfId="0" applyNumberFormat="1" applyFont="1" applyFill="1" applyBorder="1" applyAlignment="1">
      <alignment horizontal="center"/>
    </xf>
    <xf numFmtId="37" fontId="10" fillId="2" borderId="34" xfId="0" applyNumberFormat="1" applyFont="1" applyFill="1" applyBorder="1" applyAlignment="1">
      <alignment horizontal="center"/>
    </xf>
    <xf numFmtId="37" fontId="10" fillId="2" borderId="35" xfId="0" applyNumberFormat="1" applyFont="1" applyFill="1" applyBorder="1" applyAlignment="1">
      <alignment horizontal="center"/>
    </xf>
    <xf numFmtId="0" fontId="10" fillId="5" borderId="10" xfId="1" applyFont="1" applyFill="1" applyBorder="1" applyAlignment="1">
      <alignment horizontal="center" vertical="center"/>
    </xf>
    <xf numFmtId="0" fontId="10" fillId="5" borderId="5" xfId="1" applyFont="1" applyFill="1" applyBorder="1" applyAlignment="1">
      <alignment horizontal="center" vertical="center"/>
    </xf>
    <xf numFmtId="0" fontId="21" fillId="0" borderId="0" xfId="1" applyFont="1" applyAlignment="1">
      <alignment horizontal="left"/>
    </xf>
    <xf numFmtId="0" fontId="21" fillId="0" borderId="0" xfId="1" applyFont="1" applyAlignment="1">
      <alignment horizontal="left" wrapText="1"/>
    </xf>
    <xf numFmtId="0" fontId="10" fillId="0" borderId="0" xfId="1" applyFont="1" applyAlignment="1">
      <alignment horizontal="center"/>
    </xf>
    <xf numFmtId="0" fontId="9" fillId="0" borderId="0" xfId="1" applyFont="1" applyAlignment="1">
      <alignment horizontal="center"/>
    </xf>
    <xf numFmtId="0" fontId="9" fillId="2" borderId="1" xfId="1" applyFont="1" applyFill="1" applyBorder="1" applyAlignment="1">
      <alignment horizontal="center" vertical="center" wrapText="1"/>
    </xf>
    <xf numFmtId="0" fontId="9" fillId="2" borderId="11" xfId="1" applyFont="1" applyFill="1" applyBorder="1" applyAlignment="1">
      <alignment horizontal="center" vertical="center" wrapText="1"/>
    </xf>
    <xf numFmtId="0" fontId="9" fillId="2" borderId="80" xfId="1" applyFont="1" applyFill="1" applyBorder="1" applyAlignment="1">
      <alignment horizontal="center" vertical="center" wrapText="1"/>
    </xf>
    <xf numFmtId="0" fontId="9" fillId="2" borderId="86" xfId="1" applyFont="1" applyFill="1" applyBorder="1" applyAlignment="1">
      <alignment horizontal="center" vertical="center" wrapText="1"/>
    </xf>
    <xf numFmtId="0" fontId="9" fillId="2" borderId="12"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9" fillId="2" borderId="0" xfId="1" applyFont="1" applyFill="1" applyAlignment="1">
      <alignment horizontal="center" vertical="center" wrapText="1"/>
    </xf>
    <xf numFmtId="0" fontId="8" fillId="2" borderId="0" xfId="1" applyFont="1" applyFill="1" applyAlignment="1">
      <alignment horizontal="center" vertical="center"/>
    </xf>
    <xf numFmtId="0" fontId="9" fillId="2" borderId="9" xfId="1" applyFont="1" applyFill="1" applyBorder="1" applyAlignment="1">
      <alignment horizontal="center" vertical="center" wrapText="1"/>
    </xf>
    <xf numFmtId="0" fontId="9" fillId="2" borderId="4" xfId="1" applyFont="1" applyFill="1" applyBorder="1" applyAlignment="1">
      <alignment horizontal="center" vertical="center" wrapText="1"/>
    </xf>
    <xf numFmtId="0" fontId="9" fillId="2" borderId="1" xfId="1" applyFont="1" applyFill="1" applyBorder="1" applyAlignment="1">
      <alignment horizontal="center" vertical="center"/>
    </xf>
    <xf numFmtId="0" fontId="9" fillId="2" borderId="11" xfId="1" applyFont="1" applyFill="1" applyBorder="1" applyAlignment="1">
      <alignment horizontal="center" vertical="center"/>
    </xf>
    <xf numFmtId="0" fontId="10" fillId="2" borderId="11" xfId="1" applyFont="1" applyFill="1" applyBorder="1" applyAlignment="1">
      <alignment vertical="center"/>
    </xf>
    <xf numFmtId="0" fontId="10" fillId="2" borderId="13" xfId="1" applyFont="1" applyFill="1" applyBorder="1" applyAlignment="1">
      <alignment vertical="center"/>
    </xf>
    <xf numFmtId="0" fontId="9" fillId="2" borderId="8"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9" fillId="2" borderId="3" xfId="1" applyFont="1" applyFill="1" applyBorder="1" applyAlignment="1">
      <alignment horizontal="center" vertical="center" wrapText="1"/>
    </xf>
    <xf numFmtId="37" fontId="10" fillId="2" borderId="6" xfId="0" applyNumberFormat="1" applyFont="1" applyFill="1" applyBorder="1" applyAlignment="1">
      <alignment horizontal="right"/>
    </xf>
    <xf numFmtId="37" fontId="10" fillId="2" borderId="8" xfId="0" applyNumberFormat="1" applyFont="1" applyFill="1" applyBorder="1" applyAlignment="1">
      <alignment horizontal="right"/>
    </xf>
    <xf numFmtId="37" fontId="10" fillId="2" borderId="1" xfId="0" applyNumberFormat="1" applyFont="1" applyFill="1" applyBorder="1" applyAlignment="1">
      <alignment horizontal="right" vertical="center"/>
    </xf>
    <xf numFmtId="37" fontId="10" fillId="2" borderId="3" xfId="0" applyNumberFormat="1" applyFont="1" applyFill="1" applyBorder="1" applyAlignment="1">
      <alignment horizontal="right" vertical="center"/>
    </xf>
    <xf numFmtId="0" fontId="10" fillId="2" borderId="1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7" xfId="0" applyFont="1" applyFill="1" applyBorder="1" applyAlignment="1">
      <alignment horizontal="center"/>
    </xf>
    <xf numFmtId="49" fontId="10" fillId="2" borderId="80" xfId="0" applyNumberFormat="1" applyFont="1" applyFill="1" applyBorder="1" applyAlignment="1">
      <alignment horizontal="center" vertical="center"/>
    </xf>
    <xf numFmtId="49" fontId="10" fillId="2" borderId="12" xfId="0" applyNumberFormat="1" applyFont="1" applyFill="1" applyBorder="1" applyAlignment="1">
      <alignment horizontal="center" vertical="center"/>
    </xf>
    <xf numFmtId="49" fontId="10" fillId="2" borderId="10" xfId="0" applyNumberFormat="1"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0" fillId="2" borderId="3" xfId="0" applyNumberFormat="1" applyFont="1" applyFill="1" applyBorder="1" applyAlignment="1">
      <alignment horizontal="center" vertical="center"/>
    </xf>
    <xf numFmtId="174" fontId="10" fillId="2" borderId="6" xfId="0" applyNumberFormat="1" applyFont="1" applyFill="1" applyBorder="1" applyAlignment="1">
      <alignment horizontal="right"/>
    </xf>
    <xf numFmtId="174" fontId="10" fillId="2" borderId="8" xfId="0" applyNumberFormat="1" applyFont="1" applyFill="1" applyBorder="1" applyAlignment="1">
      <alignment horizontal="right"/>
    </xf>
    <xf numFmtId="37" fontId="10" fillId="2" borderId="80" xfId="0" applyNumberFormat="1" applyFont="1" applyFill="1" applyBorder="1" applyAlignment="1">
      <alignment horizontal="right"/>
    </xf>
    <xf numFmtId="37" fontId="10" fillId="2" borderId="10" xfId="0" applyNumberFormat="1" applyFont="1" applyFill="1" applyBorder="1" applyAlignment="1">
      <alignment horizontal="right"/>
    </xf>
    <xf numFmtId="0" fontId="10" fillId="2" borderId="1" xfId="0" applyFont="1" applyFill="1" applyBorder="1" applyAlignment="1">
      <alignment horizontal="center"/>
    </xf>
    <xf numFmtId="0" fontId="0" fillId="2" borderId="11" xfId="0" applyFill="1" applyBorder="1"/>
    <xf numFmtId="0" fontId="0" fillId="2" borderId="3" xfId="0" applyFill="1" applyBorder="1"/>
    <xf numFmtId="49" fontId="10" fillId="2" borderId="80" xfId="0" applyNumberFormat="1" applyFont="1" applyFill="1" applyBorder="1" applyAlignment="1">
      <alignment horizontal="center" wrapText="1"/>
    </xf>
    <xf numFmtId="49" fontId="10" fillId="2" borderId="12" xfId="0" applyNumberFormat="1" applyFont="1" applyFill="1" applyBorder="1" applyAlignment="1">
      <alignment horizontal="center" wrapText="1"/>
    </xf>
    <xf numFmtId="49" fontId="10" fillId="2" borderId="10" xfId="0" applyNumberFormat="1" applyFont="1" applyFill="1" applyBorder="1" applyAlignment="1">
      <alignment horizontal="center" wrapText="1"/>
    </xf>
    <xf numFmtId="49" fontId="10" fillId="2" borderId="6" xfId="0" applyNumberFormat="1" applyFont="1" applyFill="1" applyBorder="1" applyAlignment="1">
      <alignment horizontal="center" wrapText="1"/>
    </xf>
    <xf numFmtId="49" fontId="10" fillId="2" borderId="0" xfId="0" applyNumberFormat="1" applyFont="1" applyFill="1" applyAlignment="1">
      <alignment horizontal="center" wrapText="1"/>
    </xf>
    <xf numFmtId="49" fontId="10" fillId="2" borderId="86" xfId="0" applyNumberFormat="1" applyFont="1" applyFill="1" applyBorder="1" applyAlignment="1">
      <alignment horizontal="center" wrapText="1"/>
    </xf>
    <xf numFmtId="49" fontId="10" fillId="2" borderId="5" xfId="0" applyNumberFormat="1" applyFont="1" applyFill="1" applyBorder="1" applyAlignment="1">
      <alignment horizontal="center" wrapText="1"/>
    </xf>
    <xf numFmtId="0" fontId="10" fillId="2" borderId="0" xfId="0" applyFont="1" applyFill="1" applyAlignment="1">
      <alignment wrapText="1"/>
    </xf>
    <xf numFmtId="0" fontId="10" fillId="2" borderId="11" xfId="0" applyFont="1" applyFill="1" applyBorder="1" applyAlignment="1">
      <alignment horizontal="center"/>
    </xf>
    <xf numFmtId="0" fontId="10" fillId="2" borderId="3" xfId="0" applyFont="1" applyFill="1" applyBorder="1" applyAlignment="1">
      <alignment horizontal="center"/>
    </xf>
    <xf numFmtId="0" fontId="10" fillId="2" borderId="0" xfId="0" applyFont="1" applyFill="1" applyAlignment="1">
      <alignment horizontal="justify" vertical="top" wrapText="1"/>
    </xf>
    <xf numFmtId="37" fontId="10" fillId="2" borderId="1" xfId="2" applyNumberFormat="1" applyFont="1" applyFill="1" applyBorder="1" applyAlignment="1">
      <alignment horizontal="center"/>
    </xf>
    <xf numFmtId="37" fontId="10" fillId="2" borderId="11" xfId="2" applyNumberFormat="1" applyFont="1" applyFill="1" applyBorder="1" applyAlignment="1">
      <alignment horizontal="center"/>
    </xf>
    <xf numFmtId="0" fontId="10" fillId="2" borderId="0" xfId="0" applyFont="1" applyFill="1" applyAlignment="1">
      <alignment horizontal="left"/>
    </xf>
    <xf numFmtId="0" fontId="9" fillId="2" borderId="9"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80"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0"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5" xfId="0" applyFont="1" applyFill="1" applyBorder="1" applyAlignment="1">
      <alignment horizontal="center" vertical="center"/>
    </xf>
    <xf numFmtId="49" fontId="10" fillId="0" borderId="0" xfId="0" applyNumberFormat="1" applyFont="1" applyAlignment="1">
      <alignment horizontal="center" vertical="center"/>
    </xf>
    <xf numFmtId="49" fontId="14" fillId="0" borderId="0" xfId="13" applyNumberFormat="1"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49" fontId="9" fillId="0" borderId="0" xfId="0" applyNumberFormat="1" applyFont="1" applyAlignment="1">
      <alignment horizontal="left" vertical="center"/>
    </xf>
    <xf numFmtId="0" fontId="10" fillId="0" borderId="0" xfId="0" applyFont="1" applyAlignment="1">
      <alignment horizontal="left"/>
    </xf>
  </cellXfs>
  <cellStyles count="17">
    <cellStyle name="Hiperlink" xfId="13" builtinId="8"/>
    <cellStyle name="Normal" xfId="0" builtinId="0"/>
    <cellStyle name="Normal 2" xfId="1" xr:uid="{00000000-0005-0000-0000-000002000000}"/>
    <cellStyle name="Normal 2 2" xfId="6" xr:uid="{00000000-0005-0000-0000-000003000000}"/>
    <cellStyle name="Normal 3" xfId="5" xr:uid="{00000000-0005-0000-0000-000004000000}"/>
    <cellStyle name="Normal 4" xfId="8" xr:uid="{00000000-0005-0000-0000-000005000000}"/>
    <cellStyle name="Normal 5" xfId="9" xr:uid="{00000000-0005-0000-0000-000006000000}"/>
    <cellStyle name="Normal_VALORES DA DRU RECEITAS DA SEGURIDADE 2005 CCONT" xfId="11" xr:uid="{00000000-0005-0000-0000-000007000000}"/>
    <cellStyle name="Porcentagem 2" xfId="4" xr:uid="{00000000-0005-0000-0000-000008000000}"/>
    <cellStyle name="Porcentagem 3" xfId="7" xr:uid="{00000000-0005-0000-0000-000009000000}"/>
    <cellStyle name="Separador de milhares 2" xfId="16" xr:uid="{3C0472B4-AC4A-4B37-A2FD-93999A36EEDD}"/>
    <cellStyle name="Vírgula" xfId="12" builtinId="3"/>
    <cellStyle name="Vírgula 2" xfId="2" xr:uid="{00000000-0005-0000-0000-00000B000000}"/>
    <cellStyle name="Vírgula 2 2" xfId="15" xr:uid="{00000000-0005-0000-0000-00000C000000}"/>
    <cellStyle name="Vírgula 3" xfId="3" xr:uid="{00000000-0005-0000-0000-00000D000000}"/>
    <cellStyle name="Vírgula 3 2" xfId="14" xr:uid="{00000000-0005-0000-0000-00000E000000}"/>
    <cellStyle name="Vírgula 4" xfId="10" xr:uid="{00000000-0005-0000-0000-00000F000000}"/>
  </cellStyles>
  <dxfs count="7">
    <dxf>
      <font>
        <color rgb="FF9C5700"/>
      </font>
      <fill>
        <patternFill>
          <bgColor rgb="FFFFEB9C"/>
        </patternFill>
      </fill>
    </dxf>
    <dxf>
      <font>
        <color rgb="FF006100"/>
      </font>
      <fill>
        <patternFill>
          <bgColor rgb="FFC6EFCE"/>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Mem&#243;ria de C&#225;lculo'!A1"/><Relationship Id="rId2" Type="http://schemas.openxmlformats.org/officeDocument/2006/relationships/hyperlink" Target="#Metodologia!A1"/><Relationship Id="rId1" Type="http://schemas.openxmlformats.org/officeDocument/2006/relationships/hyperlink" Target="#Portaria!A1"/></Relationships>
</file>

<file path=xl/drawings/drawing1.xml><?xml version="1.0" encoding="utf-8"?>
<xdr:wsDr xmlns:xdr="http://schemas.openxmlformats.org/drawingml/2006/spreadsheetDrawing" xmlns:a="http://schemas.openxmlformats.org/drawingml/2006/main">
  <xdr:twoCellAnchor editAs="oneCell">
    <xdr:from>
      <xdr:col>4</xdr:col>
      <xdr:colOff>2313214</xdr:colOff>
      <xdr:row>15</xdr:row>
      <xdr:rowOff>0</xdr:rowOff>
    </xdr:from>
    <xdr:to>
      <xdr:col>8</xdr:col>
      <xdr:colOff>911137</xdr:colOff>
      <xdr:row>34</xdr:row>
      <xdr:rowOff>103245</xdr:rowOff>
    </xdr:to>
    <xdr:pic>
      <xdr:nvPicPr>
        <xdr:cNvPr id="2" name="Imagem 1">
          <a:extLst>
            <a:ext uri="{FF2B5EF4-FFF2-40B4-BE49-F238E27FC236}">
              <a16:creationId xmlns:a16="http://schemas.microsoft.com/office/drawing/2014/main" id="{634EDAFD-0CAD-71A1-B3DC-0C19806B3E3E}"/>
            </a:ext>
          </a:extLst>
        </xdr:cNvPr>
        <xdr:cNvPicPr>
          <a:picLocks noChangeAspect="1"/>
        </xdr:cNvPicPr>
      </xdr:nvPicPr>
      <xdr:blipFill>
        <a:blip xmlns:r="http://schemas.openxmlformats.org/officeDocument/2006/relationships" r:embed="rId1"/>
        <a:stretch>
          <a:fillRect/>
        </a:stretch>
      </xdr:blipFill>
      <xdr:spPr>
        <a:xfrm>
          <a:off x="7866629" y="2806473"/>
          <a:ext cx="5877745" cy="3658111"/>
        </a:xfrm>
        <a:prstGeom prst="rect">
          <a:avLst/>
        </a:prstGeom>
      </xdr:spPr>
    </xdr:pic>
    <xdr:clientData/>
  </xdr:twoCellAnchor>
  <xdr:twoCellAnchor editAs="oneCell">
    <xdr:from>
      <xdr:col>4</xdr:col>
      <xdr:colOff>2313214</xdr:colOff>
      <xdr:row>42</xdr:row>
      <xdr:rowOff>0</xdr:rowOff>
    </xdr:from>
    <xdr:to>
      <xdr:col>9</xdr:col>
      <xdr:colOff>186248</xdr:colOff>
      <xdr:row>66</xdr:row>
      <xdr:rowOff>187071</xdr:rowOff>
    </xdr:to>
    <xdr:pic>
      <xdr:nvPicPr>
        <xdr:cNvPr id="3" name="Imagem 2">
          <a:extLst>
            <a:ext uri="{FF2B5EF4-FFF2-40B4-BE49-F238E27FC236}">
              <a16:creationId xmlns:a16="http://schemas.microsoft.com/office/drawing/2014/main" id="{BBCF8AFB-90BF-2F28-0AF8-076489DAF78D}"/>
            </a:ext>
          </a:extLst>
        </xdr:cNvPr>
        <xdr:cNvPicPr>
          <a:picLocks noChangeAspect="1"/>
        </xdr:cNvPicPr>
      </xdr:nvPicPr>
      <xdr:blipFill>
        <a:blip xmlns:r="http://schemas.openxmlformats.org/officeDocument/2006/relationships" r:embed="rId2"/>
        <a:stretch>
          <a:fillRect/>
        </a:stretch>
      </xdr:blipFill>
      <xdr:spPr>
        <a:xfrm>
          <a:off x="7866629" y="7858125"/>
          <a:ext cx="6096851" cy="4677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47</xdr:row>
      <xdr:rowOff>123825</xdr:rowOff>
    </xdr:from>
    <xdr:to>
      <xdr:col>6</xdr:col>
      <xdr:colOff>466725</xdr:colOff>
      <xdr:row>49</xdr:row>
      <xdr:rowOff>114300</xdr:rowOff>
    </xdr:to>
    <xdr:sp macro="" textlink="">
      <xdr:nvSpPr>
        <xdr:cNvPr id="2" name="Rectangle 21">
          <a:hlinkClick xmlns:r="http://schemas.openxmlformats.org/officeDocument/2006/relationships" r:id="rId1"/>
          <a:extLst>
            <a:ext uri="{FF2B5EF4-FFF2-40B4-BE49-F238E27FC236}">
              <a16:creationId xmlns:a16="http://schemas.microsoft.com/office/drawing/2014/main" id="{00000000-0008-0000-1600-000002000000}"/>
            </a:ext>
          </a:extLst>
        </xdr:cNvPr>
        <xdr:cNvSpPr>
          <a:spLocks noChangeArrowheads="1"/>
        </xdr:cNvSpPr>
      </xdr:nvSpPr>
      <xdr:spPr bwMode="auto">
        <a:xfrm>
          <a:off x="3752850" y="6457950"/>
          <a:ext cx="15430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Portaria</a:t>
          </a:r>
        </a:p>
      </xdr:txBody>
    </xdr:sp>
    <xdr:clientData/>
  </xdr:twoCellAnchor>
  <xdr:twoCellAnchor>
    <xdr:from>
      <xdr:col>7</xdr:col>
      <xdr:colOff>47625</xdr:colOff>
      <xdr:row>47</xdr:row>
      <xdr:rowOff>114300</xdr:rowOff>
    </xdr:from>
    <xdr:to>
      <xdr:col>9</xdr:col>
      <xdr:colOff>409575</xdr:colOff>
      <xdr:row>49</xdr:row>
      <xdr:rowOff>104775</xdr:rowOff>
    </xdr:to>
    <xdr:sp macro="" textlink="">
      <xdr:nvSpPr>
        <xdr:cNvPr id="3" name="Rectangle 22">
          <a:hlinkClick xmlns:r="http://schemas.openxmlformats.org/officeDocument/2006/relationships" r:id="rId2"/>
          <a:extLst>
            <a:ext uri="{FF2B5EF4-FFF2-40B4-BE49-F238E27FC236}">
              <a16:creationId xmlns:a16="http://schemas.microsoft.com/office/drawing/2014/main" id="{00000000-0008-0000-1600-000003000000}"/>
            </a:ext>
          </a:extLst>
        </xdr:cNvPr>
        <xdr:cNvSpPr>
          <a:spLocks noChangeArrowheads="1"/>
        </xdr:cNvSpPr>
      </xdr:nvSpPr>
      <xdr:spPr bwMode="auto">
        <a:xfrm>
          <a:off x="5467350" y="6448425"/>
          <a:ext cx="15430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Metodologia</a:t>
          </a:r>
        </a:p>
      </xdr:txBody>
    </xdr:sp>
    <xdr:clientData/>
  </xdr:twoCellAnchor>
  <xdr:twoCellAnchor>
    <xdr:from>
      <xdr:col>5</xdr:col>
      <xdr:colOff>381000</xdr:colOff>
      <xdr:row>50</xdr:row>
      <xdr:rowOff>76200</xdr:rowOff>
    </xdr:from>
    <xdr:to>
      <xdr:col>8</xdr:col>
      <xdr:colOff>247650</xdr:colOff>
      <xdr:row>52</xdr:row>
      <xdr:rowOff>66675</xdr:rowOff>
    </xdr:to>
    <xdr:sp macro="" textlink="">
      <xdr:nvSpPr>
        <xdr:cNvPr id="4" name="Rectangle 23">
          <a:hlinkClick xmlns:r="http://schemas.openxmlformats.org/officeDocument/2006/relationships" r:id="rId3"/>
          <a:extLst>
            <a:ext uri="{FF2B5EF4-FFF2-40B4-BE49-F238E27FC236}">
              <a16:creationId xmlns:a16="http://schemas.microsoft.com/office/drawing/2014/main" id="{00000000-0008-0000-1600-000004000000}"/>
            </a:ext>
          </a:extLst>
        </xdr:cNvPr>
        <xdr:cNvSpPr>
          <a:spLocks noChangeArrowheads="1"/>
        </xdr:cNvSpPr>
      </xdr:nvSpPr>
      <xdr:spPr bwMode="auto">
        <a:xfrm>
          <a:off x="4619625" y="6838950"/>
          <a:ext cx="1638300" cy="381000"/>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27432" tIns="27432" rIns="27432" bIns="27432" anchor="ctr" upright="1"/>
        <a:lstStyle/>
        <a:p>
          <a:pPr algn="ctr" rtl="0">
            <a:defRPr sz="1000"/>
          </a:pPr>
          <a:r>
            <a:rPr lang="pt-BR" sz="1100" b="1" i="0" strike="noStrike">
              <a:solidFill>
                <a:srgbClr val="FFFFFF"/>
              </a:solidFill>
              <a:latin typeface="Arial"/>
              <a:cs typeface="Arial"/>
            </a:rPr>
            <a:t>Memória de Cálculo</a:t>
          </a:r>
        </a:p>
      </xdr:txBody>
    </xdr:sp>
    <xdr:clientData/>
  </xdr:twoCellAnchor>
  <xdr:twoCellAnchor>
    <xdr:from>
      <xdr:col>4</xdr:col>
      <xdr:colOff>342900</xdr:colOff>
      <xdr:row>45</xdr:row>
      <xdr:rowOff>66675</xdr:rowOff>
    </xdr:from>
    <xdr:to>
      <xdr:col>9</xdr:col>
      <xdr:colOff>200025</xdr:colOff>
      <xdr:row>47</xdr:row>
      <xdr:rowOff>0</xdr:rowOff>
    </xdr:to>
    <xdr:sp macro="" textlink="">
      <xdr:nvSpPr>
        <xdr:cNvPr id="5" name="Rectangle 24">
          <a:extLst>
            <a:ext uri="{FF2B5EF4-FFF2-40B4-BE49-F238E27FC236}">
              <a16:creationId xmlns:a16="http://schemas.microsoft.com/office/drawing/2014/main" id="{00000000-0008-0000-1600-000005000000}"/>
            </a:ext>
          </a:extLst>
        </xdr:cNvPr>
        <xdr:cNvSpPr>
          <a:spLocks noChangeArrowheads="1"/>
        </xdr:cNvSpPr>
      </xdr:nvSpPr>
      <xdr:spPr bwMode="auto">
        <a:xfrm>
          <a:off x="3990975" y="6057900"/>
          <a:ext cx="2809875" cy="276225"/>
        </a:xfrm>
        <a:prstGeom prst="rect">
          <a:avLst/>
        </a:prstGeom>
        <a:gradFill rotWithShape="0">
          <a:gsLst>
            <a:gs pos="0">
              <a:srgbClr val="003300"/>
            </a:gs>
            <a:gs pos="100000">
              <a:srgbClr val="003300">
                <a:gamma/>
                <a:tint val="54510"/>
                <a:invGamma/>
              </a:srgbClr>
            </a:gs>
          </a:gsLst>
          <a:lin ang="5400000" scaled="1"/>
        </a:gradFill>
        <a:ln w="9525">
          <a:solidFill>
            <a:srgbClr val="CCFFCC"/>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OPÇÕES DE CONSULTA</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ferrari\Documents\R\automate\dados_salvos.xlsx" TargetMode="External"/><Relationship Id="rId1" Type="http://schemas.openxmlformats.org/officeDocument/2006/relationships/externalLinkPath" Target="dados_sal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ceitas"/>
      <sheetName val="despesas"/>
      <sheetName val="conta_contabil"/>
      <sheetName val="restos_a_pagar"/>
    </sheetNames>
    <sheetDataSet>
      <sheetData sheetId="0">
        <row r="1">
          <cell r="A1" t="str">
            <v>chave</v>
          </cell>
          <cell r="B1" t="str">
            <v>previsao_atualizada_da_receita</v>
          </cell>
          <cell r="C1" t="str">
            <v>receita_orcamentaria_liquida</v>
          </cell>
        </row>
        <row r="2">
          <cell r="A2" t="str">
            <v xml:space="preserve"> RREO_anexo_04_rgps_receita_alienacao_de_bens_direitos_e_ativos</v>
          </cell>
          <cell r="B2">
            <v>0.55634399999999995</v>
          </cell>
          <cell r="C2">
            <v>6.95716454</v>
          </cell>
        </row>
        <row r="3">
          <cell r="A3" t="str">
            <v xml:space="preserve"> RREO_anexo_04_rgps_receita_compensacao_previdenciaria_do_rpps_para_o_rgps</v>
          </cell>
          <cell r="B3">
            <v>1204.618091</v>
          </cell>
          <cell r="C3">
            <v>1838.41093591</v>
          </cell>
        </row>
        <row r="4">
          <cell r="A4" t="str">
            <v xml:space="preserve"> RREO_anexo_04_rgps_receita_demais_receitas_correntes</v>
          </cell>
          <cell r="B4">
            <v>604.90926400000001</v>
          </cell>
          <cell r="C4">
            <v>527.75191458999996</v>
          </cell>
        </row>
        <row r="5">
          <cell r="A5" t="str">
            <v xml:space="preserve"> RREO_anexo_04_rgps_receita_dos_empregadores</v>
          </cell>
          <cell r="B5">
            <v>636072.24009400001</v>
          </cell>
          <cell r="C5">
            <v>555449.06279273005</v>
          </cell>
        </row>
        <row r="6">
          <cell r="A6" t="str">
            <v xml:space="preserve"> RREO_anexo_04_rgps_receita_outras_contribuicoes</v>
          </cell>
          <cell r="B6">
            <v>51.176290999999999</v>
          </cell>
          <cell r="C6">
            <v>0</v>
          </cell>
        </row>
        <row r="7">
          <cell r="A7" t="str">
            <v xml:space="preserve"> RREO_anexo_04_rgps_receita_outras_receitas_de_capital</v>
          </cell>
          <cell r="B7">
            <v>179393.532461</v>
          </cell>
          <cell r="C7">
            <v>0</v>
          </cell>
        </row>
        <row r="8">
          <cell r="A8" t="str">
            <v xml:space="preserve"> RREO_anexo_04_rgps_receita_receitas_correntes</v>
          </cell>
          <cell r="B8">
            <v>637932.94374000002</v>
          </cell>
          <cell r="C8">
            <v>557815.22564323002</v>
          </cell>
        </row>
        <row r="9">
          <cell r="A9" t="str">
            <v xml:space="preserve"> RREO_anexo_04_rgps_receita_receitas_previdenciarias_exceto_intra_orcamentarias_i</v>
          </cell>
          <cell r="B9">
            <v>817327.03254499997</v>
          </cell>
          <cell r="C9">
            <v>557822.18280776998</v>
          </cell>
        </row>
      </sheetData>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 Luiz Santana Ferrari" refreshedDate="45667.793608564818" createdVersion="8" refreshedVersion="8" minRefreshableVersion="3" recordCount="97" xr:uid="{B5CD1E88-FAAF-411D-AFA1-B428CEDA9FB2}">
  <cacheSource type="worksheet">
    <worksheetSource ref="A1:D98" sheet="Planilha1"/>
  </cacheSource>
  <cacheFields count="4">
    <cacheField name="Atibutos" numFmtId="0">
      <sharedItems count="46">
        <s v="Ação Governo"/>
        <s v="Ano Emissão NE Ccor"/>
        <s v="Categoria da Despesa"/>
        <s v="Conta Contábil"/>
        <s v="Elemento de Despesa"/>
        <s v="Elemento Despesa"/>
        <s v="Entidade CCor"/>
        <s v="Esfera Orçamentária"/>
        <s v="Fonte de Recursos"/>
        <s v="Fonte de recursos detalhada"/>
        <s v="Fonte Detalhe"/>
        <s v="Função de Governo"/>
        <s v="Função Governo"/>
        <s v="Grupo de Despesa"/>
        <s v="Grupo Fontes"/>
        <s v="Id de Uso"/>
        <s v="IDUSO"/>
        <s v="ISF Lançamento"/>
        <s v="Lei Calmon"/>
        <s v="Modalidade da Aplicação"/>
        <s v="Modalidade de aplicação"/>
        <s v="Natureza da Receita"/>
        <s v="Natureza de Despesa Detalhada"/>
        <s v="Natureza de Receita"/>
        <s v="Natureza Receita"/>
        <s v="NRE1 - Categoria da Receita"/>
        <s v="NRE1 - Categoria Econômica"/>
        <s v="NRE2 - Origem"/>
        <s v="NRE2 - Origem da Receita"/>
        <s v="NRE2 Origem Receita"/>
        <s v="NRE3 - Espécie da Receita"/>
        <s v="Órgão UGE - Orçam. Fiscal S/N"/>
        <s v="Órgão UGE - Orçam. Fiscal S/N (OFSS)"/>
        <s v="Órgão UGE - Órgão Máximo"/>
        <s v="Órgão UGE - Órgão Máximo Época"/>
        <s v="Plano Orçamentário"/>
        <s v="Programa de Governo"/>
        <s v="Resultado EOF"/>
        <s v="Subfunção de Governo"/>
        <s v="Subfunção Governo"/>
        <s v="Tipo de Administração"/>
        <s v="UGE - Órgão Máximo Época"/>
        <s v="Unidade Gestora"/>
        <s v="Unidade Orçamentária"/>
        <s v="UO - Órgão Superior"/>
        <s v="UO fonte"/>
      </sharedItems>
    </cacheField>
    <cacheField name="demonstrativo" numFmtId="0">
      <sharedItems count="16">
        <s v="Anexo_03"/>
        <s v="Anexo_04"/>
        <s v="Anexo_08"/>
        <s v="Tabela_02"/>
        <s v="Anexo_12"/>
        <s v="anexo_01"/>
        <s v="Anexo_06"/>
        <s v="Tabela_04"/>
        <s v="Anexo_09"/>
        <s v="Tabela_01"/>
        <s v="Anexo_11"/>
        <s v="Tabela_06"/>
        <s v="Tabela_01_A"/>
        <s v="anexo_02"/>
        <s v="Anexo_07"/>
        <s v="Tabela_03"/>
      </sharedItems>
    </cacheField>
    <cacheField name="agregador" numFmtId="0">
      <sharedItems containsBlank="1"/>
    </cacheField>
    <cacheField name="busc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x v="0"/>
    <m/>
    <m/>
  </r>
  <r>
    <x v="0"/>
    <x v="1"/>
    <m/>
    <m/>
  </r>
  <r>
    <x v="0"/>
    <x v="2"/>
    <m/>
    <m/>
  </r>
  <r>
    <x v="0"/>
    <x v="2"/>
    <m/>
    <m/>
  </r>
  <r>
    <x v="0"/>
    <x v="3"/>
    <m/>
    <m/>
  </r>
  <r>
    <x v="1"/>
    <x v="4"/>
    <m/>
    <m/>
  </r>
  <r>
    <x v="1"/>
    <x v="4"/>
    <m/>
    <m/>
  </r>
  <r>
    <x v="2"/>
    <x v="5"/>
    <s v="Natureza da despesa detalhada"/>
    <m/>
  </r>
  <r>
    <x v="2"/>
    <x v="6"/>
    <m/>
    <m/>
  </r>
  <r>
    <x v="3"/>
    <x v="5"/>
    <m/>
    <m/>
  </r>
  <r>
    <x v="3"/>
    <x v="5"/>
    <m/>
    <m/>
  </r>
  <r>
    <x v="3"/>
    <x v="5"/>
    <m/>
    <m/>
  </r>
  <r>
    <x v="3"/>
    <x v="7"/>
    <m/>
    <m/>
  </r>
  <r>
    <x v="3"/>
    <x v="6"/>
    <m/>
    <m/>
  </r>
  <r>
    <x v="3"/>
    <x v="8"/>
    <m/>
    <m/>
  </r>
  <r>
    <x v="4"/>
    <x v="5"/>
    <s v="Natureza da despesa detalhada"/>
    <m/>
  </r>
  <r>
    <x v="4"/>
    <x v="1"/>
    <s v="Natureza da despesa detalhada"/>
    <m/>
  </r>
  <r>
    <x v="4"/>
    <x v="2"/>
    <s v="Natureza da despesa detalhada"/>
    <m/>
  </r>
  <r>
    <x v="4"/>
    <x v="8"/>
    <s v="Natureza da despesa detalhada"/>
    <m/>
  </r>
  <r>
    <x v="5"/>
    <x v="3"/>
    <s v="Natureza da despesa detalhada"/>
    <m/>
  </r>
  <r>
    <x v="6"/>
    <x v="6"/>
    <m/>
    <m/>
  </r>
  <r>
    <x v="7"/>
    <x v="1"/>
    <m/>
    <m/>
  </r>
  <r>
    <x v="7"/>
    <x v="9"/>
    <m/>
    <m/>
  </r>
  <r>
    <x v="8"/>
    <x v="5"/>
    <s v="Fonte de recursos detalhada"/>
    <m/>
  </r>
  <r>
    <x v="8"/>
    <x v="0"/>
    <s v="Fonte de recursos detalhada"/>
    <m/>
  </r>
  <r>
    <x v="8"/>
    <x v="2"/>
    <s v="Fonte de recursos detalhada"/>
    <m/>
  </r>
  <r>
    <x v="8"/>
    <x v="10"/>
    <s v="Fonte de recursos detalhada"/>
    <m/>
  </r>
  <r>
    <x v="8"/>
    <x v="4"/>
    <s v="Fonte de recursos detalhada"/>
    <m/>
  </r>
  <r>
    <x v="8"/>
    <x v="7"/>
    <s v="Fonte de recursos detalhada"/>
    <m/>
  </r>
  <r>
    <x v="8"/>
    <x v="11"/>
    <s v="Fonte de recursos detalhada"/>
    <m/>
  </r>
  <r>
    <x v="9"/>
    <x v="11"/>
    <s v="Fonte de recursos detalhada"/>
    <m/>
  </r>
  <r>
    <x v="10"/>
    <x v="12"/>
    <s v="Fonte de recursos detalhada"/>
    <m/>
  </r>
  <r>
    <x v="11"/>
    <x v="13"/>
    <m/>
    <m/>
  </r>
  <r>
    <x v="12"/>
    <x v="1"/>
    <m/>
    <m/>
  </r>
  <r>
    <x v="13"/>
    <x v="5"/>
    <s v="Natureza da despesa detalhada"/>
    <m/>
  </r>
  <r>
    <x v="13"/>
    <x v="1"/>
    <s v="Natureza da despesa detalhada"/>
    <m/>
  </r>
  <r>
    <x v="13"/>
    <x v="6"/>
    <s v="Natureza da despesa detalhada"/>
    <m/>
  </r>
  <r>
    <x v="13"/>
    <x v="8"/>
    <s v="Natureza da despesa detalhada"/>
    <m/>
  </r>
  <r>
    <x v="13"/>
    <x v="4"/>
    <s v="Natureza da despesa detalhada"/>
    <m/>
  </r>
  <r>
    <x v="13"/>
    <x v="9"/>
    <s v="Natureza da despesa detalhada"/>
    <m/>
  </r>
  <r>
    <x v="14"/>
    <x v="2"/>
    <s v="Natureza da despesa detalhada"/>
    <m/>
  </r>
  <r>
    <x v="15"/>
    <x v="4"/>
    <m/>
    <m/>
  </r>
  <r>
    <x v="15"/>
    <x v="4"/>
    <m/>
    <m/>
  </r>
  <r>
    <x v="16"/>
    <x v="2"/>
    <m/>
    <m/>
  </r>
  <r>
    <x v="17"/>
    <x v="7"/>
    <m/>
    <m/>
  </r>
  <r>
    <x v="17"/>
    <x v="6"/>
    <m/>
    <m/>
  </r>
  <r>
    <x v="18"/>
    <x v="2"/>
    <m/>
    <m/>
  </r>
  <r>
    <x v="19"/>
    <x v="5"/>
    <s v="Natureza da despesa detalhada"/>
    <m/>
  </r>
  <r>
    <x v="19"/>
    <x v="0"/>
    <s v="Natureza da despesa detalhada"/>
    <m/>
  </r>
  <r>
    <x v="19"/>
    <x v="1"/>
    <s v="Natureza da despesa detalhada"/>
    <m/>
  </r>
  <r>
    <x v="19"/>
    <x v="4"/>
    <s v="Natureza da despesa detalhada"/>
    <m/>
  </r>
  <r>
    <x v="20"/>
    <x v="14"/>
    <s v="Natureza da despesa detalhada"/>
    <m/>
  </r>
  <r>
    <x v="21"/>
    <x v="0"/>
    <s v="Natureza da receita detalhada"/>
    <m/>
  </r>
  <r>
    <x v="21"/>
    <x v="1"/>
    <s v="Natureza da receita detalhada"/>
    <m/>
  </r>
  <r>
    <x v="21"/>
    <x v="10"/>
    <s v="Natureza da receita detalhada"/>
    <m/>
  </r>
  <r>
    <x v="22"/>
    <x v="6"/>
    <s v="Natureza da despesa detalhada"/>
    <m/>
  </r>
  <r>
    <x v="23"/>
    <x v="5"/>
    <s v="Natureza da receita detalhada"/>
    <m/>
  </r>
  <r>
    <x v="24"/>
    <x v="9"/>
    <s v="Natureza da receita detalhada"/>
    <m/>
  </r>
  <r>
    <x v="24"/>
    <x v="12"/>
    <s v="Natureza da receita detalhada"/>
    <m/>
  </r>
  <r>
    <x v="25"/>
    <x v="5"/>
    <s v="Natureza da receita detalhada"/>
    <m/>
  </r>
  <r>
    <x v="25"/>
    <x v="1"/>
    <s v="Natureza da receita detalhada"/>
    <m/>
  </r>
  <r>
    <x v="25"/>
    <x v="9"/>
    <s v="Natureza da receita detalhada"/>
    <m/>
  </r>
  <r>
    <x v="26"/>
    <x v="0"/>
    <s v="Natureza da receita detalhada"/>
    <m/>
  </r>
  <r>
    <x v="27"/>
    <x v="8"/>
    <s v="Natureza da receita detalhada"/>
    <m/>
  </r>
  <r>
    <x v="28"/>
    <x v="5"/>
    <s v="Natureza da receita detalhada"/>
    <m/>
  </r>
  <r>
    <x v="28"/>
    <x v="0"/>
    <s v="Natureza da receita detalhada"/>
    <m/>
  </r>
  <r>
    <x v="28"/>
    <x v="9"/>
    <s v="Natureza da receita detalhada"/>
    <m/>
  </r>
  <r>
    <x v="29"/>
    <x v="1"/>
    <s v="Natureza da receita detalhada"/>
    <m/>
  </r>
  <r>
    <x v="30"/>
    <x v="5"/>
    <s v="Natureza da receita detalhada"/>
    <m/>
  </r>
  <r>
    <x v="31"/>
    <x v="11"/>
    <m/>
    <m/>
  </r>
  <r>
    <x v="32"/>
    <x v="10"/>
    <m/>
    <m/>
  </r>
  <r>
    <x v="32"/>
    <x v="4"/>
    <m/>
    <m/>
  </r>
  <r>
    <x v="32"/>
    <x v="9"/>
    <m/>
    <m/>
  </r>
  <r>
    <x v="32"/>
    <x v="12"/>
    <m/>
    <m/>
  </r>
  <r>
    <x v="32"/>
    <x v="3"/>
    <m/>
    <m/>
  </r>
  <r>
    <x v="32"/>
    <x v="15"/>
    <m/>
    <m/>
  </r>
  <r>
    <x v="33"/>
    <x v="3"/>
    <m/>
    <m/>
  </r>
  <r>
    <x v="34"/>
    <x v="14"/>
    <m/>
    <m/>
  </r>
  <r>
    <x v="35"/>
    <x v="2"/>
    <m/>
    <m/>
  </r>
  <r>
    <x v="35"/>
    <x v="2"/>
    <m/>
    <m/>
  </r>
  <r>
    <x v="36"/>
    <x v="0"/>
    <m/>
    <m/>
  </r>
  <r>
    <x v="36"/>
    <x v="4"/>
    <m/>
    <m/>
  </r>
  <r>
    <x v="37"/>
    <x v="15"/>
    <m/>
    <m/>
  </r>
  <r>
    <x v="38"/>
    <x v="5"/>
    <m/>
    <m/>
  </r>
  <r>
    <x v="38"/>
    <x v="5"/>
    <m/>
    <m/>
  </r>
  <r>
    <x v="38"/>
    <x v="13"/>
    <m/>
    <m/>
  </r>
  <r>
    <x v="38"/>
    <x v="2"/>
    <m/>
    <m/>
  </r>
  <r>
    <x v="38"/>
    <x v="8"/>
    <m/>
    <m/>
  </r>
  <r>
    <x v="39"/>
    <x v="4"/>
    <m/>
    <m/>
  </r>
  <r>
    <x v="40"/>
    <x v="6"/>
    <m/>
    <m/>
  </r>
  <r>
    <x v="41"/>
    <x v="15"/>
    <m/>
    <m/>
  </r>
  <r>
    <x v="42"/>
    <x v="6"/>
    <m/>
    <m/>
  </r>
  <r>
    <x v="43"/>
    <x v="5"/>
    <m/>
    <m/>
  </r>
  <r>
    <x v="43"/>
    <x v="1"/>
    <m/>
    <m/>
  </r>
  <r>
    <x v="43"/>
    <x v="4"/>
    <m/>
    <m/>
  </r>
  <r>
    <x v="44"/>
    <x v="4"/>
    <m/>
    <m/>
  </r>
  <r>
    <x v="45"/>
    <x v="1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1E987-A570-41EC-89BA-BECC9821DD00}" name="Tabela dinâ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A141" firstHeaderRow="1" firstDataRow="1" firstDataCol="1"/>
  <pivotFields count="4">
    <pivotField axis="axisRow" multipleItemSelectionAllowed="1"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17">
        <item x="5"/>
        <item x="13"/>
        <item x="0"/>
        <item x="1"/>
        <item x="6"/>
        <item x="14"/>
        <item x="2"/>
        <item x="8"/>
        <item x="10"/>
        <item x="4"/>
        <item x="9"/>
        <item x="12"/>
        <item x="3"/>
        <item x="15"/>
        <item x="7"/>
        <item x="11"/>
        <item t="default"/>
      </items>
    </pivotField>
    <pivotField multipleItemSelectionAllowed="1" showAll="0"/>
    <pivotField showAll="0"/>
  </pivotFields>
  <rowFields count="2">
    <field x="0"/>
    <field x="1"/>
  </rowFields>
  <rowItems count="137">
    <i>
      <x/>
    </i>
    <i r="1">
      <x v="2"/>
    </i>
    <i r="1">
      <x v="3"/>
    </i>
    <i r="1">
      <x v="6"/>
    </i>
    <i r="1">
      <x v="12"/>
    </i>
    <i>
      <x v="1"/>
    </i>
    <i r="1">
      <x v="9"/>
    </i>
    <i>
      <x v="2"/>
    </i>
    <i r="1">
      <x/>
    </i>
    <i r="1">
      <x v="4"/>
    </i>
    <i>
      <x v="3"/>
    </i>
    <i r="1">
      <x/>
    </i>
    <i r="1">
      <x v="4"/>
    </i>
    <i r="1">
      <x v="7"/>
    </i>
    <i r="1">
      <x v="14"/>
    </i>
    <i>
      <x v="4"/>
    </i>
    <i r="1">
      <x/>
    </i>
    <i r="1">
      <x v="3"/>
    </i>
    <i r="1">
      <x v="6"/>
    </i>
    <i r="1">
      <x v="7"/>
    </i>
    <i>
      <x v="5"/>
    </i>
    <i r="1">
      <x v="12"/>
    </i>
    <i>
      <x v="6"/>
    </i>
    <i r="1">
      <x v="4"/>
    </i>
    <i>
      <x v="7"/>
    </i>
    <i r="1">
      <x v="3"/>
    </i>
    <i r="1">
      <x v="10"/>
    </i>
    <i>
      <x v="8"/>
    </i>
    <i r="1">
      <x/>
    </i>
    <i r="1">
      <x v="2"/>
    </i>
    <i r="1">
      <x v="6"/>
    </i>
    <i r="1">
      <x v="8"/>
    </i>
    <i r="1">
      <x v="9"/>
    </i>
    <i r="1">
      <x v="14"/>
    </i>
    <i r="1">
      <x v="15"/>
    </i>
    <i>
      <x v="9"/>
    </i>
    <i r="1">
      <x v="15"/>
    </i>
    <i>
      <x v="10"/>
    </i>
    <i r="1">
      <x v="11"/>
    </i>
    <i>
      <x v="11"/>
    </i>
    <i r="1">
      <x v="1"/>
    </i>
    <i>
      <x v="12"/>
    </i>
    <i r="1">
      <x v="3"/>
    </i>
    <i>
      <x v="13"/>
    </i>
    <i r="1">
      <x/>
    </i>
    <i r="1">
      <x v="3"/>
    </i>
    <i r="1">
      <x v="4"/>
    </i>
    <i r="1">
      <x v="7"/>
    </i>
    <i r="1">
      <x v="9"/>
    </i>
    <i r="1">
      <x v="10"/>
    </i>
    <i>
      <x v="14"/>
    </i>
    <i r="1">
      <x v="6"/>
    </i>
    <i>
      <x v="15"/>
    </i>
    <i r="1">
      <x v="9"/>
    </i>
    <i>
      <x v="16"/>
    </i>
    <i r="1">
      <x v="6"/>
    </i>
    <i>
      <x v="17"/>
    </i>
    <i r="1">
      <x v="4"/>
    </i>
    <i r="1">
      <x v="14"/>
    </i>
    <i>
      <x v="18"/>
    </i>
    <i r="1">
      <x v="6"/>
    </i>
    <i>
      <x v="19"/>
    </i>
    <i r="1">
      <x/>
    </i>
    <i r="1">
      <x v="2"/>
    </i>
    <i r="1">
      <x v="3"/>
    </i>
    <i r="1">
      <x v="9"/>
    </i>
    <i>
      <x v="20"/>
    </i>
    <i r="1">
      <x v="5"/>
    </i>
    <i>
      <x v="21"/>
    </i>
    <i r="1">
      <x v="2"/>
    </i>
    <i r="1">
      <x v="3"/>
    </i>
    <i r="1">
      <x v="8"/>
    </i>
    <i>
      <x v="22"/>
    </i>
    <i r="1">
      <x v="4"/>
    </i>
    <i>
      <x v="23"/>
    </i>
    <i r="1">
      <x/>
    </i>
    <i>
      <x v="24"/>
    </i>
    <i r="1">
      <x v="10"/>
    </i>
    <i r="1">
      <x v="11"/>
    </i>
    <i>
      <x v="25"/>
    </i>
    <i r="1">
      <x/>
    </i>
    <i r="1">
      <x v="3"/>
    </i>
    <i r="1">
      <x v="10"/>
    </i>
    <i>
      <x v="26"/>
    </i>
    <i r="1">
      <x v="2"/>
    </i>
    <i>
      <x v="27"/>
    </i>
    <i r="1">
      <x v="7"/>
    </i>
    <i>
      <x v="28"/>
    </i>
    <i r="1">
      <x/>
    </i>
    <i r="1">
      <x v="2"/>
    </i>
    <i r="1">
      <x v="10"/>
    </i>
    <i>
      <x v="29"/>
    </i>
    <i r="1">
      <x v="3"/>
    </i>
    <i>
      <x v="30"/>
    </i>
    <i r="1">
      <x/>
    </i>
    <i>
      <x v="31"/>
    </i>
    <i r="1">
      <x v="15"/>
    </i>
    <i>
      <x v="32"/>
    </i>
    <i r="1">
      <x v="8"/>
    </i>
    <i r="1">
      <x v="9"/>
    </i>
    <i r="1">
      <x v="10"/>
    </i>
    <i r="1">
      <x v="11"/>
    </i>
    <i r="1">
      <x v="12"/>
    </i>
    <i r="1">
      <x v="13"/>
    </i>
    <i>
      <x v="33"/>
    </i>
    <i r="1">
      <x v="12"/>
    </i>
    <i>
      <x v="34"/>
    </i>
    <i r="1">
      <x v="5"/>
    </i>
    <i>
      <x v="35"/>
    </i>
    <i r="1">
      <x v="6"/>
    </i>
    <i>
      <x v="36"/>
    </i>
    <i r="1">
      <x v="2"/>
    </i>
    <i r="1">
      <x v="9"/>
    </i>
    <i>
      <x v="37"/>
    </i>
    <i r="1">
      <x v="13"/>
    </i>
    <i>
      <x v="38"/>
    </i>
    <i r="1">
      <x/>
    </i>
    <i r="1">
      <x v="1"/>
    </i>
    <i r="1">
      <x v="6"/>
    </i>
    <i r="1">
      <x v="7"/>
    </i>
    <i>
      <x v="39"/>
    </i>
    <i r="1">
      <x v="9"/>
    </i>
    <i>
      <x v="40"/>
    </i>
    <i r="1">
      <x v="4"/>
    </i>
    <i>
      <x v="41"/>
    </i>
    <i r="1">
      <x v="13"/>
    </i>
    <i>
      <x v="42"/>
    </i>
    <i r="1">
      <x v="4"/>
    </i>
    <i>
      <x v="43"/>
    </i>
    <i r="1">
      <x/>
    </i>
    <i r="1">
      <x v="3"/>
    </i>
    <i r="1">
      <x v="9"/>
    </i>
    <i>
      <x v="44"/>
    </i>
    <i r="1">
      <x v="9"/>
    </i>
    <i>
      <x v="45"/>
    </i>
    <i r="1">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2BFF-7C72-4D6E-B939-01E73CF71680}">
  <sheetPr>
    <tabColor rgb="FF00B050"/>
  </sheetPr>
  <dimension ref="A1:G208"/>
  <sheetViews>
    <sheetView topLeftCell="A10" zoomScale="112" zoomScaleNormal="112" workbookViewId="0">
      <selection activeCell="B2" sqref="B2"/>
    </sheetView>
  </sheetViews>
  <sheetFormatPr defaultRowHeight="15" x14ac:dyDescent="0.25"/>
  <cols>
    <col min="1" max="1" width="36.85546875" customWidth="1"/>
    <col min="2" max="2" width="28" customWidth="1"/>
    <col min="5" max="5" width="34.7109375" bestFit="1" customWidth="1"/>
    <col min="6" max="6" width="34.85546875" customWidth="1"/>
    <col min="7" max="7" width="19.5703125" bestFit="1" customWidth="1"/>
    <col min="8" max="8" width="20.140625" bestFit="1" customWidth="1"/>
    <col min="9" max="9" width="14.140625" bestFit="1" customWidth="1"/>
    <col min="10" max="10" width="20.42578125" bestFit="1" customWidth="1"/>
    <col min="11" max="11" width="13.5703125" bestFit="1" customWidth="1"/>
    <col min="12" max="12" width="19.140625" bestFit="1" customWidth="1"/>
    <col min="13" max="13" width="17.42578125" bestFit="1" customWidth="1"/>
    <col min="14" max="14" width="13.7109375" bestFit="1" customWidth="1"/>
    <col min="15" max="15" width="18.42578125" bestFit="1" customWidth="1"/>
    <col min="16" max="16" width="17.42578125" bestFit="1" customWidth="1"/>
    <col min="17" max="17" width="6.7109375" bestFit="1" customWidth="1"/>
    <col min="18" max="18" width="14.85546875" bestFit="1" customWidth="1"/>
    <col min="19" max="19" width="10.7109375" bestFit="1" customWidth="1"/>
    <col min="20" max="20" width="23.5703125" bestFit="1" customWidth="1"/>
    <col min="21" max="21" width="18.85546875" bestFit="1" customWidth="1"/>
    <col min="22" max="22" width="19" bestFit="1" customWidth="1"/>
    <col min="23" max="23" width="25.7109375" bestFit="1" customWidth="1"/>
    <col min="24" max="24" width="26" bestFit="1" customWidth="1"/>
    <col min="25" max="25" width="23.7109375" bestFit="1" customWidth="1"/>
    <col min="26" max="26" width="23.85546875" bestFit="1" customWidth="1"/>
    <col min="27" max="27" width="25.7109375" bestFit="1" customWidth="1"/>
    <col min="28" max="28" width="31.42578125" bestFit="1" customWidth="1"/>
    <col min="29" max="29" width="18.85546875" bestFit="1" customWidth="1"/>
    <col min="30" max="30" width="20.5703125" bestFit="1" customWidth="1"/>
    <col min="31" max="31" width="13.85546875" bestFit="1" customWidth="1"/>
    <col min="32" max="32" width="21.5703125" bestFit="1" customWidth="1"/>
    <col min="33" max="33" width="3.85546875" bestFit="1" customWidth="1"/>
    <col min="34" max="34" width="21.42578125" bestFit="1" customWidth="1"/>
    <col min="35" max="35" width="19" bestFit="1" customWidth="1"/>
    <col min="36" max="36" width="10.7109375" bestFit="1" customWidth="1"/>
    <col min="37" max="37" width="25.42578125" bestFit="1" customWidth="1"/>
    <col min="38" max="38" width="28.5703125" bestFit="1" customWidth="1"/>
    <col min="39" max="39" width="20.7109375" bestFit="1" customWidth="1"/>
    <col min="40" max="40" width="23.85546875" bestFit="1" customWidth="1"/>
    <col min="41" max="41" width="20.85546875" bestFit="1" customWidth="1"/>
    <col min="42" max="42" width="24" bestFit="1" customWidth="1"/>
    <col min="43" max="44" width="27.5703125" bestFit="1" customWidth="1"/>
    <col min="45" max="45" width="30.7109375" bestFit="1" customWidth="1"/>
    <col min="46" max="46" width="27.85546875" bestFit="1" customWidth="1"/>
    <col min="47" max="47" width="31" bestFit="1" customWidth="1"/>
    <col min="48" max="49" width="25.5703125" bestFit="1" customWidth="1"/>
    <col min="50" max="50" width="28.7109375" bestFit="1" customWidth="1"/>
    <col min="51" max="51" width="25.7109375" bestFit="1" customWidth="1"/>
    <col min="52" max="52" width="28.85546875" bestFit="1" customWidth="1"/>
    <col min="53" max="53" width="27.5703125" bestFit="1" customWidth="1"/>
    <col min="54" max="54" width="30.7109375" bestFit="1" customWidth="1"/>
    <col min="55" max="55" width="33.28515625" bestFit="1" customWidth="1"/>
    <col min="56" max="56" width="36.42578125" bestFit="1" customWidth="1"/>
    <col min="57" max="57" width="20.7109375" bestFit="1" customWidth="1"/>
    <col min="58" max="58" width="23.85546875" bestFit="1" customWidth="1"/>
    <col min="59" max="59" width="22.42578125" bestFit="1" customWidth="1"/>
    <col min="60" max="60" width="25.7109375" bestFit="1" customWidth="1"/>
    <col min="61" max="61" width="15.7109375" bestFit="1" customWidth="1"/>
    <col min="62" max="62" width="18.85546875" bestFit="1" customWidth="1"/>
    <col min="63" max="64" width="23.42578125" bestFit="1" customWidth="1"/>
    <col min="65" max="65" width="26.5703125" bestFit="1" customWidth="1"/>
    <col min="66" max="66" width="9.7109375" bestFit="1" customWidth="1"/>
    <col min="67" max="67" width="8.7109375" bestFit="1" customWidth="1"/>
    <col min="68" max="69" width="23.28515625" bestFit="1" customWidth="1"/>
    <col min="70" max="70" width="26.42578125" bestFit="1" customWidth="1"/>
    <col min="71" max="71" width="20.85546875" bestFit="1" customWidth="1"/>
    <col min="72" max="72" width="24" bestFit="1" customWidth="1"/>
    <col min="73" max="73" width="10.7109375" bestFit="1" customWidth="1"/>
  </cols>
  <sheetData>
    <row r="1" spans="1:6" x14ac:dyDescent="0.25">
      <c r="A1" t="s">
        <v>3417</v>
      </c>
      <c r="B1" t="s">
        <v>3418</v>
      </c>
      <c r="C1" t="s">
        <v>3441</v>
      </c>
      <c r="D1" t="s">
        <v>3444</v>
      </c>
    </row>
    <row r="2" spans="1:6" x14ac:dyDescent="0.25">
      <c r="A2" s="706" t="s">
        <v>1854</v>
      </c>
      <c r="B2" t="s">
        <v>3421</v>
      </c>
    </row>
    <row r="3" spans="1:6" x14ac:dyDescent="0.25">
      <c r="A3" s="706" t="s">
        <v>1854</v>
      </c>
      <c r="B3" t="s">
        <v>3422</v>
      </c>
    </row>
    <row r="4" spans="1:6" x14ac:dyDescent="0.25">
      <c r="A4" s="706" t="s">
        <v>1854</v>
      </c>
      <c r="B4" t="s">
        <v>3424</v>
      </c>
    </row>
    <row r="5" spans="1:6" x14ac:dyDescent="0.25">
      <c r="A5" s="706" t="s">
        <v>1854</v>
      </c>
      <c r="B5" t="s">
        <v>3424</v>
      </c>
    </row>
    <row r="6" spans="1:6" x14ac:dyDescent="0.25">
      <c r="A6" s="706" t="s">
        <v>1854</v>
      </c>
      <c r="B6" t="s">
        <v>3428</v>
      </c>
      <c r="F6" t="s">
        <v>3445</v>
      </c>
    </row>
    <row r="7" spans="1:6" x14ac:dyDescent="0.25">
      <c r="A7" s="709" t="s">
        <v>1655</v>
      </c>
      <c r="B7" t="s">
        <v>3426</v>
      </c>
    </row>
    <row r="8" spans="1:6" x14ac:dyDescent="0.25">
      <c r="A8" s="709" t="s">
        <v>1655</v>
      </c>
      <c r="B8" t="s">
        <v>3426</v>
      </c>
    </row>
    <row r="9" spans="1:6" x14ac:dyDescent="0.25">
      <c r="A9" t="s">
        <v>306</v>
      </c>
      <c r="B9" t="s">
        <v>3419</v>
      </c>
      <c r="C9" t="s">
        <v>3442</v>
      </c>
    </row>
    <row r="10" spans="1:6" x14ac:dyDescent="0.25">
      <c r="A10" s="872" t="s">
        <v>306</v>
      </c>
      <c r="B10" t="s">
        <v>3431</v>
      </c>
    </row>
    <row r="11" spans="1:6" x14ac:dyDescent="0.25">
      <c r="A11" t="s">
        <v>290</v>
      </c>
      <c r="B11" t="s">
        <v>3419</v>
      </c>
    </row>
    <row r="12" spans="1:6" x14ac:dyDescent="0.25">
      <c r="A12" t="s">
        <v>290</v>
      </c>
      <c r="B12" t="s">
        <v>3419</v>
      </c>
    </row>
    <row r="13" spans="1:6" x14ac:dyDescent="0.25">
      <c r="A13" t="s">
        <v>290</v>
      </c>
      <c r="B13" t="s">
        <v>3419</v>
      </c>
      <c r="F13" s="1435" t="s">
        <v>3463</v>
      </c>
    </row>
    <row r="14" spans="1:6" x14ac:dyDescent="0.25">
      <c r="A14" t="s">
        <v>290</v>
      </c>
      <c r="B14" t="s">
        <v>3430</v>
      </c>
    </row>
    <row r="15" spans="1:6" x14ac:dyDescent="0.25">
      <c r="A15" t="s">
        <v>290</v>
      </c>
      <c r="B15" t="s">
        <v>3431</v>
      </c>
    </row>
    <row r="16" spans="1:6" x14ac:dyDescent="0.25">
      <c r="A16" s="763" t="s">
        <v>290</v>
      </c>
      <c r="B16" t="s">
        <v>3435</v>
      </c>
    </row>
    <row r="17" spans="1:3" x14ac:dyDescent="0.25">
      <c r="A17" t="s">
        <v>343</v>
      </c>
      <c r="B17" t="s">
        <v>3419</v>
      </c>
      <c r="C17" t="s">
        <v>3442</v>
      </c>
    </row>
    <row r="18" spans="1:3" x14ac:dyDescent="0.25">
      <c r="A18" s="107" t="s">
        <v>343</v>
      </c>
      <c r="B18" t="s">
        <v>3422</v>
      </c>
      <c r="C18" t="s">
        <v>3442</v>
      </c>
    </row>
    <row r="19" spans="1:3" x14ac:dyDescent="0.25">
      <c r="A19" t="s">
        <v>343</v>
      </c>
      <c r="B19" t="s">
        <v>3424</v>
      </c>
      <c r="C19" t="s">
        <v>3442</v>
      </c>
    </row>
    <row r="20" spans="1:3" x14ac:dyDescent="0.25">
      <c r="A20" t="s">
        <v>343</v>
      </c>
      <c r="B20" t="s">
        <v>3435</v>
      </c>
      <c r="C20" t="s">
        <v>3442</v>
      </c>
    </row>
    <row r="21" spans="1:3" x14ac:dyDescent="0.25">
      <c r="A21" s="706" t="s">
        <v>1846</v>
      </c>
      <c r="B21" t="s">
        <v>3428</v>
      </c>
      <c r="C21" t="s">
        <v>3442</v>
      </c>
    </row>
    <row r="22" spans="1:3" x14ac:dyDescent="0.25">
      <c r="A22" t="s">
        <v>1022</v>
      </c>
      <c r="B22" t="s">
        <v>3431</v>
      </c>
    </row>
    <row r="23" spans="1:3" x14ac:dyDescent="0.25">
      <c r="A23" s="108" t="s">
        <v>703</v>
      </c>
      <c r="B23" t="s">
        <v>3422</v>
      </c>
    </row>
    <row r="24" spans="1:3" x14ac:dyDescent="0.25">
      <c r="A24" s="736" t="s">
        <v>703</v>
      </c>
      <c r="B24" t="s">
        <v>3437</v>
      </c>
    </row>
    <row r="25" spans="1:3" x14ac:dyDescent="0.25">
      <c r="A25" t="s">
        <v>341</v>
      </c>
      <c r="B25" t="s">
        <v>3419</v>
      </c>
      <c r="C25" t="s">
        <v>3439</v>
      </c>
    </row>
    <row r="26" spans="1:3" x14ac:dyDescent="0.25">
      <c r="A26" t="s">
        <v>341</v>
      </c>
      <c r="B26" t="s">
        <v>3421</v>
      </c>
      <c r="C26" t="s">
        <v>3439</v>
      </c>
    </row>
    <row r="27" spans="1:3" x14ac:dyDescent="0.25">
      <c r="A27" t="s">
        <v>341</v>
      </c>
      <c r="B27" t="s">
        <v>3424</v>
      </c>
      <c r="C27" t="s">
        <v>3439</v>
      </c>
    </row>
    <row r="28" spans="1:3" x14ac:dyDescent="0.25">
      <c r="A28" t="s">
        <v>341</v>
      </c>
      <c r="B28" t="s">
        <v>3436</v>
      </c>
      <c r="C28" t="s">
        <v>3439</v>
      </c>
    </row>
    <row r="29" spans="1:3" x14ac:dyDescent="0.25">
      <c r="A29" t="s">
        <v>341</v>
      </c>
      <c r="B29" t="s">
        <v>3426</v>
      </c>
      <c r="C29" t="s">
        <v>3439</v>
      </c>
    </row>
    <row r="30" spans="1:3" x14ac:dyDescent="0.25">
      <c r="A30" s="1118" t="s">
        <v>341</v>
      </c>
      <c r="B30" t="s">
        <v>3430</v>
      </c>
      <c r="C30" t="s">
        <v>3439</v>
      </c>
    </row>
    <row r="31" spans="1:3" x14ac:dyDescent="0.25">
      <c r="A31" s="1118" t="s">
        <v>341</v>
      </c>
      <c r="B31" t="s">
        <v>3438</v>
      </c>
      <c r="C31" t="s">
        <v>3439</v>
      </c>
    </row>
    <row r="32" spans="1:3" x14ac:dyDescent="0.25">
      <c r="A32" s="1118" t="s">
        <v>3439</v>
      </c>
      <c r="B32" t="s">
        <v>3438</v>
      </c>
      <c r="C32" t="s">
        <v>3439</v>
      </c>
    </row>
    <row r="33" spans="1:3" x14ac:dyDescent="0.25">
      <c r="A33" t="s">
        <v>1712</v>
      </c>
      <c r="B33" t="s">
        <v>3427</v>
      </c>
      <c r="C33" t="s">
        <v>3439</v>
      </c>
    </row>
    <row r="34" spans="1:3" x14ac:dyDescent="0.25">
      <c r="A34" s="1429" t="s">
        <v>420</v>
      </c>
      <c r="B34" t="s">
        <v>3420</v>
      </c>
    </row>
    <row r="35" spans="1:3" x14ac:dyDescent="0.25">
      <c r="A35" t="s">
        <v>790</v>
      </c>
      <c r="B35" t="s">
        <v>3422</v>
      </c>
    </row>
    <row r="36" spans="1:3" x14ac:dyDescent="0.25">
      <c r="A36" t="s">
        <v>312</v>
      </c>
      <c r="B36" t="s">
        <v>3419</v>
      </c>
      <c r="C36" t="s">
        <v>3442</v>
      </c>
    </row>
    <row r="37" spans="1:3" x14ac:dyDescent="0.25">
      <c r="A37" s="762" t="s">
        <v>312</v>
      </c>
      <c r="B37" t="s">
        <v>3422</v>
      </c>
      <c r="C37" t="s">
        <v>3442</v>
      </c>
    </row>
    <row r="38" spans="1:3" x14ac:dyDescent="0.25">
      <c r="A38" s="872" t="s">
        <v>312</v>
      </c>
      <c r="B38" t="s">
        <v>3431</v>
      </c>
      <c r="C38" t="s">
        <v>3442</v>
      </c>
    </row>
    <row r="39" spans="1:3" x14ac:dyDescent="0.25">
      <c r="A39" s="763" t="s">
        <v>312</v>
      </c>
      <c r="B39" t="s">
        <v>3435</v>
      </c>
      <c r="C39" t="s">
        <v>3442</v>
      </c>
    </row>
    <row r="40" spans="1:3" x14ac:dyDescent="0.25">
      <c r="A40" t="s">
        <v>312</v>
      </c>
      <c r="B40" t="s">
        <v>3426</v>
      </c>
      <c r="C40" t="s">
        <v>3442</v>
      </c>
    </row>
    <row r="41" spans="1:3" x14ac:dyDescent="0.25">
      <c r="A41" s="108" t="s">
        <v>312</v>
      </c>
      <c r="B41" t="s">
        <v>3437</v>
      </c>
      <c r="C41" t="s">
        <v>3442</v>
      </c>
    </row>
    <row r="42" spans="1:3" x14ac:dyDescent="0.25">
      <c r="A42" s="108" t="s">
        <v>1497</v>
      </c>
      <c r="B42" t="s">
        <v>3424</v>
      </c>
      <c r="C42" t="s">
        <v>3442</v>
      </c>
    </row>
    <row r="43" spans="1:3" x14ac:dyDescent="0.25">
      <c r="A43" s="1041" t="s">
        <v>1601</v>
      </c>
      <c r="B43" t="s">
        <v>3426</v>
      </c>
    </row>
    <row r="44" spans="1:3" x14ac:dyDescent="0.25">
      <c r="A44" s="1041" t="s">
        <v>1601</v>
      </c>
      <c r="B44" t="s">
        <v>3426</v>
      </c>
    </row>
    <row r="45" spans="1:3" x14ac:dyDescent="0.25">
      <c r="A45" s="108" t="s">
        <v>1466</v>
      </c>
      <c r="B45" t="s">
        <v>3424</v>
      </c>
    </row>
    <row r="46" spans="1:3" x14ac:dyDescent="0.25">
      <c r="A46" t="s">
        <v>1182</v>
      </c>
      <c r="B46" t="s">
        <v>3430</v>
      </c>
    </row>
    <row r="47" spans="1:3" x14ac:dyDescent="0.25">
      <c r="A47" t="s">
        <v>1182</v>
      </c>
      <c r="B47" t="s">
        <v>3431</v>
      </c>
    </row>
    <row r="48" spans="1:3" x14ac:dyDescent="0.25">
      <c r="A48" s="108" t="s">
        <v>3425</v>
      </c>
      <c r="B48" t="s">
        <v>3424</v>
      </c>
    </row>
    <row r="49" spans="1:3" x14ac:dyDescent="0.25">
      <c r="A49" t="s">
        <v>308</v>
      </c>
      <c r="B49" t="s">
        <v>3419</v>
      </c>
      <c r="C49" t="s">
        <v>3442</v>
      </c>
    </row>
    <row r="50" spans="1:3" x14ac:dyDescent="0.25">
      <c r="A50" t="s">
        <v>308</v>
      </c>
      <c r="B50" t="s">
        <v>3421</v>
      </c>
      <c r="C50" t="s">
        <v>3442</v>
      </c>
    </row>
    <row r="51" spans="1:3" x14ac:dyDescent="0.25">
      <c r="A51" s="762" t="s">
        <v>308</v>
      </c>
      <c r="B51" t="s">
        <v>3422</v>
      </c>
      <c r="C51" t="s">
        <v>3442</v>
      </c>
    </row>
    <row r="52" spans="1:3" x14ac:dyDescent="0.25">
      <c r="A52" t="s">
        <v>308</v>
      </c>
      <c r="B52" t="s">
        <v>3426</v>
      </c>
      <c r="C52" t="s">
        <v>3442</v>
      </c>
    </row>
    <row r="53" spans="1:3" x14ac:dyDescent="0.25">
      <c r="A53" t="s">
        <v>3434</v>
      </c>
      <c r="B53" t="s">
        <v>3423</v>
      </c>
      <c r="C53" t="s">
        <v>3442</v>
      </c>
    </row>
    <row r="54" spans="1:3" x14ac:dyDescent="0.25">
      <c r="A54" s="108" t="s">
        <v>486</v>
      </c>
      <c r="B54" t="s">
        <v>3421</v>
      </c>
      <c r="C54" t="s">
        <v>3443</v>
      </c>
    </row>
    <row r="55" spans="1:3" x14ac:dyDescent="0.25">
      <c r="A55" t="s">
        <v>486</v>
      </c>
      <c r="B55" t="s">
        <v>3422</v>
      </c>
      <c r="C55" t="s">
        <v>3443</v>
      </c>
    </row>
    <row r="56" spans="1:3" x14ac:dyDescent="0.25">
      <c r="A56" s="108" t="s">
        <v>486</v>
      </c>
      <c r="B56" t="s">
        <v>3436</v>
      </c>
      <c r="C56" t="s">
        <v>3443</v>
      </c>
    </row>
    <row r="57" spans="1:3" x14ac:dyDescent="0.25">
      <c r="A57" t="s">
        <v>836</v>
      </c>
      <c r="B57" t="s">
        <v>3431</v>
      </c>
      <c r="C57" t="s">
        <v>3442</v>
      </c>
    </row>
    <row r="58" spans="1:3" x14ac:dyDescent="0.25">
      <c r="A58" t="s">
        <v>77</v>
      </c>
      <c r="B58" t="s">
        <v>3419</v>
      </c>
      <c r="C58" t="s">
        <v>3443</v>
      </c>
    </row>
    <row r="59" spans="1:3" x14ac:dyDescent="0.25">
      <c r="A59" s="736" t="s">
        <v>1676</v>
      </c>
      <c r="B59" t="s">
        <v>3437</v>
      </c>
      <c r="C59" t="s">
        <v>3443</v>
      </c>
    </row>
    <row r="60" spans="1:3" x14ac:dyDescent="0.25">
      <c r="A60" s="1425" t="s">
        <v>1676</v>
      </c>
      <c r="B60" t="s">
        <v>3427</v>
      </c>
      <c r="C60" t="s">
        <v>3443</v>
      </c>
    </row>
    <row r="61" spans="1:3" x14ac:dyDescent="0.25">
      <c r="A61" t="s">
        <v>82</v>
      </c>
      <c r="B61" t="s">
        <v>3419</v>
      </c>
      <c r="C61" t="s">
        <v>3443</v>
      </c>
    </row>
    <row r="62" spans="1:3" x14ac:dyDescent="0.25">
      <c r="A62" t="s">
        <v>82</v>
      </c>
      <c r="B62" t="s">
        <v>3422</v>
      </c>
      <c r="C62" t="s">
        <v>3443</v>
      </c>
    </row>
    <row r="63" spans="1:3" x14ac:dyDescent="0.25">
      <c r="A63" s="762" t="s">
        <v>82</v>
      </c>
      <c r="B63" t="s">
        <v>3437</v>
      </c>
      <c r="C63" t="s">
        <v>3443</v>
      </c>
    </row>
    <row r="64" spans="1:3" x14ac:dyDescent="0.25">
      <c r="A64" s="108" t="s">
        <v>560</v>
      </c>
      <c r="B64" t="s">
        <v>3421</v>
      </c>
      <c r="C64" t="s">
        <v>3443</v>
      </c>
    </row>
    <row r="65" spans="1:7" x14ac:dyDescent="0.25">
      <c r="A65" t="s">
        <v>1525</v>
      </c>
      <c r="B65" t="s">
        <v>3435</v>
      </c>
      <c r="C65" t="s">
        <v>3443</v>
      </c>
    </row>
    <row r="66" spans="1:7" x14ac:dyDescent="0.25">
      <c r="A66" t="s">
        <v>86</v>
      </c>
      <c r="B66" t="s">
        <v>3419</v>
      </c>
      <c r="C66" t="s">
        <v>3443</v>
      </c>
    </row>
    <row r="67" spans="1:7" x14ac:dyDescent="0.25">
      <c r="A67" t="s">
        <v>86</v>
      </c>
      <c r="B67" t="s">
        <v>3421</v>
      </c>
      <c r="C67" t="s">
        <v>3443</v>
      </c>
    </row>
    <row r="68" spans="1:7" x14ac:dyDescent="0.25">
      <c r="A68" s="762" t="s">
        <v>86</v>
      </c>
      <c r="B68" t="s">
        <v>3437</v>
      </c>
      <c r="C68" t="s">
        <v>3443</v>
      </c>
    </row>
    <row r="69" spans="1:7" x14ac:dyDescent="0.25">
      <c r="A69" s="762" t="s">
        <v>605</v>
      </c>
      <c r="B69" t="s">
        <v>3422</v>
      </c>
      <c r="C69" t="s">
        <v>3443</v>
      </c>
    </row>
    <row r="70" spans="1:7" ht="15.75" thickBot="1" x14ac:dyDescent="0.3">
      <c r="A70" t="s">
        <v>90</v>
      </c>
      <c r="B70" t="s">
        <v>3419</v>
      </c>
      <c r="C70" t="s">
        <v>3443</v>
      </c>
    </row>
    <row r="71" spans="1:7" x14ac:dyDescent="0.25">
      <c r="A71" s="1432" t="s">
        <v>2358</v>
      </c>
      <c r="B71" t="s">
        <v>3438</v>
      </c>
      <c r="F71" t="s">
        <v>3446</v>
      </c>
      <c r="G71">
        <v>2</v>
      </c>
    </row>
    <row r="72" spans="1:7" ht="15.75" thickBot="1" x14ac:dyDescent="0.3">
      <c r="A72" s="753" t="s">
        <v>72</v>
      </c>
      <c r="B72" t="s">
        <v>3436</v>
      </c>
      <c r="F72" t="s">
        <v>3447</v>
      </c>
      <c r="G72">
        <v>2</v>
      </c>
    </row>
    <row r="73" spans="1:7" x14ac:dyDescent="0.25">
      <c r="A73" s="1399" t="s">
        <v>72</v>
      </c>
      <c r="B73" t="s">
        <v>3426</v>
      </c>
      <c r="F73" t="s">
        <v>3448</v>
      </c>
      <c r="G73">
        <v>3</v>
      </c>
    </row>
    <row r="74" spans="1:7" x14ac:dyDescent="0.25">
      <c r="A74" s="736" t="s">
        <v>72</v>
      </c>
      <c r="B74" t="s">
        <v>3437</v>
      </c>
      <c r="F74" t="s">
        <v>3449</v>
      </c>
      <c r="G74">
        <v>2</v>
      </c>
    </row>
    <row r="75" spans="1:7" x14ac:dyDescent="0.25">
      <c r="A75" s="762" t="s">
        <v>72</v>
      </c>
      <c r="B75" t="s">
        <v>3427</v>
      </c>
      <c r="F75" t="s">
        <v>3450</v>
      </c>
      <c r="G75">
        <v>3</v>
      </c>
    </row>
    <row r="76" spans="1:7" x14ac:dyDescent="0.25">
      <c r="A76" s="762" t="s">
        <v>72</v>
      </c>
      <c r="B76" t="s">
        <v>3428</v>
      </c>
      <c r="F76" t="s">
        <v>3451</v>
      </c>
      <c r="G76">
        <v>4</v>
      </c>
    </row>
    <row r="77" spans="1:7" x14ac:dyDescent="0.25">
      <c r="A77" s="762" t="s">
        <v>72</v>
      </c>
      <c r="B77" t="s">
        <v>3429</v>
      </c>
      <c r="F77" t="s">
        <v>3452</v>
      </c>
      <c r="G77">
        <v>4</v>
      </c>
    </row>
    <row r="78" spans="1:7" ht="15.75" thickBot="1" x14ac:dyDescent="0.3">
      <c r="A78" s="1431" t="s">
        <v>1852</v>
      </c>
      <c r="B78" t="s">
        <v>3428</v>
      </c>
      <c r="F78" t="s">
        <v>3453</v>
      </c>
      <c r="G78">
        <v>4</v>
      </c>
    </row>
    <row r="79" spans="1:7" x14ac:dyDescent="0.25">
      <c r="A79" s="748" t="s">
        <v>1346</v>
      </c>
      <c r="B79" t="s">
        <v>3423</v>
      </c>
      <c r="F79" t="s">
        <v>3454</v>
      </c>
      <c r="G79">
        <v>4</v>
      </c>
    </row>
    <row r="80" spans="1:7" x14ac:dyDescent="0.25">
      <c r="A80" t="s">
        <v>1501</v>
      </c>
      <c r="B80" t="s">
        <v>3424</v>
      </c>
      <c r="F80" t="s">
        <v>3455</v>
      </c>
      <c r="G80">
        <v>1</v>
      </c>
    </row>
    <row r="81" spans="1:7" x14ac:dyDescent="0.25">
      <c r="A81" s="743" t="s">
        <v>1501</v>
      </c>
      <c r="B81" t="s">
        <v>3424</v>
      </c>
      <c r="F81" t="s">
        <v>3456</v>
      </c>
      <c r="G81">
        <v>1</v>
      </c>
    </row>
    <row r="82" spans="1:7" x14ac:dyDescent="0.25">
      <c r="A82" s="1422" t="s">
        <v>505</v>
      </c>
      <c r="B82" t="s">
        <v>3421</v>
      </c>
      <c r="F82" t="s">
        <v>3457</v>
      </c>
      <c r="G82">
        <v>2</v>
      </c>
    </row>
    <row r="83" spans="1:7" ht="15.75" thickBot="1" x14ac:dyDescent="0.3">
      <c r="A83" s="1427" t="s">
        <v>505</v>
      </c>
      <c r="B83" t="s">
        <v>3426</v>
      </c>
      <c r="F83" t="s">
        <v>3458</v>
      </c>
      <c r="G83">
        <v>6</v>
      </c>
    </row>
    <row r="84" spans="1:7" x14ac:dyDescent="0.25">
      <c r="A84" s="1424" t="s">
        <v>1874</v>
      </c>
      <c r="B84" t="s">
        <v>3429</v>
      </c>
      <c r="F84" t="s">
        <v>3459</v>
      </c>
      <c r="G84">
        <v>1</v>
      </c>
    </row>
    <row r="85" spans="1:7" ht="15.75" thickBot="1" x14ac:dyDescent="0.3">
      <c r="A85" s="1427" t="s">
        <v>346</v>
      </c>
      <c r="B85" t="s">
        <v>3419</v>
      </c>
      <c r="F85" t="s">
        <v>3460</v>
      </c>
      <c r="G85">
        <v>1</v>
      </c>
    </row>
    <row r="86" spans="1:7" ht="15.75" thickBot="1" x14ac:dyDescent="0.3">
      <c r="A86" s="1430" t="s">
        <v>346</v>
      </c>
      <c r="B86" t="s">
        <v>3419</v>
      </c>
      <c r="F86" t="s">
        <v>3461</v>
      </c>
      <c r="G86">
        <v>2</v>
      </c>
    </row>
    <row r="87" spans="1:7" ht="15.75" thickBot="1" x14ac:dyDescent="0.3">
      <c r="A87" s="1430" t="s">
        <v>346</v>
      </c>
      <c r="B87" t="s">
        <v>3420</v>
      </c>
      <c r="F87" t="s">
        <v>3462</v>
      </c>
      <c r="G87">
        <v>1</v>
      </c>
    </row>
    <row r="88" spans="1:7" x14ac:dyDescent="0.25">
      <c r="A88" s="748" t="s">
        <v>346</v>
      </c>
      <c r="B88" t="s">
        <v>3424</v>
      </c>
    </row>
    <row r="89" spans="1:7" ht="15.75" thickBot="1" x14ac:dyDescent="0.3">
      <c r="A89" s="1427" t="s">
        <v>346</v>
      </c>
      <c r="B89" t="s">
        <v>3435</v>
      </c>
    </row>
    <row r="90" spans="1:7" x14ac:dyDescent="0.25">
      <c r="A90" s="1426" t="s">
        <v>1603</v>
      </c>
      <c r="B90" t="s">
        <v>3426</v>
      </c>
    </row>
    <row r="91" spans="1:7" x14ac:dyDescent="0.25">
      <c r="A91" s="1434" t="s">
        <v>1073</v>
      </c>
      <c r="B91" t="s">
        <v>3431</v>
      </c>
    </row>
    <row r="92" spans="1:7" x14ac:dyDescent="0.25">
      <c r="A92" s="1428" t="s">
        <v>1882</v>
      </c>
      <c r="B92" t="s">
        <v>3429</v>
      </c>
    </row>
    <row r="93" spans="1:7" x14ac:dyDescent="0.25">
      <c r="A93" s="1433" t="s">
        <v>897</v>
      </c>
      <c r="B93" t="s">
        <v>3431</v>
      </c>
    </row>
    <row r="94" spans="1:7" x14ac:dyDescent="0.25">
      <c r="A94" s="1422" t="s">
        <v>319</v>
      </c>
      <c r="B94" t="s">
        <v>3419</v>
      </c>
    </row>
    <row r="95" spans="1:7" ht="15.75" thickBot="1" x14ac:dyDescent="0.3">
      <c r="A95" s="1423" t="s">
        <v>319</v>
      </c>
      <c r="B95" t="s">
        <v>3422</v>
      </c>
    </row>
    <row r="96" spans="1:7" x14ac:dyDescent="0.25">
      <c r="A96" s="1399" t="s">
        <v>319</v>
      </c>
      <c r="B96" t="s">
        <v>3426</v>
      </c>
    </row>
    <row r="97" spans="1:2" x14ac:dyDescent="0.25">
      <c r="A97" s="1421" t="s">
        <v>1597</v>
      </c>
      <c r="B97" t="s">
        <v>3426</v>
      </c>
    </row>
    <row r="98" spans="1:2" x14ac:dyDescent="0.25">
      <c r="A98" s="1420" t="s">
        <v>3440</v>
      </c>
      <c r="B98" t="s">
        <v>3438</v>
      </c>
    </row>
    <row r="104" spans="1:2" x14ac:dyDescent="0.25">
      <c r="A104" t="s">
        <v>2379</v>
      </c>
    </row>
    <row r="105" spans="1:2" x14ac:dyDescent="0.25">
      <c r="A105" t="s">
        <v>2382</v>
      </c>
    </row>
    <row r="106" spans="1:2" x14ac:dyDescent="0.25">
      <c r="A106" t="s">
        <v>2387</v>
      </c>
    </row>
    <row r="107" spans="1:2" x14ac:dyDescent="0.25">
      <c r="A107" t="s">
        <v>2400</v>
      </c>
    </row>
    <row r="108" spans="1:2" x14ac:dyDescent="0.25">
      <c r="A108" t="s">
        <v>2411</v>
      </c>
    </row>
    <row r="109" spans="1:2" x14ac:dyDescent="0.25">
      <c r="A109" t="s">
        <v>2433</v>
      </c>
    </row>
    <row r="110" spans="1:2" x14ac:dyDescent="0.25">
      <c r="A110" t="s">
        <v>2448</v>
      </c>
    </row>
    <row r="111" spans="1:2" x14ac:dyDescent="0.25">
      <c r="A111" t="s">
        <v>2449</v>
      </c>
    </row>
    <row r="112" spans="1:2" x14ac:dyDescent="0.25">
      <c r="A112" t="s">
        <v>2450</v>
      </c>
    </row>
    <row r="113" spans="1:1" x14ac:dyDescent="0.25">
      <c r="A113" t="s">
        <v>2454</v>
      </c>
    </row>
    <row r="114" spans="1:1" x14ac:dyDescent="0.25">
      <c r="A114" t="s">
        <v>2463</v>
      </c>
    </row>
    <row r="115" spans="1:1" x14ac:dyDescent="0.25">
      <c r="A115" t="s">
        <v>2464</v>
      </c>
    </row>
    <row r="116" spans="1:1" x14ac:dyDescent="0.25">
      <c r="A116" t="s">
        <v>2469</v>
      </c>
    </row>
    <row r="117" spans="1:1" x14ac:dyDescent="0.25">
      <c r="A117" t="s">
        <v>2472</v>
      </c>
    </row>
    <row r="118" spans="1:1" x14ac:dyDescent="0.25">
      <c r="A118" t="s">
        <v>2475</v>
      </c>
    </row>
    <row r="128" spans="1:1" x14ac:dyDescent="0.25">
      <c r="A128" t="s">
        <v>2496</v>
      </c>
    </row>
    <row r="131" spans="1:1" x14ac:dyDescent="0.25">
      <c r="A131" t="s">
        <v>2503</v>
      </c>
    </row>
    <row r="134" spans="1:1" x14ac:dyDescent="0.25">
      <c r="A134" t="s">
        <v>2510</v>
      </c>
    </row>
    <row r="136" spans="1:1" x14ac:dyDescent="0.25">
      <c r="A136" t="s">
        <v>2515</v>
      </c>
    </row>
    <row r="137" spans="1:1" x14ac:dyDescent="0.25">
      <c r="A137" t="s">
        <v>2516</v>
      </c>
    </row>
    <row r="142" spans="1:1" x14ac:dyDescent="0.25">
      <c r="A142" t="s">
        <v>2525</v>
      </c>
    </row>
    <row r="143" spans="1:1" x14ac:dyDescent="0.25">
      <c r="A143" t="s">
        <v>2526</v>
      </c>
    </row>
    <row r="149" spans="1:1" x14ac:dyDescent="0.25">
      <c r="A149" t="s">
        <v>2537</v>
      </c>
    </row>
    <row r="159" spans="1:1" x14ac:dyDescent="0.25">
      <c r="A159" t="s">
        <v>2538</v>
      </c>
    </row>
    <row r="164" spans="1:1" x14ac:dyDescent="0.25">
      <c r="A164" t="s">
        <v>2539</v>
      </c>
    </row>
    <row r="168" spans="1:1" x14ac:dyDescent="0.25">
      <c r="A168" t="s">
        <v>2540</v>
      </c>
    </row>
    <row r="169" spans="1:1" x14ac:dyDescent="0.25">
      <c r="A169" t="s">
        <v>2475</v>
      </c>
    </row>
    <row r="179" spans="1:1" x14ac:dyDescent="0.25">
      <c r="A179" t="s">
        <v>2496</v>
      </c>
    </row>
    <row r="182" spans="1:1" x14ac:dyDescent="0.25">
      <c r="A182" t="s">
        <v>2503</v>
      </c>
    </row>
    <row r="185" spans="1:1" x14ac:dyDescent="0.25">
      <c r="A185" t="s">
        <v>2510</v>
      </c>
    </row>
    <row r="187" spans="1:1" x14ac:dyDescent="0.25">
      <c r="A187" t="s">
        <v>2515</v>
      </c>
    </row>
    <row r="188" spans="1:1" x14ac:dyDescent="0.25">
      <c r="A188" t="s">
        <v>2516</v>
      </c>
    </row>
    <row r="193" spans="1:1" x14ac:dyDescent="0.25">
      <c r="A193" t="s">
        <v>2541</v>
      </c>
    </row>
    <row r="203" spans="1:1" ht="15.75" thickBot="1" x14ac:dyDescent="0.3">
      <c r="A203" s="728">
        <v>522130100</v>
      </c>
    </row>
    <row r="204" spans="1:1" x14ac:dyDescent="0.25">
      <c r="A204" s="724">
        <v>522130200</v>
      </c>
    </row>
    <row r="205" spans="1:1" x14ac:dyDescent="0.25">
      <c r="A205" s="719">
        <v>522130300</v>
      </c>
    </row>
    <row r="206" spans="1:1" x14ac:dyDescent="0.25">
      <c r="A206" s="719" t="s">
        <v>296</v>
      </c>
    </row>
    <row r="207" spans="1:1" ht="15.75" thickBot="1" x14ac:dyDescent="0.3">
      <c r="A207" s="720" t="s">
        <v>298</v>
      </c>
    </row>
    <row r="208" spans="1:1" ht="15.75" thickBot="1" x14ac:dyDescent="0.3">
      <c r="A208" s="1011">
        <v>111110401</v>
      </c>
    </row>
  </sheetData>
  <autoFilter ref="A1:B98" xr:uid="{FEC22BFF-7C72-4D6E-B939-01E73CF71680}">
    <sortState xmlns:xlrd2="http://schemas.microsoft.com/office/spreadsheetml/2017/richdata2" ref="A2:B109">
      <sortCondition ref="A1:A70"/>
    </sortState>
  </autoFilter>
  <phoneticPr fontId="53" type="noConversion"/>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629"/>
  <sheetViews>
    <sheetView showGridLines="0" topLeftCell="A55" zoomScale="130" zoomScaleNormal="130" workbookViewId="0">
      <selection activeCell="B21" sqref="B21"/>
    </sheetView>
  </sheetViews>
  <sheetFormatPr defaultColWidth="71" defaultRowHeight="11.25" x14ac:dyDescent="0.25"/>
  <cols>
    <col min="1" max="1" width="71.28515625" style="872" bestFit="1" customWidth="1"/>
    <col min="2" max="2" width="30" style="872" bestFit="1" customWidth="1"/>
    <col min="3" max="3" width="12.85546875" style="873" bestFit="1" customWidth="1"/>
    <col min="4" max="4" width="16.7109375" style="874" customWidth="1"/>
    <col min="5" max="5" width="59.42578125" style="875" bestFit="1" customWidth="1"/>
    <col min="6" max="16384" width="71" style="875"/>
  </cols>
  <sheetData>
    <row r="1" spans="1:5" x14ac:dyDescent="0.25">
      <c r="A1" s="942" t="s">
        <v>22</v>
      </c>
    </row>
    <row r="2" spans="1:5" ht="12" thickBot="1" x14ac:dyDescent="0.3">
      <c r="A2" s="942" t="s">
        <v>57</v>
      </c>
    </row>
    <row r="3" spans="1:5" s="709" customFormat="1" x14ac:dyDescent="0.25">
      <c r="A3" s="1662"/>
      <c r="B3" s="1665" t="s">
        <v>59</v>
      </c>
      <c r="C3" s="868" t="s">
        <v>60</v>
      </c>
      <c r="D3" s="876">
        <v>1</v>
      </c>
      <c r="E3" s="857" t="s">
        <v>61</v>
      </c>
    </row>
    <row r="4" spans="1:5" s="709" customFormat="1" x14ac:dyDescent="0.25">
      <c r="A4" s="1663"/>
      <c r="B4" s="1666"/>
      <c r="C4" s="877"/>
      <c r="D4" s="878">
        <v>2</v>
      </c>
      <c r="E4" s="859" t="s">
        <v>62</v>
      </c>
    </row>
    <row r="5" spans="1:5" s="709" customFormat="1" x14ac:dyDescent="0.25">
      <c r="A5" s="1663"/>
      <c r="B5" s="1666"/>
      <c r="C5" s="877"/>
      <c r="D5" s="878">
        <v>5</v>
      </c>
      <c r="E5" s="859" t="s">
        <v>63</v>
      </c>
    </row>
    <row r="6" spans="1:5" s="709" customFormat="1" x14ac:dyDescent="0.25">
      <c r="A6" s="1663"/>
      <c r="B6" s="1666"/>
      <c r="C6" s="877"/>
      <c r="D6" s="878">
        <v>9</v>
      </c>
      <c r="E6" s="859" t="s">
        <v>64</v>
      </c>
    </row>
    <row r="7" spans="1:5" s="709" customFormat="1" x14ac:dyDescent="0.25">
      <c r="A7" s="1663"/>
      <c r="B7" s="1666"/>
      <c r="C7" s="877"/>
      <c r="D7" s="878">
        <v>13</v>
      </c>
      <c r="E7" s="859" t="s">
        <v>65</v>
      </c>
    </row>
    <row r="8" spans="1:5" s="709" customFormat="1" x14ac:dyDescent="0.25">
      <c r="A8" s="1663"/>
      <c r="B8" s="1666"/>
      <c r="C8" s="877"/>
      <c r="D8" s="878">
        <v>23</v>
      </c>
      <c r="E8" s="859" t="s">
        <v>66</v>
      </c>
    </row>
    <row r="9" spans="1:5" s="709" customFormat="1" x14ac:dyDescent="0.25">
      <c r="A9" s="1663"/>
      <c r="B9" s="1666"/>
      <c r="C9" s="877"/>
      <c r="D9" s="878">
        <v>25</v>
      </c>
      <c r="E9" s="859" t="s">
        <v>67</v>
      </c>
    </row>
    <row r="10" spans="1:5" s="709" customFormat="1" x14ac:dyDescent="0.25">
      <c r="A10" s="1663"/>
      <c r="B10" s="1666"/>
      <c r="C10" s="877"/>
      <c r="D10" s="878">
        <v>26</v>
      </c>
      <c r="E10" s="859" t="s">
        <v>68</v>
      </c>
    </row>
    <row r="11" spans="1:5" s="709" customFormat="1" x14ac:dyDescent="0.25">
      <c r="A11" s="1663"/>
      <c r="B11" s="1667"/>
      <c r="C11" s="877"/>
      <c r="D11" s="878">
        <v>27</v>
      </c>
      <c r="E11" s="859" t="s">
        <v>69</v>
      </c>
    </row>
    <row r="12" spans="1:5" s="709" customFormat="1" x14ac:dyDescent="0.25">
      <c r="A12" s="1663"/>
      <c r="B12" s="879" t="s">
        <v>70</v>
      </c>
      <c r="C12" s="855" t="s">
        <v>60</v>
      </c>
      <c r="D12" s="878" t="s">
        <v>71</v>
      </c>
      <c r="E12" s="859"/>
    </row>
    <row r="13" spans="1:5" s="709" customFormat="1" ht="12" thickBot="1" x14ac:dyDescent="0.3">
      <c r="A13" s="1664"/>
      <c r="B13" s="880" t="s">
        <v>72</v>
      </c>
      <c r="C13" s="869" t="s">
        <v>60</v>
      </c>
      <c r="D13" s="881" t="s">
        <v>73</v>
      </c>
      <c r="E13" s="871"/>
    </row>
    <row r="14" spans="1:5" ht="12" thickBot="1" x14ac:dyDescent="0.3"/>
    <row r="15" spans="1:5" ht="12" thickBot="1" x14ac:dyDescent="0.3">
      <c r="A15" s="943" t="s">
        <v>793</v>
      </c>
      <c r="B15" s="882" t="s">
        <v>794</v>
      </c>
      <c r="C15" s="883" t="s">
        <v>60</v>
      </c>
      <c r="D15" s="884">
        <v>1</v>
      </c>
      <c r="E15" s="885" t="s">
        <v>84</v>
      </c>
    </row>
    <row r="16" spans="1:5" ht="12" thickBot="1" x14ac:dyDescent="0.3">
      <c r="A16" s="944" t="s">
        <v>88</v>
      </c>
      <c r="B16" s="886" t="s">
        <v>795</v>
      </c>
      <c r="C16" s="887" t="s">
        <v>60</v>
      </c>
      <c r="D16" s="888" t="s">
        <v>87</v>
      </c>
      <c r="E16" s="889" t="str">
        <f>+A16</f>
        <v>Impostos, Taxas e Contribuições de Melhoria</v>
      </c>
    </row>
    <row r="17" spans="1:5" ht="12" thickBot="1" x14ac:dyDescent="0.3">
      <c r="A17" s="944" t="s">
        <v>482</v>
      </c>
      <c r="B17" s="886" t="s">
        <v>795</v>
      </c>
      <c r="C17" s="887" t="s">
        <v>60</v>
      </c>
      <c r="D17" s="888" t="s">
        <v>100</v>
      </c>
      <c r="E17" s="889" t="str">
        <f>+A17</f>
        <v>Contribuições</v>
      </c>
    </row>
    <row r="18" spans="1:5" hidden="1" x14ac:dyDescent="0.25">
      <c r="A18" s="945" t="s">
        <v>796</v>
      </c>
      <c r="B18" s="890"/>
      <c r="C18" s="891"/>
      <c r="D18" s="892"/>
      <c r="E18" s="893"/>
    </row>
    <row r="19" spans="1:5" ht="12" hidden="1" thickBot="1" x14ac:dyDescent="0.3">
      <c r="A19" s="946" t="s">
        <v>797</v>
      </c>
      <c r="B19" s="894"/>
      <c r="C19" s="895"/>
      <c r="D19" s="896"/>
      <c r="E19" s="897"/>
    </row>
    <row r="20" spans="1:5" ht="12" thickBot="1" x14ac:dyDescent="0.3">
      <c r="A20" s="944" t="s">
        <v>112</v>
      </c>
      <c r="B20" s="886" t="s">
        <v>795</v>
      </c>
      <c r="C20" s="887" t="s">
        <v>60</v>
      </c>
      <c r="D20" s="888" t="s">
        <v>111</v>
      </c>
      <c r="E20" s="889" t="str">
        <f>+A20</f>
        <v>Receita Patrimonial</v>
      </c>
    </row>
    <row r="21" spans="1:5" x14ac:dyDescent="0.25">
      <c r="A21" s="1618" t="s">
        <v>798</v>
      </c>
      <c r="B21" s="898" t="s">
        <v>486</v>
      </c>
      <c r="C21" s="899" t="s">
        <v>268</v>
      </c>
      <c r="D21" s="900">
        <v>1321001</v>
      </c>
      <c r="E21" s="901"/>
    </row>
    <row r="22" spans="1:5" x14ac:dyDescent="0.25">
      <c r="A22" s="1619"/>
      <c r="B22" s="902" t="s">
        <v>486</v>
      </c>
      <c r="C22" s="903" t="s">
        <v>268</v>
      </c>
      <c r="D22" s="904">
        <v>1321002</v>
      </c>
      <c r="E22" s="905"/>
    </row>
    <row r="23" spans="1:5" x14ac:dyDescent="0.25">
      <c r="A23" s="1619"/>
      <c r="B23" s="902" t="s">
        <v>486</v>
      </c>
      <c r="C23" s="903" t="s">
        <v>268</v>
      </c>
      <c r="D23" s="904">
        <v>1321003</v>
      </c>
      <c r="E23" s="905"/>
    </row>
    <row r="24" spans="1:5" x14ac:dyDescent="0.25">
      <c r="A24" s="1619"/>
      <c r="B24" s="902" t="s">
        <v>486</v>
      </c>
      <c r="C24" s="903" t="s">
        <v>268</v>
      </c>
      <c r="D24" s="904">
        <v>1321004</v>
      </c>
      <c r="E24" s="905"/>
    </row>
    <row r="25" spans="1:5" x14ac:dyDescent="0.25">
      <c r="A25" s="1619"/>
      <c r="B25" s="902" t="s">
        <v>486</v>
      </c>
      <c r="C25" s="903" t="s">
        <v>268</v>
      </c>
      <c r="D25" s="904">
        <v>1321005</v>
      </c>
      <c r="E25" s="905"/>
    </row>
    <row r="26" spans="1:5" x14ac:dyDescent="0.25">
      <c r="A26" s="1620"/>
      <c r="B26" s="902" t="s">
        <v>486</v>
      </c>
      <c r="C26" s="903" t="s">
        <v>268</v>
      </c>
      <c r="D26" s="904">
        <v>1329001</v>
      </c>
      <c r="E26" s="905"/>
    </row>
    <row r="27" spans="1:5" ht="12" thickBot="1" x14ac:dyDescent="0.3">
      <c r="A27" s="946" t="s">
        <v>799</v>
      </c>
      <c r="B27" s="1615" t="s">
        <v>800</v>
      </c>
      <c r="C27" s="1616"/>
      <c r="D27" s="1616"/>
      <c r="E27" s="1617"/>
    </row>
    <row r="28" spans="1:5" ht="12" thickBot="1" x14ac:dyDescent="0.3">
      <c r="A28" s="944" t="s">
        <v>160</v>
      </c>
      <c r="B28" s="886" t="s">
        <v>795</v>
      </c>
      <c r="C28" s="887" t="s">
        <v>60</v>
      </c>
      <c r="D28" s="888" t="s">
        <v>159</v>
      </c>
      <c r="E28" s="889" t="str">
        <f>+A28</f>
        <v>Transferências Correntes</v>
      </c>
    </row>
    <row r="29" spans="1:5" x14ac:dyDescent="0.25">
      <c r="A29" s="1641" t="s">
        <v>199</v>
      </c>
      <c r="B29" s="898" t="s">
        <v>795</v>
      </c>
      <c r="C29" s="899" t="s">
        <v>60</v>
      </c>
      <c r="D29" s="900" t="s">
        <v>135</v>
      </c>
      <c r="E29" s="901" t="s">
        <v>801</v>
      </c>
    </row>
    <row r="30" spans="1:5" x14ac:dyDescent="0.25">
      <c r="A30" s="1642"/>
      <c r="B30" s="906" t="s">
        <v>795</v>
      </c>
      <c r="C30" s="903" t="s">
        <v>60</v>
      </c>
      <c r="D30" s="904" t="s">
        <v>138</v>
      </c>
      <c r="E30" s="905" t="s">
        <v>802</v>
      </c>
    </row>
    <row r="31" spans="1:5" x14ac:dyDescent="0.25">
      <c r="A31" s="1642"/>
      <c r="B31" s="906" t="s">
        <v>795</v>
      </c>
      <c r="C31" s="903" t="s">
        <v>60</v>
      </c>
      <c r="D31" s="904" t="s">
        <v>141</v>
      </c>
      <c r="E31" s="905" t="s">
        <v>803</v>
      </c>
    </row>
    <row r="32" spans="1:5" x14ac:dyDescent="0.25">
      <c r="A32" s="1642"/>
      <c r="B32" s="906" t="s">
        <v>795</v>
      </c>
      <c r="C32" s="903" t="s">
        <v>60</v>
      </c>
      <c r="D32" s="904" t="s">
        <v>201</v>
      </c>
      <c r="E32" s="905" t="s">
        <v>202</v>
      </c>
    </row>
    <row r="33" spans="1:5" ht="12" thickBot="1" x14ac:dyDescent="0.3">
      <c r="A33" s="1643"/>
      <c r="B33" s="907" t="s">
        <v>795</v>
      </c>
      <c r="C33" s="908" t="s">
        <v>60</v>
      </c>
      <c r="D33" s="909" t="s">
        <v>186</v>
      </c>
      <c r="E33" s="910" t="s">
        <v>187</v>
      </c>
    </row>
    <row r="34" spans="1:5" x14ac:dyDescent="0.25">
      <c r="A34" s="1618" t="s">
        <v>804</v>
      </c>
      <c r="B34" s="890" t="s">
        <v>486</v>
      </c>
      <c r="C34" s="891" t="s">
        <v>268</v>
      </c>
      <c r="D34" s="892">
        <v>1640011</v>
      </c>
      <c r="E34" s="893"/>
    </row>
    <row r="35" spans="1:5" x14ac:dyDescent="0.25">
      <c r="A35" s="1619"/>
      <c r="B35" s="902" t="s">
        <v>486</v>
      </c>
      <c r="C35" s="903" t="s">
        <v>268</v>
      </c>
      <c r="D35" s="904">
        <v>1922012</v>
      </c>
      <c r="E35" s="905"/>
    </row>
    <row r="36" spans="1:5" x14ac:dyDescent="0.25">
      <c r="A36" s="1619"/>
      <c r="B36" s="902" t="s">
        <v>486</v>
      </c>
      <c r="C36" s="903" t="s">
        <v>268</v>
      </c>
      <c r="D36" s="904">
        <v>1990111</v>
      </c>
      <c r="E36" s="905"/>
    </row>
    <row r="37" spans="1:5" x14ac:dyDescent="0.25">
      <c r="A37" s="1619"/>
      <c r="B37" s="902" t="s">
        <v>486</v>
      </c>
      <c r="C37" s="903" t="s">
        <v>268</v>
      </c>
      <c r="D37" s="904">
        <v>1990992</v>
      </c>
      <c r="E37" s="905"/>
    </row>
    <row r="38" spans="1:5" x14ac:dyDescent="0.25">
      <c r="A38" s="1620"/>
      <c r="B38" s="902" t="s">
        <v>486</v>
      </c>
      <c r="C38" s="903" t="s">
        <v>268</v>
      </c>
      <c r="D38" s="904">
        <v>1640031</v>
      </c>
      <c r="E38" s="905"/>
    </row>
    <row r="39" spans="1:5" ht="12" thickBot="1" x14ac:dyDescent="0.3">
      <c r="A39" s="946" t="s">
        <v>805</v>
      </c>
      <c r="B39" s="1615" t="s">
        <v>806</v>
      </c>
      <c r="C39" s="1616"/>
      <c r="D39" s="1616"/>
      <c r="E39" s="1617"/>
    </row>
    <row r="40" spans="1:5" ht="12" thickBot="1" x14ac:dyDescent="0.3">
      <c r="A40" s="944" t="s">
        <v>807</v>
      </c>
      <c r="B40" s="886" t="s">
        <v>795</v>
      </c>
      <c r="C40" s="887" t="s">
        <v>60</v>
      </c>
      <c r="D40" s="888"/>
      <c r="E40" s="889"/>
    </row>
    <row r="41" spans="1:5" ht="12" thickBot="1" x14ac:dyDescent="0.3">
      <c r="A41" s="947" t="s">
        <v>808</v>
      </c>
      <c r="B41" s="911" t="s">
        <v>794</v>
      </c>
      <c r="C41" s="912" t="s">
        <v>60</v>
      </c>
      <c r="D41" s="913">
        <v>2</v>
      </c>
      <c r="E41" s="914" t="s">
        <v>205</v>
      </c>
    </row>
    <row r="42" spans="1:5" ht="12" thickBot="1" x14ac:dyDescent="0.3">
      <c r="A42" s="944" t="s">
        <v>809</v>
      </c>
      <c r="B42" s="886" t="s">
        <v>795</v>
      </c>
      <c r="C42" s="887" t="s">
        <v>60</v>
      </c>
      <c r="D42" s="888" t="s">
        <v>209</v>
      </c>
      <c r="E42" s="889" t="s">
        <v>210</v>
      </c>
    </row>
    <row r="43" spans="1:5" ht="12" thickBot="1" x14ac:dyDescent="0.3">
      <c r="A43" s="947" t="s">
        <v>810</v>
      </c>
      <c r="B43" s="911" t="s">
        <v>795</v>
      </c>
      <c r="C43" s="912" t="s">
        <v>60</v>
      </c>
      <c r="D43" s="913" t="s">
        <v>229</v>
      </c>
      <c r="E43" s="914" t="s">
        <v>230</v>
      </c>
    </row>
    <row r="44" spans="1:5" ht="12" thickBot="1" x14ac:dyDescent="0.3">
      <c r="A44" s="944" t="s">
        <v>811</v>
      </c>
      <c r="B44" s="886" t="s">
        <v>795</v>
      </c>
      <c r="C44" s="887" t="s">
        <v>60</v>
      </c>
      <c r="D44" s="888" t="s">
        <v>218</v>
      </c>
      <c r="E44" s="889" t="s">
        <v>811</v>
      </c>
    </row>
    <row r="45" spans="1:5" x14ac:dyDescent="0.25">
      <c r="A45" s="945" t="s">
        <v>812</v>
      </c>
      <c r="B45" s="890"/>
      <c r="C45" s="891"/>
      <c r="D45" s="892"/>
      <c r="E45" s="893"/>
    </row>
    <row r="46" spans="1:5" x14ac:dyDescent="0.25">
      <c r="A46" s="948" t="s">
        <v>813</v>
      </c>
      <c r="B46" s="906" t="s">
        <v>486</v>
      </c>
      <c r="C46" s="903" t="s">
        <v>60</v>
      </c>
      <c r="D46" s="904">
        <v>22110011</v>
      </c>
      <c r="E46" s="905"/>
    </row>
    <row r="47" spans="1:5" ht="12" thickBot="1" x14ac:dyDescent="0.3">
      <c r="A47" s="946" t="s">
        <v>814</v>
      </c>
      <c r="B47" s="1615" t="s">
        <v>815</v>
      </c>
      <c r="C47" s="1616"/>
      <c r="D47" s="1616"/>
      <c r="E47" s="1617"/>
    </row>
    <row r="48" spans="1:5" ht="12" thickBot="1" x14ac:dyDescent="0.3">
      <c r="A48" s="944" t="s">
        <v>233</v>
      </c>
      <c r="B48" s="886" t="s">
        <v>795</v>
      </c>
      <c r="C48" s="887" t="s">
        <v>60</v>
      </c>
      <c r="D48" s="888" t="s">
        <v>232</v>
      </c>
      <c r="E48" s="889" t="s">
        <v>233</v>
      </c>
    </row>
    <row r="49" spans="1:5" hidden="1" x14ac:dyDescent="0.25">
      <c r="A49" s="945" t="s">
        <v>816</v>
      </c>
      <c r="B49" s="890"/>
      <c r="C49" s="891"/>
      <c r="D49" s="892"/>
      <c r="E49" s="893"/>
    </row>
    <row r="50" spans="1:5" ht="12" hidden="1" thickBot="1" x14ac:dyDescent="0.3">
      <c r="A50" s="946" t="s">
        <v>817</v>
      </c>
      <c r="B50" s="894"/>
      <c r="C50" s="895"/>
      <c r="D50" s="896"/>
      <c r="E50" s="897"/>
    </row>
    <row r="51" spans="1:5" ht="12" thickBot="1" x14ac:dyDescent="0.3">
      <c r="A51" s="944" t="s">
        <v>244</v>
      </c>
      <c r="B51" s="886" t="s">
        <v>795</v>
      </c>
      <c r="C51" s="887" t="s">
        <v>60</v>
      </c>
      <c r="D51" s="888" t="s">
        <v>243</v>
      </c>
      <c r="E51" s="889" t="s">
        <v>244</v>
      </c>
    </row>
    <row r="52" spans="1:5" x14ac:dyDescent="0.25">
      <c r="A52" s="1618" t="s">
        <v>818</v>
      </c>
      <c r="B52" s="890" t="s">
        <v>486</v>
      </c>
      <c r="C52" s="891" t="s">
        <v>268</v>
      </c>
      <c r="D52" s="892">
        <v>292</v>
      </c>
      <c r="E52" s="893"/>
    </row>
    <row r="53" spans="1:5" x14ac:dyDescent="0.25">
      <c r="A53" s="1619"/>
      <c r="B53" s="906" t="s">
        <v>486</v>
      </c>
      <c r="C53" s="903" t="s">
        <v>268</v>
      </c>
      <c r="D53" s="904">
        <v>293</v>
      </c>
      <c r="E53" s="905"/>
    </row>
    <row r="54" spans="1:5" x14ac:dyDescent="0.25">
      <c r="A54" s="1620"/>
      <c r="B54" s="911" t="s">
        <v>486</v>
      </c>
      <c r="C54" s="912" t="s">
        <v>268</v>
      </c>
      <c r="D54" s="913">
        <v>294</v>
      </c>
      <c r="E54" s="914"/>
    </row>
    <row r="55" spans="1:5" ht="12" thickBot="1" x14ac:dyDescent="0.3">
      <c r="A55" s="946" t="s">
        <v>819</v>
      </c>
      <c r="B55" s="1615" t="s">
        <v>820</v>
      </c>
      <c r="C55" s="1616"/>
      <c r="D55" s="1616"/>
      <c r="E55" s="1617"/>
    </row>
    <row r="56" spans="1:5" ht="12" thickBot="1" x14ac:dyDescent="0.3">
      <c r="A56" s="944" t="s">
        <v>821</v>
      </c>
      <c r="B56" s="1609"/>
      <c r="C56" s="1609"/>
      <c r="D56" s="1609"/>
      <c r="E56" s="1636"/>
    </row>
    <row r="57" spans="1:5" ht="12" thickBot="1" x14ac:dyDescent="0.3">
      <c r="A57" s="944" t="s">
        <v>822</v>
      </c>
      <c r="B57" s="1609"/>
      <c r="C57" s="1609"/>
      <c r="D57" s="1609"/>
      <c r="E57" s="1636"/>
    </row>
    <row r="58" spans="1:5" ht="12" thickBot="1" x14ac:dyDescent="0.3"/>
    <row r="59" spans="1:5" ht="12" thickBot="1" x14ac:dyDescent="0.3">
      <c r="A59" s="944" t="s">
        <v>823</v>
      </c>
      <c r="B59" s="886" t="s">
        <v>306</v>
      </c>
      <c r="C59" s="887" t="s">
        <v>60</v>
      </c>
      <c r="D59" s="888">
        <v>3</v>
      </c>
      <c r="E59" s="889" t="s">
        <v>307</v>
      </c>
    </row>
    <row r="60" spans="1:5" ht="12" thickBot="1" x14ac:dyDescent="0.3">
      <c r="A60" s="944" t="s">
        <v>313</v>
      </c>
      <c r="B60" s="886" t="s">
        <v>312</v>
      </c>
      <c r="C60" s="887" t="s">
        <v>60</v>
      </c>
      <c r="D60" s="888">
        <v>1</v>
      </c>
      <c r="E60" s="889" t="s">
        <v>313</v>
      </c>
    </row>
    <row r="61" spans="1:5" ht="12" thickBot="1" x14ac:dyDescent="0.3">
      <c r="A61" s="947" t="s">
        <v>824</v>
      </c>
      <c r="B61" s="911" t="s">
        <v>312</v>
      </c>
      <c r="C61" s="912" t="s">
        <v>60</v>
      </c>
      <c r="D61" s="913">
        <v>2</v>
      </c>
      <c r="E61" s="914" t="s">
        <v>315</v>
      </c>
    </row>
    <row r="62" spans="1:5" ht="12" thickBot="1" x14ac:dyDescent="0.3">
      <c r="A62" s="944" t="s">
        <v>317</v>
      </c>
      <c r="B62" s="882" t="s">
        <v>312</v>
      </c>
      <c r="C62" s="883" t="s">
        <v>60</v>
      </c>
      <c r="D62" s="884">
        <v>3</v>
      </c>
      <c r="E62" s="885" t="s">
        <v>825</v>
      </c>
    </row>
    <row r="63" spans="1:5" x14ac:dyDescent="0.25">
      <c r="A63" s="1668" t="s">
        <v>826</v>
      </c>
      <c r="B63" s="1612" t="s">
        <v>827</v>
      </c>
      <c r="C63" s="899" t="s">
        <v>268</v>
      </c>
      <c r="D63" s="915" t="s">
        <v>828</v>
      </c>
      <c r="E63" s="916" t="s">
        <v>829</v>
      </c>
    </row>
    <row r="64" spans="1:5" ht="12" thickBot="1" x14ac:dyDescent="0.3">
      <c r="A64" s="1626"/>
      <c r="B64" s="1614"/>
      <c r="C64" s="908" t="s">
        <v>268</v>
      </c>
      <c r="D64" s="917" t="s">
        <v>830</v>
      </c>
      <c r="E64" s="918" t="s">
        <v>829</v>
      </c>
    </row>
    <row r="65" spans="1:5" ht="12" thickBot="1" x14ac:dyDescent="0.3">
      <c r="A65" s="949" t="s">
        <v>831</v>
      </c>
      <c r="B65" s="1606" t="s">
        <v>832</v>
      </c>
      <c r="C65" s="1607"/>
      <c r="D65" s="1607"/>
      <c r="E65" s="1608"/>
    </row>
    <row r="66" spans="1:5" ht="12" thickBot="1" x14ac:dyDescent="0.3">
      <c r="A66" s="944" t="s">
        <v>833</v>
      </c>
      <c r="B66" s="1635"/>
      <c r="C66" s="1609"/>
      <c r="D66" s="1609"/>
      <c r="E66" s="1636"/>
    </row>
    <row r="67" spans="1:5" ht="12" thickBot="1" x14ac:dyDescent="0.3">
      <c r="A67" s="944" t="s">
        <v>834</v>
      </c>
      <c r="B67" s="886" t="s">
        <v>306</v>
      </c>
      <c r="C67" s="887" t="s">
        <v>60</v>
      </c>
      <c r="D67" s="888">
        <v>4</v>
      </c>
      <c r="E67" s="889" t="s">
        <v>360</v>
      </c>
    </row>
    <row r="68" spans="1:5" ht="12" thickBot="1" x14ac:dyDescent="0.3">
      <c r="A68" s="947" t="s">
        <v>337</v>
      </c>
      <c r="B68" s="911" t="s">
        <v>312</v>
      </c>
      <c r="C68" s="912" t="s">
        <v>60</v>
      </c>
      <c r="D68" s="913">
        <v>4</v>
      </c>
      <c r="E68" s="914" t="s">
        <v>337</v>
      </c>
    </row>
    <row r="69" spans="1:5" ht="12" thickBot="1" x14ac:dyDescent="0.3">
      <c r="A69" s="944" t="s">
        <v>338</v>
      </c>
      <c r="B69" s="886" t="s">
        <v>312</v>
      </c>
      <c r="C69" s="887" t="s">
        <v>60</v>
      </c>
      <c r="D69" s="888">
        <v>5</v>
      </c>
      <c r="E69" s="889" t="s">
        <v>338</v>
      </c>
    </row>
    <row r="70" spans="1:5" x14ac:dyDescent="0.25">
      <c r="A70" s="1618" t="s">
        <v>835</v>
      </c>
      <c r="B70" s="1612" t="s">
        <v>836</v>
      </c>
      <c r="C70" s="891" t="s">
        <v>60</v>
      </c>
      <c r="D70" s="892">
        <v>45909206</v>
      </c>
      <c r="E70" s="893"/>
    </row>
    <row r="71" spans="1:5" x14ac:dyDescent="0.25">
      <c r="A71" s="1619"/>
      <c r="B71" s="1613"/>
      <c r="C71" s="891" t="s">
        <v>60</v>
      </c>
      <c r="D71" s="892">
        <v>45909208</v>
      </c>
      <c r="E71" s="893"/>
    </row>
    <row r="72" spans="1:5" x14ac:dyDescent="0.25">
      <c r="A72" s="1619"/>
      <c r="B72" s="1613"/>
      <c r="C72" s="891" t="s">
        <v>60</v>
      </c>
      <c r="D72" s="892">
        <v>45909266</v>
      </c>
      <c r="E72" s="893"/>
    </row>
    <row r="73" spans="1:5" x14ac:dyDescent="0.25">
      <c r="A73" s="1620"/>
      <c r="B73" s="1613"/>
      <c r="C73" s="891" t="s">
        <v>837</v>
      </c>
      <c r="D73" s="892" t="s">
        <v>838</v>
      </c>
      <c r="E73" s="893"/>
    </row>
    <row r="74" spans="1:5" x14ac:dyDescent="0.25">
      <c r="A74" s="1670" t="s">
        <v>839</v>
      </c>
      <c r="B74" s="1669" t="s">
        <v>836</v>
      </c>
      <c r="C74" s="903" t="s">
        <v>60</v>
      </c>
      <c r="D74" s="904">
        <v>45909204</v>
      </c>
      <c r="E74" s="905"/>
    </row>
    <row r="75" spans="1:5" x14ac:dyDescent="0.25">
      <c r="A75" s="1619"/>
      <c r="B75" s="1613"/>
      <c r="C75" s="903" t="s">
        <v>60</v>
      </c>
      <c r="D75" s="892">
        <v>45909264</v>
      </c>
      <c r="E75" s="893"/>
    </row>
    <row r="76" spans="1:5" x14ac:dyDescent="0.25">
      <c r="A76" s="1620"/>
      <c r="B76" s="1621"/>
      <c r="C76" s="891" t="s">
        <v>837</v>
      </c>
      <c r="D76" s="892" t="s">
        <v>840</v>
      </c>
      <c r="E76" s="893"/>
    </row>
    <row r="77" spans="1:5" x14ac:dyDescent="0.25">
      <c r="A77" s="1670" t="s">
        <v>841</v>
      </c>
      <c r="B77" s="1669" t="s">
        <v>836</v>
      </c>
      <c r="C77" s="903" t="s">
        <v>60</v>
      </c>
      <c r="D77" s="904">
        <v>45909203</v>
      </c>
      <c r="E77" s="905"/>
    </row>
    <row r="78" spans="1:5" x14ac:dyDescent="0.25">
      <c r="A78" s="1619"/>
      <c r="B78" s="1613"/>
      <c r="C78" s="903" t="s">
        <v>60</v>
      </c>
      <c r="D78" s="892">
        <v>45909263</v>
      </c>
      <c r="E78" s="893"/>
    </row>
    <row r="79" spans="1:5" x14ac:dyDescent="0.25">
      <c r="A79" s="1620"/>
      <c r="B79" s="1621"/>
      <c r="C79" s="891" t="s">
        <v>837</v>
      </c>
      <c r="D79" s="892" t="s">
        <v>842</v>
      </c>
      <c r="E79" s="893"/>
    </row>
    <row r="80" spans="1:5" ht="15.75" customHeight="1" thickBot="1" x14ac:dyDescent="0.3">
      <c r="A80" s="950" t="s">
        <v>843</v>
      </c>
      <c r="B80" s="1615" t="s">
        <v>844</v>
      </c>
      <c r="C80" s="1616"/>
      <c r="D80" s="1616"/>
      <c r="E80" s="1617"/>
    </row>
    <row r="81" spans="1:5" ht="12" thickBot="1" x14ac:dyDescent="0.3">
      <c r="A81" s="944" t="s">
        <v>845</v>
      </c>
      <c r="B81" s="886" t="s">
        <v>312</v>
      </c>
      <c r="C81" s="887" t="s">
        <v>60</v>
      </c>
      <c r="D81" s="888">
        <v>6</v>
      </c>
      <c r="E81" s="889" t="s">
        <v>415</v>
      </c>
    </row>
    <row r="82" spans="1:5" ht="12" thickBot="1" x14ac:dyDescent="0.3">
      <c r="A82" s="944" t="s">
        <v>846</v>
      </c>
      <c r="B82" s="1606"/>
      <c r="C82" s="1607"/>
      <c r="D82" s="1607"/>
      <c r="E82" s="1608"/>
    </row>
    <row r="83" spans="1:5" ht="12" thickBot="1" x14ac:dyDescent="0.3">
      <c r="A83" s="944" t="s">
        <v>847</v>
      </c>
      <c r="B83" s="886" t="s">
        <v>312</v>
      </c>
      <c r="C83" s="887" t="s">
        <v>60</v>
      </c>
      <c r="D83" s="888">
        <v>9</v>
      </c>
      <c r="E83" s="889" t="s">
        <v>356</v>
      </c>
    </row>
    <row r="84" spans="1:5" ht="12" thickBot="1" x14ac:dyDescent="0.3">
      <c r="A84" s="944" t="s">
        <v>848</v>
      </c>
      <c r="B84" s="1606"/>
      <c r="C84" s="1607"/>
      <c r="D84" s="1607"/>
      <c r="E84" s="1608"/>
    </row>
    <row r="85" spans="1:5" ht="12" thickBot="1" x14ac:dyDescent="0.3">
      <c r="A85" s="947"/>
      <c r="B85" s="1635"/>
      <c r="C85" s="1609"/>
      <c r="D85" s="1609"/>
      <c r="E85" s="1636"/>
    </row>
    <row r="86" spans="1:5" ht="12" thickBot="1" x14ac:dyDescent="0.3">
      <c r="A86" s="944" t="s">
        <v>849</v>
      </c>
      <c r="B86" s="1606"/>
      <c r="C86" s="1607"/>
      <c r="D86" s="1607"/>
      <c r="E86" s="1608"/>
    </row>
    <row r="87" spans="1:5" ht="12" thickBot="1" x14ac:dyDescent="0.3">
      <c r="A87" s="1609"/>
      <c r="B87" s="1609"/>
      <c r="C87" s="1609"/>
      <c r="D87" s="1609"/>
      <c r="E87" s="1609"/>
    </row>
    <row r="88" spans="1:5" s="872" customFormat="1" x14ac:dyDescent="0.25">
      <c r="A88" s="1629" t="s">
        <v>850</v>
      </c>
      <c r="B88" s="1638" t="s">
        <v>290</v>
      </c>
      <c r="C88" s="899" t="s">
        <v>268</v>
      </c>
      <c r="D88" s="900">
        <v>44111</v>
      </c>
      <c r="E88" s="916" t="s">
        <v>851</v>
      </c>
    </row>
    <row r="89" spans="1:5" s="872" customFormat="1" x14ac:dyDescent="0.25">
      <c r="A89" s="1648"/>
      <c r="B89" s="1639"/>
      <c r="C89" s="903" t="s">
        <v>268</v>
      </c>
      <c r="D89" s="904">
        <v>44113</v>
      </c>
      <c r="E89" s="919"/>
    </row>
    <row r="90" spans="1:5" s="872" customFormat="1" x14ac:dyDescent="0.25">
      <c r="A90" s="1648"/>
      <c r="B90" s="1639"/>
      <c r="C90" s="903" t="s">
        <v>268</v>
      </c>
      <c r="D90" s="904">
        <v>44114</v>
      </c>
      <c r="E90" s="919" t="s">
        <v>852</v>
      </c>
    </row>
    <row r="91" spans="1:5" s="872" customFormat="1" x14ac:dyDescent="0.25">
      <c r="A91" s="1648"/>
      <c r="B91" s="1639"/>
      <c r="C91" s="903" t="s">
        <v>268</v>
      </c>
      <c r="D91" s="904">
        <v>44115</v>
      </c>
      <c r="E91" s="919" t="s">
        <v>853</v>
      </c>
    </row>
    <row r="92" spans="1:5" s="872" customFormat="1" x14ac:dyDescent="0.25">
      <c r="A92" s="1648"/>
      <c r="B92" s="1639"/>
      <c r="C92" s="903" t="s">
        <v>268</v>
      </c>
      <c r="D92" s="904">
        <v>44121</v>
      </c>
      <c r="E92" s="919" t="s">
        <v>854</v>
      </c>
    </row>
    <row r="93" spans="1:5" s="872" customFormat="1" x14ac:dyDescent="0.25">
      <c r="A93" s="1648"/>
      <c r="B93" s="1639"/>
      <c r="C93" s="903" t="s">
        <v>268</v>
      </c>
      <c r="D93" s="904">
        <v>44131</v>
      </c>
      <c r="E93" s="919" t="s">
        <v>855</v>
      </c>
    </row>
    <row r="94" spans="1:5" s="872" customFormat="1" x14ac:dyDescent="0.25">
      <c r="A94" s="1648"/>
      <c r="B94" s="1639"/>
      <c r="C94" s="903" t="s">
        <v>268</v>
      </c>
      <c r="D94" s="904">
        <v>44133</v>
      </c>
      <c r="E94" s="919"/>
    </row>
    <row r="95" spans="1:5" s="872" customFormat="1" x14ac:dyDescent="0.25">
      <c r="A95" s="1648"/>
      <c r="B95" s="1639"/>
      <c r="C95" s="903" t="s">
        <v>268</v>
      </c>
      <c r="D95" s="904">
        <v>44134</v>
      </c>
      <c r="E95" s="919" t="s">
        <v>856</v>
      </c>
    </row>
    <row r="96" spans="1:5" s="872" customFormat="1" x14ac:dyDescent="0.25">
      <c r="A96" s="1648"/>
      <c r="B96" s="1639"/>
      <c r="C96" s="903" t="s">
        <v>268</v>
      </c>
      <c r="D96" s="904">
        <v>44135</v>
      </c>
      <c r="E96" s="919" t="s">
        <v>857</v>
      </c>
    </row>
    <row r="97" spans="1:5" s="872" customFormat="1" x14ac:dyDescent="0.25">
      <c r="A97" s="1648"/>
      <c r="B97" s="1639"/>
      <c r="C97" s="903" t="s">
        <v>268</v>
      </c>
      <c r="D97" s="904">
        <v>44141</v>
      </c>
      <c r="E97" s="919" t="s">
        <v>858</v>
      </c>
    </row>
    <row r="98" spans="1:5" s="872" customFormat="1" x14ac:dyDescent="0.25">
      <c r="A98" s="1648"/>
      <c r="B98" s="1639"/>
      <c r="C98" s="903" t="s">
        <v>268</v>
      </c>
      <c r="D98" s="904">
        <v>44211</v>
      </c>
      <c r="E98" s="919" t="s">
        <v>859</v>
      </c>
    </row>
    <row r="99" spans="1:5" s="872" customFormat="1" x14ac:dyDescent="0.25">
      <c r="A99" s="1648"/>
      <c r="B99" s="1639"/>
      <c r="C99" s="903" t="s">
        <v>268</v>
      </c>
      <c r="D99" s="904">
        <v>44213</v>
      </c>
      <c r="E99" s="919"/>
    </row>
    <row r="100" spans="1:5" s="872" customFormat="1" x14ac:dyDescent="0.25">
      <c r="A100" s="1648"/>
      <c r="B100" s="1639"/>
      <c r="C100" s="903" t="s">
        <v>268</v>
      </c>
      <c r="D100" s="904">
        <v>44214</v>
      </c>
      <c r="E100" s="919" t="s">
        <v>860</v>
      </c>
    </row>
    <row r="101" spans="1:5" s="872" customFormat="1" x14ac:dyDescent="0.25">
      <c r="A101" s="1648"/>
      <c r="B101" s="1639"/>
      <c r="C101" s="903" t="s">
        <v>268</v>
      </c>
      <c r="D101" s="904">
        <v>44215</v>
      </c>
      <c r="E101" s="919" t="s">
        <v>861</v>
      </c>
    </row>
    <row r="102" spans="1:5" s="872" customFormat="1" x14ac:dyDescent="0.25">
      <c r="A102" s="1648"/>
      <c r="B102" s="1639"/>
      <c r="C102" s="903" t="s">
        <v>268</v>
      </c>
      <c r="D102" s="904">
        <v>44221</v>
      </c>
      <c r="E102" s="919" t="s">
        <v>862</v>
      </c>
    </row>
    <row r="103" spans="1:5" s="872" customFormat="1" x14ac:dyDescent="0.25">
      <c r="A103" s="1648"/>
      <c r="B103" s="1639"/>
      <c r="C103" s="903" t="s">
        <v>60</v>
      </c>
      <c r="D103" s="904">
        <v>445110100</v>
      </c>
      <c r="E103" s="905" t="s">
        <v>863</v>
      </c>
    </row>
    <row r="104" spans="1:5" s="872" customFormat="1" ht="12" thickBot="1" x14ac:dyDescent="0.3">
      <c r="A104" s="1630"/>
      <c r="B104" s="1640"/>
      <c r="C104" s="908" t="s">
        <v>60</v>
      </c>
      <c r="D104" s="909">
        <v>445210100</v>
      </c>
      <c r="E104" s="910" t="s">
        <v>864</v>
      </c>
    </row>
    <row r="105" spans="1:5" s="872" customFormat="1" x14ac:dyDescent="0.25">
      <c r="A105" s="1641" t="s">
        <v>865</v>
      </c>
      <c r="B105" s="1644" t="s">
        <v>290</v>
      </c>
      <c r="C105" s="899" t="s">
        <v>268</v>
      </c>
      <c r="D105" s="900">
        <v>34111</v>
      </c>
      <c r="E105" s="916" t="s">
        <v>866</v>
      </c>
    </row>
    <row r="106" spans="1:5" s="872" customFormat="1" x14ac:dyDescent="0.25">
      <c r="A106" s="1642"/>
      <c r="B106" s="1645"/>
      <c r="C106" s="903" t="s">
        <v>268</v>
      </c>
      <c r="D106" s="904">
        <v>34113</v>
      </c>
      <c r="E106" s="919"/>
    </row>
    <row r="107" spans="1:5" s="872" customFormat="1" x14ac:dyDescent="0.25">
      <c r="A107" s="1642"/>
      <c r="B107" s="1645"/>
      <c r="C107" s="903" t="s">
        <v>268</v>
      </c>
      <c r="D107" s="904">
        <v>34114</v>
      </c>
      <c r="E107" s="919" t="s">
        <v>867</v>
      </c>
    </row>
    <row r="108" spans="1:5" s="872" customFormat="1" x14ac:dyDescent="0.25">
      <c r="A108" s="1642"/>
      <c r="B108" s="1645"/>
      <c r="C108" s="903" t="s">
        <v>268</v>
      </c>
      <c r="D108" s="904">
        <v>34115</v>
      </c>
      <c r="E108" s="919" t="s">
        <v>868</v>
      </c>
    </row>
    <row r="109" spans="1:5" s="872" customFormat="1" x14ac:dyDescent="0.25">
      <c r="A109" s="1642"/>
      <c r="B109" s="1645"/>
      <c r="C109" s="903" t="s">
        <v>268</v>
      </c>
      <c r="D109" s="904">
        <v>34121</v>
      </c>
      <c r="E109" s="919" t="s">
        <v>869</v>
      </c>
    </row>
    <row r="110" spans="1:5" s="872" customFormat="1" x14ac:dyDescent="0.25">
      <c r="A110" s="1642"/>
      <c r="B110" s="1645"/>
      <c r="C110" s="903" t="s">
        <v>268</v>
      </c>
      <c r="D110" s="904">
        <v>34131</v>
      </c>
      <c r="E110" s="919" t="s">
        <v>870</v>
      </c>
    </row>
    <row r="111" spans="1:5" s="872" customFormat="1" x14ac:dyDescent="0.25">
      <c r="A111" s="1642"/>
      <c r="B111" s="1645"/>
      <c r="C111" s="903" t="s">
        <v>268</v>
      </c>
      <c r="D111" s="904">
        <v>34141</v>
      </c>
      <c r="E111" s="919" t="s">
        <v>871</v>
      </c>
    </row>
    <row r="112" spans="1:5" s="872" customFormat="1" x14ac:dyDescent="0.25">
      <c r="A112" s="1642"/>
      <c r="B112" s="1645"/>
      <c r="C112" s="903" t="s">
        <v>268</v>
      </c>
      <c r="D112" s="904">
        <v>34181</v>
      </c>
      <c r="E112" s="919" t="s">
        <v>872</v>
      </c>
    </row>
    <row r="113" spans="1:5" s="872" customFormat="1" x14ac:dyDescent="0.25">
      <c r="A113" s="1642"/>
      <c r="B113" s="1645"/>
      <c r="C113" s="903" t="s">
        <v>268</v>
      </c>
      <c r="D113" s="904">
        <v>34183</v>
      </c>
      <c r="E113" s="919"/>
    </row>
    <row r="114" spans="1:5" s="872" customFormat="1" x14ac:dyDescent="0.25">
      <c r="A114" s="1642"/>
      <c r="B114" s="1645"/>
      <c r="C114" s="903" t="s">
        <v>268</v>
      </c>
      <c r="D114" s="904">
        <v>34184</v>
      </c>
      <c r="E114" s="919" t="s">
        <v>873</v>
      </c>
    </row>
    <row r="115" spans="1:5" s="872" customFormat="1" x14ac:dyDescent="0.25">
      <c r="A115" s="1642"/>
      <c r="B115" s="1645"/>
      <c r="C115" s="903" t="s">
        <v>268</v>
      </c>
      <c r="D115" s="904">
        <v>34185</v>
      </c>
      <c r="E115" s="919" t="s">
        <v>874</v>
      </c>
    </row>
    <row r="116" spans="1:5" s="872" customFormat="1" x14ac:dyDescent="0.25">
      <c r="A116" s="1642"/>
      <c r="B116" s="1645"/>
      <c r="C116" s="903" t="s">
        <v>268</v>
      </c>
      <c r="D116" s="904">
        <v>34191</v>
      </c>
      <c r="E116" s="919" t="s">
        <v>875</v>
      </c>
    </row>
    <row r="117" spans="1:5" s="872" customFormat="1" x14ac:dyDescent="0.25">
      <c r="A117" s="1642"/>
      <c r="B117" s="1645"/>
      <c r="C117" s="903" t="s">
        <v>268</v>
      </c>
      <c r="D117" s="904">
        <v>34211</v>
      </c>
      <c r="E117" s="919" t="s">
        <v>876</v>
      </c>
    </row>
    <row r="118" spans="1:5" s="872" customFormat="1" x14ac:dyDescent="0.25">
      <c r="A118" s="1642"/>
      <c r="B118" s="1645"/>
      <c r="C118" s="903" t="s">
        <v>268</v>
      </c>
      <c r="D118" s="904">
        <v>34213</v>
      </c>
      <c r="E118" s="919"/>
    </row>
    <row r="119" spans="1:5" s="872" customFormat="1" x14ac:dyDescent="0.25">
      <c r="A119" s="1642"/>
      <c r="B119" s="1645"/>
      <c r="C119" s="903" t="s">
        <v>268</v>
      </c>
      <c r="D119" s="904">
        <v>34214</v>
      </c>
      <c r="E119" s="919" t="s">
        <v>877</v>
      </c>
    </row>
    <row r="120" spans="1:5" s="872" customFormat="1" x14ac:dyDescent="0.25">
      <c r="A120" s="1642"/>
      <c r="B120" s="1645"/>
      <c r="C120" s="903" t="s">
        <v>268</v>
      </c>
      <c r="D120" s="904">
        <v>34215</v>
      </c>
      <c r="E120" s="919" t="s">
        <v>878</v>
      </c>
    </row>
    <row r="121" spans="1:5" s="872" customFormat="1" x14ac:dyDescent="0.25">
      <c r="A121" s="1642"/>
      <c r="B121" s="1645"/>
      <c r="C121" s="903" t="s">
        <v>268</v>
      </c>
      <c r="D121" s="904">
        <v>34221</v>
      </c>
      <c r="E121" s="919" t="s">
        <v>879</v>
      </c>
    </row>
    <row r="122" spans="1:5" s="872" customFormat="1" ht="12" thickBot="1" x14ac:dyDescent="0.3">
      <c r="A122" s="1643"/>
      <c r="B122" s="1646"/>
      <c r="C122" s="908" t="s">
        <v>268</v>
      </c>
      <c r="D122" s="909">
        <v>34291</v>
      </c>
      <c r="E122" s="918" t="s">
        <v>880</v>
      </c>
    </row>
    <row r="123" spans="1:5" ht="12" thickBot="1" x14ac:dyDescent="0.3">
      <c r="A123" s="947"/>
      <c r="B123" s="1606"/>
      <c r="C123" s="1607"/>
      <c r="D123" s="1607"/>
      <c r="E123" s="1608"/>
    </row>
    <row r="124" spans="1:5" ht="12" thickBot="1" x14ac:dyDescent="0.3">
      <c r="A124" s="944" t="s">
        <v>881</v>
      </c>
      <c r="B124" s="1606"/>
      <c r="C124" s="1607"/>
      <c r="D124" s="1607"/>
      <c r="E124" s="1608"/>
    </row>
    <row r="125" spans="1:5" ht="12" thickBot="1" x14ac:dyDescent="0.3"/>
    <row r="126" spans="1:5" ht="12" thickBot="1" x14ac:dyDescent="0.3">
      <c r="A126" s="944" t="s">
        <v>882</v>
      </c>
      <c r="B126" s="1653" t="s">
        <v>883</v>
      </c>
      <c r="C126" s="1654"/>
      <c r="D126" s="1654"/>
      <c r="E126" s="1655"/>
    </row>
    <row r="127" spans="1:5" ht="12" thickBot="1" x14ac:dyDescent="0.3">
      <c r="A127" s="944" t="s">
        <v>884</v>
      </c>
      <c r="B127" s="1653" t="s">
        <v>883</v>
      </c>
      <c r="C127" s="1654"/>
      <c r="D127" s="1654"/>
      <c r="E127" s="1655"/>
    </row>
    <row r="128" spans="1:5" ht="12" thickBot="1" x14ac:dyDescent="0.3">
      <c r="A128" s="944" t="s">
        <v>885</v>
      </c>
      <c r="B128" s="1653" t="s">
        <v>883</v>
      </c>
      <c r="C128" s="1654"/>
      <c r="D128" s="1654"/>
      <c r="E128" s="1655"/>
    </row>
    <row r="129" spans="1:5" x14ac:dyDescent="0.25">
      <c r="A129" s="945" t="s">
        <v>886</v>
      </c>
      <c r="B129" s="1656" t="s">
        <v>883</v>
      </c>
      <c r="C129" s="1657"/>
      <c r="D129" s="1657"/>
      <c r="E129" s="1658"/>
    </row>
    <row r="130" spans="1:5" ht="12" thickBot="1" x14ac:dyDescent="0.3">
      <c r="A130" s="946" t="s">
        <v>887</v>
      </c>
      <c r="B130" s="1659" t="s">
        <v>883</v>
      </c>
      <c r="C130" s="1660"/>
      <c r="D130" s="1660"/>
      <c r="E130" s="1661"/>
    </row>
    <row r="131" spans="1:5" ht="12" thickBot="1" x14ac:dyDescent="0.3">
      <c r="A131" s="944" t="s">
        <v>888</v>
      </c>
      <c r="B131" s="1653" t="s">
        <v>883</v>
      </c>
      <c r="C131" s="1654"/>
      <c r="D131" s="1654"/>
      <c r="E131" s="1655"/>
    </row>
    <row r="132" spans="1:5" ht="12" thickBot="1" x14ac:dyDescent="0.3">
      <c r="A132" s="944" t="s">
        <v>889</v>
      </c>
      <c r="B132" s="1653" t="s">
        <v>883</v>
      </c>
      <c r="C132" s="1654"/>
      <c r="D132" s="1654"/>
      <c r="E132" s="1655"/>
    </row>
    <row r="133" spans="1:5" ht="12" thickBot="1" x14ac:dyDescent="0.3">
      <c r="A133" s="944" t="s">
        <v>890</v>
      </c>
      <c r="B133" s="1653" t="s">
        <v>883</v>
      </c>
      <c r="C133" s="1654"/>
      <c r="D133" s="1654"/>
      <c r="E133" s="1655"/>
    </row>
    <row r="134" spans="1:5" ht="12" thickBot="1" x14ac:dyDescent="0.3">
      <c r="A134" s="1611"/>
      <c r="B134" s="1611"/>
      <c r="C134" s="1611"/>
      <c r="D134" s="1611"/>
      <c r="E134" s="1611"/>
    </row>
    <row r="135" spans="1:5" ht="12" thickBot="1" x14ac:dyDescent="0.3">
      <c r="A135" s="944" t="s">
        <v>891</v>
      </c>
      <c r="B135" s="1609"/>
      <c r="C135" s="1609"/>
      <c r="D135" s="1609"/>
      <c r="E135" s="1636"/>
    </row>
    <row r="136" spans="1:5" ht="12" thickBot="1" x14ac:dyDescent="0.3">
      <c r="A136" s="951" t="s">
        <v>892</v>
      </c>
      <c r="B136" s="1626" t="s">
        <v>883</v>
      </c>
      <c r="C136" s="1627"/>
      <c r="D136" s="1627"/>
      <c r="E136" s="1628"/>
    </row>
    <row r="137" spans="1:5" ht="12" thickBot="1" x14ac:dyDescent="0.3">
      <c r="A137" s="944" t="s">
        <v>893</v>
      </c>
      <c r="B137" s="1606" t="s">
        <v>894</v>
      </c>
      <c r="C137" s="1607"/>
      <c r="D137" s="1607"/>
      <c r="E137" s="1608"/>
    </row>
    <row r="138" spans="1:5" x14ac:dyDescent="0.25">
      <c r="A138" s="1600" t="s">
        <v>895</v>
      </c>
      <c r="B138" s="920" t="s">
        <v>290</v>
      </c>
      <c r="C138" s="899" t="s">
        <v>60</v>
      </c>
      <c r="D138" s="900">
        <v>364010100</v>
      </c>
      <c r="E138" s="901" t="s">
        <v>896</v>
      </c>
    </row>
    <row r="139" spans="1:5" x14ac:dyDescent="0.25">
      <c r="A139" s="1601"/>
      <c r="B139" s="1604" t="s">
        <v>897</v>
      </c>
      <c r="C139" s="903" t="s">
        <v>60</v>
      </c>
      <c r="D139" s="904">
        <v>170600</v>
      </c>
      <c r="E139" s="905" t="s">
        <v>898</v>
      </c>
    </row>
    <row r="140" spans="1:5" ht="12" thickBot="1" x14ac:dyDescent="0.3">
      <c r="A140" s="1601"/>
      <c r="B140" s="1605"/>
      <c r="C140" s="908" t="s">
        <v>60</v>
      </c>
      <c r="D140" s="909">
        <v>170512</v>
      </c>
      <c r="E140" s="910" t="s">
        <v>899</v>
      </c>
    </row>
    <row r="141" spans="1:5" ht="12" thickBot="1" x14ac:dyDescent="0.3">
      <c r="A141" s="1601"/>
      <c r="B141" s="1606" t="s">
        <v>900</v>
      </c>
      <c r="C141" s="1607"/>
      <c r="D141" s="1607"/>
      <c r="E141" s="1608"/>
    </row>
    <row r="142" spans="1:5" x14ac:dyDescent="0.25">
      <c r="A142" s="1601"/>
      <c r="B142" s="920" t="s">
        <v>897</v>
      </c>
      <c r="C142" s="899" t="s">
        <v>60</v>
      </c>
      <c r="D142" s="900">
        <v>170600</v>
      </c>
      <c r="E142" s="901" t="s">
        <v>898</v>
      </c>
    </row>
    <row r="143" spans="1:5" x14ac:dyDescent="0.25">
      <c r="A143" s="1601"/>
      <c r="B143" s="1604" t="s">
        <v>290</v>
      </c>
      <c r="C143" s="903" t="s">
        <v>60</v>
      </c>
      <c r="D143" s="904">
        <v>464010100</v>
      </c>
      <c r="E143" s="905" t="s">
        <v>901</v>
      </c>
    </row>
    <row r="144" spans="1:5" x14ac:dyDescent="0.25">
      <c r="A144" s="1601"/>
      <c r="B144" s="1604"/>
      <c r="C144" s="903" t="s">
        <v>60</v>
      </c>
      <c r="D144" s="904">
        <v>464040100</v>
      </c>
      <c r="E144" s="905" t="s">
        <v>901</v>
      </c>
    </row>
    <row r="145" spans="1:5" ht="12" thickBot="1" x14ac:dyDescent="0.3">
      <c r="A145" s="1602"/>
      <c r="B145" s="1605"/>
      <c r="C145" s="908" t="s">
        <v>60</v>
      </c>
      <c r="D145" s="909">
        <v>464050100</v>
      </c>
      <c r="E145" s="910" t="s">
        <v>901</v>
      </c>
    </row>
    <row r="146" spans="1:5" ht="12" thickBot="1" x14ac:dyDescent="0.3">
      <c r="A146" s="944" t="s">
        <v>902</v>
      </c>
      <c r="B146" s="1635"/>
      <c r="C146" s="1609"/>
      <c r="D146" s="1609"/>
      <c r="E146" s="1636"/>
    </row>
    <row r="147" spans="1:5" x14ac:dyDescent="0.25">
      <c r="A147" s="1629" t="s">
        <v>903</v>
      </c>
      <c r="B147" s="898" t="s">
        <v>290</v>
      </c>
      <c r="C147" s="899" t="s">
        <v>60</v>
      </c>
      <c r="D147" s="900">
        <v>343110100</v>
      </c>
      <c r="E147" s="901" t="s">
        <v>904</v>
      </c>
    </row>
    <row r="148" spans="1:5" x14ac:dyDescent="0.25">
      <c r="A148" s="1648"/>
      <c r="B148" s="1645" t="s">
        <v>897</v>
      </c>
      <c r="C148" s="903" t="s">
        <v>60</v>
      </c>
      <c r="D148" s="904">
        <v>170705</v>
      </c>
      <c r="E148" s="905" t="s">
        <v>905</v>
      </c>
    </row>
    <row r="149" spans="1:5" ht="12" thickBot="1" x14ac:dyDescent="0.3">
      <c r="A149" s="1648"/>
      <c r="B149" s="1646"/>
      <c r="C149" s="908" t="s">
        <v>60</v>
      </c>
      <c r="D149" s="909">
        <v>170526</v>
      </c>
      <c r="E149" s="910" t="s">
        <v>906</v>
      </c>
    </row>
    <row r="150" spans="1:5" ht="12" thickBot="1" x14ac:dyDescent="0.3">
      <c r="A150" s="1630"/>
      <c r="B150" s="886" t="s">
        <v>290</v>
      </c>
      <c r="C150" s="887" t="s">
        <v>60</v>
      </c>
      <c r="D150" s="888">
        <v>343210200</v>
      </c>
      <c r="E150" s="889" t="s">
        <v>904</v>
      </c>
    </row>
    <row r="151" spans="1:5" x14ac:dyDescent="0.25">
      <c r="A151" s="1629" t="s">
        <v>907</v>
      </c>
      <c r="B151" s="898" t="s">
        <v>290</v>
      </c>
      <c r="C151" s="899" t="s">
        <v>60</v>
      </c>
      <c r="D151" s="900">
        <v>343310100</v>
      </c>
      <c r="E151" s="901" t="s">
        <v>908</v>
      </c>
    </row>
    <row r="152" spans="1:5" ht="12" thickBot="1" x14ac:dyDescent="0.3">
      <c r="A152" s="1648"/>
      <c r="B152" s="907" t="s">
        <v>897</v>
      </c>
      <c r="C152" s="908" t="s">
        <v>60</v>
      </c>
      <c r="D152" s="909">
        <v>170600</v>
      </c>
      <c r="E152" s="910" t="s">
        <v>898</v>
      </c>
    </row>
    <row r="153" spans="1:5" x14ac:dyDescent="0.25">
      <c r="A153" s="1648"/>
      <c r="B153" s="898" t="s">
        <v>290</v>
      </c>
      <c r="C153" s="899" t="s">
        <v>60</v>
      </c>
      <c r="D153" s="900">
        <v>343410200</v>
      </c>
      <c r="E153" s="901" t="s">
        <v>909</v>
      </c>
    </row>
    <row r="154" spans="1:5" ht="12" thickBot="1" x14ac:dyDescent="0.3">
      <c r="A154" s="1630"/>
      <c r="B154" s="907" t="s">
        <v>897</v>
      </c>
      <c r="C154" s="908" t="s">
        <v>60</v>
      </c>
      <c r="D154" s="909">
        <v>170600</v>
      </c>
      <c r="E154" s="910" t="s">
        <v>898</v>
      </c>
    </row>
    <row r="155" spans="1:5" x14ac:dyDescent="0.25">
      <c r="A155" s="1629" t="s">
        <v>910</v>
      </c>
      <c r="B155" s="1644" t="s">
        <v>290</v>
      </c>
      <c r="C155" s="899" t="s">
        <v>60</v>
      </c>
      <c r="D155" s="900">
        <v>343910103</v>
      </c>
      <c r="E155" s="901" t="s">
        <v>911</v>
      </c>
    </row>
    <row r="156" spans="1:5" x14ac:dyDescent="0.25">
      <c r="A156" s="1648"/>
      <c r="B156" s="1645"/>
      <c r="C156" s="903" t="s">
        <v>60</v>
      </c>
      <c r="D156" s="904">
        <v>343950103</v>
      </c>
      <c r="E156" s="905" t="s">
        <v>911</v>
      </c>
    </row>
    <row r="157" spans="1:5" x14ac:dyDescent="0.25">
      <c r="A157" s="1648"/>
      <c r="B157" s="1645"/>
      <c r="C157" s="903" t="s">
        <v>60</v>
      </c>
      <c r="D157" s="904">
        <v>343940103</v>
      </c>
      <c r="E157" s="905" t="s">
        <v>911</v>
      </c>
    </row>
    <row r="158" spans="1:5" x14ac:dyDescent="0.25">
      <c r="A158" s="1648"/>
      <c r="B158" s="1645" t="s">
        <v>897</v>
      </c>
      <c r="C158" s="903" t="s">
        <v>60</v>
      </c>
      <c r="D158" s="904">
        <v>170600</v>
      </c>
      <c r="E158" s="905" t="s">
        <v>898</v>
      </c>
    </row>
    <row r="159" spans="1:5" x14ac:dyDescent="0.25">
      <c r="A159" s="1648"/>
      <c r="B159" s="1645"/>
      <c r="C159" s="903" t="s">
        <v>60</v>
      </c>
      <c r="D159" s="904">
        <v>170512</v>
      </c>
      <c r="E159" s="905" t="s">
        <v>899</v>
      </c>
    </row>
    <row r="160" spans="1:5" ht="12" thickBot="1" x14ac:dyDescent="0.3">
      <c r="A160" s="1630"/>
      <c r="B160" s="1646"/>
      <c r="C160" s="908" t="s">
        <v>60</v>
      </c>
      <c r="D160" s="909">
        <v>380916</v>
      </c>
      <c r="E160" s="910" t="s">
        <v>912</v>
      </c>
    </row>
    <row r="161" spans="1:5" ht="12" thickBot="1" x14ac:dyDescent="0.3">
      <c r="A161" s="944" t="s">
        <v>913</v>
      </c>
      <c r="B161" s="886" t="s">
        <v>290</v>
      </c>
      <c r="C161" s="887" t="s">
        <v>60</v>
      </c>
      <c r="D161" s="888">
        <v>448110100</v>
      </c>
      <c r="E161" s="889" t="s">
        <v>914</v>
      </c>
    </row>
    <row r="162" spans="1:5" ht="12" thickBot="1" x14ac:dyDescent="0.3">
      <c r="A162" s="1651"/>
      <c r="B162" s="1611"/>
      <c r="C162" s="1611"/>
      <c r="D162" s="1611"/>
      <c r="E162" s="1652"/>
    </row>
    <row r="163" spans="1:5" x14ac:dyDescent="0.25">
      <c r="A163" s="1629" t="s">
        <v>915</v>
      </c>
      <c r="B163" s="1644" t="s">
        <v>290</v>
      </c>
      <c r="C163" s="899" t="s">
        <v>60</v>
      </c>
      <c r="D163" s="900">
        <v>443140100</v>
      </c>
      <c r="E163" s="901" t="s">
        <v>916</v>
      </c>
    </row>
    <row r="164" spans="1:5" x14ac:dyDescent="0.25">
      <c r="A164" s="1648"/>
      <c r="B164" s="1650"/>
      <c r="C164" s="891" t="s">
        <v>60</v>
      </c>
      <c r="D164" s="892">
        <v>443310100</v>
      </c>
      <c r="E164" s="893" t="s">
        <v>916</v>
      </c>
    </row>
    <row r="165" spans="1:5" x14ac:dyDescent="0.25">
      <c r="A165" s="1648"/>
      <c r="B165" s="1645"/>
      <c r="C165" s="903" t="s">
        <v>60</v>
      </c>
      <c r="D165" s="904">
        <v>443150100</v>
      </c>
      <c r="E165" s="905" t="s">
        <v>916</v>
      </c>
    </row>
    <row r="166" spans="1:5" x14ac:dyDescent="0.25">
      <c r="A166" s="1648"/>
      <c r="B166" s="1645"/>
      <c r="C166" s="903" t="s">
        <v>60</v>
      </c>
      <c r="D166" s="904">
        <v>443110100</v>
      </c>
      <c r="E166" s="905" t="s">
        <v>916</v>
      </c>
    </row>
    <row r="167" spans="1:5" x14ac:dyDescent="0.25">
      <c r="A167" s="1648"/>
      <c r="B167" s="1645" t="s">
        <v>897</v>
      </c>
      <c r="C167" s="903" t="s">
        <v>60</v>
      </c>
      <c r="D167" s="904">
        <v>170526</v>
      </c>
      <c r="E167" s="905" t="s">
        <v>906</v>
      </c>
    </row>
    <row r="168" spans="1:5" x14ac:dyDescent="0.25">
      <c r="A168" s="1648"/>
      <c r="B168" s="1645"/>
      <c r="C168" s="903" t="s">
        <v>60</v>
      </c>
      <c r="D168" s="904">
        <v>170512</v>
      </c>
      <c r="E168" s="905" t="s">
        <v>899</v>
      </c>
    </row>
    <row r="169" spans="1:5" x14ac:dyDescent="0.25">
      <c r="A169" s="1648"/>
      <c r="B169" s="1645"/>
      <c r="C169" s="903" t="s">
        <v>60</v>
      </c>
      <c r="D169" s="904">
        <v>380916</v>
      </c>
      <c r="E169" s="905" t="s">
        <v>917</v>
      </c>
    </row>
    <row r="170" spans="1:5" x14ac:dyDescent="0.25">
      <c r="A170" s="1648"/>
      <c r="B170" s="1645"/>
      <c r="C170" s="903" t="s">
        <v>60</v>
      </c>
      <c r="D170" s="904">
        <v>170705</v>
      </c>
      <c r="E170" s="905" t="s">
        <v>905</v>
      </c>
    </row>
    <row r="171" spans="1:5" ht="12" thickBot="1" x14ac:dyDescent="0.3">
      <c r="A171" s="1630"/>
      <c r="B171" s="1646"/>
      <c r="C171" s="908" t="s">
        <v>60</v>
      </c>
      <c r="D171" s="909">
        <v>170600</v>
      </c>
      <c r="E171" s="910" t="s">
        <v>898</v>
      </c>
    </row>
    <row r="172" spans="1:5" x14ac:dyDescent="0.25">
      <c r="A172" s="1629" t="s">
        <v>918</v>
      </c>
      <c r="B172" s="1644" t="s">
        <v>290</v>
      </c>
      <c r="C172" s="899" t="s">
        <v>60</v>
      </c>
      <c r="D172" s="900">
        <v>443910101</v>
      </c>
      <c r="E172" s="901" t="s">
        <v>919</v>
      </c>
    </row>
    <row r="173" spans="1:5" x14ac:dyDescent="0.25">
      <c r="A173" s="1648"/>
      <c r="B173" s="1645"/>
      <c r="C173" s="903" t="s">
        <v>60</v>
      </c>
      <c r="D173" s="904">
        <v>443940101</v>
      </c>
      <c r="E173" s="905" t="s">
        <v>919</v>
      </c>
    </row>
    <row r="174" spans="1:5" x14ac:dyDescent="0.25">
      <c r="A174" s="1648"/>
      <c r="B174" s="1645"/>
      <c r="C174" s="903" t="s">
        <v>60</v>
      </c>
      <c r="D174" s="904">
        <v>443950101</v>
      </c>
      <c r="E174" s="905" t="s">
        <v>919</v>
      </c>
    </row>
    <row r="175" spans="1:5" x14ac:dyDescent="0.25">
      <c r="A175" s="1648"/>
      <c r="B175" s="1645" t="s">
        <v>897</v>
      </c>
      <c r="C175" s="903" t="s">
        <v>60</v>
      </c>
      <c r="D175" s="904">
        <v>170526</v>
      </c>
      <c r="E175" s="905" t="s">
        <v>906</v>
      </c>
    </row>
    <row r="176" spans="1:5" x14ac:dyDescent="0.25">
      <c r="A176" s="1648"/>
      <c r="B176" s="1645"/>
      <c r="C176" s="903" t="s">
        <v>60</v>
      </c>
      <c r="D176" s="904">
        <v>170512</v>
      </c>
      <c r="E176" s="905" t="s">
        <v>899</v>
      </c>
    </row>
    <row r="177" spans="1:5" x14ac:dyDescent="0.25">
      <c r="A177" s="1648"/>
      <c r="B177" s="1645"/>
      <c r="C177" s="903" t="s">
        <v>60</v>
      </c>
      <c r="D177" s="904">
        <v>170705</v>
      </c>
      <c r="E177" s="905" t="s">
        <v>905</v>
      </c>
    </row>
    <row r="178" spans="1:5" ht="12" thickBot="1" x14ac:dyDescent="0.3">
      <c r="A178" s="1630"/>
      <c r="B178" s="1646"/>
      <c r="C178" s="908" t="s">
        <v>60</v>
      </c>
      <c r="D178" s="909">
        <v>170600</v>
      </c>
      <c r="E178" s="910" t="s">
        <v>898</v>
      </c>
    </row>
    <row r="179" spans="1:5" x14ac:dyDescent="0.25">
      <c r="A179" s="1629" t="s">
        <v>920</v>
      </c>
      <c r="B179" s="1644" t="s">
        <v>290</v>
      </c>
      <c r="C179" s="899" t="s">
        <v>60</v>
      </c>
      <c r="D179" s="900">
        <v>443910100</v>
      </c>
      <c r="E179" s="901" t="s">
        <v>921</v>
      </c>
    </row>
    <row r="180" spans="1:5" x14ac:dyDescent="0.25">
      <c r="A180" s="1648"/>
      <c r="B180" s="1645"/>
      <c r="C180" s="903" t="s">
        <v>60</v>
      </c>
      <c r="D180" s="904">
        <v>443940100</v>
      </c>
      <c r="E180" s="905" t="s">
        <v>921</v>
      </c>
    </row>
    <row r="181" spans="1:5" x14ac:dyDescent="0.25">
      <c r="A181" s="1648"/>
      <c r="B181" s="1645"/>
      <c r="C181" s="903" t="s">
        <v>60</v>
      </c>
      <c r="D181" s="904">
        <v>443950100</v>
      </c>
      <c r="E181" s="905" t="s">
        <v>921</v>
      </c>
    </row>
    <row r="182" spans="1:5" x14ac:dyDescent="0.25">
      <c r="A182" s="1648"/>
      <c r="B182" s="1645" t="s">
        <v>897</v>
      </c>
      <c r="C182" s="903" t="s">
        <v>60</v>
      </c>
      <c r="D182" s="904">
        <v>170526</v>
      </c>
      <c r="E182" s="905" t="s">
        <v>906</v>
      </c>
    </row>
    <row r="183" spans="1:5" x14ac:dyDescent="0.25">
      <c r="A183" s="1648"/>
      <c r="B183" s="1645"/>
      <c r="C183" s="903" t="s">
        <v>60</v>
      </c>
      <c r="D183" s="904">
        <v>170512</v>
      </c>
      <c r="E183" s="905" t="s">
        <v>899</v>
      </c>
    </row>
    <row r="184" spans="1:5" x14ac:dyDescent="0.25">
      <c r="A184" s="1648"/>
      <c r="B184" s="1645"/>
      <c r="C184" s="903" t="s">
        <v>60</v>
      </c>
      <c r="D184" s="904">
        <v>170705</v>
      </c>
      <c r="E184" s="905" t="s">
        <v>905</v>
      </c>
    </row>
    <row r="185" spans="1:5" ht="12" thickBot="1" x14ac:dyDescent="0.3">
      <c r="A185" s="1648"/>
      <c r="B185" s="1646"/>
      <c r="C185" s="908" t="s">
        <v>60</v>
      </c>
      <c r="D185" s="909">
        <v>170600</v>
      </c>
      <c r="E185" s="910" t="s">
        <v>898</v>
      </c>
    </row>
    <row r="186" spans="1:5" x14ac:dyDescent="0.25">
      <c r="A186" s="1648"/>
      <c r="B186" s="1644" t="s">
        <v>290</v>
      </c>
      <c r="C186" s="899" t="s">
        <v>60</v>
      </c>
      <c r="D186" s="900">
        <v>443910200</v>
      </c>
      <c r="E186" s="901" t="s">
        <v>922</v>
      </c>
    </row>
    <row r="187" spans="1:5" x14ac:dyDescent="0.25">
      <c r="A187" s="1648"/>
      <c r="B187" s="1645"/>
      <c r="C187" s="903" t="s">
        <v>60</v>
      </c>
      <c r="D187" s="904">
        <v>443940200</v>
      </c>
      <c r="E187" s="905" t="s">
        <v>922</v>
      </c>
    </row>
    <row r="188" spans="1:5" x14ac:dyDescent="0.25">
      <c r="A188" s="1648"/>
      <c r="B188" s="1645"/>
      <c r="C188" s="903" t="s">
        <v>60</v>
      </c>
      <c r="D188" s="904">
        <v>443950200</v>
      </c>
      <c r="E188" s="905" t="s">
        <v>922</v>
      </c>
    </row>
    <row r="189" spans="1:5" x14ac:dyDescent="0.25">
      <c r="A189" s="1648"/>
      <c r="B189" s="1645" t="s">
        <v>897</v>
      </c>
      <c r="C189" s="903" t="s">
        <v>60</v>
      </c>
      <c r="D189" s="904">
        <v>170526</v>
      </c>
      <c r="E189" s="905" t="s">
        <v>906</v>
      </c>
    </row>
    <row r="190" spans="1:5" x14ac:dyDescent="0.25">
      <c r="A190" s="1648"/>
      <c r="B190" s="1645"/>
      <c r="C190" s="903" t="s">
        <v>60</v>
      </c>
      <c r="D190" s="904">
        <v>170512</v>
      </c>
      <c r="E190" s="905" t="s">
        <v>899</v>
      </c>
    </row>
    <row r="191" spans="1:5" x14ac:dyDescent="0.25">
      <c r="A191" s="1648"/>
      <c r="B191" s="1645"/>
      <c r="C191" s="903" t="s">
        <v>60</v>
      </c>
      <c r="D191" s="904">
        <v>170705</v>
      </c>
      <c r="E191" s="905" t="s">
        <v>905</v>
      </c>
    </row>
    <row r="192" spans="1:5" x14ac:dyDescent="0.25">
      <c r="A192" s="1648"/>
      <c r="B192" s="1649"/>
      <c r="C192" s="895" t="s">
        <v>60</v>
      </c>
      <c r="D192" s="896">
        <v>120002</v>
      </c>
      <c r="E192" s="897" t="s">
        <v>923</v>
      </c>
    </row>
    <row r="193" spans="1:5" ht="12" thickBot="1" x14ac:dyDescent="0.3">
      <c r="A193" s="1630"/>
      <c r="B193" s="1646"/>
      <c r="C193" s="908" t="s">
        <v>60</v>
      </c>
      <c r="D193" s="909">
        <v>170600</v>
      </c>
      <c r="E193" s="910" t="s">
        <v>898</v>
      </c>
    </row>
    <row r="194" spans="1:5" ht="12" thickBot="1" x14ac:dyDescent="0.3">
      <c r="A194" s="944" t="s">
        <v>924</v>
      </c>
      <c r="B194" s="886" t="s">
        <v>290</v>
      </c>
      <c r="C194" s="887" t="s">
        <v>60</v>
      </c>
      <c r="D194" s="888">
        <v>348110100</v>
      </c>
      <c r="E194" s="889" t="s">
        <v>925</v>
      </c>
    </row>
    <row r="195" spans="1:5" ht="12" thickBot="1" x14ac:dyDescent="0.3">
      <c r="A195" s="1609"/>
      <c r="B195" s="1609"/>
      <c r="C195" s="1609"/>
      <c r="D195" s="1609"/>
      <c r="E195" s="1609"/>
    </row>
    <row r="196" spans="1:5" x14ac:dyDescent="0.25">
      <c r="A196" s="1629" t="s">
        <v>926</v>
      </c>
      <c r="B196" s="898" t="s">
        <v>290</v>
      </c>
      <c r="C196" s="899" t="s">
        <v>60</v>
      </c>
      <c r="D196" s="900">
        <v>364010100</v>
      </c>
      <c r="E196" s="901" t="s">
        <v>896</v>
      </c>
    </row>
    <row r="197" spans="1:5" x14ac:dyDescent="0.25">
      <c r="A197" s="1648"/>
      <c r="B197" s="1645" t="s">
        <v>897</v>
      </c>
      <c r="C197" s="903" t="s">
        <v>60</v>
      </c>
      <c r="D197" s="904">
        <v>170600</v>
      </c>
      <c r="E197" s="905" t="s">
        <v>898</v>
      </c>
    </row>
    <row r="198" spans="1:5" ht="12" thickBot="1" x14ac:dyDescent="0.3">
      <c r="A198" s="1648"/>
      <c r="B198" s="1646"/>
      <c r="C198" s="908" t="s">
        <v>60</v>
      </c>
      <c r="D198" s="909">
        <v>170512</v>
      </c>
      <c r="E198" s="910" t="s">
        <v>899</v>
      </c>
    </row>
    <row r="199" spans="1:5" ht="12" thickBot="1" x14ac:dyDescent="0.3">
      <c r="A199" s="1648"/>
      <c r="B199" s="1606" t="s">
        <v>900</v>
      </c>
      <c r="C199" s="1607"/>
      <c r="D199" s="1607"/>
      <c r="E199" s="1608"/>
    </row>
    <row r="200" spans="1:5" x14ac:dyDescent="0.25">
      <c r="A200" s="1648"/>
      <c r="B200" s="898" t="s">
        <v>897</v>
      </c>
      <c r="C200" s="899" t="s">
        <v>60</v>
      </c>
      <c r="D200" s="900">
        <v>170600</v>
      </c>
      <c r="E200" s="901" t="s">
        <v>898</v>
      </c>
    </row>
    <row r="201" spans="1:5" x14ac:dyDescent="0.25">
      <c r="A201" s="1648"/>
      <c r="B201" s="1645" t="s">
        <v>290</v>
      </c>
      <c r="C201" s="903" t="s">
        <v>60</v>
      </c>
      <c r="D201" s="904">
        <v>464010100</v>
      </c>
      <c r="E201" s="905" t="s">
        <v>901</v>
      </c>
    </row>
    <row r="202" spans="1:5" x14ac:dyDescent="0.25">
      <c r="A202" s="1648"/>
      <c r="B202" s="1645"/>
      <c r="C202" s="903" t="s">
        <v>60</v>
      </c>
      <c r="D202" s="904">
        <v>464040100</v>
      </c>
      <c r="E202" s="905" t="s">
        <v>901</v>
      </c>
    </row>
    <row r="203" spans="1:5" ht="12" thickBot="1" x14ac:dyDescent="0.3">
      <c r="A203" s="1630"/>
      <c r="B203" s="1646"/>
      <c r="C203" s="908" t="s">
        <v>60</v>
      </c>
      <c r="D203" s="909">
        <v>464050100</v>
      </c>
      <c r="E203" s="910" t="s">
        <v>901</v>
      </c>
    </row>
    <row r="204" spans="1:5" x14ac:dyDescent="0.25">
      <c r="A204" s="1629" t="s">
        <v>927</v>
      </c>
      <c r="B204" s="1644" t="s">
        <v>290</v>
      </c>
      <c r="C204" s="899" t="s">
        <v>60</v>
      </c>
      <c r="D204" s="900">
        <v>361710400</v>
      </c>
      <c r="E204" s="901" t="s">
        <v>928</v>
      </c>
    </row>
    <row r="205" spans="1:5" x14ac:dyDescent="0.25">
      <c r="A205" s="1648"/>
      <c r="B205" s="1645"/>
      <c r="C205" s="903" t="s">
        <v>60</v>
      </c>
      <c r="D205" s="904">
        <v>361740400</v>
      </c>
      <c r="E205" s="905" t="s">
        <v>929</v>
      </c>
    </row>
    <row r="206" spans="1:5" x14ac:dyDescent="0.25">
      <c r="A206" s="1648"/>
      <c r="B206" s="1645"/>
      <c r="C206" s="903" t="s">
        <v>60</v>
      </c>
      <c r="D206" s="904">
        <v>361750400</v>
      </c>
      <c r="E206" s="905" t="s">
        <v>930</v>
      </c>
    </row>
    <row r="207" spans="1:5" x14ac:dyDescent="0.25">
      <c r="A207" s="1648"/>
      <c r="B207" s="1645" t="s">
        <v>897</v>
      </c>
      <c r="C207" s="903" t="s">
        <v>60</v>
      </c>
      <c r="D207" s="904">
        <v>170526</v>
      </c>
      <c r="E207" s="905" t="s">
        <v>906</v>
      </c>
    </row>
    <row r="208" spans="1:5" x14ac:dyDescent="0.25">
      <c r="A208" s="1648"/>
      <c r="B208" s="1645"/>
      <c r="C208" s="903" t="s">
        <v>60</v>
      </c>
      <c r="D208" s="904">
        <v>170512</v>
      </c>
      <c r="E208" s="905" t="s">
        <v>899</v>
      </c>
    </row>
    <row r="209" spans="1:5" ht="12" thickBot="1" x14ac:dyDescent="0.3">
      <c r="A209" s="1648"/>
      <c r="B209" s="1646"/>
      <c r="C209" s="908" t="s">
        <v>60</v>
      </c>
      <c r="D209" s="909">
        <v>170705</v>
      </c>
      <c r="E209" s="910" t="s">
        <v>905</v>
      </c>
    </row>
    <row r="210" spans="1:5" ht="12" thickBot="1" x14ac:dyDescent="0.3">
      <c r="A210" s="1648"/>
      <c r="B210" s="1606" t="s">
        <v>900</v>
      </c>
      <c r="C210" s="1607"/>
      <c r="D210" s="1607"/>
      <c r="E210" s="1608"/>
    </row>
    <row r="211" spans="1:5" x14ac:dyDescent="0.25">
      <c r="A211" s="1648"/>
      <c r="B211" s="1612" t="s">
        <v>897</v>
      </c>
      <c r="C211" s="899" t="s">
        <v>60</v>
      </c>
      <c r="D211" s="900">
        <v>170700</v>
      </c>
      <c r="E211" s="901" t="s">
        <v>931</v>
      </c>
    </row>
    <row r="212" spans="1:5" x14ac:dyDescent="0.25">
      <c r="A212" s="1648"/>
      <c r="B212" s="1613"/>
      <c r="C212" s="903" t="s">
        <v>60</v>
      </c>
      <c r="D212" s="904">
        <v>170526</v>
      </c>
      <c r="E212" s="905" t="s">
        <v>906</v>
      </c>
    </row>
    <row r="213" spans="1:5" x14ac:dyDescent="0.25">
      <c r="A213" s="1648"/>
      <c r="B213" s="1613"/>
      <c r="C213" s="903" t="s">
        <v>60</v>
      </c>
      <c r="D213" s="904">
        <v>170512</v>
      </c>
      <c r="E213" s="905" t="s">
        <v>899</v>
      </c>
    </row>
    <row r="214" spans="1:5" x14ac:dyDescent="0.25">
      <c r="A214" s="1648"/>
      <c r="B214" s="1613"/>
      <c r="C214" s="903" t="s">
        <v>60</v>
      </c>
      <c r="D214" s="904">
        <v>170705</v>
      </c>
      <c r="E214" s="905" t="s">
        <v>905</v>
      </c>
    </row>
    <row r="215" spans="1:5" x14ac:dyDescent="0.25">
      <c r="A215" s="1648"/>
      <c r="B215" s="1621"/>
      <c r="C215" s="903" t="s">
        <v>60</v>
      </c>
      <c r="D215" s="913">
        <v>170600</v>
      </c>
      <c r="E215" s="914" t="s">
        <v>932</v>
      </c>
    </row>
    <row r="216" spans="1:5" x14ac:dyDescent="0.25">
      <c r="A216" s="1648"/>
      <c r="B216" s="1645" t="s">
        <v>290</v>
      </c>
      <c r="C216" s="903" t="s">
        <v>60</v>
      </c>
      <c r="D216" s="904">
        <v>497110100</v>
      </c>
      <c r="E216" s="905" t="s">
        <v>933</v>
      </c>
    </row>
    <row r="217" spans="1:5" x14ac:dyDescent="0.25">
      <c r="A217" s="1648"/>
      <c r="B217" s="1645"/>
      <c r="C217" s="903" t="s">
        <v>60</v>
      </c>
      <c r="D217" s="904">
        <v>497240100</v>
      </c>
      <c r="E217" s="905" t="s">
        <v>934</v>
      </c>
    </row>
    <row r="218" spans="1:5" x14ac:dyDescent="0.25">
      <c r="A218" s="1648"/>
      <c r="B218" s="1645"/>
      <c r="C218" s="903" t="s">
        <v>60</v>
      </c>
      <c r="D218" s="904">
        <v>497140100</v>
      </c>
      <c r="E218" s="905" t="s">
        <v>933</v>
      </c>
    </row>
    <row r="219" spans="1:5" ht="12" thickBot="1" x14ac:dyDescent="0.3">
      <c r="A219" s="1630"/>
      <c r="B219" s="1646"/>
      <c r="C219" s="908" t="s">
        <v>60</v>
      </c>
      <c r="D219" s="909">
        <v>497150100</v>
      </c>
      <c r="E219" s="910" t="s">
        <v>933</v>
      </c>
    </row>
    <row r="220" spans="1:5" ht="12" thickBot="1" x14ac:dyDescent="0.3">
      <c r="A220" s="951" t="s">
        <v>935</v>
      </c>
      <c r="B220" s="921"/>
      <c r="C220" s="922"/>
      <c r="D220" s="923"/>
      <c r="E220" s="924"/>
    </row>
    <row r="221" spans="1:5" ht="12" thickBot="1" x14ac:dyDescent="0.3">
      <c r="A221" s="951"/>
      <c r="B221" s="921"/>
      <c r="C221" s="922"/>
      <c r="D221" s="923"/>
      <c r="E221" s="924"/>
    </row>
    <row r="222" spans="1:5" ht="12" thickBot="1" x14ac:dyDescent="0.3">
      <c r="A222" s="944" t="s">
        <v>936</v>
      </c>
      <c r="B222" s="1606" t="s">
        <v>937</v>
      </c>
      <c r="C222" s="1607"/>
      <c r="D222" s="1607"/>
      <c r="E222" s="1608"/>
    </row>
    <row r="223" spans="1:5" ht="12" thickBot="1" x14ac:dyDescent="0.3">
      <c r="A223" s="952" t="s">
        <v>938</v>
      </c>
      <c r="B223" s="1615" t="s">
        <v>939</v>
      </c>
      <c r="C223" s="1616"/>
      <c r="D223" s="1616"/>
      <c r="E223" s="1617"/>
    </row>
    <row r="224" spans="1:5" x14ac:dyDescent="0.25">
      <c r="A224" s="1641" t="s">
        <v>940</v>
      </c>
      <c r="B224" s="1644" t="s">
        <v>290</v>
      </c>
      <c r="C224" s="899" t="s">
        <v>60</v>
      </c>
      <c r="D224" s="900">
        <v>237110300</v>
      </c>
      <c r="E224" s="901" t="s">
        <v>941</v>
      </c>
    </row>
    <row r="225" spans="1:5" x14ac:dyDescent="0.25">
      <c r="A225" s="1642"/>
      <c r="B225" s="1645"/>
      <c r="C225" s="903" t="s">
        <v>60</v>
      </c>
      <c r="D225" s="904">
        <v>237140300</v>
      </c>
      <c r="E225" s="905" t="s">
        <v>942</v>
      </c>
    </row>
    <row r="226" spans="1:5" x14ac:dyDescent="0.25">
      <c r="A226" s="1642"/>
      <c r="B226" s="1645"/>
      <c r="C226" s="903" t="s">
        <v>60</v>
      </c>
      <c r="D226" s="904">
        <v>237150300</v>
      </c>
      <c r="E226" s="905" t="s">
        <v>943</v>
      </c>
    </row>
    <row r="227" spans="1:5" x14ac:dyDescent="0.25">
      <c r="A227" s="1642"/>
      <c r="B227" s="1645" t="s">
        <v>897</v>
      </c>
      <c r="C227" s="903" t="s">
        <v>60</v>
      </c>
      <c r="D227" s="904">
        <v>170526</v>
      </c>
      <c r="E227" s="905" t="s">
        <v>906</v>
      </c>
    </row>
    <row r="228" spans="1:5" x14ac:dyDescent="0.25">
      <c r="A228" s="1642"/>
      <c r="B228" s="1645"/>
      <c r="C228" s="903" t="s">
        <v>60</v>
      </c>
      <c r="D228" s="904">
        <v>170512</v>
      </c>
      <c r="E228" s="905" t="s">
        <v>899</v>
      </c>
    </row>
    <row r="229" spans="1:5" x14ac:dyDescent="0.25">
      <c r="A229" s="1642"/>
      <c r="B229" s="1645"/>
      <c r="C229" s="903" t="s">
        <v>60</v>
      </c>
      <c r="D229" s="904">
        <v>170705</v>
      </c>
      <c r="E229" s="905" t="s">
        <v>905</v>
      </c>
    </row>
    <row r="230" spans="1:5" ht="12" thickBot="1" x14ac:dyDescent="0.3">
      <c r="A230" s="1643"/>
      <c r="B230" s="1646"/>
      <c r="C230" s="908" t="s">
        <v>60</v>
      </c>
      <c r="D230" s="909">
        <v>170600</v>
      </c>
      <c r="E230" s="910" t="s">
        <v>898</v>
      </c>
    </row>
    <row r="231" spans="1:5" ht="12" thickBot="1" x14ac:dyDescent="0.3">
      <c r="A231" s="947" t="s">
        <v>944</v>
      </c>
      <c r="B231" s="1606" t="s">
        <v>945</v>
      </c>
      <c r="C231" s="1607"/>
      <c r="D231" s="1607"/>
      <c r="E231" s="1608"/>
    </row>
    <row r="232" spans="1:5" ht="12" thickBot="1" x14ac:dyDescent="0.3">
      <c r="A232" s="944" t="s">
        <v>946</v>
      </c>
      <c r="B232" s="1606" t="s">
        <v>947</v>
      </c>
      <c r="C232" s="1607"/>
      <c r="D232" s="1607"/>
      <c r="E232" s="1608"/>
    </row>
    <row r="233" spans="1:5" x14ac:dyDescent="0.25">
      <c r="A233" s="1641" t="s">
        <v>948</v>
      </c>
      <c r="B233" s="1644" t="s">
        <v>290</v>
      </c>
      <c r="C233" s="899" t="s">
        <v>60</v>
      </c>
      <c r="D233" s="900">
        <v>449010100</v>
      </c>
      <c r="E233" s="901" t="s">
        <v>949</v>
      </c>
    </row>
    <row r="234" spans="1:5" x14ac:dyDescent="0.25">
      <c r="A234" s="1642"/>
      <c r="B234" s="1645"/>
      <c r="C234" s="903" t="s">
        <v>60</v>
      </c>
      <c r="D234" s="904">
        <v>449040100</v>
      </c>
      <c r="E234" s="905" t="s">
        <v>949</v>
      </c>
    </row>
    <row r="235" spans="1:5" x14ac:dyDescent="0.25">
      <c r="A235" s="1642"/>
      <c r="B235" s="1645"/>
      <c r="C235" s="903" t="s">
        <v>60</v>
      </c>
      <c r="D235" s="904">
        <v>449050100</v>
      </c>
      <c r="E235" s="905" t="s">
        <v>949</v>
      </c>
    </row>
    <row r="236" spans="1:5" x14ac:dyDescent="0.25">
      <c r="A236" s="1642"/>
      <c r="B236" s="1645" t="s">
        <v>897</v>
      </c>
      <c r="C236" s="903" t="s">
        <v>60</v>
      </c>
      <c r="D236" s="904">
        <v>170526</v>
      </c>
      <c r="E236" s="905" t="s">
        <v>906</v>
      </c>
    </row>
    <row r="237" spans="1:5" x14ac:dyDescent="0.25">
      <c r="A237" s="1642"/>
      <c r="B237" s="1645"/>
      <c r="C237" s="903" t="s">
        <v>60</v>
      </c>
      <c r="D237" s="904">
        <v>170512</v>
      </c>
      <c r="E237" s="905" t="s">
        <v>899</v>
      </c>
    </row>
    <row r="238" spans="1:5" ht="12" thickBot="1" x14ac:dyDescent="0.3">
      <c r="A238" s="1643"/>
      <c r="B238" s="1646"/>
      <c r="C238" s="908" t="s">
        <v>60</v>
      </c>
      <c r="D238" s="909">
        <v>170705</v>
      </c>
      <c r="E238" s="910" t="s">
        <v>905</v>
      </c>
    </row>
    <row r="239" spans="1:5" ht="12" thickBot="1" x14ac:dyDescent="0.3">
      <c r="A239" s="1609"/>
      <c r="B239" s="1609"/>
      <c r="C239" s="1609"/>
      <c r="D239" s="1609"/>
      <c r="E239" s="1609"/>
    </row>
    <row r="240" spans="1:5" x14ac:dyDescent="0.25">
      <c r="A240" s="1641" t="s">
        <v>950</v>
      </c>
      <c r="B240" s="1638" t="s">
        <v>341</v>
      </c>
      <c r="C240" s="899" t="s">
        <v>60</v>
      </c>
      <c r="D240" s="900">
        <v>490</v>
      </c>
      <c r="E240" s="901" t="s">
        <v>951</v>
      </c>
    </row>
    <row r="241" spans="1:5" x14ac:dyDescent="0.25">
      <c r="A241" s="1647"/>
      <c r="B241" s="1625"/>
      <c r="C241" s="891" t="s">
        <v>60</v>
      </c>
      <c r="D241" s="892">
        <v>491</v>
      </c>
      <c r="E241" s="893" t="s">
        <v>952</v>
      </c>
    </row>
    <row r="242" spans="1:5" x14ac:dyDescent="0.25">
      <c r="A242" s="1642"/>
      <c r="B242" s="906" t="s">
        <v>953</v>
      </c>
      <c r="C242" s="903" t="s">
        <v>309</v>
      </c>
      <c r="D242" s="904">
        <v>7</v>
      </c>
      <c r="E242" s="905" t="s">
        <v>954</v>
      </c>
    </row>
    <row r="243" spans="1:5" x14ac:dyDescent="0.25">
      <c r="A243" s="1642"/>
      <c r="B243" s="1645" t="s">
        <v>290</v>
      </c>
      <c r="C243" s="903" t="s">
        <v>60</v>
      </c>
      <c r="D243" s="904">
        <v>111110200</v>
      </c>
      <c r="E243" s="905" t="s">
        <v>955</v>
      </c>
    </row>
    <row r="244" spans="1:5" x14ac:dyDescent="0.25">
      <c r="A244" s="1642"/>
      <c r="B244" s="1645"/>
      <c r="C244" s="903" t="s">
        <v>60</v>
      </c>
      <c r="D244" s="904">
        <v>111110201</v>
      </c>
      <c r="E244" s="905" t="s">
        <v>956</v>
      </c>
    </row>
    <row r="245" spans="1:5" x14ac:dyDescent="0.25">
      <c r="A245" s="1642"/>
      <c r="B245" s="1645"/>
      <c r="C245" s="903" t="s">
        <v>60</v>
      </c>
      <c r="D245" s="904">
        <v>111110202</v>
      </c>
      <c r="E245" s="905" t="s">
        <v>957</v>
      </c>
    </row>
    <row r="246" spans="1:5" x14ac:dyDescent="0.25">
      <c r="A246" s="1642"/>
      <c r="B246" s="1645"/>
      <c r="C246" s="903" t="s">
        <v>60</v>
      </c>
      <c r="D246" s="904">
        <v>111110203</v>
      </c>
      <c r="E246" s="905" t="s">
        <v>958</v>
      </c>
    </row>
    <row r="247" spans="1:5" x14ac:dyDescent="0.25">
      <c r="A247" s="1642"/>
      <c r="B247" s="1645"/>
      <c r="C247" s="903" t="s">
        <v>60</v>
      </c>
      <c r="D247" s="904">
        <v>111110205</v>
      </c>
      <c r="E247" s="905" t="s">
        <v>959</v>
      </c>
    </row>
    <row r="248" spans="1:5" x14ac:dyDescent="0.25">
      <c r="A248" s="1642"/>
      <c r="B248" s="1645"/>
      <c r="C248" s="903" t="s">
        <v>60</v>
      </c>
      <c r="D248" s="904">
        <v>111110206</v>
      </c>
      <c r="E248" s="905" t="s">
        <v>960</v>
      </c>
    </row>
    <row r="249" spans="1:5" x14ac:dyDescent="0.25">
      <c r="A249" s="1642"/>
      <c r="B249" s="1645"/>
      <c r="C249" s="903" t="s">
        <v>60</v>
      </c>
      <c r="D249" s="904">
        <v>111110207</v>
      </c>
      <c r="E249" s="905" t="s">
        <v>961</v>
      </c>
    </row>
    <row r="250" spans="1:5" x14ac:dyDescent="0.25">
      <c r="A250" s="1642"/>
      <c r="B250" s="1645"/>
      <c r="C250" s="903" t="s">
        <v>60</v>
      </c>
      <c r="D250" s="904">
        <v>111110300</v>
      </c>
      <c r="E250" s="905" t="s">
        <v>962</v>
      </c>
    </row>
    <row r="251" spans="1:5" x14ac:dyDescent="0.25">
      <c r="A251" s="1642"/>
      <c r="B251" s="1645"/>
      <c r="C251" s="903" t="s">
        <v>60</v>
      </c>
      <c r="D251" s="904">
        <v>111110301</v>
      </c>
      <c r="E251" s="905" t="s">
        <v>963</v>
      </c>
    </row>
    <row r="252" spans="1:5" x14ac:dyDescent="0.25">
      <c r="A252" s="1642"/>
      <c r="B252" s="1645"/>
      <c r="C252" s="903" t="s">
        <v>60</v>
      </c>
      <c r="D252" s="904">
        <v>111110302</v>
      </c>
      <c r="E252" s="905" t="s">
        <v>964</v>
      </c>
    </row>
    <row r="253" spans="1:5" x14ac:dyDescent="0.25">
      <c r="A253" s="1642"/>
      <c r="B253" s="1645"/>
      <c r="C253" s="903" t="s">
        <v>60</v>
      </c>
      <c r="D253" s="904">
        <v>111110303</v>
      </c>
      <c r="E253" s="905" t="s">
        <v>965</v>
      </c>
    </row>
    <row r="254" spans="1:5" x14ac:dyDescent="0.25">
      <c r="A254" s="1642"/>
      <c r="B254" s="1645"/>
      <c r="C254" s="903" t="s">
        <v>60</v>
      </c>
      <c r="D254" s="904">
        <v>111110400</v>
      </c>
      <c r="E254" s="905" t="s">
        <v>966</v>
      </c>
    </row>
    <row r="255" spans="1:5" x14ac:dyDescent="0.25">
      <c r="A255" s="1642"/>
      <c r="B255" s="1645"/>
      <c r="C255" s="903" t="s">
        <v>60</v>
      </c>
      <c r="D255" s="904">
        <v>111110401</v>
      </c>
      <c r="E255" s="905" t="s">
        <v>967</v>
      </c>
    </row>
    <row r="256" spans="1:5" x14ac:dyDescent="0.25">
      <c r="A256" s="1642"/>
      <c r="B256" s="1645"/>
      <c r="C256" s="903" t="s">
        <v>60</v>
      </c>
      <c r="D256" s="904">
        <v>111110402</v>
      </c>
      <c r="E256" s="905" t="s">
        <v>968</v>
      </c>
    </row>
    <row r="257" spans="1:5" x14ac:dyDescent="0.25">
      <c r="A257" s="1642"/>
      <c r="B257" s="1645"/>
      <c r="C257" s="903" t="s">
        <v>60</v>
      </c>
      <c r="D257" s="904">
        <v>111110403</v>
      </c>
      <c r="E257" s="905" t="s">
        <v>969</v>
      </c>
    </row>
    <row r="258" spans="1:5" x14ac:dyDescent="0.25">
      <c r="A258" s="1642"/>
      <c r="B258" s="1645"/>
      <c r="C258" s="903" t="s">
        <v>60</v>
      </c>
      <c r="D258" s="904">
        <v>111110404</v>
      </c>
      <c r="E258" s="905" t="s">
        <v>970</v>
      </c>
    </row>
    <row r="259" spans="1:5" x14ac:dyDescent="0.25">
      <c r="A259" s="1642"/>
      <c r="B259" s="1645"/>
      <c r="C259" s="903" t="s">
        <v>60</v>
      </c>
      <c r="D259" s="904">
        <v>111110500</v>
      </c>
      <c r="E259" s="905" t="s">
        <v>971</v>
      </c>
    </row>
    <row r="260" spans="1:5" x14ac:dyDescent="0.25">
      <c r="A260" s="1642"/>
      <c r="B260" s="1645"/>
      <c r="C260" s="903" t="s">
        <v>60</v>
      </c>
      <c r="D260" s="904">
        <v>111110501</v>
      </c>
      <c r="E260" s="905" t="s">
        <v>972</v>
      </c>
    </row>
    <row r="261" spans="1:5" x14ac:dyDescent="0.25">
      <c r="A261" s="1642"/>
      <c r="B261" s="1645"/>
      <c r="C261" s="903" t="s">
        <v>60</v>
      </c>
      <c r="D261" s="904">
        <v>111110502</v>
      </c>
      <c r="E261" s="905" t="s">
        <v>973</v>
      </c>
    </row>
    <row r="262" spans="1:5" x14ac:dyDescent="0.25">
      <c r="A262" s="1642"/>
      <c r="B262" s="1645"/>
      <c r="C262" s="903" t="s">
        <v>60</v>
      </c>
      <c r="D262" s="904">
        <v>111110503</v>
      </c>
      <c r="E262" s="905" t="s">
        <v>974</v>
      </c>
    </row>
    <row r="263" spans="1:5" x14ac:dyDescent="0.25">
      <c r="A263" s="1642"/>
      <c r="B263" s="1645"/>
      <c r="C263" s="903" t="s">
        <v>60</v>
      </c>
      <c r="D263" s="904">
        <v>111110504</v>
      </c>
      <c r="E263" s="905" t="s">
        <v>975</v>
      </c>
    </row>
    <row r="264" spans="1:5" x14ac:dyDescent="0.25">
      <c r="A264" s="1642"/>
      <c r="B264" s="1645"/>
      <c r="C264" s="903" t="s">
        <v>60</v>
      </c>
      <c r="D264" s="904">
        <v>111110600</v>
      </c>
      <c r="E264" s="905" t="s">
        <v>976</v>
      </c>
    </row>
    <row r="265" spans="1:5" x14ac:dyDescent="0.25">
      <c r="A265" s="1642"/>
      <c r="B265" s="1645"/>
      <c r="C265" s="903" t="s">
        <v>60</v>
      </c>
      <c r="D265" s="904">
        <v>111111900</v>
      </c>
      <c r="E265" s="905" t="s">
        <v>977</v>
      </c>
    </row>
    <row r="266" spans="1:5" x14ac:dyDescent="0.25">
      <c r="A266" s="1642"/>
      <c r="B266" s="1645"/>
      <c r="C266" s="903" t="s">
        <v>60</v>
      </c>
      <c r="D266" s="904">
        <v>111111901</v>
      </c>
      <c r="E266" s="905" t="s">
        <v>978</v>
      </c>
    </row>
    <row r="267" spans="1:5" x14ac:dyDescent="0.25">
      <c r="A267" s="1642"/>
      <c r="B267" s="1645"/>
      <c r="C267" s="903" t="s">
        <v>60</v>
      </c>
      <c r="D267" s="904">
        <v>111111902</v>
      </c>
      <c r="E267" s="905" t="s">
        <v>979</v>
      </c>
    </row>
    <row r="268" spans="1:5" x14ac:dyDescent="0.25">
      <c r="A268" s="1642"/>
      <c r="B268" s="1645"/>
      <c r="C268" s="903" t="s">
        <v>60</v>
      </c>
      <c r="D268" s="904">
        <v>111111903</v>
      </c>
      <c r="E268" s="905" t="s">
        <v>980</v>
      </c>
    </row>
    <row r="269" spans="1:5" x14ac:dyDescent="0.25">
      <c r="A269" s="1642"/>
      <c r="B269" s="1645"/>
      <c r="C269" s="903" t="s">
        <v>60</v>
      </c>
      <c r="D269" s="904">
        <v>111111904</v>
      </c>
      <c r="E269" s="905" t="s">
        <v>981</v>
      </c>
    </row>
    <row r="270" spans="1:5" x14ac:dyDescent="0.25">
      <c r="A270" s="1642"/>
      <c r="B270" s="1645"/>
      <c r="C270" s="903" t="s">
        <v>60</v>
      </c>
      <c r="D270" s="904">
        <v>111111905</v>
      </c>
      <c r="E270" s="905" t="s">
        <v>982</v>
      </c>
    </row>
    <row r="271" spans="1:5" x14ac:dyDescent="0.25">
      <c r="A271" s="1642"/>
      <c r="B271" s="1645"/>
      <c r="C271" s="903" t="s">
        <v>60</v>
      </c>
      <c r="D271" s="904">
        <v>111111906</v>
      </c>
      <c r="E271" s="905" t="s">
        <v>983</v>
      </c>
    </row>
    <row r="272" spans="1:5" x14ac:dyDescent="0.25">
      <c r="A272" s="1642"/>
      <c r="B272" s="1645"/>
      <c r="C272" s="903" t="s">
        <v>60</v>
      </c>
      <c r="D272" s="904">
        <v>111111907</v>
      </c>
      <c r="E272" s="905" t="s">
        <v>984</v>
      </c>
    </row>
    <row r="273" spans="1:5" x14ac:dyDescent="0.25">
      <c r="A273" s="1642"/>
      <c r="B273" s="1645"/>
      <c r="C273" s="903" t="s">
        <v>60</v>
      </c>
      <c r="D273" s="904">
        <v>111111908</v>
      </c>
      <c r="E273" s="905" t="s">
        <v>985</v>
      </c>
    </row>
    <row r="274" spans="1:5" x14ac:dyDescent="0.25">
      <c r="A274" s="1642"/>
      <c r="B274" s="1645"/>
      <c r="C274" s="903" t="s">
        <v>60</v>
      </c>
      <c r="D274" s="904">
        <v>111111999</v>
      </c>
      <c r="E274" s="905" t="s">
        <v>986</v>
      </c>
    </row>
    <row r="275" spans="1:5" x14ac:dyDescent="0.25">
      <c r="A275" s="1642"/>
      <c r="B275" s="1645"/>
      <c r="C275" s="903" t="s">
        <v>60</v>
      </c>
      <c r="D275" s="904">
        <v>111112000</v>
      </c>
      <c r="E275" s="905" t="s">
        <v>987</v>
      </c>
    </row>
    <row r="276" spans="1:5" x14ac:dyDescent="0.25">
      <c r="A276" s="1642"/>
      <c r="B276" s="1645"/>
      <c r="C276" s="903" t="s">
        <v>60</v>
      </c>
      <c r="D276" s="904">
        <v>111112001</v>
      </c>
      <c r="E276" s="905" t="s">
        <v>988</v>
      </c>
    </row>
    <row r="277" spans="1:5" x14ac:dyDescent="0.25">
      <c r="A277" s="1642"/>
      <c r="B277" s="1645"/>
      <c r="C277" s="903" t="s">
        <v>60</v>
      </c>
      <c r="D277" s="904">
        <v>111112002</v>
      </c>
      <c r="E277" s="905" t="s">
        <v>989</v>
      </c>
    </row>
    <row r="278" spans="1:5" x14ac:dyDescent="0.25">
      <c r="A278" s="1642"/>
      <c r="B278" s="1645"/>
      <c r="C278" s="903" t="s">
        <v>60</v>
      </c>
      <c r="D278" s="904">
        <v>111113000</v>
      </c>
      <c r="E278" s="905" t="s">
        <v>990</v>
      </c>
    </row>
    <row r="279" spans="1:5" x14ac:dyDescent="0.25">
      <c r="A279" s="1642"/>
      <c r="B279" s="1645"/>
      <c r="C279" s="903" t="s">
        <v>60</v>
      </c>
      <c r="D279" s="904">
        <v>111113001</v>
      </c>
      <c r="E279" s="905" t="s">
        <v>991</v>
      </c>
    </row>
    <row r="280" spans="1:5" x14ac:dyDescent="0.25">
      <c r="A280" s="1642"/>
      <c r="B280" s="1645"/>
      <c r="C280" s="903" t="s">
        <v>60</v>
      </c>
      <c r="D280" s="904">
        <v>111113002</v>
      </c>
      <c r="E280" s="905" t="s">
        <v>992</v>
      </c>
    </row>
    <row r="281" spans="1:5" x14ac:dyDescent="0.25">
      <c r="A281" s="1642"/>
      <c r="B281" s="1645"/>
      <c r="C281" s="903" t="s">
        <v>60</v>
      </c>
      <c r="D281" s="904">
        <v>111115000</v>
      </c>
      <c r="E281" s="905" t="s">
        <v>993</v>
      </c>
    </row>
    <row r="282" spans="1:5" x14ac:dyDescent="0.25">
      <c r="A282" s="1642"/>
      <c r="B282" s="1645"/>
      <c r="C282" s="903" t="s">
        <v>60</v>
      </c>
      <c r="D282" s="904">
        <v>111115001</v>
      </c>
      <c r="E282" s="905" t="s">
        <v>994</v>
      </c>
    </row>
    <row r="283" spans="1:5" x14ac:dyDescent="0.25">
      <c r="A283" s="1642"/>
      <c r="B283" s="1645"/>
      <c r="C283" s="903" t="s">
        <v>60</v>
      </c>
      <c r="D283" s="904">
        <v>111115002</v>
      </c>
      <c r="E283" s="905" t="s">
        <v>995</v>
      </c>
    </row>
    <row r="284" spans="1:5" x14ac:dyDescent="0.25">
      <c r="A284" s="1642"/>
      <c r="B284" s="1645"/>
      <c r="C284" s="903" t="s">
        <v>60</v>
      </c>
      <c r="D284" s="904">
        <v>111115003</v>
      </c>
      <c r="E284" s="905" t="s">
        <v>996</v>
      </c>
    </row>
    <row r="285" spans="1:5" x14ac:dyDescent="0.25">
      <c r="A285" s="1642"/>
      <c r="B285" s="1645"/>
      <c r="C285" s="903" t="s">
        <v>60</v>
      </c>
      <c r="D285" s="904">
        <v>111115004</v>
      </c>
      <c r="E285" s="905" t="s">
        <v>997</v>
      </c>
    </row>
    <row r="286" spans="1:5" x14ac:dyDescent="0.25">
      <c r="A286" s="1642"/>
      <c r="B286" s="1645"/>
      <c r="C286" s="903" t="s">
        <v>60</v>
      </c>
      <c r="D286" s="904">
        <v>111115005</v>
      </c>
      <c r="E286" s="905" t="s">
        <v>998</v>
      </c>
    </row>
    <row r="287" spans="1:5" x14ac:dyDescent="0.25">
      <c r="A287" s="1642"/>
      <c r="B287" s="1645"/>
      <c r="C287" s="903" t="s">
        <v>60</v>
      </c>
      <c r="D287" s="904">
        <v>111115006</v>
      </c>
      <c r="E287" s="905" t="s">
        <v>999</v>
      </c>
    </row>
    <row r="288" spans="1:5" x14ac:dyDescent="0.25">
      <c r="A288" s="1642"/>
      <c r="B288" s="1645"/>
      <c r="C288" s="903" t="s">
        <v>60</v>
      </c>
      <c r="D288" s="904">
        <v>111115007</v>
      </c>
      <c r="E288" s="905" t="s">
        <v>1000</v>
      </c>
    </row>
    <row r="289" spans="1:5" x14ac:dyDescent="0.25">
      <c r="A289" s="1642"/>
      <c r="B289" s="1645"/>
      <c r="C289" s="903" t="s">
        <v>60</v>
      </c>
      <c r="D289" s="904">
        <v>111115008</v>
      </c>
      <c r="E289" s="905" t="s">
        <v>1001</v>
      </c>
    </row>
    <row r="290" spans="1:5" x14ac:dyDescent="0.25">
      <c r="A290" s="1642"/>
      <c r="B290" s="1645"/>
      <c r="C290" s="903" t="s">
        <v>60</v>
      </c>
      <c r="D290" s="904">
        <v>111115009</v>
      </c>
      <c r="E290" s="905" t="s">
        <v>1002</v>
      </c>
    </row>
    <row r="291" spans="1:5" x14ac:dyDescent="0.25">
      <c r="A291" s="1642"/>
      <c r="B291" s="1645"/>
      <c r="C291" s="903" t="s">
        <v>60</v>
      </c>
      <c r="D291" s="904">
        <v>111115010</v>
      </c>
      <c r="E291" s="905" t="s">
        <v>1003</v>
      </c>
    </row>
    <row r="292" spans="1:5" x14ac:dyDescent="0.25">
      <c r="A292" s="1642"/>
      <c r="B292" s="1645"/>
      <c r="C292" s="903" t="s">
        <v>60</v>
      </c>
      <c r="D292" s="904">
        <v>111115011</v>
      </c>
      <c r="E292" s="905" t="s">
        <v>1004</v>
      </c>
    </row>
    <row r="293" spans="1:5" x14ac:dyDescent="0.25">
      <c r="A293" s="1642"/>
      <c r="B293" s="1645"/>
      <c r="C293" s="903" t="s">
        <v>60</v>
      </c>
      <c r="D293" s="904">
        <v>111115012</v>
      </c>
      <c r="E293" s="905" t="s">
        <v>1005</v>
      </c>
    </row>
    <row r="294" spans="1:5" x14ac:dyDescent="0.25">
      <c r="A294" s="1642"/>
      <c r="B294" s="1645"/>
      <c r="C294" s="903" t="s">
        <v>60</v>
      </c>
      <c r="D294" s="904">
        <v>111115013</v>
      </c>
      <c r="E294" s="905" t="s">
        <v>1006</v>
      </c>
    </row>
    <row r="295" spans="1:5" ht="12" thickBot="1" x14ac:dyDescent="0.3">
      <c r="A295" s="1643"/>
      <c r="B295" s="1646"/>
      <c r="C295" s="908" t="s">
        <v>60</v>
      </c>
      <c r="D295" s="909">
        <v>111115099</v>
      </c>
      <c r="E295" s="910" t="s">
        <v>1007</v>
      </c>
    </row>
    <row r="296" spans="1:5" ht="14.25" customHeight="1" thickBot="1" x14ac:dyDescent="0.3">
      <c r="A296" s="951" t="s">
        <v>1008</v>
      </c>
      <c r="B296" s="1622" t="s">
        <v>1009</v>
      </c>
      <c r="C296" s="1623"/>
      <c r="D296" s="1623"/>
      <c r="E296" s="1624"/>
    </row>
    <row r="297" spans="1:5" ht="12" thickBot="1" x14ac:dyDescent="0.3">
      <c r="A297" s="944" t="s">
        <v>1010</v>
      </c>
      <c r="B297" s="1635"/>
      <c r="C297" s="1609"/>
      <c r="D297" s="1609"/>
      <c r="E297" s="1636"/>
    </row>
    <row r="298" spans="1:5" ht="12" thickBot="1" x14ac:dyDescent="0.3">
      <c r="A298" s="947"/>
    </row>
    <row r="299" spans="1:5" ht="12" thickBot="1" x14ac:dyDescent="0.3">
      <c r="A299" s="944" t="s">
        <v>1011</v>
      </c>
      <c r="B299" s="1635"/>
      <c r="C299" s="1609"/>
      <c r="D299" s="1609"/>
      <c r="E299" s="1636"/>
    </row>
    <row r="300" spans="1:5" ht="12" thickBot="1" x14ac:dyDescent="0.3">
      <c r="E300" s="873"/>
    </row>
    <row r="301" spans="1:5" ht="15.75" customHeight="1" thickBot="1" x14ac:dyDescent="0.3">
      <c r="A301" s="1606" t="s">
        <v>1012</v>
      </c>
      <c r="B301" s="1607"/>
      <c r="C301" s="1607"/>
      <c r="D301" s="1607"/>
      <c r="E301" s="1608"/>
    </row>
    <row r="302" spans="1:5" ht="12" thickBot="1" x14ac:dyDescent="0.3">
      <c r="A302" s="944" t="s">
        <v>1013</v>
      </c>
      <c r="B302" s="882"/>
      <c r="C302" s="883"/>
      <c r="D302" s="884"/>
      <c r="E302" s="885"/>
    </row>
    <row r="303" spans="1:5" x14ac:dyDescent="0.25">
      <c r="A303" s="1600" t="s">
        <v>1014</v>
      </c>
      <c r="B303" s="1603" t="s">
        <v>290</v>
      </c>
      <c r="C303" s="899" t="s">
        <v>60</v>
      </c>
      <c r="D303" s="900"/>
      <c r="E303" s="901" t="s">
        <v>1015</v>
      </c>
    </row>
    <row r="304" spans="1:5" x14ac:dyDescent="0.25">
      <c r="A304" s="1601"/>
      <c r="B304" s="1604"/>
      <c r="C304" s="903" t="s">
        <v>60</v>
      </c>
      <c r="D304" s="904">
        <v>899913901</v>
      </c>
      <c r="E304" s="905" t="s">
        <v>1016</v>
      </c>
    </row>
    <row r="305" spans="1:5" x14ac:dyDescent="0.25">
      <c r="A305" s="1601"/>
      <c r="B305" s="1604"/>
      <c r="C305" s="903" t="s">
        <v>60</v>
      </c>
      <c r="D305" s="904">
        <v>899913902</v>
      </c>
      <c r="E305" s="905" t="s">
        <v>1017</v>
      </c>
    </row>
    <row r="306" spans="1:5" x14ac:dyDescent="0.25">
      <c r="A306" s="1601"/>
      <c r="B306" s="1604"/>
      <c r="C306" s="903" t="s">
        <v>60</v>
      </c>
      <c r="D306" s="904">
        <v>899913903</v>
      </c>
      <c r="E306" s="905" t="s">
        <v>1018</v>
      </c>
    </row>
    <row r="307" spans="1:5" x14ac:dyDescent="0.25">
      <c r="A307" s="1601"/>
      <c r="B307" s="1604"/>
      <c r="C307" s="903" t="s">
        <v>60</v>
      </c>
      <c r="D307" s="904">
        <v>899913904</v>
      </c>
      <c r="E307" s="905" t="s">
        <v>1019</v>
      </c>
    </row>
    <row r="308" spans="1:5" x14ac:dyDescent="0.25">
      <c r="A308" s="1601"/>
      <c r="B308" s="1604"/>
      <c r="C308" s="903" t="s">
        <v>60</v>
      </c>
      <c r="D308" s="904">
        <v>899913905</v>
      </c>
      <c r="E308" s="905" t="s">
        <v>1020</v>
      </c>
    </row>
    <row r="309" spans="1:5" ht="12" thickBot="1" x14ac:dyDescent="0.3">
      <c r="A309" s="1601"/>
      <c r="B309" s="1605"/>
      <c r="C309" s="908" t="s">
        <v>60</v>
      </c>
      <c r="D309" s="909">
        <v>899913906</v>
      </c>
      <c r="E309" s="910" t="s">
        <v>1021</v>
      </c>
    </row>
    <row r="310" spans="1:5" x14ac:dyDescent="0.25">
      <c r="A310" s="1601"/>
      <c r="B310" s="1625" t="s">
        <v>1022</v>
      </c>
      <c r="C310" s="891" t="s">
        <v>60</v>
      </c>
      <c r="D310" s="892" t="s">
        <v>1023</v>
      </c>
      <c r="E310" s="893" t="s">
        <v>1024</v>
      </c>
    </row>
    <row r="311" spans="1:5" x14ac:dyDescent="0.25">
      <c r="A311" s="1601"/>
      <c r="B311" s="1604"/>
      <c r="C311" s="903" t="s">
        <v>60</v>
      </c>
      <c r="D311" s="904" t="s">
        <v>1025</v>
      </c>
      <c r="E311" s="905" t="s">
        <v>1026</v>
      </c>
    </row>
    <row r="312" spans="1:5" x14ac:dyDescent="0.25">
      <c r="A312" s="1601"/>
      <c r="B312" s="1604"/>
      <c r="C312" s="903" t="s">
        <v>60</v>
      </c>
      <c r="D312" s="904" t="s">
        <v>1027</v>
      </c>
      <c r="E312" s="905" t="s">
        <v>1028</v>
      </c>
    </row>
    <row r="313" spans="1:5" x14ac:dyDescent="0.25">
      <c r="A313" s="1601"/>
      <c r="B313" s="1604"/>
      <c r="C313" s="903" t="s">
        <v>60</v>
      </c>
      <c r="D313" s="904" t="s">
        <v>1029</v>
      </c>
      <c r="E313" s="905" t="s">
        <v>1030</v>
      </c>
    </row>
    <row r="314" spans="1:5" x14ac:dyDescent="0.25">
      <c r="A314" s="1601"/>
      <c r="B314" s="1604"/>
      <c r="C314" s="903" t="s">
        <v>60</v>
      </c>
      <c r="D314" s="904" t="s">
        <v>1031</v>
      </c>
      <c r="E314" s="905" t="s">
        <v>1032</v>
      </c>
    </row>
    <row r="315" spans="1:5" x14ac:dyDescent="0.25">
      <c r="A315" s="1601"/>
      <c r="B315" s="1604"/>
      <c r="C315" s="903" t="s">
        <v>60</v>
      </c>
      <c r="D315" s="904" t="s">
        <v>1033</v>
      </c>
      <c r="E315" s="905" t="s">
        <v>1034</v>
      </c>
    </row>
    <row r="316" spans="1:5" x14ac:dyDescent="0.25">
      <c r="A316" s="1601"/>
      <c r="B316" s="1604"/>
      <c r="C316" s="903" t="s">
        <v>60</v>
      </c>
      <c r="D316" s="904" t="s">
        <v>1035</v>
      </c>
      <c r="E316" s="905" t="s">
        <v>1036</v>
      </c>
    </row>
    <row r="317" spans="1:5" x14ac:dyDescent="0.25">
      <c r="A317" s="1601"/>
      <c r="B317" s="1604"/>
      <c r="C317" s="903" t="s">
        <v>60</v>
      </c>
      <c r="D317" s="904" t="s">
        <v>1037</v>
      </c>
      <c r="E317" s="905" t="s">
        <v>1038</v>
      </c>
    </row>
    <row r="318" spans="1:5" x14ac:dyDescent="0.25">
      <c r="A318" s="1601"/>
      <c r="B318" s="1604"/>
      <c r="C318" s="903" t="s">
        <v>60</v>
      </c>
      <c r="D318" s="904" t="s">
        <v>1039</v>
      </c>
      <c r="E318" s="905" t="s">
        <v>1040</v>
      </c>
    </row>
    <row r="319" spans="1:5" x14ac:dyDescent="0.25">
      <c r="A319" s="1601"/>
      <c r="B319" s="1604"/>
      <c r="C319" s="903" t="s">
        <v>60</v>
      </c>
      <c r="D319" s="904" t="s">
        <v>1041</v>
      </c>
      <c r="E319" s="905" t="s">
        <v>1042</v>
      </c>
    </row>
    <row r="320" spans="1:5" x14ac:dyDescent="0.25">
      <c r="A320" s="1601"/>
      <c r="B320" s="1604"/>
      <c r="C320" s="903" t="s">
        <v>60</v>
      </c>
      <c r="D320" s="904" t="s">
        <v>1043</v>
      </c>
      <c r="E320" s="905" t="s">
        <v>1044</v>
      </c>
    </row>
    <row r="321" spans="1:5" x14ac:dyDescent="0.25">
      <c r="A321" s="1601"/>
      <c r="B321" s="1604"/>
      <c r="C321" s="903" t="s">
        <v>60</v>
      </c>
      <c r="D321" s="904" t="s">
        <v>1045</v>
      </c>
      <c r="E321" s="905" t="s">
        <v>1046</v>
      </c>
    </row>
    <row r="322" spans="1:5" x14ac:dyDescent="0.25">
      <c r="A322" s="1601"/>
      <c r="B322" s="1604"/>
      <c r="C322" s="903" t="s">
        <v>60</v>
      </c>
      <c r="D322" s="904" t="s">
        <v>1047</v>
      </c>
      <c r="E322" s="905" t="s">
        <v>1048</v>
      </c>
    </row>
    <row r="323" spans="1:5" x14ac:dyDescent="0.25">
      <c r="A323" s="1601"/>
      <c r="B323" s="1604"/>
      <c r="C323" s="903" t="s">
        <v>60</v>
      </c>
      <c r="D323" s="904" t="s">
        <v>1049</v>
      </c>
      <c r="E323" s="905" t="s">
        <v>1050</v>
      </c>
    </row>
    <row r="324" spans="1:5" x14ac:dyDescent="0.25">
      <c r="A324" s="1601"/>
      <c r="B324" s="1604"/>
      <c r="C324" s="903" t="s">
        <v>60</v>
      </c>
      <c r="D324" s="904" t="s">
        <v>1051</v>
      </c>
      <c r="E324" s="905" t="s">
        <v>1052</v>
      </c>
    </row>
    <row r="325" spans="1:5" x14ac:dyDescent="0.25">
      <c r="A325" s="1601"/>
      <c r="B325" s="1604"/>
      <c r="C325" s="903" t="s">
        <v>60</v>
      </c>
      <c r="D325" s="904" t="s">
        <v>1053</v>
      </c>
      <c r="E325" s="905" t="s">
        <v>1054</v>
      </c>
    </row>
    <row r="326" spans="1:5" x14ac:dyDescent="0.25">
      <c r="A326" s="1601"/>
      <c r="B326" s="1604"/>
      <c r="C326" s="903" t="s">
        <v>60</v>
      </c>
      <c r="D326" s="904" t="s">
        <v>1055</v>
      </c>
      <c r="E326" s="905" t="s">
        <v>1056</v>
      </c>
    </row>
    <row r="327" spans="1:5" x14ac:dyDescent="0.25">
      <c r="A327" s="1601"/>
      <c r="B327" s="1604"/>
      <c r="C327" s="903" t="s">
        <v>60</v>
      </c>
      <c r="D327" s="904" t="s">
        <v>1057</v>
      </c>
      <c r="E327" s="905" t="s">
        <v>1058</v>
      </c>
    </row>
    <row r="328" spans="1:5" x14ac:dyDescent="0.25">
      <c r="A328" s="1601"/>
      <c r="B328" s="1604"/>
      <c r="C328" s="903" t="s">
        <v>60</v>
      </c>
      <c r="D328" s="904" t="s">
        <v>1059</v>
      </c>
      <c r="E328" s="905" t="s">
        <v>1060</v>
      </c>
    </row>
    <row r="329" spans="1:5" x14ac:dyDescent="0.25">
      <c r="A329" s="1601"/>
      <c r="B329" s="1604"/>
      <c r="C329" s="903" t="s">
        <v>60</v>
      </c>
      <c r="D329" s="904" t="s">
        <v>1061</v>
      </c>
      <c r="E329" s="905" t="s">
        <v>1062</v>
      </c>
    </row>
    <row r="330" spans="1:5" x14ac:dyDescent="0.25">
      <c r="A330" s="1601"/>
      <c r="B330" s="1604"/>
      <c r="C330" s="903" t="s">
        <v>60</v>
      </c>
      <c r="D330" s="904" t="s">
        <v>1063</v>
      </c>
      <c r="E330" s="905" t="s">
        <v>1064</v>
      </c>
    </row>
    <row r="331" spans="1:5" ht="12" thickBot="1" x14ac:dyDescent="0.3">
      <c r="A331" s="1602"/>
      <c r="B331" s="1637"/>
      <c r="C331" s="895" t="s">
        <v>60</v>
      </c>
      <c r="D331" s="896" t="s">
        <v>1065</v>
      </c>
      <c r="E331" s="897" t="s">
        <v>1066</v>
      </c>
    </row>
    <row r="332" spans="1:5" x14ac:dyDescent="0.25">
      <c r="A332" s="1600" t="s">
        <v>1067</v>
      </c>
      <c r="B332" s="1603" t="s">
        <v>290</v>
      </c>
      <c r="C332" s="899" t="s">
        <v>60</v>
      </c>
      <c r="D332" s="900">
        <v>1111150</v>
      </c>
      <c r="E332" s="901" t="s">
        <v>993</v>
      </c>
    </row>
    <row r="333" spans="1:5" x14ac:dyDescent="0.25">
      <c r="A333" s="1601"/>
      <c r="B333" s="1604"/>
      <c r="C333" s="903" t="s">
        <v>60</v>
      </c>
      <c r="D333" s="904" t="s">
        <v>1068</v>
      </c>
      <c r="E333" s="905" t="s">
        <v>998</v>
      </c>
    </row>
    <row r="334" spans="1:5" x14ac:dyDescent="0.25">
      <c r="A334" s="1601"/>
      <c r="B334" s="1604"/>
      <c r="C334" s="903" t="s">
        <v>60</v>
      </c>
      <c r="D334" s="904" t="s">
        <v>1069</v>
      </c>
      <c r="E334" s="905" t="s">
        <v>1070</v>
      </c>
    </row>
    <row r="335" spans="1:5" ht="12" thickBot="1" x14ac:dyDescent="0.3">
      <c r="A335" s="1601"/>
      <c r="B335" s="1637"/>
      <c r="C335" s="895" t="s">
        <v>60</v>
      </c>
      <c r="D335" s="896" t="s">
        <v>1071</v>
      </c>
      <c r="E335" s="897" t="s">
        <v>1072</v>
      </c>
    </row>
    <row r="336" spans="1:5" x14ac:dyDescent="0.25">
      <c r="A336" s="1601"/>
      <c r="B336" s="1638" t="s">
        <v>1073</v>
      </c>
      <c r="C336" s="899" t="s">
        <v>60</v>
      </c>
      <c r="D336" s="900">
        <v>3</v>
      </c>
      <c r="E336" s="901" t="s">
        <v>1074</v>
      </c>
    </row>
    <row r="337" spans="1:5" x14ac:dyDescent="0.25">
      <c r="A337" s="1601"/>
      <c r="B337" s="1639"/>
      <c r="C337" s="903" t="s">
        <v>60</v>
      </c>
      <c r="D337" s="904">
        <v>4</v>
      </c>
      <c r="E337" s="905" t="s">
        <v>1075</v>
      </c>
    </row>
    <row r="338" spans="1:5" x14ac:dyDescent="0.25">
      <c r="A338" s="1601"/>
      <c r="B338" s="1639"/>
      <c r="C338" s="903" t="s">
        <v>60</v>
      </c>
      <c r="D338" s="904">
        <v>5</v>
      </c>
      <c r="E338" s="905" t="s">
        <v>1076</v>
      </c>
    </row>
    <row r="339" spans="1:5" x14ac:dyDescent="0.25">
      <c r="A339" s="1601"/>
      <c r="B339" s="1639"/>
      <c r="C339" s="903" t="s">
        <v>60</v>
      </c>
      <c r="D339" s="904">
        <v>6</v>
      </c>
      <c r="E339" s="905" t="s">
        <v>1077</v>
      </c>
    </row>
    <row r="340" spans="1:5" ht="12" thickBot="1" x14ac:dyDescent="0.3">
      <c r="A340" s="1601"/>
      <c r="B340" s="1640"/>
      <c r="C340" s="908" t="s">
        <v>60</v>
      </c>
      <c r="D340" s="909">
        <v>8</v>
      </c>
      <c r="E340" s="910" t="s">
        <v>1078</v>
      </c>
    </row>
    <row r="341" spans="1:5" ht="12" thickBot="1" x14ac:dyDescent="0.3">
      <c r="A341" s="1602"/>
      <c r="B341" s="925" t="s">
        <v>1079</v>
      </c>
      <c r="C341" s="912" t="s">
        <v>309</v>
      </c>
      <c r="D341" s="913">
        <v>25901</v>
      </c>
      <c r="E341" s="914" t="s">
        <v>1080</v>
      </c>
    </row>
    <row r="342" spans="1:5" x14ac:dyDescent="0.25">
      <c r="A342" s="1600" t="s">
        <v>1081</v>
      </c>
      <c r="B342" s="1603" t="s">
        <v>290</v>
      </c>
      <c r="C342" s="899" t="s">
        <v>60</v>
      </c>
      <c r="D342" s="900">
        <v>899913901</v>
      </c>
      <c r="E342" s="901" t="s">
        <v>1082</v>
      </c>
    </row>
    <row r="343" spans="1:5" x14ac:dyDescent="0.25">
      <c r="A343" s="1601"/>
      <c r="B343" s="1604"/>
      <c r="C343" s="903" t="s">
        <v>60</v>
      </c>
      <c r="D343" s="904">
        <v>899913902</v>
      </c>
      <c r="E343" s="905" t="s">
        <v>1083</v>
      </c>
    </row>
    <row r="344" spans="1:5" x14ac:dyDescent="0.25">
      <c r="A344" s="1601"/>
      <c r="B344" s="1604"/>
      <c r="C344" s="903" t="s">
        <v>60</v>
      </c>
      <c r="D344" s="904">
        <v>899913907</v>
      </c>
      <c r="E344" s="905" t="s">
        <v>1084</v>
      </c>
    </row>
    <row r="345" spans="1:5" ht="12" thickBot="1" x14ac:dyDescent="0.3">
      <c r="A345" s="1601"/>
      <c r="B345" s="1637"/>
      <c r="C345" s="895" t="s">
        <v>60</v>
      </c>
      <c r="D345" s="896">
        <v>899913908</v>
      </c>
      <c r="E345" s="897" t="s">
        <v>1085</v>
      </c>
    </row>
    <row r="346" spans="1:5" x14ac:dyDescent="0.25">
      <c r="A346" s="1601"/>
      <c r="B346" s="1603" t="s">
        <v>1022</v>
      </c>
      <c r="C346" s="899" t="s">
        <v>60</v>
      </c>
      <c r="D346" s="900" t="s">
        <v>1086</v>
      </c>
      <c r="E346" s="901" t="s">
        <v>1087</v>
      </c>
    </row>
    <row r="347" spans="1:5" x14ac:dyDescent="0.25">
      <c r="A347" s="1601"/>
      <c r="B347" s="1604"/>
      <c r="C347" s="903" t="s">
        <v>60</v>
      </c>
      <c r="D347" s="904" t="s">
        <v>1088</v>
      </c>
      <c r="E347" s="905" t="s">
        <v>1089</v>
      </c>
    </row>
    <row r="348" spans="1:5" x14ac:dyDescent="0.25">
      <c r="A348" s="1601"/>
      <c r="B348" s="1604"/>
      <c r="C348" s="903" t="s">
        <v>60</v>
      </c>
      <c r="D348" s="904" t="s">
        <v>1090</v>
      </c>
      <c r="E348" s="905" t="s">
        <v>1091</v>
      </c>
    </row>
    <row r="349" spans="1:5" x14ac:dyDescent="0.25">
      <c r="A349" s="1601"/>
      <c r="B349" s="1604"/>
      <c r="C349" s="903" t="s">
        <v>60</v>
      </c>
      <c r="D349" s="904" t="s">
        <v>1092</v>
      </c>
      <c r="E349" s="905" t="s">
        <v>1093</v>
      </c>
    </row>
    <row r="350" spans="1:5" x14ac:dyDescent="0.25">
      <c r="A350" s="1601"/>
      <c r="B350" s="1604"/>
      <c r="C350" s="903" t="s">
        <v>60</v>
      </c>
      <c r="D350" s="904" t="s">
        <v>1094</v>
      </c>
      <c r="E350" s="905" t="s">
        <v>1095</v>
      </c>
    </row>
    <row r="351" spans="1:5" x14ac:dyDescent="0.25">
      <c r="A351" s="1601"/>
      <c r="B351" s="1604"/>
      <c r="C351" s="903" t="s">
        <v>60</v>
      </c>
      <c r="D351" s="904" t="s">
        <v>1096</v>
      </c>
      <c r="E351" s="905" t="s">
        <v>1097</v>
      </c>
    </row>
    <row r="352" spans="1:5" ht="12" thickBot="1" x14ac:dyDescent="0.3">
      <c r="A352" s="1602"/>
      <c r="B352" s="1605"/>
      <c r="C352" s="908" t="s">
        <v>60</v>
      </c>
      <c r="D352" s="909" t="s">
        <v>1098</v>
      </c>
      <c r="E352" s="910" t="s">
        <v>1099</v>
      </c>
    </row>
    <row r="353" spans="1:5" ht="12" thickBot="1" x14ac:dyDescent="0.3">
      <c r="A353" s="1609"/>
      <c r="B353" s="1609"/>
      <c r="C353" s="1609"/>
      <c r="D353" s="1609"/>
      <c r="E353" s="1609"/>
    </row>
    <row r="354" spans="1:5" x14ac:dyDescent="0.25">
      <c r="A354" s="1600" t="s">
        <v>1100</v>
      </c>
      <c r="B354" s="1603" t="s">
        <v>290</v>
      </c>
      <c r="C354" s="899" t="s">
        <v>60</v>
      </c>
      <c r="D354" s="900">
        <v>899913900</v>
      </c>
      <c r="E354" s="901" t="s">
        <v>1015</v>
      </c>
    </row>
    <row r="355" spans="1:5" x14ac:dyDescent="0.25">
      <c r="A355" s="1601"/>
      <c r="B355" s="1604"/>
      <c r="C355" s="903" t="s">
        <v>60</v>
      </c>
      <c r="D355" s="904">
        <v>899913901</v>
      </c>
      <c r="E355" s="905" t="s">
        <v>1016</v>
      </c>
    </row>
    <row r="356" spans="1:5" x14ac:dyDescent="0.25">
      <c r="A356" s="1601"/>
      <c r="B356" s="1604"/>
      <c r="C356" s="903" t="s">
        <v>60</v>
      </c>
      <c r="D356" s="904">
        <v>899913902</v>
      </c>
      <c r="E356" s="905" t="s">
        <v>1017</v>
      </c>
    </row>
    <row r="357" spans="1:5" x14ac:dyDescent="0.25">
      <c r="A357" s="1601"/>
      <c r="B357" s="1604"/>
      <c r="C357" s="903" t="s">
        <v>60</v>
      </c>
      <c r="D357" s="904">
        <v>899913903</v>
      </c>
      <c r="E357" s="905" t="s">
        <v>1018</v>
      </c>
    </row>
    <row r="358" spans="1:5" x14ac:dyDescent="0.25">
      <c r="A358" s="1601"/>
      <c r="B358" s="1604"/>
      <c r="C358" s="903" t="s">
        <v>60</v>
      </c>
      <c r="D358" s="904">
        <v>899913904</v>
      </c>
      <c r="E358" s="905" t="s">
        <v>1019</v>
      </c>
    </row>
    <row r="359" spans="1:5" x14ac:dyDescent="0.25">
      <c r="A359" s="1601"/>
      <c r="B359" s="1604"/>
      <c r="C359" s="903" t="s">
        <v>60</v>
      </c>
      <c r="D359" s="904">
        <v>899913905</v>
      </c>
      <c r="E359" s="905" t="s">
        <v>1020</v>
      </c>
    </row>
    <row r="360" spans="1:5" ht="12" thickBot="1" x14ac:dyDescent="0.3">
      <c r="A360" s="1601"/>
      <c r="B360" s="1605"/>
      <c r="C360" s="908" t="s">
        <v>60</v>
      </c>
      <c r="D360" s="909">
        <v>899913906</v>
      </c>
      <c r="E360" s="910" t="s">
        <v>1021</v>
      </c>
    </row>
    <row r="361" spans="1:5" x14ac:dyDescent="0.25">
      <c r="A361" s="1601"/>
      <c r="B361" s="1603" t="s">
        <v>1022</v>
      </c>
      <c r="C361" s="899" t="s">
        <v>60</v>
      </c>
      <c r="D361" s="900" t="s">
        <v>1101</v>
      </c>
      <c r="E361" s="901" t="s">
        <v>1102</v>
      </c>
    </row>
    <row r="362" spans="1:5" x14ac:dyDescent="0.25">
      <c r="A362" s="1601"/>
      <c r="B362" s="1604"/>
      <c r="C362" s="903" t="s">
        <v>60</v>
      </c>
      <c r="D362" s="904" t="s">
        <v>1103</v>
      </c>
      <c r="E362" s="905" t="s">
        <v>1104</v>
      </c>
    </row>
    <row r="363" spans="1:5" x14ac:dyDescent="0.25">
      <c r="A363" s="1601"/>
      <c r="B363" s="1604"/>
      <c r="C363" s="903" t="s">
        <v>60</v>
      </c>
      <c r="D363" s="904" t="s">
        <v>1105</v>
      </c>
      <c r="E363" s="905" t="s">
        <v>1106</v>
      </c>
    </row>
    <row r="364" spans="1:5" x14ac:dyDescent="0.25">
      <c r="A364" s="1601"/>
      <c r="B364" s="1604"/>
      <c r="C364" s="903" t="s">
        <v>60</v>
      </c>
      <c r="D364" s="904" t="s">
        <v>1107</v>
      </c>
      <c r="E364" s="905" t="s">
        <v>1108</v>
      </c>
    </row>
    <row r="365" spans="1:5" x14ac:dyDescent="0.25">
      <c r="A365" s="1601"/>
      <c r="B365" s="1604"/>
      <c r="C365" s="903" t="s">
        <v>60</v>
      </c>
      <c r="D365" s="904" t="s">
        <v>1109</v>
      </c>
      <c r="E365" s="905" t="s">
        <v>1110</v>
      </c>
    </row>
    <row r="366" spans="1:5" x14ac:dyDescent="0.25">
      <c r="A366" s="1601"/>
      <c r="B366" s="1604"/>
      <c r="C366" s="903" t="s">
        <v>60</v>
      </c>
      <c r="D366" s="904" t="s">
        <v>1111</v>
      </c>
      <c r="E366" s="905" t="s">
        <v>1112</v>
      </c>
    </row>
    <row r="367" spans="1:5" x14ac:dyDescent="0.25">
      <c r="A367" s="1601"/>
      <c r="B367" s="1604"/>
      <c r="C367" s="903" t="s">
        <v>60</v>
      </c>
      <c r="D367" s="904" t="s">
        <v>1113</v>
      </c>
      <c r="E367" s="905" t="s">
        <v>1114</v>
      </c>
    </row>
    <row r="368" spans="1:5" x14ac:dyDescent="0.25">
      <c r="A368" s="1601"/>
      <c r="B368" s="1604"/>
      <c r="C368" s="903" t="s">
        <v>60</v>
      </c>
      <c r="D368" s="904" t="s">
        <v>1115</v>
      </c>
      <c r="E368" s="905" t="s">
        <v>1116</v>
      </c>
    </row>
    <row r="369" spans="1:5" x14ac:dyDescent="0.25">
      <c r="A369" s="1601"/>
      <c r="B369" s="1604"/>
      <c r="C369" s="903" t="s">
        <v>60</v>
      </c>
      <c r="D369" s="904" t="s">
        <v>1117</v>
      </c>
      <c r="E369" s="905" t="s">
        <v>1118</v>
      </c>
    </row>
    <row r="370" spans="1:5" x14ac:dyDescent="0.25">
      <c r="A370" s="1601"/>
      <c r="B370" s="1604"/>
      <c r="C370" s="903" t="s">
        <v>60</v>
      </c>
      <c r="D370" s="904" t="s">
        <v>1119</v>
      </c>
      <c r="E370" s="905" t="s">
        <v>1120</v>
      </c>
    </row>
    <row r="371" spans="1:5" x14ac:dyDescent="0.25">
      <c r="A371" s="1601"/>
      <c r="B371" s="1604"/>
      <c r="C371" s="903" t="s">
        <v>60</v>
      </c>
      <c r="D371" s="904" t="s">
        <v>1121</v>
      </c>
      <c r="E371" s="905" t="s">
        <v>1122</v>
      </c>
    </row>
    <row r="372" spans="1:5" x14ac:dyDescent="0.25">
      <c r="A372" s="1601"/>
      <c r="B372" s="1604"/>
      <c r="C372" s="903" t="s">
        <v>60</v>
      </c>
      <c r="D372" s="904" t="s">
        <v>1123</v>
      </c>
      <c r="E372" s="905" t="s">
        <v>1124</v>
      </c>
    </row>
    <row r="373" spans="1:5" x14ac:dyDescent="0.25">
      <c r="A373" s="1601"/>
      <c r="B373" s="1604"/>
      <c r="C373" s="903" t="s">
        <v>60</v>
      </c>
      <c r="D373" s="904" t="s">
        <v>1125</v>
      </c>
      <c r="E373" s="905" t="s">
        <v>1126</v>
      </c>
    </row>
    <row r="374" spans="1:5" x14ac:dyDescent="0.25">
      <c r="A374" s="1601"/>
      <c r="B374" s="1604"/>
      <c r="C374" s="903" t="s">
        <v>60</v>
      </c>
      <c r="D374" s="904" t="s">
        <v>1127</v>
      </c>
      <c r="E374" s="905" t="s">
        <v>1128</v>
      </c>
    </row>
    <row r="375" spans="1:5" x14ac:dyDescent="0.25">
      <c r="A375" s="1601"/>
      <c r="B375" s="1604"/>
      <c r="C375" s="903" t="s">
        <v>60</v>
      </c>
      <c r="D375" s="904" t="s">
        <v>1129</v>
      </c>
      <c r="E375" s="905" t="s">
        <v>1130</v>
      </c>
    </row>
    <row r="376" spans="1:5" x14ac:dyDescent="0.25">
      <c r="A376" s="1601"/>
      <c r="B376" s="1604"/>
      <c r="C376" s="903" t="s">
        <v>60</v>
      </c>
      <c r="D376" s="904" t="s">
        <v>1131</v>
      </c>
      <c r="E376" s="905" t="s">
        <v>1132</v>
      </c>
    </row>
    <row r="377" spans="1:5" x14ac:dyDescent="0.25">
      <c r="A377" s="1601"/>
      <c r="B377" s="1604"/>
      <c r="C377" s="903" t="s">
        <v>60</v>
      </c>
      <c r="D377" s="904" t="s">
        <v>1133</v>
      </c>
      <c r="E377" s="905" t="s">
        <v>1134</v>
      </c>
    </row>
    <row r="378" spans="1:5" x14ac:dyDescent="0.25">
      <c r="A378" s="1601"/>
      <c r="B378" s="1604"/>
      <c r="C378" s="903" t="s">
        <v>60</v>
      </c>
      <c r="D378" s="904" t="s">
        <v>1135</v>
      </c>
      <c r="E378" s="905" t="s">
        <v>1136</v>
      </c>
    </row>
    <row r="379" spans="1:5" x14ac:dyDescent="0.25">
      <c r="A379" s="1601"/>
      <c r="B379" s="1604"/>
      <c r="C379" s="903" t="s">
        <v>60</v>
      </c>
      <c r="D379" s="904" t="s">
        <v>1137</v>
      </c>
      <c r="E379" s="905" t="s">
        <v>1138</v>
      </c>
    </row>
    <row r="380" spans="1:5" x14ac:dyDescent="0.25">
      <c r="A380" s="1601"/>
      <c r="B380" s="1604"/>
      <c r="C380" s="903" t="s">
        <v>60</v>
      </c>
      <c r="D380" s="904" t="s">
        <v>1139</v>
      </c>
      <c r="E380" s="905" t="s">
        <v>1140</v>
      </c>
    </row>
    <row r="381" spans="1:5" x14ac:dyDescent="0.25">
      <c r="A381" s="1601"/>
      <c r="B381" s="1604"/>
      <c r="C381" s="903" t="s">
        <v>60</v>
      </c>
      <c r="D381" s="904" t="s">
        <v>1141</v>
      </c>
      <c r="E381" s="905" t="s">
        <v>1142</v>
      </c>
    </row>
    <row r="382" spans="1:5" x14ac:dyDescent="0.25">
      <c r="A382" s="1601"/>
      <c r="B382" s="1604"/>
      <c r="C382" s="903" t="s">
        <v>60</v>
      </c>
      <c r="D382" s="904" t="s">
        <v>1143</v>
      </c>
      <c r="E382" s="905" t="s">
        <v>1144</v>
      </c>
    </row>
    <row r="383" spans="1:5" x14ac:dyDescent="0.25">
      <c r="A383" s="1601"/>
      <c r="B383" s="1604"/>
      <c r="C383" s="903" t="s">
        <v>60</v>
      </c>
      <c r="D383" s="904" t="s">
        <v>1145</v>
      </c>
      <c r="E383" s="905" t="s">
        <v>1146</v>
      </c>
    </row>
    <row r="384" spans="1:5" x14ac:dyDescent="0.25">
      <c r="A384" s="1601"/>
      <c r="B384" s="1604"/>
      <c r="C384" s="903" t="s">
        <v>60</v>
      </c>
      <c r="D384" s="904" t="s">
        <v>1147</v>
      </c>
      <c r="E384" s="905" t="s">
        <v>1148</v>
      </c>
    </row>
    <row r="385" spans="1:5" x14ac:dyDescent="0.25">
      <c r="A385" s="1601"/>
      <c r="B385" s="1604"/>
      <c r="C385" s="903" t="s">
        <v>60</v>
      </c>
      <c r="D385" s="904" t="s">
        <v>1149</v>
      </c>
      <c r="E385" s="905" t="s">
        <v>1150</v>
      </c>
    </row>
    <row r="386" spans="1:5" x14ac:dyDescent="0.25">
      <c r="A386" s="1601"/>
      <c r="B386" s="1604"/>
      <c r="C386" s="903" t="s">
        <v>60</v>
      </c>
      <c r="D386" s="904" t="s">
        <v>1151</v>
      </c>
      <c r="E386" s="905" t="s">
        <v>1152</v>
      </c>
    </row>
    <row r="387" spans="1:5" x14ac:dyDescent="0.25">
      <c r="A387" s="1601"/>
      <c r="B387" s="1604"/>
      <c r="C387" s="903" t="s">
        <v>60</v>
      </c>
      <c r="D387" s="904" t="s">
        <v>1153</v>
      </c>
      <c r="E387" s="905" t="s">
        <v>1154</v>
      </c>
    </row>
    <row r="388" spans="1:5" x14ac:dyDescent="0.25">
      <c r="A388" s="1601"/>
      <c r="B388" s="1604"/>
      <c r="C388" s="903" t="s">
        <v>60</v>
      </c>
      <c r="D388" s="904" t="s">
        <v>1155</v>
      </c>
      <c r="E388" s="905" t="s">
        <v>1156</v>
      </c>
    </row>
    <row r="389" spans="1:5" x14ac:dyDescent="0.25">
      <c r="A389" s="1601"/>
      <c r="B389" s="1604"/>
      <c r="C389" s="903" t="s">
        <v>60</v>
      </c>
      <c r="D389" s="904" t="s">
        <v>1157</v>
      </c>
      <c r="E389" s="905" t="s">
        <v>1158</v>
      </c>
    </row>
    <row r="390" spans="1:5" x14ac:dyDescent="0.25">
      <c r="A390" s="1601"/>
      <c r="B390" s="1604"/>
      <c r="C390" s="903" t="s">
        <v>60</v>
      </c>
      <c r="D390" s="904" t="s">
        <v>1159</v>
      </c>
      <c r="E390" s="905" t="s">
        <v>1160</v>
      </c>
    </row>
    <row r="391" spans="1:5" x14ac:dyDescent="0.25">
      <c r="A391" s="1601"/>
      <c r="B391" s="1604"/>
      <c r="C391" s="903" t="s">
        <v>60</v>
      </c>
      <c r="D391" s="904" t="s">
        <v>1161</v>
      </c>
      <c r="E391" s="905" t="s">
        <v>1162</v>
      </c>
    </row>
    <row r="392" spans="1:5" x14ac:dyDescent="0.25">
      <c r="A392" s="1601"/>
      <c r="B392" s="1604"/>
      <c r="C392" s="903" t="s">
        <v>60</v>
      </c>
      <c r="D392" s="904" t="s">
        <v>1163</v>
      </c>
      <c r="E392" s="905" t="s">
        <v>1164</v>
      </c>
    </row>
    <row r="393" spans="1:5" x14ac:dyDescent="0.25">
      <c r="A393" s="1601"/>
      <c r="B393" s="1604"/>
      <c r="C393" s="903" t="s">
        <v>60</v>
      </c>
      <c r="D393" s="904" t="s">
        <v>1165</v>
      </c>
      <c r="E393" s="905" t="s">
        <v>1166</v>
      </c>
    </row>
    <row r="394" spans="1:5" ht="12" thickBot="1" x14ac:dyDescent="0.3">
      <c r="A394" s="1601"/>
      <c r="B394" s="1605"/>
      <c r="C394" s="908" t="s">
        <v>60</v>
      </c>
      <c r="D394" s="909" t="s">
        <v>1167</v>
      </c>
      <c r="E394" s="910" t="s">
        <v>1168</v>
      </c>
    </row>
    <row r="395" spans="1:5" ht="12" thickBot="1" x14ac:dyDescent="0.3">
      <c r="A395" s="1601"/>
      <c r="B395" s="926" t="s">
        <v>578</v>
      </c>
      <c r="C395" s="887"/>
      <c r="D395" s="888"/>
      <c r="E395" s="889"/>
    </row>
    <row r="396" spans="1:5" x14ac:dyDescent="0.25">
      <c r="A396" s="1601"/>
      <c r="B396" s="1603" t="s">
        <v>290</v>
      </c>
      <c r="C396" s="899" t="s">
        <v>60</v>
      </c>
      <c r="D396" s="900">
        <v>212110202</v>
      </c>
      <c r="E396" s="901" t="s">
        <v>1169</v>
      </c>
    </row>
    <row r="397" spans="1:5" ht="12" thickBot="1" x14ac:dyDescent="0.3">
      <c r="A397" s="1602"/>
      <c r="B397" s="1605"/>
      <c r="C397" s="908" t="s">
        <v>60</v>
      </c>
      <c r="D397" s="909">
        <v>222110102</v>
      </c>
      <c r="E397" s="910" t="s">
        <v>1169</v>
      </c>
    </row>
    <row r="398" spans="1:5" x14ac:dyDescent="0.25">
      <c r="A398" s="1629" t="s">
        <v>1170</v>
      </c>
      <c r="B398" s="1631" t="s">
        <v>290</v>
      </c>
      <c r="C398" s="927" t="s">
        <v>60</v>
      </c>
      <c r="D398" s="874">
        <v>899913903</v>
      </c>
      <c r="E398" s="928" t="s">
        <v>1018</v>
      </c>
    </row>
    <row r="399" spans="1:5" ht="12" thickBot="1" x14ac:dyDescent="0.3">
      <c r="A399" s="1630"/>
      <c r="B399" s="1631"/>
      <c r="C399" s="927" t="s">
        <v>60</v>
      </c>
      <c r="D399" s="874">
        <v>899913904</v>
      </c>
      <c r="E399" s="928" t="s">
        <v>1019</v>
      </c>
    </row>
    <row r="400" spans="1:5" x14ac:dyDescent="0.25">
      <c r="A400" s="1600" t="s">
        <v>1171</v>
      </c>
      <c r="B400" s="1603" t="s">
        <v>290</v>
      </c>
      <c r="C400" s="899" t="s">
        <v>60</v>
      </c>
      <c r="D400" s="900">
        <v>218912902</v>
      </c>
      <c r="E400" s="901" t="s">
        <v>1172</v>
      </c>
    </row>
    <row r="401" spans="1:5" x14ac:dyDescent="0.25">
      <c r="A401" s="1601"/>
      <c r="B401" s="1604"/>
      <c r="C401" s="903" t="s">
        <v>60</v>
      </c>
      <c r="D401" s="904">
        <v>218942902</v>
      </c>
      <c r="E401" s="905" t="s">
        <v>1172</v>
      </c>
    </row>
    <row r="402" spans="1:5" x14ac:dyDescent="0.25">
      <c r="A402" s="1601"/>
      <c r="B402" s="1604"/>
      <c r="C402" s="903" t="s">
        <v>60</v>
      </c>
      <c r="D402" s="904">
        <v>218952902</v>
      </c>
      <c r="E402" s="905" t="s">
        <v>1172</v>
      </c>
    </row>
    <row r="403" spans="1:5" x14ac:dyDescent="0.25">
      <c r="A403" s="1601"/>
      <c r="B403" s="1604"/>
      <c r="C403" s="903" t="s">
        <v>60</v>
      </c>
      <c r="D403" s="904">
        <v>218912901</v>
      </c>
      <c r="E403" s="905" t="s">
        <v>1173</v>
      </c>
    </row>
    <row r="404" spans="1:5" x14ac:dyDescent="0.25">
      <c r="A404" s="1601"/>
      <c r="B404" s="1604"/>
      <c r="C404" s="903" t="s">
        <v>60</v>
      </c>
      <c r="D404" s="904" t="s">
        <v>1174</v>
      </c>
      <c r="E404" s="905" t="s">
        <v>1175</v>
      </c>
    </row>
    <row r="405" spans="1:5" ht="12" thickBot="1" x14ac:dyDescent="0.3">
      <c r="A405" s="1602"/>
      <c r="B405" s="1605"/>
      <c r="C405" s="908" t="s">
        <v>60</v>
      </c>
      <c r="D405" s="909" t="s">
        <v>1176</v>
      </c>
      <c r="E405" s="910" t="s">
        <v>1177</v>
      </c>
    </row>
    <row r="406" spans="1:5" ht="12" thickBot="1" x14ac:dyDescent="0.3">
      <c r="A406" s="943" t="s">
        <v>1178</v>
      </c>
      <c r="B406" s="1635"/>
      <c r="C406" s="1609"/>
      <c r="D406" s="1609"/>
      <c r="E406" s="1636"/>
    </row>
    <row r="407" spans="1:5" ht="12" thickBot="1" x14ac:dyDescent="0.3">
      <c r="A407" s="944" t="s">
        <v>1179</v>
      </c>
      <c r="B407" s="929"/>
      <c r="C407" s="930"/>
      <c r="D407" s="931" t="s">
        <v>1180</v>
      </c>
      <c r="E407" s="932" t="s">
        <v>1180</v>
      </c>
    </row>
    <row r="408" spans="1:5" ht="12" thickBot="1" x14ac:dyDescent="0.3">
      <c r="A408" s="1609"/>
      <c r="B408" s="1609"/>
      <c r="C408" s="1609"/>
      <c r="D408" s="1609"/>
      <c r="E408" s="1609"/>
    </row>
    <row r="409" spans="1:5" ht="12" thickBot="1" x14ac:dyDescent="0.3">
      <c r="A409" s="1600" t="s">
        <v>1181</v>
      </c>
      <c r="B409" s="926" t="s">
        <v>1182</v>
      </c>
      <c r="C409" s="887" t="s">
        <v>60</v>
      </c>
      <c r="D409" s="888" t="s">
        <v>1183</v>
      </c>
      <c r="E409" s="889"/>
    </row>
    <row r="410" spans="1:5" x14ac:dyDescent="0.25">
      <c r="A410" s="1601"/>
      <c r="B410" s="1632" t="s">
        <v>290</v>
      </c>
      <c r="C410" s="899" t="s">
        <v>60</v>
      </c>
      <c r="D410" s="900">
        <v>212210300</v>
      </c>
      <c r="E410" s="901" t="s">
        <v>1184</v>
      </c>
    </row>
    <row r="411" spans="1:5" x14ac:dyDescent="0.25">
      <c r="A411" s="1601"/>
      <c r="B411" s="1633"/>
      <c r="C411" s="903" t="s">
        <v>60</v>
      </c>
      <c r="D411" s="904">
        <v>212110301</v>
      </c>
      <c r="E411" s="905" t="s">
        <v>1185</v>
      </c>
    </row>
    <row r="412" spans="1:5" x14ac:dyDescent="0.25">
      <c r="A412" s="1601"/>
      <c r="B412" s="1633"/>
      <c r="C412" s="903" t="s">
        <v>60</v>
      </c>
      <c r="D412" s="904">
        <v>212110303</v>
      </c>
      <c r="E412" s="905" t="s">
        <v>1186</v>
      </c>
    </row>
    <row r="413" spans="1:5" x14ac:dyDescent="0.25">
      <c r="A413" s="1601"/>
      <c r="B413" s="1633"/>
      <c r="C413" s="903" t="s">
        <v>60</v>
      </c>
      <c r="D413" s="904">
        <v>212110700</v>
      </c>
      <c r="E413" s="905" t="s">
        <v>1187</v>
      </c>
    </row>
    <row r="414" spans="1:5" x14ac:dyDescent="0.25">
      <c r="A414" s="1601"/>
      <c r="B414" s="1633"/>
      <c r="C414" s="903" t="s">
        <v>60</v>
      </c>
      <c r="D414" s="904">
        <v>212140301</v>
      </c>
      <c r="E414" s="905" t="s">
        <v>1188</v>
      </c>
    </row>
    <row r="415" spans="1:5" x14ac:dyDescent="0.25">
      <c r="A415" s="1601"/>
      <c r="B415" s="1633"/>
      <c r="C415" s="903" t="s">
        <v>60</v>
      </c>
      <c r="D415" s="904">
        <v>212140303</v>
      </c>
      <c r="E415" s="905" t="s">
        <v>1189</v>
      </c>
    </row>
    <row r="416" spans="1:5" x14ac:dyDescent="0.25">
      <c r="A416" s="1601"/>
      <c r="B416" s="1633"/>
      <c r="C416" s="903" t="s">
        <v>60</v>
      </c>
      <c r="D416" s="904">
        <v>212150301</v>
      </c>
      <c r="E416" s="905" t="s">
        <v>1190</v>
      </c>
    </row>
    <row r="417" spans="1:5" x14ac:dyDescent="0.25">
      <c r="A417" s="1601"/>
      <c r="B417" s="1633"/>
      <c r="C417" s="903" t="s">
        <v>60</v>
      </c>
      <c r="D417" s="904">
        <v>212150303</v>
      </c>
      <c r="E417" s="905" t="s">
        <v>1191</v>
      </c>
    </row>
    <row r="418" spans="1:5" x14ac:dyDescent="0.25">
      <c r="A418" s="1601"/>
      <c r="B418" s="1633"/>
      <c r="C418" s="903" t="s">
        <v>60</v>
      </c>
      <c r="D418" s="904">
        <v>212510103</v>
      </c>
      <c r="E418" s="905" t="s">
        <v>1192</v>
      </c>
    </row>
    <row r="419" spans="1:5" x14ac:dyDescent="0.25">
      <c r="A419" s="1601"/>
      <c r="B419" s="1633"/>
      <c r="C419" s="903" t="s">
        <v>60</v>
      </c>
      <c r="D419" s="904">
        <v>212210601</v>
      </c>
      <c r="E419" s="905" t="s">
        <v>1193</v>
      </c>
    </row>
    <row r="420" spans="1:5" x14ac:dyDescent="0.25">
      <c r="A420" s="1601"/>
      <c r="B420" s="1633"/>
      <c r="C420" s="903" t="s">
        <v>60</v>
      </c>
      <c r="D420" s="904">
        <v>212310201</v>
      </c>
      <c r="E420" s="905" t="s">
        <v>1194</v>
      </c>
    </row>
    <row r="421" spans="1:5" x14ac:dyDescent="0.25">
      <c r="A421" s="1601"/>
      <c r="B421" s="1633"/>
      <c r="C421" s="903" t="s">
        <v>60</v>
      </c>
      <c r="D421" s="904">
        <v>212310202</v>
      </c>
      <c r="E421" s="905" t="s">
        <v>1195</v>
      </c>
    </row>
    <row r="422" spans="1:5" x14ac:dyDescent="0.25">
      <c r="A422" s="1601"/>
      <c r="B422" s="1633"/>
      <c r="C422" s="903" t="s">
        <v>60</v>
      </c>
      <c r="D422" s="904">
        <v>212410201</v>
      </c>
      <c r="E422" s="905" t="s">
        <v>1194</v>
      </c>
    </row>
    <row r="423" spans="1:5" x14ac:dyDescent="0.25">
      <c r="A423" s="1601"/>
      <c r="B423" s="1633"/>
      <c r="C423" s="903" t="s">
        <v>60</v>
      </c>
      <c r="D423" s="904">
        <v>212540103</v>
      </c>
      <c r="E423" s="905" t="s">
        <v>1196</v>
      </c>
    </row>
    <row r="424" spans="1:5" x14ac:dyDescent="0.25">
      <c r="A424" s="1601"/>
      <c r="B424" s="1633"/>
      <c r="C424" s="903" t="s">
        <v>60</v>
      </c>
      <c r="D424" s="904">
        <v>212550103</v>
      </c>
      <c r="E424" s="905" t="s">
        <v>1197</v>
      </c>
    </row>
    <row r="425" spans="1:5" x14ac:dyDescent="0.25">
      <c r="A425" s="1601"/>
      <c r="B425" s="1633"/>
      <c r="C425" s="903" t="s">
        <v>60</v>
      </c>
      <c r="D425" s="904">
        <v>222210200</v>
      </c>
      <c r="E425" s="905" t="s">
        <v>1184</v>
      </c>
    </row>
    <row r="426" spans="1:5" x14ac:dyDescent="0.25">
      <c r="A426" s="1601"/>
      <c r="B426" s="1633"/>
      <c r="C426" s="903" t="s">
        <v>60</v>
      </c>
      <c r="D426" s="904">
        <v>222110200</v>
      </c>
      <c r="E426" s="905" t="s">
        <v>1198</v>
      </c>
    </row>
    <row r="427" spans="1:5" x14ac:dyDescent="0.25">
      <c r="A427" s="1601"/>
      <c r="B427" s="1633"/>
      <c r="C427" s="903" t="s">
        <v>60</v>
      </c>
      <c r="D427" s="904">
        <v>217310301</v>
      </c>
      <c r="E427" s="905" t="s">
        <v>1199</v>
      </c>
    </row>
    <row r="428" spans="1:5" x14ac:dyDescent="0.25">
      <c r="A428" s="1601"/>
      <c r="B428" s="1633"/>
      <c r="C428" s="903" t="s">
        <v>60</v>
      </c>
      <c r="D428" s="904">
        <v>217310602</v>
      </c>
      <c r="E428" s="905" t="s">
        <v>1200</v>
      </c>
    </row>
    <row r="429" spans="1:5" x14ac:dyDescent="0.25">
      <c r="A429" s="1601"/>
      <c r="B429" s="1633"/>
      <c r="C429" s="903" t="s">
        <v>60</v>
      </c>
      <c r="D429" s="904">
        <v>217350402</v>
      </c>
      <c r="E429" s="905" t="s">
        <v>1200</v>
      </c>
    </row>
    <row r="430" spans="1:5" x14ac:dyDescent="0.25">
      <c r="A430" s="1601"/>
      <c r="B430" s="1633"/>
      <c r="C430" s="903" t="s">
        <v>60</v>
      </c>
      <c r="D430" s="904">
        <v>222310101</v>
      </c>
      <c r="E430" s="905" t="s">
        <v>1194</v>
      </c>
    </row>
    <row r="431" spans="1:5" x14ac:dyDescent="0.25">
      <c r="A431" s="1601"/>
      <c r="B431" s="1633"/>
      <c r="C431" s="903" t="s">
        <v>60</v>
      </c>
      <c r="D431" s="904">
        <v>222310102</v>
      </c>
      <c r="E431" s="905" t="s">
        <v>1195</v>
      </c>
    </row>
    <row r="432" spans="1:5" x14ac:dyDescent="0.25">
      <c r="A432" s="1601"/>
      <c r="B432" s="1633"/>
      <c r="C432" s="903" t="s">
        <v>60</v>
      </c>
      <c r="D432" s="904">
        <v>222410101</v>
      </c>
      <c r="E432" s="905" t="s">
        <v>1194</v>
      </c>
    </row>
    <row r="433" spans="1:5" ht="12" thickBot="1" x14ac:dyDescent="0.3">
      <c r="A433" s="1601"/>
      <c r="B433" s="1634"/>
      <c r="C433" s="908" t="s">
        <v>60</v>
      </c>
      <c r="D433" s="909">
        <v>227310301</v>
      </c>
      <c r="E433" s="910" t="s">
        <v>1199</v>
      </c>
    </row>
    <row r="434" spans="1:5" ht="12" thickBot="1" x14ac:dyDescent="0.3">
      <c r="A434" s="1601"/>
      <c r="B434" s="926" t="s">
        <v>578</v>
      </c>
      <c r="C434" s="887"/>
      <c r="D434" s="888"/>
      <c r="E434" s="889"/>
    </row>
    <row r="435" spans="1:5" ht="12" thickBot="1" x14ac:dyDescent="0.3">
      <c r="A435" s="1601"/>
      <c r="B435" s="926" t="s">
        <v>290</v>
      </c>
      <c r="C435" s="887" t="s">
        <v>60</v>
      </c>
      <c r="D435" s="888">
        <v>227310401</v>
      </c>
      <c r="E435" s="889" t="s">
        <v>1199</v>
      </c>
    </row>
    <row r="436" spans="1:5" ht="12" thickBot="1" x14ac:dyDescent="0.3">
      <c r="A436" s="1602"/>
      <c r="B436" s="926" t="s">
        <v>897</v>
      </c>
      <c r="C436" s="887" t="s">
        <v>309</v>
      </c>
      <c r="D436" s="888">
        <v>170512</v>
      </c>
      <c r="E436" s="889" t="s">
        <v>1201</v>
      </c>
    </row>
    <row r="437" spans="1:5" x14ac:dyDescent="0.25">
      <c r="A437" s="1600" t="s">
        <v>1202</v>
      </c>
      <c r="B437" s="1603" t="s">
        <v>290</v>
      </c>
      <c r="C437" s="899" t="s">
        <v>60</v>
      </c>
      <c r="D437" s="900">
        <v>631100000</v>
      </c>
      <c r="E437" s="901" t="s">
        <v>1203</v>
      </c>
    </row>
    <row r="438" spans="1:5" x14ac:dyDescent="0.25">
      <c r="A438" s="1601"/>
      <c r="B438" s="1604"/>
      <c r="C438" s="903" t="s">
        <v>60</v>
      </c>
      <c r="D438" s="904">
        <v>631300000</v>
      </c>
      <c r="E438" s="905" t="s">
        <v>1204</v>
      </c>
    </row>
    <row r="439" spans="1:5" x14ac:dyDescent="0.25">
      <c r="A439" s="1601"/>
      <c r="B439" s="1604"/>
      <c r="C439" s="903" t="s">
        <v>60</v>
      </c>
      <c r="D439" s="904">
        <v>631510000</v>
      </c>
      <c r="E439" s="905" t="s">
        <v>1205</v>
      </c>
    </row>
    <row r="440" spans="1:5" x14ac:dyDescent="0.25">
      <c r="A440" s="1601"/>
      <c r="B440" s="1604"/>
      <c r="C440" s="903" t="s">
        <v>60</v>
      </c>
      <c r="D440" s="904">
        <v>631520000</v>
      </c>
      <c r="E440" s="905" t="s">
        <v>1206</v>
      </c>
    </row>
    <row r="441" spans="1:5" x14ac:dyDescent="0.25">
      <c r="A441" s="1601"/>
      <c r="B441" s="1604"/>
      <c r="C441" s="903" t="s">
        <v>60</v>
      </c>
      <c r="D441" s="904">
        <v>631200000</v>
      </c>
      <c r="E441" s="905" t="s">
        <v>1207</v>
      </c>
    </row>
    <row r="442" spans="1:5" x14ac:dyDescent="0.25">
      <c r="A442" s="1601"/>
      <c r="B442" s="1604"/>
      <c r="C442" s="903" t="s">
        <v>60</v>
      </c>
      <c r="D442" s="904">
        <v>632100000</v>
      </c>
      <c r="E442" s="905" t="s">
        <v>1208</v>
      </c>
    </row>
    <row r="443" spans="1:5" x14ac:dyDescent="0.25">
      <c r="A443" s="1601"/>
      <c r="B443" s="1604"/>
      <c r="C443" s="903" t="s">
        <v>60</v>
      </c>
      <c r="D443" s="904">
        <v>522110101</v>
      </c>
      <c r="E443" s="905" t="s">
        <v>1209</v>
      </c>
    </row>
    <row r="444" spans="1:5" x14ac:dyDescent="0.25">
      <c r="A444" s="1601"/>
      <c r="B444" s="1604"/>
      <c r="C444" s="903" t="s">
        <v>60</v>
      </c>
      <c r="D444" s="904">
        <v>522110201</v>
      </c>
      <c r="E444" s="905" t="s">
        <v>1210</v>
      </c>
    </row>
    <row r="445" spans="1:5" x14ac:dyDescent="0.25">
      <c r="A445" s="1601"/>
      <c r="B445" s="1604"/>
      <c r="C445" s="903" t="s">
        <v>60</v>
      </c>
      <c r="D445" s="904">
        <v>522110209</v>
      </c>
      <c r="E445" s="905" t="s">
        <v>1211</v>
      </c>
    </row>
    <row r="446" spans="1:5" x14ac:dyDescent="0.25">
      <c r="A446" s="1601"/>
      <c r="B446" s="1604"/>
      <c r="C446" s="903" t="s">
        <v>60</v>
      </c>
      <c r="D446" s="904">
        <v>522120101</v>
      </c>
      <c r="E446" s="905" t="s">
        <v>1209</v>
      </c>
    </row>
    <row r="447" spans="1:5" x14ac:dyDescent="0.25">
      <c r="A447" s="1601"/>
      <c r="B447" s="1604"/>
      <c r="C447" s="903" t="s">
        <v>60</v>
      </c>
      <c r="D447" s="904">
        <v>522120103</v>
      </c>
      <c r="E447" s="905" t="s">
        <v>1212</v>
      </c>
    </row>
    <row r="448" spans="1:5" x14ac:dyDescent="0.25">
      <c r="A448" s="1601"/>
      <c r="B448" s="1604"/>
      <c r="C448" s="903" t="s">
        <v>60</v>
      </c>
      <c r="D448" s="904">
        <v>522120201</v>
      </c>
      <c r="E448" s="905" t="s">
        <v>1213</v>
      </c>
    </row>
    <row r="449" spans="1:5" x14ac:dyDescent="0.25">
      <c r="A449" s="1601"/>
      <c r="B449" s="1604"/>
      <c r="C449" s="903" t="s">
        <v>60</v>
      </c>
      <c r="D449" s="904">
        <v>522120202</v>
      </c>
      <c r="E449" s="905" t="s">
        <v>1214</v>
      </c>
    </row>
    <row r="450" spans="1:5" x14ac:dyDescent="0.25">
      <c r="A450" s="1601"/>
      <c r="B450" s="1604"/>
      <c r="C450" s="903" t="s">
        <v>60</v>
      </c>
      <c r="D450" s="904">
        <v>522120203</v>
      </c>
      <c r="E450" s="905" t="s">
        <v>1215</v>
      </c>
    </row>
    <row r="451" spans="1:5" x14ac:dyDescent="0.25">
      <c r="A451" s="1601"/>
      <c r="B451" s="1604"/>
      <c r="C451" s="903" t="s">
        <v>60</v>
      </c>
      <c r="D451" s="904">
        <v>522120301</v>
      </c>
      <c r="E451" s="905" t="s">
        <v>1216</v>
      </c>
    </row>
    <row r="452" spans="1:5" x14ac:dyDescent="0.25">
      <c r="A452" s="1601"/>
      <c r="B452" s="1604"/>
      <c r="C452" s="903" t="s">
        <v>60</v>
      </c>
      <c r="D452" s="904">
        <v>522120302</v>
      </c>
      <c r="E452" s="905" t="s">
        <v>1217</v>
      </c>
    </row>
    <row r="453" spans="1:5" x14ac:dyDescent="0.25">
      <c r="A453" s="1601"/>
      <c r="B453" s="1604"/>
      <c r="C453" s="903" t="s">
        <v>60</v>
      </c>
      <c r="D453" s="904">
        <v>522120303</v>
      </c>
      <c r="E453" s="905" t="s">
        <v>1218</v>
      </c>
    </row>
    <row r="454" spans="1:5" x14ac:dyDescent="0.25">
      <c r="A454" s="1601"/>
      <c r="B454" s="1604"/>
      <c r="C454" s="903" t="s">
        <v>60</v>
      </c>
      <c r="D454" s="904">
        <v>522190100</v>
      </c>
      <c r="E454" s="905" t="s">
        <v>1219</v>
      </c>
    </row>
    <row r="455" spans="1:5" x14ac:dyDescent="0.25">
      <c r="A455" s="1601"/>
      <c r="B455" s="1604"/>
      <c r="C455" s="903" t="s">
        <v>60</v>
      </c>
      <c r="D455" s="904">
        <v>522190300</v>
      </c>
      <c r="E455" s="905" t="s">
        <v>1220</v>
      </c>
    </row>
    <row r="456" spans="1:5" x14ac:dyDescent="0.25">
      <c r="A456" s="1601"/>
      <c r="B456" s="1604"/>
      <c r="C456" s="903" t="s">
        <v>60</v>
      </c>
      <c r="D456" s="904">
        <v>522190400</v>
      </c>
      <c r="E456" s="905" t="s">
        <v>1221</v>
      </c>
    </row>
    <row r="457" spans="1:5" x14ac:dyDescent="0.25">
      <c r="A457" s="1601"/>
      <c r="B457" s="1604"/>
      <c r="C457" s="903" t="s">
        <v>60</v>
      </c>
      <c r="D457" s="904">
        <v>522190101</v>
      </c>
      <c r="E457" s="905" t="s">
        <v>1222</v>
      </c>
    </row>
    <row r="458" spans="1:5" x14ac:dyDescent="0.25">
      <c r="A458" s="1601"/>
      <c r="B458" s="1604"/>
      <c r="C458" s="903" t="s">
        <v>60</v>
      </c>
      <c r="D458" s="904">
        <v>522190109</v>
      </c>
      <c r="E458" s="905" t="s">
        <v>1223</v>
      </c>
    </row>
    <row r="459" spans="1:5" x14ac:dyDescent="0.25">
      <c r="A459" s="1601"/>
      <c r="B459" s="1604"/>
      <c r="C459" s="903" t="s">
        <v>60</v>
      </c>
      <c r="D459" s="904">
        <v>522190201</v>
      </c>
      <c r="E459" s="905" t="s">
        <v>1222</v>
      </c>
    </row>
    <row r="460" spans="1:5" x14ac:dyDescent="0.25">
      <c r="A460" s="1601"/>
      <c r="B460" s="1604"/>
      <c r="C460" s="903" t="s">
        <v>60</v>
      </c>
      <c r="D460" s="904">
        <v>522190209</v>
      </c>
      <c r="E460" s="905" t="s">
        <v>1223</v>
      </c>
    </row>
    <row r="461" spans="1:5" x14ac:dyDescent="0.25">
      <c r="A461" s="1601"/>
      <c r="B461" s="1604"/>
      <c r="C461" s="903" t="s">
        <v>60</v>
      </c>
      <c r="D461" s="904">
        <v>522190301</v>
      </c>
      <c r="E461" s="905" t="s">
        <v>1222</v>
      </c>
    </row>
    <row r="462" spans="1:5" x14ac:dyDescent="0.25">
      <c r="A462" s="1601"/>
      <c r="B462" s="1604"/>
      <c r="C462" s="903" t="s">
        <v>60</v>
      </c>
      <c r="D462" s="904">
        <v>522190309</v>
      </c>
      <c r="E462" s="905" t="s">
        <v>1223</v>
      </c>
    </row>
    <row r="463" spans="1:5" ht="12" thickBot="1" x14ac:dyDescent="0.3">
      <c r="A463" s="1601"/>
      <c r="B463" s="1605"/>
      <c r="C463" s="908" t="s">
        <v>60</v>
      </c>
      <c r="D463" s="909" t="s">
        <v>1224</v>
      </c>
      <c r="E463" s="910" t="s">
        <v>1225</v>
      </c>
    </row>
    <row r="464" spans="1:5" ht="12" thickBot="1" x14ac:dyDescent="0.3">
      <c r="A464" s="1602"/>
      <c r="B464" s="926" t="s">
        <v>512</v>
      </c>
      <c r="C464" s="887" t="s">
        <v>60</v>
      </c>
      <c r="D464" s="888" t="s">
        <v>714</v>
      </c>
      <c r="E464" s="889" t="s">
        <v>1226</v>
      </c>
    </row>
    <row r="465" spans="1:5" x14ac:dyDescent="0.25">
      <c r="A465" s="1600" t="s">
        <v>1227</v>
      </c>
      <c r="B465" s="1603" t="s">
        <v>290</v>
      </c>
      <c r="C465" s="899" t="s">
        <v>60</v>
      </c>
      <c r="D465" s="900">
        <v>218912600</v>
      </c>
      <c r="E465" s="901" t="s">
        <v>1228</v>
      </c>
    </row>
    <row r="466" spans="1:5" x14ac:dyDescent="0.25">
      <c r="A466" s="1601"/>
      <c r="B466" s="1604"/>
      <c r="C466" s="903" t="s">
        <v>60</v>
      </c>
      <c r="D466" s="904">
        <v>228911600</v>
      </c>
      <c r="E466" s="905" t="s">
        <v>1229</v>
      </c>
    </row>
    <row r="467" spans="1:5" ht="12" thickBot="1" x14ac:dyDescent="0.3">
      <c r="A467" s="1601"/>
      <c r="B467" s="1605"/>
      <c r="C467" s="908" t="s">
        <v>60</v>
      </c>
      <c r="D467" s="909">
        <v>227310401</v>
      </c>
      <c r="E467" s="910" t="s">
        <v>1199</v>
      </c>
    </row>
    <row r="468" spans="1:5" ht="12" thickBot="1" x14ac:dyDescent="0.3">
      <c r="A468" s="1601"/>
      <c r="B468" s="926" t="s">
        <v>1182</v>
      </c>
      <c r="C468" s="887" t="s">
        <v>60</v>
      </c>
      <c r="D468" s="888" t="s">
        <v>1183</v>
      </c>
      <c r="E468" s="889"/>
    </row>
    <row r="469" spans="1:5" ht="12" thickBot="1" x14ac:dyDescent="0.3">
      <c r="A469" s="1602"/>
      <c r="B469" s="926" t="s">
        <v>897</v>
      </c>
      <c r="C469" s="887" t="s">
        <v>60</v>
      </c>
      <c r="D469" s="888">
        <v>170512</v>
      </c>
      <c r="E469" s="889" t="s">
        <v>1201</v>
      </c>
    </row>
    <row r="470" spans="1:5" ht="12" thickBot="1" x14ac:dyDescent="0.3">
      <c r="A470" s="1609"/>
      <c r="B470" s="1609"/>
      <c r="C470" s="1609"/>
      <c r="D470" s="1609"/>
      <c r="E470" s="1609"/>
    </row>
    <row r="471" spans="1:5" x14ac:dyDescent="0.25">
      <c r="A471" s="1600" t="s">
        <v>1230</v>
      </c>
      <c r="B471" s="1603" t="s">
        <v>290</v>
      </c>
      <c r="C471" s="899" t="s">
        <v>60</v>
      </c>
      <c r="D471" s="900">
        <v>213110400</v>
      </c>
      <c r="E471" s="901" t="s">
        <v>1231</v>
      </c>
    </row>
    <row r="472" spans="1:5" x14ac:dyDescent="0.25">
      <c r="A472" s="1601"/>
      <c r="B472" s="1604"/>
      <c r="C472" s="903" t="s">
        <v>60</v>
      </c>
      <c r="D472" s="904">
        <v>213140400</v>
      </c>
      <c r="E472" s="905" t="s">
        <v>1232</v>
      </c>
    </row>
    <row r="473" spans="1:5" x14ac:dyDescent="0.25">
      <c r="A473" s="1601"/>
      <c r="B473" s="1604"/>
      <c r="C473" s="903" t="s">
        <v>60</v>
      </c>
      <c r="D473" s="904">
        <v>213150400</v>
      </c>
      <c r="E473" s="905" t="s">
        <v>1233</v>
      </c>
    </row>
    <row r="474" spans="1:5" x14ac:dyDescent="0.25">
      <c r="A474" s="1601"/>
      <c r="B474" s="1604"/>
      <c r="C474" s="903" t="s">
        <v>60</v>
      </c>
      <c r="D474" s="904">
        <v>211210100</v>
      </c>
      <c r="E474" s="905" t="s">
        <v>335</v>
      </c>
    </row>
    <row r="475" spans="1:5" x14ac:dyDescent="0.25">
      <c r="A475" s="1601"/>
      <c r="B475" s="1604"/>
      <c r="C475" s="903" t="s">
        <v>60</v>
      </c>
      <c r="D475" s="904">
        <v>211419800</v>
      </c>
      <c r="E475" s="905" t="s">
        <v>1234</v>
      </c>
    </row>
    <row r="476" spans="1:5" x14ac:dyDescent="0.25">
      <c r="A476" s="1601"/>
      <c r="B476" s="1604"/>
      <c r="C476" s="903" t="s">
        <v>60</v>
      </c>
      <c r="D476" s="904">
        <v>211449800</v>
      </c>
      <c r="E476" s="905" t="s">
        <v>1235</v>
      </c>
    </row>
    <row r="477" spans="1:5" x14ac:dyDescent="0.25">
      <c r="A477" s="1601"/>
      <c r="B477" s="1604"/>
      <c r="C477" s="903" t="s">
        <v>60</v>
      </c>
      <c r="D477" s="904">
        <v>211459800</v>
      </c>
      <c r="E477" s="905" t="s">
        <v>1236</v>
      </c>
    </row>
    <row r="478" spans="1:5" x14ac:dyDescent="0.25">
      <c r="A478" s="1601"/>
      <c r="B478" s="1604"/>
      <c r="C478" s="903" t="s">
        <v>60</v>
      </c>
      <c r="D478" s="904">
        <v>211110101</v>
      </c>
      <c r="E478" s="905" t="s">
        <v>1237</v>
      </c>
    </row>
    <row r="479" spans="1:5" x14ac:dyDescent="0.25">
      <c r="A479" s="1601"/>
      <c r="B479" s="1604"/>
      <c r="C479" s="903" t="s">
        <v>60</v>
      </c>
      <c r="D479" s="904">
        <v>223110100</v>
      </c>
      <c r="E479" s="905" t="s">
        <v>1238</v>
      </c>
    </row>
    <row r="480" spans="1:5" ht="12" thickBot="1" x14ac:dyDescent="0.3">
      <c r="A480" s="1601"/>
      <c r="B480" s="1605"/>
      <c r="C480" s="908" t="s">
        <v>60</v>
      </c>
      <c r="D480" s="909">
        <v>214119900</v>
      </c>
      <c r="E480" s="910" t="s">
        <v>1239</v>
      </c>
    </row>
    <row r="481" spans="1:5" ht="12" thickBot="1" x14ac:dyDescent="0.3">
      <c r="A481" s="1602"/>
      <c r="B481" s="926" t="s">
        <v>1182</v>
      </c>
      <c r="C481" s="887" t="s">
        <v>60</v>
      </c>
      <c r="D481" s="888" t="s">
        <v>1183</v>
      </c>
      <c r="E481" s="889"/>
    </row>
    <row r="482" spans="1:5" ht="12" thickBot="1" x14ac:dyDescent="0.3"/>
    <row r="483" spans="1:5" ht="15.75" customHeight="1" thickBot="1" x14ac:dyDescent="0.3">
      <c r="A483" s="944" t="s">
        <v>1240</v>
      </c>
      <c r="B483" s="1606"/>
      <c r="C483" s="1607"/>
      <c r="D483" s="1607"/>
      <c r="E483" s="1608"/>
    </row>
    <row r="484" spans="1:5" ht="15.75" customHeight="1" thickBot="1" x14ac:dyDescent="0.3">
      <c r="A484" s="944" t="s">
        <v>1241</v>
      </c>
      <c r="B484" s="1606"/>
      <c r="C484" s="1607"/>
      <c r="D484" s="1607"/>
      <c r="E484" s="1608"/>
    </row>
    <row r="485" spans="1:5" x14ac:dyDescent="0.25">
      <c r="A485" s="1600" t="s">
        <v>1242</v>
      </c>
      <c r="B485" s="1603" t="s">
        <v>290</v>
      </c>
      <c r="C485" s="899" t="s">
        <v>268</v>
      </c>
      <c r="D485" s="900">
        <v>1111102</v>
      </c>
      <c r="E485" s="901" t="s">
        <v>955</v>
      </c>
    </row>
    <row r="486" spans="1:5" x14ac:dyDescent="0.25">
      <c r="A486" s="1601"/>
      <c r="B486" s="1604"/>
      <c r="C486" s="903" t="s">
        <v>268</v>
      </c>
      <c r="D486" s="904">
        <v>1111103</v>
      </c>
      <c r="E486" s="905" t="s">
        <v>962</v>
      </c>
    </row>
    <row r="487" spans="1:5" ht="12" thickBot="1" x14ac:dyDescent="0.3">
      <c r="A487" s="1602"/>
      <c r="B487" s="1605"/>
      <c r="C487" s="908" t="s">
        <v>268</v>
      </c>
      <c r="D487" s="909">
        <v>1111104</v>
      </c>
      <c r="E487" s="910" t="s">
        <v>966</v>
      </c>
    </row>
    <row r="488" spans="1:5" x14ac:dyDescent="0.25">
      <c r="A488" s="1600" t="s">
        <v>1243</v>
      </c>
      <c r="B488" s="1603" t="s">
        <v>290</v>
      </c>
      <c r="C488" s="899" t="s">
        <v>268</v>
      </c>
      <c r="D488" s="900">
        <v>1111119</v>
      </c>
      <c r="E488" s="901" t="s">
        <v>977</v>
      </c>
    </row>
    <row r="489" spans="1:5" x14ac:dyDescent="0.25">
      <c r="A489" s="1601"/>
      <c r="B489" s="1604"/>
      <c r="C489" s="903" t="s">
        <v>268</v>
      </c>
      <c r="D489" s="904">
        <v>1112102</v>
      </c>
      <c r="E489" s="905" t="s">
        <v>1244</v>
      </c>
    </row>
    <row r="490" spans="1:5" x14ac:dyDescent="0.25">
      <c r="A490" s="1601"/>
      <c r="B490" s="1604"/>
      <c r="C490" s="903" t="s">
        <v>268</v>
      </c>
      <c r="D490" s="904">
        <v>1112103</v>
      </c>
      <c r="E490" s="905" t="s">
        <v>1245</v>
      </c>
    </row>
    <row r="491" spans="1:5" x14ac:dyDescent="0.25">
      <c r="A491" s="1601"/>
      <c r="B491" s="1604"/>
      <c r="C491" s="903" t="s">
        <v>268</v>
      </c>
      <c r="D491" s="904">
        <v>1112150</v>
      </c>
      <c r="E491" s="905" t="s">
        <v>1246</v>
      </c>
    </row>
    <row r="492" spans="1:5" ht="12" thickBot="1" x14ac:dyDescent="0.3">
      <c r="A492" s="1601"/>
      <c r="B492" s="1605"/>
      <c r="C492" s="908" t="s">
        <v>268</v>
      </c>
      <c r="D492" s="909">
        <v>1112152</v>
      </c>
      <c r="E492" s="910" t="s">
        <v>1247</v>
      </c>
    </row>
    <row r="493" spans="1:5" ht="12" thickBot="1" x14ac:dyDescent="0.3">
      <c r="A493" s="1601"/>
      <c r="B493" s="925" t="s">
        <v>1079</v>
      </c>
      <c r="C493" s="912" t="s">
        <v>309</v>
      </c>
      <c r="D493" s="913">
        <v>25901</v>
      </c>
      <c r="E493" s="914" t="s">
        <v>1080</v>
      </c>
    </row>
    <row r="494" spans="1:5" ht="12" thickBot="1" x14ac:dyDescent="0.3">
      <c r="A494" s="1602"/>
      <c r="B494" s="926" t="s">
        <v>897</v>
      </c>
      <c r="C494" s="887" t="s">
        <v>309</v>
      </c>
      <c r="D494" s="888">
        <v>380916</v>
      </c>
      <c r="E494" s="889" t="s">
        <v>1248</v>
      </c>
    </row>
    <row r="495" spans="1:5" ht="15.75" customHeight="1" thickBot="1" x14ac:dyDescent="0.3">
      <c r="A495" s="953" t="s">
        <v>1249</v>
      </c>
      <c r="B495" s="1606"/>
      <c r="C495" s="1607"/>
      <c r="D495" s="1607"/>
      <c r="E495" s="1608"/>
    </row>
    <row r="496" spans="1:5" ht="12" thickBot="1" x14ac:dyDescent="0.3">
      <c r="A496" s="953" t="s">
        <v>1250</v>
      </c>
      <c r="B496" s="1606"/>
      <c r="C496" s="1607"/>
      <c r="D496" s="1607"/>
      <c r="E496" s="1608"/>
    </row>
    <row r="497" spans="1:5" ht="12" thickBot="1" x14ac:dyDescent="0.3">
      <c r="A497" s="953" t="s">
        <v>1251</v>
      </c>
      <c r="B497" s="1606"/>
      <c r="C497" s="1607"/>
      <c r="D497" s="1607"/>
      <c r="E497" s="1608"/>
    </row>
    <row r="498" spans="1:5" x14ac:dyDescent="0.25">
      <c r="A498" s="1600" t="s">
        <v>1252</v>
      </c>
      <c r="B498" s="1603" t="s">
        <v>290</v>
      </c>
      <c r="C498" s="899" t="s">
        <v>268</v>
      </c>
      <c r="D498" s="900">
        <v>11121</v>
      </c>
      <c r="E498" s="901" t="s">
        <v>1253</v>
      </c>
    </row>
    <row r="499" spans="1:5" x14ac:dyDescent="0.25">
      <c r="A499" s="1601"/>
      <c r="B499" s="1604"/>
      <c r="C499" s="903" t="s">
        <v>268</v>
      </c>
      <c r="D499" s="904">
        <v>1111119</v>
      </c>
      <c r="E499" s="905" t="s">
        <v>977</v>
      </c>
    </row>
    <row r="500" spans="1:5" x14ac:dyDescent="0.25">
      <c r="A500" s="1601"/>
      <c r="B500" s="1604"/>
      <c r="C500" s="903" t="s">
        <v>268</v>
      </c>
      <c r="D500" s="904">
        <v>1124101</v>
      </c>
      <c r="E500" s="905" t="s">
        <v>1254</v>
      </c>
    </row>
    <row r="501" spans="1:5" x14ac:dyDescent="0.25">
      <c r="A501" s="1601"/>
      <c r="B501" s="1604"/>
      <c r="C501" s="903" t="s">
        <v>268</v>
      </c>
      <c r="D501" s="904">
        <v>1135107</v>
      </c>
      <c r="E501" s="905" t="s">
        <v>1255</v>
      </c>
    </row>
    <row r="502" spans="1:5" x14ac:dyDescent="0.25">
      <c r="A502" s="1601"/>
      <c r="B502" s="1604"/>
      <c r="C502" s="903" t="s">
        <v>268</v>
      </c>
      <c r="D502" s="904">
        <v>1135111</v>
      </c>
      <c r="E502" s="905" t="s">
        <v>1256</v>
      </c>
    </row>
    <row r="503" spans="1:5" x14ac:dyDescent="0.25">
      <c r="A503" s="1601"/>
      <c r="B503" s="1604"/>
      <c r="C503" s="903" t="s">
        <v>268</v>
      </c>
      <c r="D503" s="904">
        <v>1135112</v>
      </c>
      <c r="E503" s="905" t="s">
        <v>1257</v>
      </c>
    </row>
    <row r="504" spans="1:5" x14ac:dyDescent="0.25">
      <c r="A504" s="1601"/>
      <c r="B504" s="1604"/>
      <c r="C504" s="903" t="s">
        <v>268</v>
      </c>
      <c r="D504" s="904">
        <v>1135113</v>
      </c>
      <c r="E504" s="905" t="s">
        <v>1258</v>
      </c>
    </row>
    <row r="505" spans="1:5" x14ac:dyDescent="0.25">
      <c r="A505" s="1601"/>
      <c r="B505" s="1604"/>
      <c r="C505" s="903" t="s">
        <v>268</v>
      </c>
      <c r="D505" s="904">
        <v>1135114</v>
      </c>
      <c r="E505" s="905" t="s">
        <v>1259</v>
      </c>
    </row>
    <row r="506" spans="1:5" x14ac:dyDescent="0.25">
      <c r="A506" s="1601"/>
      <c r="B506" s="1604"/>
      <c r="C506" s="903" t="s">
        <v>268</v>
      </c>
      <c r="D506" s="904">
        <v>1135115</v>
      </c>
      <c r="E506" s="905" t="s">
        <v>1260</v>
      </c>
    </row>
    <row r="507" spans="1:5" x14ac:dyDescent="0.25">
      <c r="A507" s="1601"/>
      <c r="B507" s="1604"/>
      <c r="C507" s="903" t="s">
        <v>268</v>
      </c>
      <c r="D507" s="904">
        <v>1135116</v>
      </c>
      <c r="E507" s="905" t="s">
        <v>1261</v>
      </c>
    </row>
    <row r="508" spans="1:5" x14ac:dyDescent="0.25">
      <c r="A508" s="1601"/>
      <c r="B508" s="1604"/>
      <c r="C508" s="903" t="s">
        <v>268</v>
      </c>
      <c r="D508" s="904">
        <v>1135407</v>
      </c>
      <c r="E508" s="905" t="s">
        <v>1262</v>
      </c>
    </row>
    <row r="509" spans="1:5" x14ac:dyDescent="0.25">
      <c r="A509" s="1601"/>
      <c r="B509" s="1604"/>
      <c r="C509" s="903" t="s">
        <v>268</v>
      </c>
      <c r="D509" s="904">
        <v>1135507</v>
      </c>
      <c r="E509" s="905" t="s">
        <v>1263</v>
      </c>
    </row>
    <row r="510" spans="1:5" x14ac:dyDescent="0.25">
      <c r="A510" s="1601"/>
      <c r="B510" s="1604"/>
      <c r="C510" s="903" t="s">
        <v>268</v>
      </c>
      <c r="D510" s="904">
        <v>1211103</v>
      </c>
      <c r="E510" s="905" t="s">
        <v>1264</v>
      </c>
    </row>
    <row r="511" spans="1:5" x14ac:dyDescent="0.25">
      <c r="A511" s="1601"/>
      <c r="B511" s="1604"/>
      <c r="C511" s="903" t="s">
        <v>268</v>
      </c>
      <c r="D511" s="904">
        <v>1211403</v>
      </c>
      <c r="E511" s="905" t="s">
        <v>1265</v>
      </c>
    </row>
    <row r="512" spans="1:5" ht="12" thickBot="1" x14ac:dyDescent="0.3">
      <c r="A512" s="1601"/>
      <c r="B512" s="1605"/>
      <c r="C512" s="908" t="s">
        <v>268</v>
      </c>
      <c r="D512" s="909">
        <v>1211503</v>
      </c>
      <c r="E512" s="910" t="s">
        <v>1266</v>
      </c>
    </row>
    <row r="513" spans="1:5" ht="12" thickBot="1" x14ac:dyDescent="0.3">
      <c r="A513" s="1602"/>
      <c r="B513" s="933" t="s">
        <v>897</v>
      </c>
      <c r="C513" s="934" t="s">
        <v>60</v>
      </c>
      <c r="D513" s="935">
        <v>380916</v>
      </c>
      <c r="E513" s="936" t="s">
        <v>1248</v>
      </c>
    </row>
    <row r="514" spans="1:5" x14ac:dyDescent="0.25">
      <c r="A514" s="1600" t="s">
        <v>1267</v>
      </c>
      <c r="B514" s="1612" t="s">
        <v>290</v>
      </c>
      <c r="C514" s="899" t="s">
        <v>268</v>
      </c>
      <c r="D514" s="900">
        <v>23</v>
      </c>
      <c r="E514" s="901" t="s">
        <v>1268</v>
      </c>
    </row>
    <row r="515" spans="1:5" x14ac:dyDescent="0.25">
      <c r="A515" s="1601"/>
      <c r="B515" s="1613"/>
      <c r="C515" s="903" t="s">
        <v>60</v>
      </c>
      <c r="D515" s="904">
        <v>111215100</v>
      </c>
      <c r="E515" s="905" t="s">
        <v>1269</v>
      </c>
    </row>
    <row r="516" spans="1:5" x14ac:dyDescent="0.25">
      <c r="A516" s="1601"/>
      <c r="B516" s="1613"/>
      <c r="C516" s="903" t="s">
        <v>268</v>
      </c>
      <c r="D516" s="904" t="s">
        <v>1270</v>
      </c>
      <c r="E516" s="905" t="s">
        <v>955</v>
      </c>
    </row>
    <row r="517" spans="1:5" x14ac:dyDescent="0.25">
      <c r="A517" s="1601"/>
      <c r="B517" s="1613"/>
      <c r="C517" s="903" t="s">
        <v>268</v>
      </c>
      <c r="D517" s="904" t="s">
        <v>1271</v>
      </c>
      <c r="E517" s="905" t="s">
        <v>962</v>
      </c>
    </row>
    <row r="518" spans="1:5" x14ac:dyDescent="0.25">
      <c r="A518" s="1601"/>
      <c r="B518" s="1613"/>
      <c r="C518" s="903" t="s">
        <v>268</v>
      </c>
      <c r="D518" s="904" t="s">
        <v>1272</v>
      </c>
      <c r="E518" s="905" t="s">
        <v>966</v>
      </c>
    </row>
    <row r="519" spans="1:5" x14ac:dyDescent="0.25">
      <c r="A519" s="1601"/>
      <c r="B519" s="1613"/>
      <c r="C519" s="903" t="s">
        <v>268</v>
      </c>
      <c r="D519" s="937" t="s">
        <v>1273</v>
      </c>
      <c r="E519" s="905" t="s">
        <v>977</v>
      </c>
    </row>
    <row r="520" spans="1:5" x14ac:dyDescent="0.25">
      <c r="A520" s="1601"/>
      <c r="B520" s="1613"/>
      <c r="C520" s="903" t="s">
        <v>268</v>
      </c>
      <c r="D520" s="904" t="s">
        <v>1274</v>
      </c>
      <c r="E520" s="905" t="s">
        <v>337</v>
      </c>
    </row>
    <row r="521" spans="1:5" x14ac:dyDescent="0.25">
      <c r="A521" s="1601"/>
      <c r="B521" s="1613"/>
      <c r="C521" s="903" t="s">
        <v>268</v>
      </c>
      <c r="D521" s="904" t="s">
        <v>1275</v>
      </c>
      <c r="E521" s="905" t="s">
        <v>1276</v>
      </c>
    </row>
    <row r="522" spans="1:5" x14ac:dyDescent="0.25">
      <c r="A522" s="1601"/>
      <c r="B522" s="1613"/>
      <c r="C522" s="903" t="s">
        <v>268</v>
      </c>
      <c r="D522" s="904" t="s">
        <v>1277</v>
      </c>
      <c r="E522" s="905" t="s">
        <v>1278</v>
      </c>
    </row>
    <row r="523" spans="1:5" x14ac:dyDescent="0.25">
      <c r="A523" s="1601"/>
      <c r="B523" s="1613"/>
      <c r="C523" s="903" t="s">
        <v>268</v>
      </c>
      <c r="D523" s="904" t="s">
        <v>1279</v>
      </c>
      <c r="E523" s="905" t="s">
        <v>1280</v>
      </c>
    </row>
    <row r="524" spans="1:5" ht="12" thickBot="1" x14ac:dyDescent="0.3">
      <c r="A524" s="1601"/>
      <c r="B524" s="1614"/>
      <c r="C524" s="908" t="s">
        <v>268</v>
      </c>
      <c r="D524" s="938" t="s">
        <v>1281</v>
      </c>
      <c r="E524" s="939" t="s">
        <v>1282</v>
      </c>
    </row>
    <row r="525" spans="1:5" ht="12" thickBot="1" x14ac:dyDescent="0.3">
      <c r="A525" s="1601"/>
      <c r="B525" s="926" t="s">
        <v>1073</v>
      </c>
      <c r="C525" s="887" t="s">
        <v>60</v>
      </c>
      <c r="D525" s="888" t="s">
        <v>652</v>
      </c>
      <c r="E525" s="889" t="s">
        <v>954</v>
      </c>
    </row>
    <row r="526" spans="1:5" ht="12" thickBot="1" x14ac:dyDescent="0.3">
      <c r="A526" s="1602"/>
      <c r="B526" s="933" t="s">
        <v>290</v>
      </c>
      <c r="C526" s="934" t="s">
        <v>60</v>
      </c>
      <c r="D526" s="935">
        <v>111215100</v>
      </c>
      <c r="E526" s="936" t="s">
        <v>1269</v>
      </c>
    </row>
    <row r="527" spans="1:5" ht="12" thickBot="1" x14ac:dyDescent="0.3">
      <c r="A527" s="944" t="s">
        <v>1283</v>
      </c>
      <c r="B527" s="1626" t="s">
        <v>1284</v>
      </c>
      <c r="C527" s="1627"/>
      <c r="D527" s="1627"/>
      <c r="E527" s="1628"/>
    </row>
    <row r="528" spans="1:5" ht="12" thickBot="1" x14ac:dyDescent="0.3">
      <c r="A528" s="944" t="s">
        <v>1285</v>
      </c>
      <c r="B528" s="929"/>
      <c r="C528" s="940"/>
      <c r="D528" s="931"/>
      <c r="E528" s="932"/>
    </row>
    <row r="529" spans="1:5" ht="12" thickBot="1" x14ac:dyDescent="0.3">
      <c r="A529" s="1609"/>
      <c r="B529" s="1610"/>
      <c r="C529" s="1610"/>
      <c r="D529" s="1610"/>
      <c r="E529" s="1610"/>
    </row>
    <row r="530" spans="1:5" x14ac:dyDescent="0.25">
      <c r="A530" s="1600" t="s">
        <v>1286</v>
      </c>
      <c r="B530" s="1612" t="s">
        <v>290</v>
      </c>
      <c r="C530" s="899" t="s">
        <v>60</v>
      </c>
      <c r="D530" s="900">
        <v>112410100</v>
      </c>
      <c r="E530" s="901" t="s">
        <v>1254</v>
      </c>
    </row>
    <row r="531" spans="1:5" x14ac:dyDescent="0.25">
      <c r="A531" s="1601"/>
      <c r="B531" s="1613"/>
      <c r="C531" s="903" t="s">
        <v>60</v>
      </c>
      <c r="D531" s="904">
        <v>112410401</v>
      </c>
      <c r="E531" s="905" t="s">
        <v>1287</v>
      </c>
    </row>
    <row r="532" spans="1:5" x14ac:dyDescent="0.25">
      <c r="A532" s="1601"/>
      <c r="B532" s="1613"/>
      <c r="C532" s="903" t="s">
        <v>60</v>
      </c>
      <c r="D532" s="904">
        <v>112410600</v>
      </c>
      <c r="E532" s="905" t="s">
        <v>1288</v>
      </c>
    </row>
    <row r="533" spans="1:5" x14ac:dyDescent="0.25">
      <c r="A533" s="1601"/>
      <c r="B533" s="1613"/>
      <c r="C533" s="903" t="s">
        <v>60</v>
      </c>
      <c r="D533" s="904">
        <v>112440100</v>
      </c>
      <c r="E533" s="905" t="s">
        <v>1289</v>
      </c>
    </row>
    <row r="534" spans="1:5" x14ac:dyDescent="0.25">
      <c r="A534" s="1601"/>
      <c r="B534" s="1613"/>
      <c r="C534" s="903" t="s">
        <v>60</v>
      </c>
      <c r="D534" s="904">
        <v>112440400</v>
      </c>
      <c r="E534" s="905" t="s">
        <v>1290</v>
      </c>
    </row>
    <row r="535" spans="1:5" x14ac:dyDescent="0.25">
      <c r="A535" s="1601"/>
      <c r="B535" s="1613"/>
      <c r="C535" s="903" t="s">
        <v>60</v>
      </c>
      <c r="D535" s="904">
        <v>112440600</v>
      </c>
      <c r="E535" s="905" t="s">
        <v>1291</v>
      </c>
    </row>
    <row r="536" spans="1:5" x14ac:dyDescent="0.25">
      <c r="A536" s="1601"/>
      <c r="B536" s="1613"/>
      <c r="C536" s="903" t="s">
        <v>60</v>
      </c>
      <c r="D536" s="904">
        <v>112450100</v>
      </c>
      <c r="E536" s="905" t="s">
        <v>1292</v>
      </c>
    </row>
    <row r="537" spans="1:5" x14ac:dyDescent="0.25">
      <c r="A537" s="1601"/>
      <c r="B537" s="1613"/>
      <c r="C537" s="903" t="s">
        <v>60</v>
      </c>
      <c r="D537" s="904">
        <v>112450401</v>
      </c>
      <c r="E537" s="905" t="s">
        <v>1293</v>
      </c>
    </row>
    <row r="538" spans="1:5" x14ac:dyDescent="0.25">
      <c r="A538" s="1601"/>
      <c r="B538" s="1613"/>
      <c r="C538" s="903" t="s">
        <v>60</v>
      </c>
      <c r="D538" s="904">
        <v>112450600</v>
      </c>
      <c r="E538" s="905" t="s">
        <v>1294</v>
      </c>
    </row>
    <row r="539" spans="1:5" x14ac:dyDescent="0.25">
      <c r="A539" s="1601"/>
      <c r="B539" s="1613"/>
      <c r="C539" s="903" t="s">
        <v>60</v>
      </c>
      <c r="D539" s="904">
        <v>121110301</v>
      </c>
      <c r="E539" s="905" t="s">
        <v>1254</v>
      </c>
    </row>
    <row r="540" spans="1:5" x14ac:dyDescent="0.25">
      <c r="A540" s="1601"/>
      <c r="B540" s="1613"/>
      <c r="C540" s="903" t="s">
        <v>60</v>
      </c>
      <c r="D540" s="904">
        <v>121110318</v>
      </c>
      <c r="E540" s="905" t="s">
        <v>1288</v>
      </c>
    </row>
    <row r="541" spans="1:5" x14ac:dyDescent="0.25">
      <c r="A541" s="1601"/>
      <c r="B541" s="1613"/>
      <c r="C541" s="903" t="s">
        <v>60</v>
      </c>
      <c r="D541" s="904">
        <v>121140301</v>
      </c>
      <c r="E541" s="905" t="s">
        <v>1295</v>
      </c>
    </row>
    <row r="542" spans="1:5" x14ac:dyDescent="0.25">
      <c r="A542" s="1601"/>
      <c r="B542" s="1613"/>
      <c r="C542" s="903" t="s">
        <v>60</v>
      </c>
      <c r="D542" s="904">
        <v>121140318</v>
      </c>
      <c r="E542" s="905" t="s">
        <v>1296</v>
      </c>
    </row>
    <row r="543" spans="1:5" x14ac:dyDescent="0.25">
      <c r="A543" s="1601"/>
      <c r="B543" s="1613"/>
      <c r="C543" s="903" t="s">
        <v>60</v>
      </c>
      <c r="D543" s="904">
        <v>121150301</v>
      </c>
      <c r="E543" s="905" t="s">
        <v>1297</v>
      </c>
    </row>
    <row r="544" spans="1:5" ht="12" thickBot="1" x14ac:dyDescent="0.3">
      <c r="A544" s="1601"/>
      <c r="B544" s="1614"/>
      <c r="C544" s="908" t="s">
        <v>60</v>
      </c>
      <c r="D544" s="909">
        <v>121150318</v>
      </c>
      <c r="E544" s="910" t="s">
        <v>1298</v>
      </c>
    </row>
    <row r="545" spans="1:5" ht="12" thickBot="1" x14ac:dyDescent="0.3">
      <c r="A545" s="1602"/>
      <c r="B545" s="933" t="s">
        <v>897</v>
      </c>
      <c r="C545" s="934" t="s">
        <v>60</v>
      </c>
      <c r="D545" s="935">
        <v>170512</v>
      </c>
      <c r="E545" s="936" t="s">
        <v>1201</v>
      </c>
    </row>
    <row r="546" spans="1:5" x14ac:dyDescent="0.25">
      <c r="A546" s="1600" t="s">
        <v>1299</v>
      </c>
      <c r="B546" s="1612" t="s">
        <v>290</v>
      </c>
      <c r="C546" s="899" t="s">
        <v>60</v>
      </c>
      <c r="D546" s="900">
        <v>112410100</v>
      </c>
      <c r="E546" s="901" t="s">
        <v>1254</v>
      </c>
    </row>
    <row r="547" spans="1:5" x14ac:dyDescent="0.25">
      <c r="A547" s="1601"/>
      <c r="B547" s="1613"/>
      <c r="C547" s="903" t="s">
        <v>60</v>
      </c>
      <c r="D547" s="904">
        <v>112410401</v>
      </c>
      <c r="E547" s="905" t="s">
        <v>1287</v>
      </c>
    </row>
    <row r="548" spans="1:5" x14ac:dyDescent="0.25">
      <c r="A548" s="1601"/>
      <c r="B548" s="1613"/>
      <c r="C548" s="903" t="s">
        <v>60</v>
      </c>
      <c r="D548" s="904">
        <v>112410600</v>
      </c>
      <c r="E548" s="905" t="s">
        <v>1288</v>
      </c>
    </row>
    <row r="549" spans="1:5" x14ac:dyDescent="0.25">
      <c r="A549" s="1601"/>
      <c r="B549" s="1613"/>
      <c r="C549" s="903" t="s">
        <v>60</v>
      </c>
      <c r="D549" s="904">
        <v>112440100</v>
      </c>
      <c r="E549" s="905" t="s">
        <v>1289</v>
      </c>
    </row>
    <row r="550" spans="1:5" x14ac:dyDescent="0.25">
      <c r="A550" s="1601"/>
      <c r="B550" s="1613"/>
      <c r="C550" s="903" t="s">
        <v>60</v>
      </c>
      <c r="D550" s="904">
        <v>112440400</v>
      </c>
      <c r="E550" s="905" t="s">
        <v>1290</v>
      </c>
    </row>
    <row r="551" spans="1:5" x14ac:dyDescent="0.25">
      <c r="A551" s="1601"/>
      <c r="B551" s="1613"/>
      <c r="C551" s="903" t="s">
        <v>60</v>
      </c>
      <c r="D551" s="904">
        <v>112440600</v>
      </c>
      <c r="E551" s="905" t="s">
        <v>1291</v>
      </c>
    </row>
    <row r="552" spans="1:5" x14ac:dyDescent="0.25">
      <c r="A552" s="1601"/>
      <c r="B552" s="1613"/>
      <c r="C552" s="903" t="s">
        <v>60</v>
      </c>
      <c r="D552" s="904">
        <v>112450100</v>
      </c>
      <c r="E552" s="905" t="s">
        <v>1292</v>
      </c>
    </row>
    <row r="553" spans="1:5" x14ac:dyDescent="0.25">
      <c r="A553" s="1601"/>
      <c r="B553" s="1613"/>
      <c r="C553" s="903" t="s">
        <v>60</v>
      </c>
      <c r="D553" s="904">
        <v>112450401</v>
      </c>
      <c r="E553" s="905" t="s">
        <v>1293</v>
      </c>
    </row>
    <row r="554" spans="1:5" x14ac:dyDescent="0.25">
      <c r="A554" s="1601"/>
      <c r="B554" s="1613"/>
      <c r="C554" s="903" t="s">
        <v>60</v>
      </c>
      <c r="D554" s="904">
        <v>112450600</v>
      </c>
      <c r="E554" s="905" t="s">
        <v>1294</v>
      </c>
    </row>
    <row r="555" spans="1:5" x14ac:dyDescent="0.25">
      <c r="A555" s="1601"/>
      <c r="B555" s="1613"/>
      <c r="C555" s="903" t="s">
        <v>60</v>
      </c>
      <c r="D555" s="904">
        <v>121110301</v>
      </c>
      <c r="E555" s="905" t="s">
        <v>1254</v>
      </c>
    </row>
    <row r="556" spans="1:5" x14ac:dyDescent="0.25">
      <c r="A556" s="1601"/>
      <c r="B556" s="1613"/>
      <c r="C556" s="903" t="s">
        <v>60</v>
      </c>
      <c r="D556" s="904">
        <v>121110318</v>
      </c>
      <c r="E556" s="905" t="s">
        <v>1288</v>
      </c>
    </row>
    <row r="557" spans="1:5" x14ac:dyDescent="0.25">
      <c r="A557" s="1601"/>
      <c r="B557" s="1613"/>
      <c r="C557" s="903" t="s">
        <v>60</v>
      </c>
      <c r="D557" s="904">
        <v>121140301</v>
      </c>
      <c r="E557" s="905" t="s">
        <v>1295</v>
      </c>
    </row>
    <row r="558" spans="1:5" x14ac:dyDescent="0.25">
      <c r="A558" s="1601"/>
      <c r="B558" s="1613"/>
      <c r="C558" s="903" t="s">
        <v>60</v>
      </c>
      <c r="D558" s="904">
        <v>121140318</v>
      </c>
      <c r="E558" s="905" t="s">
        <v>1296</v>
      </c>
    </row>
    <row r="559" spans="1:5" x14ac:dyDescent="0.25">
      <c r="A559" s="1601"/>
      <c r="B559" s="1613"/>
      <c r="C559" s="903" t="s">
        <v>60</v>
      </c>
      <c r="D559" s="904">
        <v>121150301</v>
      </c>
      <c r="E559" s="905" t="s">
        <v>1297</v>
      </c>
    </row>
    <row r="560" spans="1:5" ht="12" thickBot="1" x14ac:dyDescent="0.3">
      <c r="A560" s="1601"/>
      <c r="B560" s="1614"/>
      <c r="C560" s="908" t="s">
        <v>60</v>
      </c>
      <c r="D560" s="909">
        <v>121150318</v>
      </c>
      <c r="E560" s="910" t="s">
        <v>1298</v>
      </c>
    </row>
    <row r="561" spans="1:5" ht="12" thickBot="1" x14ac:dyDescent="0.3">
      <c r="A561" s="1602"/>
      <c r="B561" s="933" t="s">
        <v>897</v>
      </c>
      <c r="C561" s="934" t="s">
        <v>60</v>
      </c>
      <c r="D561" s="935">
        <v>170512</v>
      </c>
      <c r="E561" s="936" t="s">
        <v>1201</v>
      </c>
    </row>
    <row r="562" spans="1:5" x14ac:dyDescent="0.25">
      <c r="A562" s="1600" t="s">
        <v>1300</v>
      </c>
      <c r="B562" s="1612" t="s">
        <v>290</v>
      </c>
      <c r="C562" s="899" t="s">
        <v>60</v>
      </c>
      <c r="D562" s="900">
        <v>112410100</v>
      </c>
      <c r="E562" s="901" t="s">
        <v>1254</v>
      </c>
    </row>
    <row r="563" spans="1:5" x14ac:dyDescent="0.25">
      <c r="A563" s="1601"/>
      <c r="B563" s="1613"/>
      <c r="C563" s="903" t="s">
        <v>60</v>
      </c>
      <c r="D563" s="904">
        <v>112410401</v>
      </c>
      <c r="E563" s="905" t="s">
        <v>1287</v>
      </c>
    </row>
    <row r="564" spans="1:5" x14ac:dyDescent="0.25">
      <c r="A564" s="1601"/>
      <c r="B564" s="1613"/>
      <c r="C564" s="903" t="s">
        <v>60</v>
      </c>
      <c r="D564" s="904">
        <v>112410600</v>
      </c>
      <c r="E564" s="905" t="s">
        <v>1288</v>
      </c>
    </row>
    <row r="565" spans="1:5" x14ac:dyDescent="0.25">
      <c r="A565" s="1601"/>
      <c r="B565" s="1613"/>
      <c r="C565" s="903" t="s">
        <v>60</v>
      </c>
      <c r="D565" s="904">
        <v>112440100</v>
      </c>
      <c r="E565" s="905" t="s">
        <v>1289</v>
      </c>
    </row>
    <row r="566" spans="1:5" x14ac:dyDescent="0.25">
      <c r="A566" s="1601"/>
      <c r="B566" s="1613"/>
      <c r="C566" s="903" t="s">
        <v>60</v>
      </c>
      <c r="D566" s="904">
        <v>112440400</v>
      </c>
      <c r="E566" s="905" t="s">
        <v>1290</v>
      </c>
    </row>
    <row r="567" spans="1:5" x14ac:dyDescent="0.25">
      <c r="A567" s="1601"/>
      <c r="B567" s="1613"/>
      <c r="C567" s="903" t="s">
        <v>60</v>
      </c>
      <c r="D567" s="904">
        <v>112440600</v>
      </c>
      <c r="E567" s="905" t="s">
        <v>1291</v>
      </c>
    </row>
    <row r="568" spans="1:5" x14ac:dyDescent="0.25">
      <c r="A568" s="1601"/>
      <c r="B568" s="1613"/>
      <c r="C568" s="903" t="s">
        <v>60</v>
      </c>
      <c r="D568" s="904">
        <v>112450100</v>
      </c>
      <c r="E568" s="905" t="s">
        <v>1292</v>
      </c>
    </row>
    <row r="569" spans="1:5" x14ac:dyDescent="0.25">
      <c r="A569" s="1601"/>
      <c r="B569" s="1613"/>
      <c r="C569" s="903" t="s">
        <v>60</v>
      </c>
      <c r="D569" s="904">
        <v>112450401</v>
      </c>
      <c r="E569" s="905" t="s">
        <v>1293</v>
      </c>
    </row>
    <row r="570" spans="1:5" x14ac:dyDescent="0.25">
      <c r="A570" s="1601"/>
      <c r="B570" s="1613"/>
      <c r="C570" s="903" t="s">
        <v>60</v>
      </c>
      <c r="D570" s="904">
        <v>112450600</v>
      </c>
      <c r="E570" s="905" t="s">
        <v>1294</v>
      </c>
    </row>
    <row r="571" spans="1:5" x14ac:dyDescent="0.25">
      <c r="A571" s="1601"/>
      <c r="B571" s="1613"/>
      <c r="C571" s="903" t="s">
        <v>60</v>
      </c>
      <c r="D571" s="904">
        <v>121110301</v>
      </c>
      <c r="E571" s="905" t="s">
        <v>1254</v>
      </c>
    </row>
    <row r="572" spans="1:5" x14ac:dyDescent="0.25">
      <c r="A572" s="1601"/>
      <c r="B572" s="1613"/>
      <c r="C572" s="903" t="s">
        <v>60</v>
      </c>
      <c r="D572" s="904">
        <v>121110318</v>
      </c>
      <c r="E572" s="905" t="s">
        <v>1288</v>
      </c>
    </row>
    <row r="573" spans="1:5" x14ac:dyDescent="0.25">
      <c r="A573" s="1601"/>
      <c r="B573" s="1613"/>
      <c r="C573" s="903" t="s">
        <v>60</v>
      </c>
      <c r="D573" s="904">
        <v>121140301</v>
      </c>
      <c r="E573" s="905" t="s">
        <v>1295</v>
      </c>
    </row>
    <row r="574" spans="1:5" x14ac:dyDescent="0.25">
      <c r="A574" s="1601"/>
      <c r="B574" s="1613"/>
      <c r="C574" s="903" t="s">
        <v>60</v>
      </c>
      <c r="D574" s="904">
        <v>121140318</v>
      </c>
      <c r="E574" s="905" t="s">
        <v>1296</v>
      </c>
    </row>
    <row r="575" spans="1:5" x14ac:dyDescent="0.25">
      <c r="A575" s="1601"/>
      <c r="B575" s="1613"/>
      <c r="C575" s="903" t="s">
        <v>60</v>
      </c>
      <c r="D575" s="904">
        <v>121150301</v>
      </c>
      <c r="E575" s="905" t="s">
        <v>1297</v>
      </c>
    </row>
    <row r="576" spans="1:5" ht="12" thickBot="1" x14ac:dyDescent="0.3">
      <c r="A576" s="1601"/>
      <c r="B576" s="1614"/>
      <c r="C576" s="908" t="s">
        <v>60</v>
      </c>
      <c r="D576" s="909">
        <v>121150318</v>
      </c>
      <c r="E576" s="910" t="s">
        <v>1298</v>
      </c>
    </row>
    <row r="577" spans="1:5" ht="12" thickBot="1" x14ac:dyDescent="0.3">
      <c r="A577" s="1602"/>
      <c r="B577" s="933" t="s">
        <v>897</v>
      </c>
      <c r="C577" s="934" t="s">
        <v>60</v>
      </c>
      <c r="D577" s="935">
        <v>170512</v>
      </c>
      <c r="E577" s="936" t="s">
        <v>1201</v>
      </c>
    </row>
    <row r="578" spans="1:5" ht="12" thickBot="1" x14ac:dyDescent="0.3">
      <c r="A578" s="1609"/>
      <c r="B578" s="1611"/>
      <c r="C578" s="1611"/>
      <c r="D578" s="1611"/>
      <c r="E578" s="1611"/>
    </row>
    <row r="579" spans="1:5" x14ac:dyDescent="0.25">
      <c r="A579" s="1600" t="s">
        <v>1301</v>
      </c>
      <c r="B579" s="1603" t="s">
        <v>290</v>
      </c>
      <c r="C579" s="899" t="s">
        <v>60</v>
      </c>
      <c r="D579" s="900">
        <v>112410100</v>
      </c>
      <c r="E579" s="901" t="s">
        <v>1254</v>
      </c>
    </row>
    <row r="580" spans="1:5" x14ac:dyDescent="0.25">
      <c r="A580" s="1601"/>
      <c r="B580" s="1604"/>
      <c r="C580" s="903" t="s">
        <v>60</v>
      </c>
      <c r="D580" s="904">
        <v>112410401</v>
      </c>
      <c r="E580" s="905" t="s">
        <v>1287</v>
      </c>
    </row>
    <row r="581" spans="1:5" x14ac:dyDescent="0.25">
      <c r="A581" s="1601"/>
      <c r="B581" s="1604"/>
      <c r="C581" s="903" t="s">
        <v>60</v>
      </c>
      <c r="D581" s="904">
        <v>112410600</v>
      </c>
      <c r="E581" s="905" t="s">
        <v>1288</v>
      </c>
    </row>
    <row r="582" spans="1:5" x14ac:dyDescent="0.25">
      <c r="A582" s="1601"/>
      <c r="B582" s="1604"/>
      <c r="C582" s="903" t="s">
        <v>60</v>
      </c>
      <c r="D582" s="904">
        <v>112440100</v>
      </c>
      <c r="E582" s="905" t="s">
        <v>1289</v>
      </c>
    </row>
    <row r="583" spans="1:5" x14ac:dyDescent="0.25">
      <c r="A583" s="1601"/>
      <c r="B583" s="1604"/>
      <c r="C583" s="903" t="s">
        <v>60</v>
      </c>
      <c r="D583" s="904">
        <v>112440400</v>
      </c>
      <c r="E583" s="905" t="s">
        <v>1290</v>
      </c>
    </row>
    <row r="584" spans="1:5" x14ac:dyDescent="0.25">
      <c r="A584" s="1601"/>
      <c r="B584" s="1604"/>
      <c r="C584" s="903" t="s">
        <v>60</v>
      </c>
      <c r="D584" s="904">
        <v>112440600</v>
      </c>
      <c r="E584" s="905" t="s">
        <v>1291</v>
      </c>
    </row>
    <row r="585" spans="1:5" x14ac:dyDescent="0.25">
      <c r="A585" s="1601"/>
      <c r="B585" s="1604"/>
      <c r="C585" s="903" t="s">
        <v>60</v>
      </c>
      <c r="D585" s="904">
        <v>112450100</v>
      </c>
      <c r="E585" s="905" t="s">
        <v>1292</v>
      </c>
    </row>
    <row r="586" spans="1:5" x14ac:dyDescent="0.25">
      <c r="A586" s="1601"/>
      <c r="B586" s="1604"/>
      <c r="C586" s="903" t="s">
        <v>60</v>
      </c>
      <c r="D586" s="904">
        <v>112450401</v>
      </c>
      <c r="E586" s="905" t="s">
        <v>1293</v>
      </c>
    </row>
    <row r="587" spans="1:5" x14ac:dyDescent="0.25">
      <c r="A587" s="1601"/>
      <c r="B587" s="1604"/>
      <c r="C587" s="903" t="s">
        <v>60</v>
      </c>
      <c r="D587" s="904">
        <v>112450600</v>
      </c>
      <c r="E587" s="905" t="s">
        <v>1294</v>
      </c>
    </row>
    <row r="588" spans="1:5" x14ac:dyDescent="0.25">
      <c r="A588" s="1601"/>
      <c r="B588" s="1604"/>
      <c r="C588" s="903" t="s">
        <v>60</v>
      </c>
      <c r="D588" s="904">
        <v>121110301</v>
      </c>
      <c r="E588" s="905" t="s">
        <v>1254</v>
      </c>
    </row>
    <row r="589" spans="1:5" x14ac:dyDescent="0.25">
      <c r="A589" s="1601"/>
      <c r="B589" s="1604"/>
      <c r="C589" s="903" t="s">
        <v>60</v>
      </c>
      <c r="D589" s="904">
        <v>121110318</v>
      </c>
      <c r="E589" s="905" t="s">
        <v>1288</v>
      </c>
    </row>
    <row r="590" spans="1:5" x14ac:dyDescent="0.25">
      <c r="A590" s="1601"/>
      <c r="B590" s="1604"/>
      <c r="C590" s="903" t="s">
        <v>60</v>
      </c>
      <c r="D590" s="904">
        <v>121140301</v>
      </c>
      <c r="E590" s="905" t="s">
        <v>1295</v>
      </c>
    </row>
    <row r="591" spans="1:5" x14ac:dyDescent="0.25">
      <c r="A591" s="1601"/>
      <c r="B591" s="1604"/>
      <c r="C591" s="903" t="s">
        <v>60</v>
      </c>
      <c r="D591" s="904">
        <v>121140318</v>
      </c>
      <c r="E591" s="905" t="s">
        <v>1296</v>
      </c>
    </row>
    <row r="592" spans="1:5" x14ac:dyDescent="0.25">
      <c r="A592" s="1601"/>
      <c r="B592" s="1604"/>
      <c r="C592" s="903" t="s">
        <v>60</v>
      </c>
      <c r="D592" s="904">
        <v>121150301</v>
      </c>
      <c r="E592" s="905" t="s">
        <v>1297</v>
      </c>
    </row>
    <row r="593" spans="1:5" x14ac:dyDescent="0.25">
      <c r="A593" s="1601"/>
      <c r="B593" s="1604"/>
      <c r="C593" s="903" t="s">
        <v>60</v>
      </c>
      <c r="D593" s="904">
        <v>121150318</v>
      </c>
      <c r="E593" s="905" t="s">
        <v>1298</v>
      </c>
    </row>
    <row r="594" spans="1:5" ht="12" thickBot="1" x14ac:dyDescent="0.3">
      <c r="A594" s="1601"/>
      <c r="B594" s="1605"/>
      <c r="C594" s="908" t="s">
        <v>60</v>
      </c>
      <c r="D594" s="909">
        <v>121249818</v>
      </c>
      <c r="E594" s="910" t="s">
        <v>1302</v>
      </c>
    </row>
    <row r="595" spans="1:5" ht="12" thickBot="1" x14ac:dyDescent="0.3">
      <c r="A595" s="1602"/>
      <c r="B595" s="933" t="s">
        <v>897</v>
      </c>
      <c r="C595" s="934" t="s">
        <v>60</v>
      </c>
      <c r="D595" s="935">
        <v>170512</v>
      </c>
      <c r="E595" s="936" t="s">
        <v>1201</v>
      </c>
    </row>
    <row r="596" spans="1:5" x14ac:dyDescent="0.25">
      <c r="A596" s="1600" t="s">
        <v>1303</v>
      </c>
      <c r="B596" s="1603" t="s">
        <v>290</v>
      </c>
      <c r="C596" s="899" t="s">
        <v>60</v>
      </c>
      <c r="D596" s="900">
        <v>121119902</v>
      </c>
      <c r="E596" s="901" t="s">
        <v>1304</v>
      </c>
    </row>
    <row r="597" spans="1:5" x14ac:dyDescent="0.25">
      <c r="A597" s="1601"/>
      <c r="B597" s="1604"/>
      <c r="C597" s="903" t="s">
        <v>60</v>
      </c>
      <c r="D597" s="904">
        <v>121149904</v>
      </c>
      <c r="E597" s="905" t="s">
        <v>1305</v>
      </c>
    </row>
    <row r="598" spans="1:5" x14ac:dyDescent="0.25">
      <c r="A598" s="1601"/>
      <c r="B598" s="1604"/>
      <c r="C598" s="903" t="s">
        <v>60</v>
      </c>
      <c r="D598" s="904">
        <v>121159904</v>
      </c>
      <c r="E598" s="905" t="s">
        <v>1305</v>
      </c>
    </row>
    <row r="599" spans="1:5" x14ac:dyDescent="0.25">
      <c r="A599" s="1601"/>
      <c r="B599" s="1604"/>
      <c r="C599" s="903" t="s">
        <v>60</v>
      </c>
      <c r="D599" s="904">
        <v>112940401</v>
      </c>
      <c r="E599" s="905" t="s">
        <v>1306</v>
      </c>
    </row>
    <row r="600" spans="1:5" x14ac:dyDescent="0.25">
      <c r="A600" s="1601"/>
      <c r="B600" s="1604"/>
      <c r="C600" s="903" t="s">
        <v>60</v>
      </c>
      <c r="D600" s="904">
        <v>112950401</v>
      </c>
      <c r="E600" s="905" t="s">
        <v>1306</v>
      </c>
    </row>
    <row r="601" spans="1:5" ht="12" thickBot="1" x14ac:dyDescent="0.3">
      <c r="A601" s="1601"/>
      <c r="B601" s="1605"/>
      <c r="C601" s="908" t="s">
        <v>60</v>
      </c>
      <c r="D601" s="909">
        <v>121119904</v>
      </c>
      <c r="E601" s="910" t="s">
        <v>1305</v>
      </c>
    </row>
    <row r="602" spans="1:5" ht="12" thickBot="1" x14ac:dyDescent="0.3">
      <c r="A602" s="1601"/>
      <c r="B602" s="933" t="s">
        <v>897</v>
      </c>
      <c r="C602" s="934" t="s">
        <v>60</v>
      </c>
      <c r="D602" s="935">
        <v>170512</v>
      </c>
      <c r="E602" s="936" t="s">
        <v>1201</v>
      </c>
    </row>
    <row r="603" spans="1:5" ht="12" thickBot="1" x14ac:dyDescent="0.3">
      <c r="A603" s="953" t="s">
        <v>1307</v>
      </c>
      <c r="B603" s="926"/>
      <c r="C603" s="887"/>
      <c r="D603" s="888"/>
      <c r="E603" s="889"/>
    </row>
    <row r="604" spans="1:5" ht="15.75" customHeight="1" thickBot="1" x14ac:dyDescent="0.3">
      <c r="A604" s="953" t="s">
        <v>1308</v>
      </c>
      <c r="B604" s="1606" t="s">
        <v>1309</v>
      </c>
      <c r="C604" s="1607"/>
      <c r="D604" s="1607"/>
      <c r="E604" s="1608"/>
    </row>
    <row r="605" spans="1:5" x14ac:dyDescent="0.25">
      <c r="A605" s="1600" t="s">
        <v>1310</v>
      </c>
      <c r="B605" s="1603" t="s">
        <v>290</v>
      </c>
      <c r="C605" s="899" t="s">
        <v>60</v>
      </c>
      <c r="D605" s="900">
        <v>112410100</v>
      </c>
      <c r="E605" s="901" t="s">
        <v>1254</v>
      </c>
    </row>
    <row r="606" spans="1:5" x14ac:dyDescent="0.25">
      <c r="A606" s="1601"/>
      <c r="B606" s="1604"/>
      <c r="C606" s="903" t="s">
        <v>60</v>
      </c>
      <c r="D606" s="904">
        <v>112410301</v>
      </c>
      <c r="E606" s="905" t="s">
        <v>1311</v>
      </c>
    </row>
    <row r="607" spans="1:5" x14ac:dyDescent="0.25">
      <c r="A607" s="1601"/>
      <c r="B607" s="1604"/>
      <c r="C607" s="903" t="s">
        <v>60</v>
      </c>
      <c r="D607" s="904">
        <v>112440301</v>
      </c>
      <c r="E607" s="905" t="s">
        <v>1312</v>
      </c>
    </row>
    <row r="608" spans="1:5" x14ac:dyDescent="0.25">
      <c r="A608" s="1601"/>
      <c r="B608" s="1604"/>
      <c r="C608" s="903" t="s">
        <v>60</v>
      </c>
      <c r="D608" s="904">
        <v>112450301</v>
      </c>
      <c r="E608" s="905" t="s">
        <v>1313</v>
      </c>
    </row>
    <row r="609" spans="1:5" x14ac:dyDescent="0.25">
      <c r="A609" s="1601"/>
      <c r="B609" s="1604"/>
      <c r="C609" s="903" t="s">
        <v>60</v>
      </c>
      <c r="D609" s="904">
        <v>112410303</v>
      </c>
      <c r="E609" s="905" t="s">
        <v>1314</v>
      </c>
    </row>
    <row r="610" spans="1:5" x14ac:dyDescent="0.25">
      <c r="A610" s="1601"/>
      <c r="B610" s="1604"/>
      <c r="C610" s="903" t="s">
        <v>60</v>
      </c>
      <c r="D610" s="904">
        <v>112440303</v>
      </c>
      <c r="E610" s="905" t="s">
        <v>1315</v>
      </c>
    </row>
    <row r="611" spans="1:5" x14ac:dyDescent="0.25">
      <c r="A611" s="1601"/>
      <c r="B611" s="1604"/>
      <c r="C611" s="903" t="s">
        <v>60</v>
      </c>
      <c r="D611" s="904">
        <v>112450303</v>
      </c>
      <c r="E611" s="905" t="s">
        <v>1316</v>
      </c>
    </row>
    <row r="612" spans="1:5" x14ac:dyDescent="0.25">
      <c r="A612" s="1601"/>
      <c r="B612" s="1604"/>
      <c r="C612" s="903" t="s">
        <v>60</v>
      </c>
      <c r="D612" s="904">
        <v>121110301</v>
      </c>
      <c r="E612" s="905" t="s">
        <v>1254</v>
      </c>
    </row>
    <row r="613" spans="1:5" x14ac:dyDescent="0.25">
      <c r="A613" s="1601"/>
      <c r="B613" s="1604"/>
      <c r="C613" s="903" t="s">
        <v>60</v>
      </c>
      <c r="D613" s="904">
        <v>121110308</v>
      </c>
      <c r="E613" s="905" t="s">
        <v>1317</v>
      </c>
    </row>
    <row r="614" spans="1:5" x14ac:dyDescent="0.25">
      <c r="A614" s="1601"/>
      <c r="B614" s="1604"/>
      <c r="C614" s="903" t="s">
        <v>60</v>
      </c>
      <c r="D614" s="904">
        <v>121110314</v>
      </c>
      <c r="E614" s="905" t="s">
        <v>1311</v>
      </c>
    </row>
    <row r="615" spans="1:5" x14ac:dyDescent="0.25">
      <c r="A615" s="1601"/>
      <c r="B615" s="1604"/>
      <c r="C615" s="903" t="s">
        <v>60</v>
      </c>
      <c r="D615" s="904">
        <v>121140301</v>
      </c>
      <c r="E615" s="905" t="s">
        <v>1295</v>
      </c>
    </row>
    <row r="616" spans="1:5" x14ac:dyDescent="0.25">
      <c r="A616" s="1601"/>
      <c r="B616" s="1604"/>
      <c r="C616" s="903" t="s">
        <v>60</v>
      </c>
      <c r="D616" s="904">
        <v>121140308</v>
      </c>
      <c r="E616" s="905" t="s">
        <v>1318</v>
      </c>
    </row>
    <row r="617" spans="1:5" x14ac:dyDescent="0.25">
      <c r="A617" s="1601"/>
      <c r="B617" s="1604"/>
      <c r="C617" s="903" t="s">
        <v>60</v>
      </c>
      <c r="D617" s="904">
        <v>121150301</v>
      </c>
      <c r="E617" s="905" t="s">
        <v>1297</v>
      </c>
    </row>
    <row r="618" spans="1:5" ht="12" thickBot="1" x14ac:dyDescent="0.3">
      <c r="A618" s="1601"/>
      <c r="B618" s="1605"/>
      <c r="C618" s="908" t="s">
        <v>60</v>
      </c>
      <c r="D618" s="909">
        <v>121150308</v>
      </c>
      <c r="E618" s="910" t="s">
        <v>1319</v>
      </c>
    </row>
    <row r="619" spans="1:5" x14ac:dyDescent="0.25">
      <c r="A619" s="1601"/>
      <c r="B619" s="1625" t="s">
        <v>897</v>
      </c>
      <c r="C619" s="891" t="s">
        <v>60</v>
      </c>
      <c r="D619" s="892">
        <v>170705</v>
      </c>
      <c r="E619" s="893" t="s">
        <v>905</v>
      </c>
    </row>
    <row r="620" spans="1:5" ht="12" thickBot="1" x14ac:dyDescent="0.3">
      <c r="A620" s="1602"/>
      <c r="B620" s="1605"/>
      <c r="C620" s="908" t="s">
        <v>60</v>
      </c>
      <c r="D620" s="909">
        <v>170526</v>
      </c>
      <c r="E620" s="910" t="s">
        <v>906</v>
      </c>
    </row>
    <row r="621" spans="1:5" x14ac:dyDescent="0.25">
      <c r="A621" s="1600" t="s">
        <v>1320</v>
      </c>
      <c r="B621" s="1603" t="s">
        <v>290</v>
      </c>
      <c r="C621" s="899" t="s">
        <v>60</v>
      </c>
      <c r="D621" s="900">
        <v>112910401</v>
      </c>
      <c r="E621" s="901" t="s">
        <v>1321</v>
      </c>
    </row>
    <row r="622" spans="1:5" ht="12" thickBot="1" x14ac:dyDescent="0.3">
      <c r="A622" s="1601"/>
      <c r="B622" s="1605"/>
      <c r="C622" s="908" t="s">
        <v>60</v>
      </c>
      <c r="D622" s="909">
        <v>121119904</v>
      </c>
      <c r="E622" s="910" t="s">
        <v>1322</v>
      </c>
    </row>
    <row r="623" spans="1:5" x14ac:dyDescent="0.25">
      <c r="A623" s="1601"/>
      <c r="B623" s="1625" t="s">
        <v>897</v>
      </c>
      <c r="C623" s="891" t="s">
        <v>60</v>
      </c>
      <c r="D623" s="892">
        <v>170705</v>
      </c>
      <c r="E623" s="893" t="s">
        <v>905</v>
      </c>
    </row>
    <row r="624" spans="1:5" ht="12" thickBot="1" x14ac:dyDescent="0.3">
      <c r="A624" s="1602"/>
      <c r="B624" s="1605"/>
      <c r="C624" s="908" t="s">
        <v>60</v>
      </c>
      <c r="D624" s="909">
        <v>170526</v>
      </c>
      <c r="E624" s="910" t="s">
        <v>1323</v>
      </c>
    </row>
    <row r="625" spans="1:5" x14ac:dyDescent="0.25">
      <c r="A625" s="1600" t="s">
        <v>1324</v>
      </c>
      <c r="B625" s="1612" t="s">
        <v>290</v>
      </c>
      <c r="C625" s="899" t="s">
        <v>60</v>
      </c>
      <c r="D625" s="900">
        <v>622920103</v>
      </c>
      <c r="E625" s="901" t="s">
        <v>1325</v>
      </c>
    </row>
    <row r="626" spans="1:5" x14ac:dyDescent="0.25">
      <c r="A626" s="1601"/>
      <c r="B626" s="1613"/>
      <c r="C626" s="903" t="s">
        <v>60</v>
      </c>
      <c r="D626" s="904">
        <v>631300000</v>
      </c>
      <c r="E626" s="905" t="s">
        <v>1204</v>
      </c>
    </row>
    <row r="627" spans="1:5" x14ac:dyDescent="0.25">
      <c r="A627" s="1601"/>
      <c r="B627" s="1613"/>
      <c r="C627" s="903" t="s">
        <v>60</v>
      </c>
      <c r="D627" s="904">
        <v>632100000</v>
      </c>
      <c r="E627" s="905" t="s">
        <v>1208</v>
      </c>
    </row>
    <row r="628" spans="1:5" ht="12" thickBot="1" x14ac:dyDescent="0.3">
      <c r="A628" s="1601"/>
      <c r="B628" s="1614"/>
      <c r="C628" s="908" t="s">
        <v>60</v>
      </c>
      <c r="D628" s="909">
        <v>622920107</v>
      </c>
      <c r="E628" s="910" t="s">
        <v>1326</v>
      </c>
    </row>
    <row r="629" spans="1:5" ht="12" thickBot="1" x14ac:dyDescent="0.3">
      <c r="A629" s="1602"/>
      <c r="B629" s="933" t="s">
        <v>512</v>
      </c>
      <c r="C629" s="934" t="s">
        <v>309</v>
      </c>
      <c r="D629" s="941" t="s">
        <v>714</v>
      </c>
      <c r="E629" s="936" t="s">
        <v>1226</v>
      </c>
    </row>
  </sheetData>
  <mergeCells count="162">
    <mergeCell ref="A3:A13"/>
    <mergeCell ref="B3:B11"/>
    <mergeCell ref="A29:A33"/>
    <mergeCell ref="B56:E56"/>
    <mergeCell ref="B57:E57"/>
    <mergeCell ref="A105:A122"/>
    <mergeCell ref="B105:B122"/>
    <mergeCell ref="B123:E123"/>
    <mergeCell ref="B124:E124"/>
    <mergeCell ref="A63:A64"/>
    <mergeCell ref="B63:B64"/>
    <mergeCell ref="B65:E65"/>
    <mergeCell ref="B66:E66"/>
    <mergeCell ref="B70:B73"/>
    <mergeCell ref="A70:A73"/>
    <mergeCell ref="B74:B76"/>
    <mergeCell ref="A74:A76"/>
    <mergeCell ref="A77:A79"/>
    <mergeCell ref="B77:B79"/>
    <mergeCell ref="B80:E80"/>
    <mergeCell ref="A21:A26"/>
    <mergeCell ref="B27:E27"/>
    <mergeCell ref="A34:A38"/>
    <mergeCell ref="B39:E39"/>
    <mergeCell ref="B126:E126"/>
    <mergeCell ref="B127:E127"/>
    <mergeCell ref="B82:E82"/>
    <mergeCell ref="B84:E84"/>
    <mergeCell ref="B85:E85"/>
    <mergeCell ref="B86:E86"/>
    <mergeCell ref="A88:A104"/>
    <mergeCell ref="B88:B104"/>
    <mergeCell ref="A87:E87"/>
    <mergeCell ref="B135:E135"/>
    <mergeCell ref="B136:E136"/>
    <mergeCell ref="B137:E137"/>
    <mergeCell ref="A138:A145"/>
    <mergeCell ref="B139:B140"/>
    <mergeCell ref="B141:E141"/>
    <mergeCell ref="B143:B145"/>
    <mergeCell ref="B128:E128"/>
    <mergeCell ref="B129:E129"/>
    <mergeCell ref="B130:E130"/>
    <mergeCell ref="B131:E131"/>
    <mergeCell ref="B132:E132"/>
    <mergeCell ref="B133:E133"/>
    <mergeCell ref="A134:E134"/>
    <mergeCell ref="A163:A171"/>
    <mergeCell ref="B163:B166"/>
    <mergeCell ref="B167:B171"/>
    <mergeCell ref="A172:A178"/>
    <mergeCell ref="B172:B174"/>
    <mergeCell ref="B175:B178"/>
    <mergeCell ref="B146:E146"/>
    <mergeCell ref="A147:A150"/>
    <mergeCell ref="B148:B149"/>
    <mergeCell ref="A151:A154"/>
    <mergeCell ref="A155:A160"/>
    <mergeCell ref="B155:B157"/>
    <mergeCell ref="B158:B160"/>
    <mergeCell ref="A162:E162"/>
    <mergeCell ref="A179:A193"/>
    <mergeCell ref="B179:B181"/>
    <mergeCell ref="B182:B185"/>
    <mergeCell ref="B186:B188"/>
    <mergeCell ref="B189:B193"/>
    <mergeCell ref="A196:A203"/>
    <mergeCell ref="B197:B198"/>
    <mergeCell ref="B199:E199"/>
    <mergeCell ref="B201:B203"/>
    <mergeCell ref="A195:E195"/>
    <mergeCell ref="B223:E223"/>
    <mergeCell ref="A224:A230"/>
    <mergeCell ref="B224:B226"/>
    <mergeCell ref="B227:B230"/>
    <mergeCell ref="B231:E231"/>
    <mergeCell ref="B232:E232"/>
    <mergeCell ref="A204:A219"/>
    <mergeCell ref="B204:B206"/>
    <mergeCell ref="B207:B209"/>
    <mergeCell ref="B210:E210"/>
    <mergeCell ref="B216:B219"/>
    <mergeCell ref="B222:E222"/>
    <mergeCell ref="B297:E297"/>
    <mergeCell ref="B299:E299"/>
    <mergeCell ref="A303:A331"/>
    <mergeCell ref="B303:B309"/>
    <mergeCell ref="B310:B331"/>
    <mergeCell ref="A233:A238"/>
    <mergeCell ref="B233:B235"/>
    <mergeCell ref="B236:B238"/>
    <mergeCell ref="A240:A295"/>
    <mergeCell ref="B240:B241"/>
    <mergeCell ref="B243:B295"/>
    <mergeCell ref="A239:E239"/>
    <mergeCell ref="A332:A341"/>
    <mergeCell ref="B332:B335"/>
    <mergeCell ref="A342:A352"/>
    <mergeCell ref="B342:B345"/>
    <mergeCell ref="B346:B352"/>
    <mergeCell ref="A354:A397"/>
    <mergeCell ref="B354:B360"/>
    <mergeCell ref="B361:B394"/>
    <mergeCell ref="B396:B397"/>
    <mergeCell ref="B336:B340"/>
    <mergeCell ref="A353:E353"/>
    <mergeCell ref="A398:A399"/>
    <mergeCell ref="B398:B399"/>
    <mergeCell ref="A400:A405"/>
    <mergeCell ref="A409:A436"/>
    <mergeCell ref="B410:B433"/>
    <mergeCell ref="B400:B405"/>
    <mergeCell ref="B406:E406"/>
    <mergeCell ref="A408:E408"/>
    <mergeCell ref="A470:E470"/>
    <mergeCell ref="A437:A464"/>
    <mergeCell ref="B437:B463"/>
    <mergeCell ref="A465:A469"/>
    <mergeCell ref="B465:B467"/>
    <mergeCell ref="B514:B524"/>
    <mergeCell ref="A485:A487"/>
    <mergeCell ref="B485:B487"/>
    <mergeCell ref="A488:A494"/>
    <mergeCell ref="B488:B492"/>
    <mergeCell ref="A498:A513"/>
    <mergeCell ref="B498:B512"/>
    <mergeCell ref="B496:E496"/>
    <mergeCell ref="B497:E497"/>
    <mergeCell ref="B625:B628"/>
    <mergeCell ref="B47:E47"/>
    <mergeCell ref="A52:A54"/>
    <mergeCell ref="B55:E55"/>
    <mergeCell ref="B211:B215"/>
    <mergeCell ref="B296:E296"/>
    <mergeCell ref="A301:E301"/>
    <mergeCell ref="A625:A629"/>
    <mergeCell ref="A596:A602"/>
    <mergeCell ref="B596:B601"/>
    <mergeCell ref="A605:A620"/>
    <mergeCell ref="B605:B618"/>
    <mergeCell ref="B619:B620"/>
    <mergeCell ref="A621:A624"/>
    <mergeCell ref="B621:B622"/>
    <mergeCell ref="B623:B624"/>
    <mergeCell ref="A514:A526"/>
    <mergeCell ref="A471:A481"/>
    <mergeCell ref="B471:B480"/>
    <mergeCell ref="B527:E527"/>
    <mergeCell ref="A530:A545"/>
    <mergeCell ref="B483:E483"/>
    <mergeCell ref="B484:E484"/>
    <mergeCell ref="B495:E495"/>
    <mergeCell ref="A546:A561"/>
    <mergeCell ref="A562:A577"/>
    <mergeCell ref="A579:A595"/>
    <mergeCell ref="B579:B594"/>
    <mergeCell ref="B604:E604"/>
    <mergeCell ref="A529:E529"/>
    <mergeCell ref="A578:E578"/>
    <mergeCell ref="B530:B544"/>
    <mergeCell ref="B546:B560"/>
    <mergeCell ref="B562:B576"/>
  </mergeCells>
  <hyperlinks>
    <hyperlink ref="B3:B7" location="Colunas!A1" display="Itens de Informação (Colunas)" xr:uid="{00000000-0004-0000-0700-000000000000}"/>
    <hyperlink ref="A1" location="INÍCIO!A1" display="Voltar ao Início" xr:uid="{00000000-0004-0000-0700-000001000000}"/>
    <hyperlink ref="B126:E126" location="'Anexo 6 - RP e RN'!A300" display="Obter a partir da DCL" xr:uid="{00000000-0004-0000-0700-000002000000}"/>
    <hyperlink ref="B127:E133" location="'Anexo 6 - RP e RN'!A300" display="Obter a partir da DCL" xr:uid="{00000000-0004-0000-0700-000003000000}"/>
    <hyperlink ref="A2" location="'Anexo 6 2018'!A1" display="Ir para o Relatório" xr:uid="{00000000-0004-0000-0700-000004000000}"/>
  </hyperlinks>
  <pageMargins left="0.511811024" right="0.511811024" top="0.78740157499999996" bottom="0.78740157499999996" header="0.31496062000000002" footer="0.31496062000000002"/>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5">
    <tabColor rgb="FF00B050"/>
  </sheetPr>
  <dimension ref="A1:H146"/>
  <sheetViews>
    <sheetView showGridLines="0" zoomScale="150" zoomScaleNormal="100" workbookViewId="0">
      <pane xSplit="2" ySplit="1" topLeftCell="C2" activePane="bottomRight" state="frozen"/>
      <selection pane="topRight" sqref="A1:XFD2"/>
      <selection pane="bottomLeft" sqref="A1:XFD2"/>
      <selection pane="bottomRight" activeCell="B91" sqref="B91:E91"/>
    </sheetView>
  </sheetViews>
  <sheetFormatPr defaultColWidth="8.85546875" defaultRowHeight="11.25" x14ac:dyDescent="0.25"/>
  <cols>
    <col min="1" max="1" width="32.85546875" style="747" customWidth="1"/>
    <col min="2" max="2" width="23.7109375" style="108" customWidth="1"/>
    <col min="3" max="3" width="14.140625" style="108" customWidth="1"/>
    <col min="4" max="4" width="21.140625" style="108" customWidth="1"/>
    <col min="5" max="5" width="55.28515625" style="108" bestFit="1" customWidth="1"/>
    <col min="6" max="238" width="9.140625" style="709"/>
    <col min="239" max="239" width="44.7109375" style="709" customWidth="1"/>
    <col min="240" max="240" width="11.7109375" style="709" customWidth="1"/>
    <col min="241" max="241" width="14.42578125" style="709" customWidth="1"/>
    <col min="242" max="242" width="9.140625" style="709" customWidth="1"/>
    <col min="243" max="243" width="8.28515625" style="709" bestFit="1" customWidth="1"/>
    <col min="244" max="244" width="12.42578125" style="709" bestFit="1" customWidth="1"/>
    <col min="245" max="245" width="10.42578125" style="709" customWidth="1"/>
    <col min="246" max="246" width="11.42578125" style="709" customWidth="1"/>
    <col min="247" max="247" width="10" style="709" customWidth="1"/>
    <col min="248" max="249" width="9.28515625" style="709" customWidth="1"/>
    <col min="250" max="250" width="12.7109375" style="709" customWidth="1"/>
    <col min="251" max="251" width="13.28515625" style="709" customWidth="1"/>
    <col min="252" max="494" width="9.140625" style="709"/>
    <col min="495" max="495" width="44.7109375" style="709" customWidth="1"/>
    <col min="496" max="496" width="11.7109375" style="709" customWidth="1"/>
    <col min="497" max="497" width="14.42578125" style="709" customWidth="1"/>
    <col min="498" max="498" width="9.140625" style="709" customWidth="1"/>
    <col min="499" max="499" width="8.28515625" style="709" bestFit="1" customWidth="1"/>
    <col min="500" max="500" width="12.42578125" style="709" bestFit="1" customWidth="1"/>
    <col min="501" max="501" width="10.42578125" style="709" customWidth="1"/>
    <col min="502" max="502" width="11.42578125" style="709" customWidth="1"/>
    <col min="503" max="503" width="10" style="709" customWidth="1"/>
    <col min="504" max="505" width="9.28515625" style="709" customWidth="1"/>
    <col min="506" max="506" width="12.7109375" style="709" customWidth="1"/>
    <col min="507" max="507" width="13.28515625" style="709" customWidth="1"/>
    <col min="508" max="750" width="9.140625" style="709"/>
    <col min="751" max="751" width="44.7109375" style="709" customWidth="1"/>
    <col min="752" max="752" width="11.7109375" style="709" customWidth="1"/>
    <col min="753" max="753" width="14.42578125" style="709" customWidth="1"/>
    <col min="754" max="754" width="9.140625" style="709" customWidth="1"/>
    <col min="755" max="755" width="8.28515625" style="709" bestFit="1" customWidth="1"/>
    <col min="756" max="756" width="12.42578125" style="709" bestFit="1" customWidth="1"/>
    <col min="757" max="757" width="10.42578125" style="709" customWidth="1"/>
    <col min="758" max="758" width="11.42578125" style="709" customWidth="1"/>
    <col min="759" max="759" width="10" style="709" customWidth="1"/>
    <col min="760" max="761" width="9.28515625" style="709" customWidth="1"/>
    <col min="762" max="762" width="12.7109375" style="709" customWidth="1"/>
    <col min="763" max="763" width="13.28515625" style="709" customWidth="1"/>
    <col min="764" max="1006" width="9.140625" style="709"/>
    <col min="1007" max="1007" width="44.7109375" style="709" customWidth="1"/>
    <col min="1008" max="1008" width="11.7109375" style="709" customWidth="1"/>
    <col min="1009" max="1009" width="14.42578125" style="709" customWidth="1"/>
    <col min="1010" max="1010" width="9.140625" style="709" customWidth="1"/>
    <col min="1011" max="1011" width="8.28515625" style="709" bestFit="1" customWidth="1"/>
    <col min="1012" max="1012" width="12.42578125" style="709" bestFit="1" customWidth="1"/>
    <col min="1013" max="1013" width="10.42578125" style="709" customWidth="1"/>
    <col min="1014" max="1014" width="11.42578125" style="709" customWidth="1"/>
    <col min="1015" max="1015" width="10" style="709" customWidth="1"/>
    <col min="1016" max="1017" width="9.28515625" style="709" customWidth="1"/>
    <col min="1018" max="1018" width="12.7109375" style="709" customWidth="1"/>
    <col min="1019" max="1019" width="13.28515625" style="709" customWidth="1"/>
    <col min="1020" max="1262" width="9.140625" style="709"/>
    <col min="1263" max="1263" width="44.7109375" style="709" customWidth="1"/>
    <col min="1264" max="1264" width="11.7109375" style="709" customWidth="1"/>
    <col min="1265" max="1265" width="14.42578125" style="709" customWidth="1"/>
    <col min="1266" max="1266" width="9.140625" style="709" customWidth="1"/>
    <col min="1267" max="1267" width="8.28515625" style="709" bestFit="1" customWidth="1"/>
    <col min="1268" max="1268" width="12.42578125" style="709" bestFit="1" customWidth="1"/>
    <col min="1269" max="1269" width="10.42578125" style="709" customWidth="1"/>
    <col min="1270" max="1270" width="11.42578125" style="709" customWidth="1"/>
    <col min="1271" max="1271" width="10" style="709" customWidth="1"/>
    <col min="1272" max="1273" width="9.28515625" style="709" customWidth="1"/>
    <col min="1274" max="1274" width="12.7109375" style="709" customWidth="1"/>
    <col min="1275" max="1275" width="13.28515625" style="709" customWidth="1"/>
    <col min="1276" max="1518" width="9.140625" style="709"/>
    <col min="1519" max="1519" width="44.7109375" style="709" customWidth="1"/>
    <col min="1520" max="1520" width="11.7109375" style="709" customWidth="1"/>
    <col min="1521" max="1521" width="14.42578125" style="709" customWidth="1"/>
    <col min="1522" max="1522" width="9.140625" style="709" customWidth="1"/>
    <col min="1523" max="1523" width="8.28515625" style="709" bestFit="1" customWidth="1"/>
    <col min="1524" max="1524" width="12.42578125" style="709" bestFit="1" customWidth="1"/>
    <col min="1525" max="1525" width="10.42578125" style="709" customWidth="1"/>
    <col min="1526" max="1526" width="11.42578125" style="709" customWidth="1"/>
    <col min="1527" max="1527" width="10" style="709" customWidth="1"/>
    <col min="1528" max="1529" width="9.28515625" style="709" customWidth="1"/>
    <col min="1530" max="1530" width="12.7109375" style="709" customWidth="1"/>
    <col min="1531" max="1531" width="13.28515625" style="709" customWidth="1"/>
    <col min="1532" max="1774" width="9.140625" style="709"/>
    <col min="1775" max="1775" width="44.7109375" style="709" customWidth="1"/>
    <col min="1776" max="1776" width="11.7109375" style="709" customWidth="1"/>
    <col min="1777" max="1777" width="14.42578125" style="709" customWidth="1"/>
    <col min="1778" max="1778" width="9.140625" style="709" customWidth="1"/>
    <col min="1779" max="1779" width="8.28515625" style="709" bestFit="1" customWidth="1"/>
    <col min="1780" max="1780" width="12.42578125" style="709" bestFit="1" customWidth="1"/>
    <col min="1781" max="1781" width="10.42578125" style="709" customWidth="1"/>
    <col min="1782" max="1782" width="11.42578125" style="709" customWidth="1"/>
    <col min="1783" max="1783" width="10" style="709" customWidth="1"/>
    <col min="1784" max="1785" width="9.28515625" style="709" customWidth="1"/>
    <col min="1786" max="1786" width="12.7109375" style="709" customWidth="1"/>
    <col min="1787" max="1787" width="13.28515625" style="709" customWidth="1"/>
    <col min="1788" max="2030" width="9.140625" style="709"/>
    <col min="2031" max="2031" width="44.7109375" style="709" customWidth="1"/>
    <col min="2032" max="2032" width="11.7109375" style="709" customWidth="1"/>
    <col min="2033" max="2033" width="14.42578125" style="709" customWidth="1"/>
    <col min="2034" max="2034" width="9.140625" style="709" customWidth="1"/>
    <col min="2035" max="2035" width="8.28515625" style="709" bestFit="1" customWidth="1"/>
    <col min="2036" max="2036" width="12.42578125" style="709" bestFit="1" customWidth="1"/>
    <col min="2037" max="2037" width="10.42578125" style="709" customWidth="1"/>
    <col min="2038" max="2038" width="11.42578125" style="709" customWidth="1"/>
    <col min="2039" max="2039" width="10" style="709" customWidth="1"/>
    <col min="2040" max="2041" width="9.28515625" style="709" customWidth="1"/>
    <col min="2042" max="2042" width="12.7109375" style="709" customWidth="1"/>
    <col min="2043" max="2043" width="13.28515625" style="709" customWidth="1"/>
    <col min="2044" max="2286" width="9.140625" style="709"/>
    <col min="2287" max="2287" width="44.7109375" style="709" customWidth="1"/>
    <col min="2288" max="2288" width="11.7109375" style="709" customWidth="1"/>
    <col min="2289" max="2289" width="14.42578125" style="709" customWidth="1"/>
    <col min="2290" max="2290" width="9.140625" style="709" customWidth="1"/>
    <col min="2291" max="2291" width="8.28515625" style="709" bestFit="1" customWidth="1"/>
    <col min="2292" max="2292" width="12.42578125" style="709" bestFit="1" customWidth="1"/>
    <col min="2293" max="2293" width="10.42578125" style="709" customWidth="1"/>
    <col min="2294" max="2294" width="11.42578125" style="709" customWidth="1"/>
    <col min="2295" max="2295" width="10" style="709" customWidth="1"/>
    <col min="2296" max="2297" width="9.28515625" style="709" customWidth="1"/>
    <col min="2298" max="2298" width="12.7109375" style="709" customWidth="1"/>
    <col min="2299" max="2299" width="13.28515625" style="709" customWidth="1"/>
    <col min="2300" max="2542" width="9.140625" style="709"/>
    <col min="2543" max="2543" width="44.7109375" style="709" customWidth="1"/>
    <col min="2544" max="2544" width="11.7109375" style="709" customWidth="1"/>
    <col min="2545" max="2545" width="14.42578125" style="709" customWidth="1"/>
    <col min="2546" max="2546" width="9.140625" style="709" customWidth="1"/>
    <col min="2547" max="2547" width="8.28515625" style="709" bestFit="1" customWidth="1"/>
    <col min="2548" max="2548" width="12.42578125" style="709" bestFit="1" customWidth="1"/>
    <col min="2549" max="2549" width="10.42578125" style="709" customWidth="1"/>
    <col min="2550" max="2550" width="11.42578125" style="709" customWidth="1"/>
    <col min="2551" max="2551" width="10" style="709" customWidth="1"/>
    <col min="2552" max="2553" width="9.28515625" style="709" customWidth="1"/>
    <col min="2554" max="2554" width="12.7109375" style="709" customWidth="1"/>
    <col min="2555" max="2555" width="13.28515625" style="709" customWidth="1"/>
    <col min="2556" max="2798" width="9.140625" style="709"/>
    <col min="2799" max="2799" width="44.7109375" style="709" customWidth="1"/>
    <col min="2800" max="2800" width="11.7109375" style="709" customWidth="1"/>
    <col min="2801" max="2801" width="14.42578125" style="709" customWidth="1"/>
    <col min="2802" max="2802" width="9.140625" style="709" customWidth="1"/>
    <col min="2803" max="2803" width="8.28515625" style="709" bestFit="1" customWidth="1"/>
    <col min="2804" max="2804" width="12.42578125" style="709" bestFit="1" customWidth="1"/>
    <col min="2805" max="2805" width="10.42578125" style="709" customWidth="1"/>
    <col min="2806" max="2806" width="11.42578125" style="709" customWidth="1"/>
    <col min="2807" max="2807" width="10" style="709" customWidth="1"/>
    <col min="2808" max="2809" width="9.28515625" style="709" customWidth="1"/>
    <col min="2810" max="2810" width="12.7109375" style="709" customWidth="1"/>
    <col min="2811" max="2811" width="13.28515625" style="709" customWidth="1"/>
    <col min="2812" max="3054" width="9.140625" style="709"/>
    <col min="3055" max="3055" width="44.7109375" style="709" customWidth="1"/>
    <col min="3056" max="3056" width="11.7109375" style="709" customWidth="1"/>
    <col min="3057" max="3057" width="14.42578125" style="709" customWidth="1"/>
    <col min="3058" max="3058" width="9.140625" style="709" customWidth="1"/>
    <col min="3059" max="3059" width="8.28515625" style="709" bestFit="1" customWidth="1"/>
    <col min="3060" max="3060" width="12.42578125" style="709" bestFit="1" customWidth="1"/>
    <col min="3061" max="3061" width="10.42578125" style="709" customWidth="1"/>
    <col min="3062" max="3062" width="11.42578125" style="709" customWidth="1"/>
    <col min="3063" max="3063" width="10" style="709" customWidth="1"/>
    <col min="3064" max="3065" width="9.28515625" style="709" customWidth="1"/>
    <col min="3066" max="3066" width="12.7109375" style="709" customWidth="1"/>
    <col min="3067" max="3067" width="13.28515625" style="709" customWidth="1"/>
    <col min="3068" max="3310" width="9.140625" style="709"/>
    <col min="3311" max="3311" width="44.7109375" style="709" customWidth="1"/>
    <col min="3312" max="3312" width="11.7109375" style="709" customWidth="1"/>
    <col min="3313" max="3313" width="14.42578125" style="709" customWidth="1"/>
    <col min="3314" max="3314" width="9.140625" style="709" customWidth="1"/>
    <col min="3315" max="3315" width="8.28515625" style="709" bestFit="1" customWidth="1"/>
    <col min="3316" max="3316" width="12.42578125" style="709" bestFit="1" customWidth="1"/>
    <col min="3317" max="3317" width="10.42578125" style="709" customWidth="1"/>
    <col min="3318" max="3318" width="11.42578125" style="709" customWidth="1"/>
    <col min="3319" max="3319" width="10" style="709" customWidth="1"/>
    <col min="3320" max="3321" width="9.28515625" style="709" customWidth="1"/>
    <col min="3322" max="3322" width="12.7109375" style="709" customWidth="1"/>
    <col min="3323" max="3323" width="13.28515625" style="709" customWidth="1"/>
    <col min="3324" max="3566" width="9.140625" style="709"/>
    <col min="3567" max="3567" width="44.7109375" style="709" customWidth="1"/>
    <col min="3568" max="3568" width="11.7109375" style="709" customWidth="1"/>
    <col min="3569" max="3569" width="14.42578125" style="709" customWidth="1"/>
    <col min="3570" max="3570" width="9.140625" style="709" customWidth="1"/>
    <col min="3571" max="3571" width="8.28515625" style="709" bestFit="1" customWidth="1"/>
    <col min="3572" max="3572" width="12.42578125" style="709" bestFit="1" customWidth="1"/>
    <col min="3573" max="3573" width="10.42578125" style="709" customWidth="1"/>
    <col min="3574" max="3574" width="11.42578125" style="709" customWidth="1"/>
    <col min="3575" max="3575" width="10" style="709" customWidth="1"/>
    <col min="3576" max="3577" width="9.28515625" style="709" customWidth="1"/>
    <col min="3578" max="3578" width="12.7109375" style="709" customWidth="1"/>
    <col min="3579" max="3579" width="13.28515625" style="709" customWidth="1"/>
    <col min="3580" max="3822" width="9.140625" style="709"/>
    <col min="3823" max="3823" width="44.7109375" style="709" customWidth="1"/>
    <col min="3824" max="3824" width="11.7109375" style="709" customWidth="1"/>
    <col min="3825" max="3825" width="14.42578125" style="709" customWidth="1"/>
    <col min="3826" max="3826" width="9.140625" style="709" customWidth="1"/>
    <col min="3827" max="3827" width="8.28515625" style="709" bestFit="1" customWidth="1"/>
    <col min="3828" max="3828" width="12.42578125" style="709" bestFit="1" customWidth="1"/>
    <col min="3829" max="3829" width="10.42578125" style="709" customWidth="1"/>
    <col min="3830" max="3830" width="11.42578125" style="709" customWidth="1"/>
    <col min="3831" max="3831" width="10" style="709" customWidth="1"/>
    <col min="3832" max="3833" width="9.28515625" style="709" customWidth="1"/>
    <col min="3834" max="3834" width="12.7109375" style="709" customWidth="1"/>
    <col min="3835" max="3835" width="13.28515625" style="709" customWidth="1"/>
    <col min="3836" max="4078" width="9.140625" style="709"/>
    <col min="4079" max="4079" width="44.7109375" style="709" customWidth="1"/>
    <col min="4080" max="4080" width="11.7109375" style="709" customWidth="1"/>
    <col min="4081" max="4081" width="14.42578125" style="709" customWidth="1"/>
    <col min="4082" max="4082" width="9.140625" style="709" customWidth="1"/>
    <col min="4083" max="4083" width="8.28515625" style="709" bestFit="1" customWidth="1"/>
    <col min="4084" max="4084" width="12.42578125" style="709" bestFit="1" customWidth="1"/>
    <col min="4085" max="4085" width="10.42578125" style="709" customWidth="1"/>
    <col min="4086" max="4086" width="11.42578125" style="709" customWidth="1"/>
    <col min="4087" max="4087" width="10" style="709" customWidth="1"/>
    <col min="4088" max="4089" width="9.28515625" style="709" customWidth="1"/>
    <col min="4090" max="4090" width="12.7109375" style="709" customWidth="1"/>
    <col min="4091" max="4091" width="13.28515625" style="709" customWidth="1"/>
    <col min="4092" max="4334" width="9.140625" style="709"/>
    <col min="4335" max="4335" width="44.7109375" style="709" customWidth="1"/>
    <col min="4336" max="4336" width="11.7109375" style="709" customWidth="1"/>
    <col min="4337" max="4337" width="14.42578125" style="709" customWidth="1"/>
    <col min="4338" max="4338" width="9.140625" style="709" customWidth="1"/>
    <col min="4339" max="4339" width="8.28515625" style="709" bestFit="1" customWidth="1"/>
    <col min="4340" max="4340" width="12.42578125" style="709" bestFit="1" customWidth="1"/>
    <col min="4341" max="4341" width="10.42578125" style="709" customWidth="1"/>
    <col min="4342" max="4342" width="11.42578125" style="709" customWidth="1"/>
    <col min="4343" max="4343" width="10" style="709" customWidth="1"/>
    <col min="4344" max="4345" width="9.28515625" style="709" customWidth="1"/>
    <col min="4346" max="4346" width="12.7109375" style="709" customWidth="1"/>
    <col min="4347" max="4347" width="13.28515625" style="709" customWidth="1"/>
    <col min="4348" max="4590" width="9.140625" style="709"/>
    <col min="4591" max="4591" width="44.7109375" style="709" customWidth="1"/>
    <col min="4592" max="4592" width="11.7109375" style="709" customWidth="1"/>
    <col min="4593" max="4593" width="14.42578125" style="709" customWidth="1"/>
    <col min="4594" max="4594" width="9.140625" style="709" customWidth="1"/>
    <col min="4595" max="4595" width="8.28515625" style="709" bestFit="1" customWidth="1"/>
    <col min="4596" max="4596" width="12.42578125" style="709" bestFit="1" customWidth="1"/>
    <col min="4597" max="4597" width="10.42578125" style="709" customWidth="1"/>
    <col min="4598" max="4598" width="11.42578125" style="709" customWidth="1"/>
    <col min="4599" max="4599" width="10" style="709" customWidth="1"/>
    <col min="4600" max="4601" width="9.28515625" style="709" customWidth="1"/>
    <col min="4602" max="4602" width="12.7109375" style="709" customWidth="1"/>
    <col min="4603" max="4603" width="13.28515625" style="709" customWidth="1"/>
    <col min="4604" max="4846" width="9.140625" style="709"/>
    <col min="4847" max="4847" width="44.7109375" style="709" customWidth="1"/>
    <col min="4848" max="4848" width="11.7109375" style="709" customWidth="1"/>
    <col min="4849" max="4849" width="14.42578125" style="709" customWidth="1"/>
    <col min="4850" max="4850" width="9.140625" style="709" customWidth="1"/>
    <col min="4851" max="4851" width="8.28515625" style="709" bestFit="1" customWidth="1"/>
    <col min="4852" max="4852" width="12.42578125" style="709" bestFit="1" customWidth="1"/>
    <col min="4853" max="4853" width="10.42578125" style="709" customWidth="1"/>
    <col min="4854" max="4854" width="11.42578125" style="709" customWidth="1"/>
    <col min="4855" max="4855" width="10" style="709" customWidth="1"/>
    <col min="4856" max="4857" width="9.28515625" style="709" customWidth="1"/>
    <col min="4858" max="4858" width="12.7109375" style="709" customWidth="1"/>
    <col min="4859" max="4859" width="13.28515625" style="709" customWidth="1"/>
    <col min="4860" max="5102" width="9.140625" style="709"/>
    <col min="5103" max="5103" width="44.7109375" style="709" customWidth="1"/>
    <col min="5104" max="5104" width="11.7109375" style="709" customWidth="1"/>
    <col min="5105" max="5105" width="14.42578125" style="709" customWidth="1"/>
    <col min="5106" max="5106" width="9.140625" style="709" customWidth="1"/>
    <col min="5107" max="5107" width="8.28515625" style="709" bestFit="1" customWidth="1"/>
    <col min="5108" max="5108" width="12.42578125" style="709" bestFit="1" customWidth="1"/>
    <col min="5109" max="5109" width="10.42578125" style="709" customWidth="1"/>
    <col min="5110" max="5110" width="11.42578125" style="709" customWidth="1"/>
    <col min="5111" max="5111" width="10" style="709" customWidth="1"/>
    <col min="5112" max="5113" width="9.28515625" style="709" customWidth="1"/>
    <col min="5114" max="5114" width="12.7109375" style="709" customWidth="1"/>
    <col min="5115" max="5115" width="13.28515625" style="709" customWidth="1"/>
    <col min="5116" max="5358" width="9.140625" style="709"/>
    <col min="5359" max="5359" width="44.7109375" style="709" customWidth="1"/>
    <col min="5360" max="5360" width="11.7109375" style="709" customWidth="1"/>
    <col min="5361" max="5361" width="14.42578125" style="709" customWidth="1"/>
    <col min="5362" max="5362" width="9.140625" style="709" customWidth="1"/>
    <col min="5363" max="5363" width="8.28515625" style="709" bestFit="1" customWidth="1"/>
    <col min="5364" max="5364" width="12.42578125" style="709" bestFit="1" customWidth="1"/>
    <col min="5365" max="5365" width="10.42578125" style="709" customWidth="1"/>
    <col min="5366" max="5366" width="11.42578125" style="709" customWidth="1"/>
    <col min="5367" max="5367" width="10" style="709" customWidth="1"/>
    <col min="5368" max="5369" width="9.28515625" style="709" customWidth="1"/>
    <col min="5370" max="5370" width="12.7109375" style="709" customWidth="1"/>
    <col min="5371" max="5371" width="13.28515625" style="709" customWidth="1"/>
    <col min="5372" max="5614" width="9.140625" style="709"/>
    <col min="5615" max="5615" width="44.7109375" style="709" customWidth="1"/>
    <col min="5616" max="5616" width="11.7109375" style="709" customWidth="1"/>
    <col min="5617" max="5617" width="14.42578125" style="709" customWidth="1"/>
    <col min="5618" max="5618" width="9.140625" style="709" customWidth="1"/>
    <col min="5619" max="5619" width="8.28515625" style="709" bestFit="1" customWidth="1"/>
    <col min="5620" max="5620" width="12.42578125" style="709" bestFit="1" customWidth="1"/>
    <col min="5621" max="5621" width="10.42578125" style="709" customWidth="1"/>
    <col min="5622" max="5622" width="11.42578125" style="709" customWidth="1"/>
    <col min="5623" max="5623" width="10" style="709" customWidth="1"/>
    <col min="5624" max="5625" width="9.28515625" style="709" customWidth="1"/>
    <col min="5626" max="5626" width="12.7109375" style="709" customWidth="1"/>
    <col min="5627" max="5627" width="13.28515625" style="709" customWidth="1"/>
    <col min="5628" max="5870" width="9.140625" style="709"/>
    <col min="5871" max="5871" width="44.7109375" style="709" customWidth="1"/>
    <col min="5872" max="5872" width="11.7109375" style="709" customWidth="1"/>
    <col min="5873" max="5873" width="14.42578125" style="709" customWidth="1"/>
    <col min="5874" max="5874" width="9.140625" style="709" customWidth="1"/>
    <col min="5875" max="5875" width="8.28515625" style="709" bestFit="1" customWidth="1"/>
    <col min="5876" max="5876" width="12.42578125" style="709" bestFit="1" customWidth="1"/>
    <col min="5877" max="5877" width="10.42578125" style="709" customWidth="1"/>
    <col min="5878" max="5878" width="11.42578125" style="709" customWidth="1"/>
    <col min="5879" max="5879" width="10" style="709" customWidth="1"/>
    <col min="5880" max="5881" width="9.28515625" style="709" customWidth="1"/>
    <col min="5882" max="5882" width="12.7109375" style="709" customWidth="1"/>
    <col min="5883" max="5883" width="13.28515625" style="709" customWidth="1"/>
    <col min="5884" max="6126" width="9.140625" style="709"/>
    <col min="6127" max="6127" width="44.7109375" style="709" customWidth="1"/>
    <col min="6128" max="6128" width="11.7109375" style="709" customWidth="1"/>
    <col min="6129" max="6129" width="14.42578125" style="709" customWidth="1"/>
    <col min="6130" max="6130" width="9.140625" style="709" customWidth="1"/>
    <col min="6131" max="6131" width="8.28515625" style="709" bestFit="1" customWidth="1"/>
    <col min="6132" max="6132" width="12.42578125" style="709" bestFit="1" customWidth="1"/>
    <col min="6133" max="6133" width="10.42578125" style="709" customWidth="1"/>
    <col min="6134" max="6134" width="11.42578125" style="709" customWidth="1"/>
    <col min="6135" max="6135" width="10" style="709" customWidth="1"/>
    <col min="6136" max="6137" width="9.28515625" style="709" customWidth="1"/>
    <col min="6138" max="6138" width="12.7109375" style="709" customWidth="1"/>
    <col min="6139" max="6139" width="13.28515625" style="709" customWidth="1"/>
    <col min="6140" max="6382" width="9.140625" style="709"/>
    <col min="6383" max="6383" width="44.7109375" style="709" customWidth="1"/>
    <col min="6384" max="6384" width="11.7109375" style="709" customWidth="1"/>
    <col min="6385" max="6385" width="14.42578125" style="709" customWidth="1"/>
    <col min="6386" max="6386" width="9.140625" style="709" customWidth="1"/>
    <col min="6387" max="6387" width="8.28515625" style="709" bestFit="1" customWidth="1"/>
    <col min="6388" max="6388" width="12.42578125" style="709" bestFit="1" customWidth="1"/>
    <col min="6389" max="6389" width="10.42578125" style="709" customWidth="1"/>
    <col min="6390" max="6390" width="11.42578125" style="709" customWidth="1"/>
    <col min="6391" max="6391" width="10" style="709" customWidth="1"/>
    <col min="6392" max="6393" width="9.28515625" style="709" customWidth="1"/>
    <col min="6394" max="6394" width="12.7109375" style="709" customWidth="1"/>
    <col min="6395" max="6395" width="13.28515625" style="709" customWidth="1"/>
    <col min="6396" max="6638" width="9.140625" style="709"/>
    <col min="6639" max="6639" width="44.7109375" style="709" customWidth="1"/>
    <col min="6640" max="6640" width="11.7109375" style="709" customWidth="1"/>
    <col min="6641" max="6641" width="14.42578125" style="709" customWidth="1"/>
    <col min="6642" max="6642" width="9.140625" style="709" customWidth="1"/>
    <col min="6643" max="6643" width="8.28515625" style="709" bestFit="1" customWidth="1"/>
    <col min="6644" max="6644" width="12.42578125" style="709" bestFit="1" customWidth="1"/>
    <col min="6645" max="6645" width="10.42578125" style="709" customWidth="1"/>
    <col min="6646" max="6646" width="11.42578125" style="709" customWidth="1"/>
    <col min="6647" max="6647" width="10" style="709" customWidth="1"/>
    <col min="6648" max="6649" width="9.28515625" style="709" customWidth="1"/>
    <col min="6650" max="6650" width="12.7109375" style="709" customWidth="1"/>
    <col min="6651" max="6651" width="13.28515625" style="709" customWidth="1"/>
    <col min="6652" max="6894" width="9.140625" style="709"/>
    <col min="6895" max="6895" width="44.7109375" style="709" customWidth="1"/>
    <col min="6896" max="6896" width="11.7109375" style="709" customWidth="1"/>
    <col min="6897" max="6897" width="14.42578125" style="709" customWidth="1"/>
    <col min="6898" max="6898" width="9.140625" style="709" customWidth="1"/>
    <col min="6899" max="6899" width="8.28515625" style="709" bestFit="1" customWidth="1"/>
    <col min="6900" max="6900" width="12.42578125" style="709" bestFit="1" customWidth="1"/>
    <col min="6901" max="6901" width="10.42578125" style="709" customWidth="1"/>
    <col min="6902" max="6902" width="11.42578125" style="709" customWidth="1"/>
    <col min="6903" max="6903" width="10" style="709" customWidth="1"/>
    <col min="6904" max="6905" width="9.28515625" style="709" customWidth="1"/>
    <col min="6906" max="6906" width="12.7109375" style="709" customWidth="1"/>
    <col min="6907" max="6907" width="13.28515625" style="709" customWidth="1"/>
    <col min="6908" max="7150" width="9.140625" style="709"/>
    <col min="7151" max="7151" width="44.7109375" style="709" customWidth="1"/>
    <col min="7152" max="7152" width="11.7109375" style="709" customWidth="1"/>
    <col min="7153" max="7153" width="14.42578125" style="709" customWidth="1"/>
    <col min="7154" max="7154" width="9.140625" style="709" customWidth="1"/>
    <col min="7155" max="7155" width="8.28515625" style="709" bestFit="1" customWidth="1"/>
    <col min="7156" max="7156" width="12.42578125" style="709" bestFit="1" customWidth="1"/>
    <col min="7157" max="7157" width="10.42578125" style="709" customWidth="1"/>
    <col min="7158" max="7158" width="11.42578125" style="709" customWidth="1"/>
    <col min="7159" max="7159" width="10" style="709" customWidth="1"/>
    <col min="7160" max="7161" width="9.28515625" style="709" customWidth="1"/>
    <col min="7162" max="7162" width="12.7109375" style="709" customWidth="1"/>
    <col min="7163" max="7163" width="13.28515625" style="709" customWidth="1"/>
    <col min="7164" max="7406" width="9.140625" style="709"/>
    <col min="7407" max="7407" width="44.7109375" style="709" customWidth="1"/>
    <col min="7408" max="7408" width="11.7109375" style="709" customWidth="1"/>
    <col min="7409" max="7409" width="14.42578125" style="709" customWidth="1"/>
    <col min="7410" max="7410" width="9.140625" style="709" customWidth="1"/>
    <col min="7411" max="7411" width="8.28515625" style="709" bestFit="1" customWidth="1"/>
    <col min="7412" max="7412" width="12.42578125" style="709" bestFit="1" customWidth="1"/>
    <col min="7413" max="7413" width="10.42578125" style="709" customWidth="1"/>
    <col min="7414" max="7414" width="11.42578125" style="709" customWidth="1"/>
    <col min="7415" max="7415" width="10" style="709" customWidth="1"/>
    <col min="7416" max="7417" width="9.28515625" style="709" customWidth="1"/>
    <col min="7418" max="7418" width="12.7109375" style="709" customWidth="1"/>
    <col min="7419" max="7419" width="13.28515625" style="709" customWidth="1"/>
    <col min="7420" max="7662" width="9.140625" style="709"/>
    <col min="7663" max="7663" width="44.7109375" style="709" customWidth="1"/>
    <col min="7664" max="7664" width="11.7109375" style="709" customWidth="1"/>
    <col min="7665" max="7665" width="14.42578125" style="709" customWidth="1"/>
    <col min="7666" max="7666" width="9.140625" style="709" customWidth="1"/>
    <col min="7667" max="7667" width="8.28515625" style="709" bestFit="1" customWidth="1"/>
    <col min="7668" max="7668" width="12.42578125" style="709" bestFit="1" customWidth="1"/>
    <col min="7669" max="7669" width="10.42578125" style="709" customWidth="1"/>
    <col min="7670" max="7670" width="11.42578125" style="709" customWidth="1"/>
    <col min="7671" max="7671" width="10" style="709" customWidth="1"/>
    <col min="7672" max="7673" width="9.28515625" style="709" customWidth="1"/>
    <col min="7674" max="7674" width="12.7109375" style="709" customWidth="1"/>
    <col min="7675" max="7675" width="13.28515625" style="709" customWidth="1"/>
    <col min="7676" max="7918" width="9.140625" style="709"/>
    <col min="7919" max="7919" width="44.7109375" style="709" customWidth="1"/>
    <col min="7920" max="7920" width="11.7109375" style="709" customWidth="1"/>
    <col min="7921" max="7921" width="14.42578125" style="709" customWidth="1"/>
    <col min="7922" max="7922" width="9.140625" style="709" customWidth="1"/>
    <col min="7923" max="7923" width="8.28515625" style="709" bestFit="1" customWidth="1"/>
    <col min="7924" max="7924" width="12.42578125" style="709" bestFit="1" customWidth="1"/>
    <col min="7925" max="7925" width="10.42578125" style="709" customWidth="1"/>
    <col min="7926" max="7926" width="11.42578125" style="709" customWidth="1"/>
    <col min="7927" max="7927" width="10" style="709" customWidth="1"/>
    <col min="7928" max="7929" width="9.28515625" style="709" customWidth="1"/>
    <col min="7930" max="7930" width="12.7109375" style="709" customWidth="1"/>
    <col min="7931" max="7931" width="13.28515625" style="709" customWidth="1"/>
    <col min="7932" max="8174" width="9.140625" style="709"/>
    <col min="8175" max="8175" width="44.7109375" style="709" customWidth="1"/>
    <col min="8176" max="8176" width="11.7109375" style="709" customWidth="1"/>
    <col min="8177" max="8177" width="14.42578125" style="709" customWidth="1"/>
    <col min="8178" max="8178" width="9.140625" style="709" customWidth="1"/>
    <col min="8179" max="8179" width="8.28515625" style="709" bestFit="1" customWidth="1"/>
    <col min="8180" max="8180" width="12.42578125" style="709" bestFit="1" customWidth="1"/>
    <col min="8181" max="8181" width="10.42578125" style="709" customWidth="1"/>
    <col min="8182" max="8182" width="11.42578125" style="709" customWidth="1"/>
    <col min="8183" max="8183" width="10" style="709" customWidth="1"/>
    <col min="8184" max="8185" width="9.28515625" style="709" customWidth="1"/>
    <col min="8186" max="8186" width="12.7109375" style="709" customWidth="1"/>
    <col min="8187" max="8187" width="13.28515625" style="709" customWidth="1"/>
    <col min="8188" max="8430" width="9.140625" style="709"/>
    <col min="8431" max="8431" width="44.7109375" style="709" customWidth="1"/>
    <col min="8432" max="8432" width="11.7109375" style="709" customWidth="1"/>
    <col min="8433" max="8433" width="14.42578125" style="709" customWidth="1"/>
    <col min="8434" max="8434" width="9.140625" style="709" customWidth="1"/>
    <col min="8435" max="8435" width="8.28515625" style="709" bestFit="1" customWidth="1"/>
    <col min="8436" max="8436" width="12.42578125" style="709" bestFit="1" customWidth="1"/>
    <col min="8437" max="8437" width="10.42578125" style="709" customWidth="1"/>
    <col min="8438" max="8438" width="11.42578125" style="709" customWidth="1"/>
    <col min="8439" max="8439" width="10" style="709" customWidth="1"/>
    <col min="8440" max="8441" width="9.28515625" style="709" customWidth="1"/>
    <col min="8442" max="8442" width="12.7109375" style="709" customWidth="1"/>
    <col min="8443" max="8443" width="13.28515625" style="709" customWidth="1"/>
    <col min="8444" max="8686" width="9.140625" style="709"/>
    <col min="8687" max="8687" width="44.7109375" style="709" customWidth="1"/>
    <col min="8688" max="8688" width="11.7109375" style="709" customWidth="1"/>
    <col min="8689" max="8689" width="14.42578125" style="709" customWidth="1"/>
    <col min="8690" max="8690" width="9.140625" style="709" customWidth="1"/>
    <col min="8691" max="8691" width="8.28515625" style="709" bestFit="1" customWidth="1"/>
    <col min="8692" max="8692" width="12.42578125" style="709" bestFit="1" customWidth="1"/>
    <col min="8693" max="8693" width="10.42578125" style="709" customWidth="1"/>
    <col min="8694" max="8694" width="11.42578125" style="709" customWidth="1"/>
    <col min="8695" max="8695" width="10" style="709" customWidth="1"/>
    <col min="8696" max="8697" width="9.28515625" style="709" customWidth="1"/>
    <col min="8698" max="8698" width="12.7109375" style="709" customWidth="1"/>
    <col min="8699" max="8699" width="13.28515625" style="709" customWidth="1"/>
    <col min="8700" max="8942" width="9.140625" style="709"/>
    <col min="8943" max="8943" width="44.7109375" style="709" customWidth="1"/>
    <col min="8944" max="8944" width="11.7109375" style="709" customWidth="1"/>
    <col min="8945" max="8945" width="14.42578125" style="709" customWidth="1"/>
    <col min="8946" max="8946" width="9.140625" style="709" customWidth="1"/>
    <col min="8947" max="8947" width="8.28515625" style="709" bestFit="1" customWidth="1"/>
    <col min="8948" max="8948" width="12.42578125" style="709" bestFit="1" customWidth="1"/>
    <col min="8949" max="8949" width="10.42578125" style="709" customWidth="1"/>
    <col min="8950" max="8950" width="11.42578125" style="709" customWidth="1"/>
    <col min="8951" max="8951" width="10" style="709" customWidth="1"/>
    <col min="8952" max="8953" width="9.28515625" style="709" customWidth="1"/>
    <col min="8954" max="8954" width="12.7109375" style="709" customWidth="1"/>
    <col min="8955" max="8955" width="13.28515625" style="709" customWidth="1"/>
    <col min="8956" max="9198" width="9.140625" style="709"/>
    <col min="9199" max="9199" width="44.7109375" style="709" customWidth="1"/>
    <col min="9200" max="9200" width="11.7109375" style="709" customWidth="1"/>
    <col min="9201" max="9201" width="14.42578125" style="709" customWidth="1"/>
    <col min="9202" max="9202" width="9.140625" style="709" customWidth="1"/>
    <col min="9203" max="9203" width="8.28515625" style="709" bestFit="1" customWidth="1"/>
    <col min="9204" max="9204" width="12.42578125" style="709" bestFit="1" customWidth="1"/>
    <col min="9205" max="9205" width="10.42578125" style="709" customWidth="1"/>
    <col min="9206" max="9206" width="11.42578125" style="709" customWidth="1"/>
    <col min="9207" max="9207" width="10" style="709" customWidth="1"/>
    <col min="9208" max="9209" width="9.28515625" style="709" customWidth="1"/>
    <col min="9210" max="9210" width="12.7109375" style="709" customWidth="1"/>
    <col min="9211" max="9211" width="13.28515625" style="709" customWidth="1"/>
    <col min="9212" max="9454" width="9.140625" style="709"/>
    <col min="9455" max="9455" width="44.7109375" style="709" customWidth="1"/>
    <col min="9456" max="9456" width="11.7109375" style="709" customWidth="1"/>
    <col min="9457" max="9457" width="14.42578125" style="709" customWidth="1"/>
    <col min="9458" max="9458" width="9.140625" style="709" customWidth="1"/>
    <col min="9459" max="9459" width="8.28515625" style="709" bestFit="1" customWidth="1"/>
    <col min="9460" max="9460" width="12.42578125" style="709" bestFit="1" customWidth="1"/>
    <col min="9461" max="9461" width="10.42578125" style="709" customWidth="1"/>
    <col min="9462" max="9462" width="11.42578125" style="709" customWidth="1"/>
    <col min="9463" max="9463" width="10" style="709" customWidth="1"/>
    <col min="9464" max="9465" width="9.28515625" style="709" customWidth="1"/>
    <col min="9466" max="9466" width="12.7109375" style="709" customWidth="1"/>
    <col min="9467" max="9467" width="13.28515625" style="709" customWidth="1"/>
    <col min="9468" max="9710" width="9.140625" style="709"/>
    <col min="9711" max="9711" width="44.7109375" style="709" customWidth="1"/>
    <col min="9712" max="9712" width="11.7109375" style="709" customWidth="1"/>
    <col min="9713" max="9713" width="14.42578125" style="709" customWidth="1"/>
    <col min="9714" max="9714" width="9.140625" style="709" customWidth="1"/>
    <col min="9715" max="9715" width="8.28515625" style="709" bestFit="1" customWidth="1"/>
    <col min="9716" max="9716" width="12.42578125" style="709" bestFit="1" customWidth="1"/>
    <col min="9717" max="9717" width="10.42578125" style="709" customWidth="1"/>
    <col min="9718" max="9718" width="11.42578125" style="709" customWidth="1"/>
    <col min="9719" max="9719" width="10" style="709" customWidth="1"/>
    <col min="9720" max="9721" width="9.28515625" style="709" customWidth="1"/>
    <col min="9722" max="9722" width="12.7109375" style="709" customWidth="1"/>
    <col min="9723" max="9723" width="13.28515625" style="709" customWidth="1"/>
    <col min="9724" max="9966" width="9.140625" style="709"/>
    <col min="9967" max="9967" width="44.7109375" style="709" customWidth="1"/>
    <col min="9968" max="9968" width="11.7109375" style="709" customWidth="1"/>
    <col min="9969" max="9969" width="14.42578125" style="709" customWidth="1"/>
    <col min="9970" max="9970" width="9.140625" style="709" customWidth="1"/>
    <col min="9971" max="9971" width="8.28515625" style="709" bestFit="1" customWidth="1"/>
    <col min="9972" max="9972" width="12.42578125" style="709" bestFit="1" customWidth="1"/>
    <col min="9973" max="9973" width="10.42578125" style="709" customWidth="1"/>
    <col min="9974" max="9974" width="11.42578125" style="709" customWidth="1"/>
    <col min="9975" max="9975" width="10" style="709" customWidth="1"/>
    <col min="9976" max="9977" width="9.28515625" style="709" customWidth="1"/>
    <col min="9978" max="9978" width="12.7109375" style="709" customWidth="1"/>
    <col min="9979" max="9979" width="13.28515625" style="709" customWidth="1"/>
    <col min="9980" max="10222" width="9.140625" style="709"/>
    <col min="10223" max="10223" width="44.7109375" style="709" customWidth="1"/>
    <col min="10224" max="10224" width="11.7109375" style="709" customWidth="1"/>
    <col min="10225" max="10225" width="14.42578125" style="709" customWidth="1"/>
    <col min="10226" max="10226" width="9.140625" style="709" customWidth="1"/>
    <col min="10227" max="10227" width="8.28515625" style="709" bestFit="1" customWidth="1"/>
    <col min="10228" max="10228" width="12.42578125" style="709" bestFit="1" customWidth="1"/>
    <col min="10229" max="10229" width="10.42578125" style="709" customWidth="1"/>
    <col min="10230" max="10230" width="11.42578125" style="709" customWidth="1"/>
    <col min="10231" max="10231" width="10" style="709" customWidth="1"/>
    <col min="10232" max="10233" width="9.28515625" style="709" customWidth="1"/>
    <col min="10234" max="10234" width="12.7109375" style="709" customWidth="1"/>
    <col min="10235" max="10235" width="13.28515625" style="709" customWidth="1"/>
    <col min="10236" max="10478" width="9.140625" style="709"/>
    <col min="10479" max="10479" width="44.7109375" style="709" customWidth="1"/>
    <col min="10480" max="10480" width="11.7109375" style="709" customWidth="1"/>
    <col min="10481" max="10481" width="14.42578125" style="709" customWidth="1"/>
    <col min="10482" max="10482" width="9.140625" style="709" customWidth="1"/>
    <col min="10483" max="10483" width="8.28515625" style="709" bestFit="1" customWidth="1"/>
    <col min="10484" max="10484" width="12.42578125" style="709" bestFit="1" customWidth="1"/>
    <col min="10485" max="10485" width="10.42578125" style="709" customWidth="1"/>
    <col min="10486" max="10486" width="11.42578125" style="709" customWidth="1"/>
    <col min="10487" max="10487" width="10" style="709" customWidth="1"/>
    <col min="10488" max="10489" width="9.28515625" style="709" customWidth="1"/>
    <col min="10490" max="10490" width="12.7109375" style="709" customWidth="1"/>
    <col min="10491" max="10491" width="13.28515625" style="709" customWidth="1"/>
    <col min="10492" max="10734" width="9.140625" style="709"/>
    <col min="10735" max="10735" width="44.7109375" style="709" customWidth="1"/>
    <col min="10736" max="10736" width="11.7109375" style="709" customWidth="1"/>
    <col min="10737" max="10737" width="14.42578125" style="709" customWidth="1"/>
    <col min="10738" max="10738" width="9.140625" style="709" customWidth="1"/>
    <col min="10739" max="10739" width="8.28515625" style="709" bestFit="1" customWidth="1"/>
    <col min="10740" max="10740" width="12.42578125" style="709" bestFit="1" customWidth="1"/>
    <col min="10741" max="10741" width="10.42578125" style="709" customWidth="1"/>
    <col min="10742" max="10742" width="11.42578125" style="709" customWidth="1"/>
    <col min="10743" max="10743" width="10" style="709" customWidth="1"/>
    <col min="10744" max="10745" width="9.28515625" style="709" customWidth="1"/>
    <col min="10746" max="10746" width="12.7109375" style="709" customWidth="1"/>
    <col min="10747" max="10747" width="13.28515625" style="709" customWidth="1"/>
    <col min="10748" max="10990" width="9.140625" style="709"/>
    <col min="10991" max="10991" width="44.7109375" style="709" customWidth="1"/>
    <col min="10992" max="10992" width="11.7109375" style="709" customWidth="1"/>
    <col min="10993" max="10993" width="14.42578125" style="709" customWidth="1"/>
    <col min="10994" max="10994" width="9.140625" style="709" customWidth="1"/>
    <col min="10995" max="10995" width="8.28515625" style="709" bestFit="1" customWidth="1"/>
    <col min="10996" max="10996" width="12.42578125" style="709" bestFit="1" customWidth="1"/>
    <col min="10997" max="10997" width="10.42578125" style="709" customWidth="1"/>
    <col min="10998" max="10998" width="11.42578125" style="709" customWidth="1"/>
    <col min="10999" max="10999" width="10" style="709" customWidth="1"/>
    <col min="11000" max="11001" width="9.28515625" style="709" customWidth="1"/>
    <col min="11002" max="11002" width="12.7109375" style="709" customWidth="1"/>
    <col min="11003" max="11003" width="13.28515625" style="709" customWidth="1"/>
    <col min="11004" max="11246" width="9.140625" style="709"/>
    <col min="11247" max="11247" width="44.7109375" style="709" customWidth="1"/>
    <col min="11248" max="11248" width="11.7109375" style="709" customWidth="1"/>
    <col min="11249" max="11249" width="14.42578125" style="709" customWidth="1"/>
    <col min="11250" max="11250" width="9.140625" style="709" customWidth="1"/>
    <col min="11251" max="11251" width="8.28515625" style="709" bestFit="1" customWidth="1"/>
    <col min="11252" max="11252" width="12.42578125" style="709" bestFit="1" customWidth="1"/>
    <col min="11253" max="11253" width="10.42578125" style="709" customWidth="1"/>
    <col min="11254" max="11254" width="11.42578125" style="709" customWidth="1"/>
    <col min="11255" max="11255" width="10" style="709" customWidth="1"/>
    <col min="11256" max="11257" width="9.28515625" style="709" customWidth="1"/>
    <col min="11258" max="11258" width="12.7109375" style="709" customWidth="1"/>
    <col min="11259" max="11259" width="13.28515625" style="709" customWidth="1"/>
    <col min="11260" max="11502" width="9.140625" style="709"/>
    <col min="11503" max="11503" width="44.7109375" style="709" customWidth="1"/>
    <col min="11504" max="11504" width="11.7109375" style="709" customWidth="1"/>
    <col min="11505" max="11505" width="14.42578125" style="709" customWidth="1"/>
    <col min="11506" max="11506" width="9.140625" style="709" customWidth="1"/>
    <col min="11507" max="11507" width="8.28515625" style="709" bestFit="1" customWidth="1"/>
    <col min="11508" max="11508" width="12.42578125" style="709" bestFit="1" customWidth="1"/>
    <col min="11509" max="11509" width="10.42578125" style="709" customWidth="1"/>
    <col min="11510" max="11510" width="11.42578125" style="709" customWidth="1"/>
    <col min="11511" max="11511" width="10" style="709" customWidth="1"/>
    <col min="11512" max="11513" width="9.28515625" style="709" customWidth="1"/>
    <col min="11514" max="11514" width="12.7109375" style="709" customWidth="1"/>
    <col min="11515" max="11515" width="13.28515625" style="709" customWidth="1"/>
    <col min="11516" max="11758" width="9.140625" style="709"/>
    <col min="11759" max="11759" width="44.7109375" style="709" customWidth="1"/>
    <col min="11760" max="11760" width="11.7109375" style="709" customWidth="1"/>
    <col min="11761" max="11761" width="14.42578125" style="709" customWidth="1"/>
    <col min="11762" max="11762" width="9.140625" style="709" customWidth="1"/>
    <col min="11763" max="11763" width="8.28515625" style="709" bestFit="1" customWidth="1"/>
    <col min="11764" max="11764" width="12.42578125" style="709" bestFit="1" customWidth="1"/>
    <col min="11765" max="11765" width="10.42578125" style="709" customWidth="1"/>
    <col min="11766" max="11766" width="11.42578125" style="709" customWidth="1"/>
    <col min="11767" max="11767" width="10" style="709" customWidth="1"/>
    <col min="11768" max="11769" width="9.28515625" style="709" customWidth="1"/>
    <col min="11770" max="11770" width="12.7109375" style="709" customWidth="1"/>
    <col min="11771" max="11771" width="13.28515625" style="709" customWidth="1"/>
    <col min="11772" max="12014" width="9.140625" style="709"/>
    <col min="12015" max="12015" width="44.7109375" style="709" customWidth="1"/>
    <col min="12016" max="12016" width="11.7109375" style="709" customWidth="1"/>
    <col min="12017" max="12017" width="14.42578125" style="709" customWidth="1"/>
    <col min="12018" max="12018" width="9.140625" style="709" customWidth="1"/>
    <col min="12019" max="12019" width="8.28515625" style="709" bestFit="1" customWidth="1"/>
    <col min="12020" max="12020" width="12.42578125" style="709" bestFit="1" customWidth="1"/>
    <col min="12021" max="12021" width="10.42578125" style="709" customWidth="1"/>
    <col min="12022" max="12022" width="11.42578125" style="709" customWidth="1"/>
    <col min="12023" max="12023" width="10" style="709" customWidth="1"/>
    <col min="12024" max="12025" width="9.28515625" style="709" customWidth="1"/>
    <col min="12026" max="12026" width="12.7109375" style="709" customWidth="1"/>
    <col min="12027" max="12027" width="13.28515625" style="709" customWidth="1"/>
    <col min="12028" max="12270" width="9.140625" style="709"/>
    <col min="12271" max="12271" width="44.7109375" style="709" customWidth="1"/>
    <col min="12272" max="12272" width="11.7109375" style="709" customWidth="1"/>
    <col min="12273" max="12273" width="14.42578125" style="709" customWidth="1"/>
    <col min="12274" max="12274" width="9.140625" style="709" customWidth="1"/>
    <col min="12275" max="12275" width="8.28515625" style="709" bestFit="1" customWidth="1"/>
    <col min="12276" max="12276" width="12.42578125" style="709" bestFit="1" customWidth="1"/>
    <col min="12277" max="12277" width="10.42578125" style="709" customWidth="1"/>
    <col min="12278" max="12278" width="11.42578125" style="709" customWidth="1"/>
    <col min="12279" max="12279" width="10" style="709" customWidth="1"/>
    <col min="12280" max="12281" width="9.28515625" style="709" customWidth="1"/>
    <col min="12282" max="12282" width="12.7109375" style="709" customWidth="1"/>
    <col min="12283" max="12283" width="13.28515625" style="709" customWidth="1"/>
    <col min="12284" max="12526" width="9.140625" style="709"/>
    <col min="12527" max="12527" width="44.7109375" style="709" customWidth="1"/>
    <col min="12528" max="12528" width="11.7109375" style="709" customWidth="1"/>
    <col min="12529" max="12529" width="14.42578125" style="709" customWidth="1"/>
    <col min="12530" max="12530" width="9.140625" style="709" customWidth="1"/>
    <col min="12531" max="12531" width="8.28515625" style="709" bestFit="1" customWidth="1"/>
    <col min="12532" max="12532" width="12.42578125" style="709" bestFit="1" customWidth="1"/>
    <col min="12533" max="12533" width="10.42578125" style="709" customWidth="1"/>
    <col min="12534" max="12534" width="11.42578125" style="709" customWidth="1"/>
    <col min="12535" max="12535" width="10" style="709" customWidth="1"/>
    <col min="12536" max="12537" width="9.28515625" style="709" customWidth="1"/>
    <col min="12538" max="12538" width="12.7109375" style="709" customWidth="1"/>
    <col min="12539" max="12539" width="13.28515625" style="709" customWidth="1"/>
    <col min="12540" max="12782" width="9.140625" style="709"/>
    <col min="12783" max="12783" width="44.7109375" style="709" customWidth="1"/>
    <col min="12784" max="12784" width="11.7109375" style="709" customWidth="1"/>
    <col min="12785" max="12785" width="14.42578125" style="709" customWidth="1"/>
    <col min="12786" max="12786" width="9.140625" style="709" customWidth="1"/>
    <col min="12787" max="12787" width="8.28515625" style="709" bestFit="1" customWidth="1"/>
    <col min="12788" max="12788" width="12.42578125" style="709" bestFit="1" customWidth="1"/>
    <col min="12789" max="12789" width="10.42578125" style="709" customWidth="1"/>
    <col min="12790" max="12790" width="11.42578125" style="709" customWidth="1"/>
    <col min="12791" max="12791" width="10" style="709" customWidth="1"/>
    <col min="12792" max="12793" width="9.28515625" style="709" customWidth="1"/>
    <col min="12794" max="12794" width="12.7109375" style="709" customWidth="1"/>
    <col min="12795" max="12795" width="13.28515625" style="709" customWidth="1"/>
    <col min="12796" max="13038" width="9.140625" style="709"/>
    <col min="13039" max="13039" width="44.7109375" style="709" customWidth="1"/>
    <col min="13040" max="13040" width="11.7109375" style="709" customWidth="1"/>
    <col min="13041" max="13041" width="14.42578125" style="709" customWidth="1"/>
    <col min="13042" max="13042" width="9.140625" style="709" customWidth="1"/>
    <col min="13043" max="13043" width="8.28515625" style="709" bestFit="1" customWidth="1"/>
    <col min="13044" max="13044" width="12.42578125" style="709" bestFit="1" customWidth="1"/>
    <col min="13045" max="13045" width="10.42578125" style="709" customWidth="1"/>
    <col min="13046" max="13046" width="11.42578125" style="709" customWidth="1"/>
    <col min="13047" max="13047" width="10" style="709" customWidth="1"/>
    <col min="13048" max="13049" width="9.28515625" style="709" customWidth="1"/>
    <col min="13050" max="13050" width="12.7109375" style="709" customWidth="1"/>
    <col min="13051" max="13051" width="13.28515625" style="709" customWidth="1"/>
    <col min="13052" max="13294" width="9.140625" style="709"/>
    <col min="13295" max="13295" width="44.7109375" style="709" customWidth="1"/>
    <col min="13296" max="13296" width="11.7109375" style="709" customWidth="1"/>
    <col min="13297" max="13297" width="14.42578125" style="709" customWidth="1"/>
    <col min="13298" max="13298" width="9.140625" style="709" customWidth="1"/>
    <col min="13299" max="13299" width="8.28515625" style="709" bestFit="1" customWidth="1"/>
    <col min="13300" max="13300" width="12.42578125" style="709" bestFit="1" customWidth="1"/>
    <col min="13301" max="13301" width="10.42578125" style="709" customWidth="1"/>
    <col min="13302" max="13302" width="11.42578125" style="709" customWidth="1"/>
    <col min="13303" max="13303" width="10" style="709" customWidth="1"/>
    <col min="13304" max="13305" width="9.28515625" style="709" customWidth="1"/>
    <col min="13306" max="13306" width="12.7109375" style="709" customWidth="1"/>
    <col min="13307" max="13307" width="13.28515625" style="709" customWidth="1"/>
    <col min="13308" max="13550" width="9.140625" style="709"/>
    <col min="13551" max="13551" width="44.7109375" style="709" customWidth="1"/>
    <col min="13552" max="13552" width="11.7109375" style="709" customWidth="1"/>
    <col min="13553" max="13553" width="14.42578125" style="709" customWidth="1"/>
    <col min="13554" max="13554" width="9.140625" style="709" customWidth="1"/>
    <col min="13555" max="13555" width="8.28515625" style="709" bestFit="1" customWidth="1"/>
    <col min="13556" max="13556" width="12.42578125" style="709" bestFit="1" customWidth="1"/>
    <col min="13557" max="13557" width="10.42578125" style="709" customWidth="1"/>
    <col min="13558" max="13558" width="11.42578125" style="709" customWidth="1"/>
    <col min="13559" max="13559" width="10" style="709" customWidth="1"/>
    <col min="13560" max="13561" width="9.28515625" style="709" customWidth="1"/>
    <col min="13562" max="13562" width="12.7109375" style="709" customWidth="1"/>
    <col min="13563" max="13563" width="13.28515625" style="709" customWidth="1"/>
    <col min="13564" max="13806" width="9.140625" style="709"/>
    <col min="13807" max="13807" width="44.7109375" style="709" customWidth="1"/>
    <col min="13808" max="13808" width="11.7109375" style="709" customWidth="1"/>
    <col min="13809" max="13809" width="14.42578125" style="709" customWidth="1"/>
    <col min="13810" max="13810" width="9.140625" style="709" customWidth="1"/>
    <col min="13811" max="13811" width="8.28515625" style="709" bestFit="1" customWidth="1"/>
    <col min="13812" max="13812" width="12.42578125" style="709" bestFit="1" customWidth="1"/>
    <col min="13813" max="13813" width="10.42578125" style="709" customWidth="1"/>
    <col min="13814" max="13814" width="11.42578125" style="709" customWidth="1"/>
    <col min="13815" max="13815" width="10" style="709" customWidth="1"/>
    <col min="13816" max="13817" width="9.28515625" style="709" customWidth="1"/>
    <col min="13818" max="13818" width="12.7109375" style="709" customWidth="1"/>
    <col min="13819" max="13819" width="13.28515625" style="709" customWidth="1"/>
    <col min="13820" max="14062" width="9.140625" style="709"/>
    <col min="14063" max="14063" width="44.7109375" style="709" customWidth="1"/>
    <col min="14064" max="14064" width="11.7109375" style="709" customWidth="1"/>
    <col min="14065" max="14065" width="14.42578125" style="709" customWidth="1"/>
    <col min="14066" max="14066" width="9.140625" style="709" customWidth="1"/>
    <col min="14067" max="14067" width="8.28515625" style="709" bestFit="1" customWidth="1"/>
    <col min="14068" max="14068" width="12.42578125" style="709" bestFit="1" customWidth="1"/>
    <col min="14069" max="14069" width="10.42578125" style="709" customWidth="1"/>
    <col min="14070" max="14070" width="11.42578125" style="709" customWidth="1"/>
    <col min="14071" max="14071" width="10" style="709" customWidth="1"/>
    <col min="14072" max="14073" width="9.28515625" style="709" customWidth="1"/>
    <col min="14074" max="14074" width="12.7109375" style="709" customWidth="1"/>
    <col min="14075" max="14075" width="13.28515625" style="709" customWidth="1"/>
    <col min="14076" max="14318" width="9.140625" style="709"/>
    <col min="14319" max="14319" width="44.7109375" style="709" customWidth="1"/>
    <col min="14320" max="14320" width="11.7109375" style="709" customWidth="1"/>
    <col min="14321" max="14321" width="14.42578125" style="709" customWidth="1"/>
    <col min="14322" max="14322" width="9.140625" style="709" customWidth="1"/>
    <col min="14323" max="14323" width="8.28515625" style="709" bestFit="1" customWidth="1"/>
    <col min="14324" max="14324" width="12.42578125" style="709" bestFit="1" customWidth="1"/>
    <col min="14325" max="14325" width="10.42578125" style="709" customWidth="1"/>
    <col min="14326" max="14326" width="11.42578125" style="709" customWidth="1"/>
    <col min="14327" max="14327" width="10" style="709" customWidth="1"/>
    <col min="14328" max="14329" width="9.28515625" style="709" customWidth="1"/>
    <col min="14330" max="14330" width="12.7109375" style="709" customWidth="1"/>
    <col min="14331" max="14331" width="13.28515625" style="709" customWidth="1"/>
    <col min="14332" max="14574" width="9.140625" style="709"/>
    <col min="14575" max="14575" width="44.7109375" style="709" customWidth="1"/>
    <col min="14576" max="14576" width="11.7109375" style="709" customWidth="1"/>
    <col min="14577" max="14577" width="14.42578125" style="709" customWidth="1"/>
    <col min="14578" max="14578" width="9.140625" style="709" customWidth="1"/>
    <col min="14579" max="14579" width="8.28515625" style="709" bestFit="1" customWidth="1"/>
    <col min="14580" max="14580" width="12.42578125" style="709" bestFit="1" customWidth="1"/>
    <col min="14581" max="14581" width="10.42578125" style="709" customWidth="1"/>
    <col min="14582" max="14582" width="11.42578125" style="709" customWidth="1"/>
    <col min="14583" max="14583" width="10" style="709" customWidth="1"/>
    <col min="14584" max="14585" width="9.28515625" style="709" customWidth="1"/>
    <col min="14586" max="14586" width="12.7109375" style="709" customWidth="1"/>
    <col min="14587" max="14587" width="13.28515625" style="709" customWidth="1"/>
    <col min="14588" max="14830" width="9.140625" style="709"/>
    <col min="14831" max="14831" width="44.7109375" style="709" customWidth="1"/>
    <col min="14832" max="14832" width="11.7109375" style="709" customWidth="1"/>
    <col min="14833" max="14833" width="14.42578125" style="709" customWidth="1"/>
    <col min="14834" max="14834" width="9.140625" style="709" customWidth="1"/>
    <col min="14835" max="14835" width="8.28515625" style="709" bestFit="1" customWidth="1"/>
    <col min="14836" max="14836" width="12.42578125" style="709" bestFit="1" customWidth="1"/>
    <col min="14837" max="14837" width="10.42578125" style="709" customWidth="1"/>
    <col min="14838" max="14838" width="11.42578125" style="709" customWidth="1"/>
    <col min="14839" max="14839" width="10" style="709" customWidth="1"/>
    <col min="14840" max="14841" width="9.28515625" style="709" customWidth="1"/>
    <col min="14842" max="14842" width="12.7109375" style="709" customWidth="1"/>
    <col min="14843" max="14843" width="13.28515625" style="709" customWidth="1"/>
    <col min="14844" max="15086" width="9.140625" style="709"/>
    <col min="15087" max="15087" width="44.7109375" style="709" customWidth="1"/>
    <col min="15088" max="15088" width="11.7109375" style="709" customWidth="1"/>
    <col min="15089" max="15089" width="14.42578125" style="709" customWidth="1"/>
    <col min="15090" max="15090" width="9.140625" style="709" customWidth="1"/>
    <col min="15091" max="15091" width="8.28515625" style="709" bestFit="1" customWidth="1"/>
    <col min="15092" max="15092" width="12.42578125" style="709" bestFit="1" customWidth="1"/>
    <col min="15093" max="15093" width="10.42578125" style="709" customWidth="1"/>
    <col min="15094" max="15094" width="11.42578125" style="709" customWidth="1"/>
    <col min="15095" max="15095" width="10" style="709" customWidth="1"/>
    <col min="15096" max="15097" width="9.28515625" style="709" customWidth="1"/>
    <col min="15098" max="15098" width="12.7109375" style="709" customWidth="1"/>
    <col min="15099" max="15099" width="13.28515625" style="709" customWidth="1"/>
    <col min="15100" max="15342" width="9.140625" style="709"/>
    <col min="15343" max="15343" width="44.7109375" style="709" customWidth="1"/>
    <col min="15344" max="15344" width="11.7109375" style="709" customWidth="1"/>
    <col min="15345" max="15345" width="14.42578125" style="709" customWidth="1"/>
    <col min="15346" max="15346" width="9.140625" style="709" customWidth="1"/>
    <col min="15347" max="15347" width="8.28515625" style="709" bestFit="1" customWidth="1"/>
    <col min="15348" max="15348" width="12.42578125" style="709" bestFit="1" customWidth="1"/>
    <col min="15349" max="15349" width="10.42578125" style="709" customWidth="1"/>
    <col min="15350" max="15350" width="11.42578125" style="709" customWidth="1"/>
    <col min="15351" max="15351" width="10" style="709" customWidth="1"/>
    <col min="15352" max="15353" width="9.28515625" style="709" customWidth="1"/>
    <col min="15354" max="15354" width="12.7109375" style="709" customWidth="1"/>
    <col min="15355" max="15355" width="13.28515625" style="709" customWidth="1"/>
    <col min="15356" max="15598" width="9.140625" style="709"/>
    <col min="15599" max="15599" width="44.7109375" style="709" customWidth="1"/>
    <col min="15600" max="15600" width="11.7109375" style="709" customWidth="1"/>
    <col min="15601" max="15601" width="14.42578125" style="709" customWidth="1"/>
    <col min="15602" max="15602" width="9.140625" style="709" customWidth="1"/>
    <col min="15603" max="15603" width="8.28515625" style="709" bestFit="1" customWidth="1"/>
    <col min="15604" max="15604" width="12.42578125" style="709" bestFit="1" customWidth="1"/>
    <col min="15605" max="15605" width="10.42578125" style="709" customWidth="1"/>
    <col min="15606" max="15606" width="11.42578125" style="709" customWidth="1"/>
    <col min="15607" max="15607" width="10" style="709" customWidth="1"/>
    <col min="15608" max="15609" width="9.28515625" style="709" customWidth="1"/>
    <col min="15610" max="15610" width="12.7109375" style="709" customWidth="1"/>
    <col min="15611" max="15611" width="13.28515625" style="709" customWidth="1"/>
    <col min="15612" max="15854" width="9.140625" style="709"/>
    <col min="15855" max="15855" width="44.7109375" style="709" customWidth="1"/>
    <col min="15856" max="15856" width="11.7109375" style="709" customWidth="1"/>
    <col min="15857" max="15857" width="14.42578125" style="709" customWidth="1"/>
    <col min="15858" max="15858" width="9.140625" style="709" customWidth="1"/>
    <col min="15859" max="15859" width="8.28515625" style="709" bestFit="1" customWidth="1"/>
    <col min="15860" max="15860" width="12.42578125" style="709" bestFit="1" customWidth="1"/>
    <col min="15861" max="15861" width="10.42578125" style="709" customWidth="1"/>
    <col min="15862" max="15862" width="11.42578125" style="709" customWidth="1"/>
    <col min="15863" max="15863" width="10" style="709" customWidth="1"/>
    <col min="15864" max="15865" width="9.28515625" style="709" customWidth="1"/>
    <col min="15866" max="15866" width="12.7109375" style="709" customWidth="1"/>
    <col min="15867" max="15867" width="13.28515625" style="709" customWidth="1"/>
    <col min="15868" max="16110" width="9.140625" style="709"/>
    <col min="16111" max="16111" width="44.7109375" style="709" customWidth="1"/>
    <col min="16112" max="16112" width="11.7109375" style="709" customWidth="1"/>
    <col min="16113" max="16113" width="14.42578125" style="709" customWidth="1"/>
    <col min="16114" max="16114" width="9.140625" style="709" customWidth="1"/>
    <col min="16115" max="16115" width="8.28515625" style="709" bestFit="1" customWidth="1"/>
    <col min="16116" max="16116" width="12.42578125" style="709" bestFit="1" customWidth="1"/>
    <col min="16117" max="16117" width="10.42578125" style="709" customWidth="1"/>
    <col min="16118" max="16118" width="11.42578125" style="709" customWidth="1"/>
    <col min="16119" max="16119" width="10" style="709" customWidth="1"/>
    <col min="16120" max="16121" width="9.28515625" style="709" customWidth="1"/>
    <col min="16122" max="16122" width="12.7109375" style="709" customWidth="1"/>
    <col min="16123" max="16123" width="13.28515625" style="709" customWidth="1"/>
    <col min="16124" max="16384" width="9.140625" style="709"/>
  </cols>
  <sheetData>
    <row r="1" spans="1:5" ht="13.5" customHeight="1" x14ac:dyDescent="0.25">
      <c r="A1" s="663" t="s">
        <v>22</v>
      </c>
      <c r="B1" s="1671"/>
      <c r="C1" s="1671"/>
      <c r="D1" s="1671"/>
      <c r="E1" s="1671"/>
    </row>
    <row r="2" spans="1:5" ht="13.5" customHeight="1" thickBot="1" x14ac:dyDescent="0.3">
      <c r="A2" s="663" t="s">
        <v>57</v>
      </c>
      <c r="B2" s="105"/>
      <c r="C2" s="105"/>
      <c r="D2" s="105"/>
      <c r="E2" s="105"/>
    </row>
    <row r="3" spans="1:5" x14ac:dyDescent="0.25">
      <c r="A3" s="1481" t="s">
        <v>1327</v>
      </c>
      <c r="B3" s="1674" t="s">
        <v>59</v>
      </c>
      <c r="C3" s="668" t="s">
        <v>60</v>
      </c>
      <c r="D3" s="668">
        <v>35</v>
      </c>
      <c r="E3" s="669" t="s">
        <v>1328</v>
      </c>
    </row>
    <row r="4" spans="1:5" x14ac:dyDescent="0.25">
      <c r="A4" s="1485"/>
      <c r="B4" s="1675"/>
      <c r="C4" s="670" t="s">
        <v>60</v>
      </c>
      <c r="D4" s="670">
        <v>36</v>
      </c>
      <c r="E4" s="671" t="s">
        <v>1329</v>
      </c>
    </row>
    <row r="5" spans="1:5" x14ac:dyDescent="0.25">
      <c r="A5" s="1485"/>
      <c r="B5" s="1675"/>
      <c r="C5" s="670" t="s">
        <v>60</v>
      </c>
      <c r="D5" s="670">
        <v>37</v>
      </c>
      <c r="E5" s="671" t="s">
        <v>1330</v>
      </c>
    </row>
    <row r="6" spans="1:5" x14ac:dyDescent="0.25">
      <c r="A6" s="1485"/>
      <c r="B6" s="1675"/>
      <c r="C6" s="670" t="s">
        <v>60</v>
      </c>
      <c r="D6" s="670">
        <v>38</v>
      </c>
      <c r="E6" s="671" t="s">
        <v>1331</v>
      </c>
    </row>
    <row r="7" spans="1:5" x14ac:dyDescent="0.25">
      <c r="A7" s="1485"/>
      <c r="B7" s="1675"/>
      <c r="C7" s="670" t="s">
        <v>60</v>
      </c>
      <c r="D7" s="670">
        <v>39</v>
      </c>
      <c r="E7" s="671" t="s">
        <v>1332</v>
      </c>
    </row>
    <row r="8" spans="1:5" x14ac:dyDescent="0.25">
      <c r="A8" s="1485"/>
      <c r="B8" s="1675"/>
      <c r="C8" s="670" t="s">
        <v>60</v>
      </c>
      <c r="D8" s="670">
        <v>40</v>
      </c>
      <c r="E8" s="671" t="s">
        <v>1333</v>
      </c>
    </row>
    <row r="9" spans="1:5" x14ac:dyDescent="0.25">
      <c r="A9" s="1485"/>
      <c r="B9" s="1675"/>
      <c r="C9" s="670" t="s">
        <v>60</v>
      </c>
      <c r="D9" s="670">
        <v>41</v>
      </c>
      <c r="E9" s="671" t="s">
        <v>1334</v>
      </c>
    </row>
    <row r="10" spans="1:5" x14ac:dyDescent="0.25">
      <c r="A10" s="1485"/>
      <c r="B10" s="1675"/>
      <c r="C10" s="670" t="s">
        <v>60</v>
      </c>
      <c r="D10" s="670">
        <v>42</v>
      </c>
      <c r="E10" s="671" t="s">
        <v>1335</v>
      </c>
    </row>
    <row r="11" spans="1:5" x14ac:dyDescent="0.25">
      <c r="A11" s="1485"/>
      <c r="B11" s="1675"/>
      <c r="C11" s="670" t="s">
        <v>60</v>
      </c>
      <c r="D11" s="670">
        <v>44</v>
      </c>
      <c r="E11" s="671" t="s">
        <v>1336</v>
      </c>
    </row>
    <row r="12" spans="1:5" x14ac:dyDescent="0.25">
      <c r="A12" s="1485"/>
      <c r="B12" s="1675"/>
      <c r="C12" s="670" t="s">
        <v>60</v>
      </c>
      <c r="D12" s="670">
        <v>46</v>
      </c>
      <c r="E12" s="671" t="s">
        <v>1337</v>
      </c>
    </row>
    <row r="13" spans="1:5" x14ac:dyDescent="0.25">
      <c r="A13" s="1485"/>
      <c r="B13" s="1676"/>
      <c r="C13" s="670" t="s">
        <v>60</v>
      </c>
      <c r="D13" s="670">
        <v>47</v>
      </c>
      <c r="E13" s="671" t="s">
        <v>1338</v>
      </c>
    </row>
    <row r="14" spans="1:5" x14ac:dyDescent="0.25">
      <c r="A14" s="1485"/>
      <c r="B14" s="743" t="s">
        <v>70</v>
      </c>
      <c r="C14" s="670" t="s">
        <v>60</v>
      </c>
      <c r="D14" s="670" t="s">
        <v>71</v>
      </c>
      <c r="E14" s="671"/>
    </row>
    <row r="15" spans="1:5" x14ac:dyDescent="0.25">
      <c r="A15" s="1485"/>
      <c r="B15" s="743" t="s">
        <v>72</v>
      </c>
      <c r="C15" s="670" t="s">
        <v>60</v>
      </c>
      <c r="D15" s="670" t="s">
        <v>414</v>
      </c>
      <c r="E15" s="671"/>
    </row>
    <row r="16" spans="1:5" ht="12" thickBot="1" x14ac:dyDescent="0.3">
      <c r="A16" s="1482"/>
      <c r="B16" s="745" t="s">
        <v>1339</v>
      </c>
      <c r="C16" s="710" t="s">
        <v>309</v>
      </c>
      <c r="D16" s="710">
        <v>91</v>
      </c>
      <c r="E16" s="711"/>
    </row>
    <row r="17" spans="1:5" ht="12" thickBot="1" x14ac:dyDescent="0.3">
      <c r="A17" s="737" t="s">
        <v>1340</v>
      </c>
      <c r="B17" s="1473" t="s">
        <v>1341</v>
      </c>
      <c r="C17" s="1474"/>
      <c r="D17" s="1474"/>
      <c r="E17" s="1475"/>
    </row>
    <row r="18" spans="1:5" ht="12" thickBot="1" x14ac:dyDescent="0.3">
      <c r="A18" s="737" t="s">
        <v>1342</v>
      </c>
      <c r="B18" s="963" t="s">
        <v>1343</v>
      </c>
      <c r="C18" s="824" t="s">
        <v>60</v>
      </c>
      <c r="D18" s="824">
        <v>0</v>
      </c>
      <c r="E18" s="774" t="s">
        <v>1344</v>
      </c>
    </row>
    <row r="19" spans="1:5" x14ac:dyDescent="0.25">
      <c r="A19" s="965" t="s">
        <v>1345</v>
      </c>
      <c r="B19" s="748" t="s">
        <v>1346</v>
      </c>
      <c r="C19" s="668" t="s">
        <v>60</v>
      </c>
      <c r="D19" s="668">
        <v>20000</v>
      </c>
      <c r="E19" s="669" t="s">
        <v>1347</v>
      </c>
    </row>
    <row r="20" spans="1:5" x14ac:dyDescent="0.25">
      <c r="A20" s="964" t="s">
        <v>2826</v>
      </c>
      <c r="B20" s="743" t="s">
        <v>1346</v>
      </c>
      <c r="C20" s="670" t="s">
        <v>60</v>
      </c>
      <c r="D20" s="670">
        <v>47000</v>
      </c>
      <c r="E20" s="671" t="s">
        <v>1348</v>
      </c>
    </row>
    <row r="21" spans="1:5" x14ac:dyDescent="0.25">
      <c r="A21" s="964" t="s">
        <v>1349</v>
      </c>
      <c r="B21" s="743" t="s">
        <v>1346</v>
      </c>
      <c r="C21" s="670" t="s">
        <v>60</v>
      </c>
      <c r="D21" s="670">
        <v>22000</v>
      </c>
      <c r="E21" s="671" t="s">
        <v>1350</v>
      </c>
    </row>
    <row r="22" spans="1:5" x14ac:dyDescent="0.25">
      <c r="A22" s="964" t="s">
        <v>2820</v>
      </c>
      <c r="B22" s="743" t="s">
        <v>1346</v>
      </c>
      <c r="C22" s="670" t="s">
        <v>60</v>
      </c>
      <c r="D22" s="670">
        <v>24000</v>
      </c>
      <c r="E22" s="671" t="s">
        <v>1351</v>
      </c>
    </row>
    <row r="23" spans="1:5" x14ac:dyDescent="0.25">
      <c r="A23" s="964" t="s">
        <v>1352</v>
      </c>
      <c r="B23" s="743" t="s">
        <v>1346</v>
      </c>
      <c r="C23" s="670" t="s">
        <v>60</v>
      </c>
      <c r="D23" s="670">
        <v>25000</v>
      </c>
      <c r="E23" s="671" t="s">
        <v>1353</v>
      </c>
    </row>
    <row r="24" spans="1:5" x14ac:dyDescent="0.25">
      <c r="A24" s="964" t="s">
        <v>1354</v>
      </c>
      <c r="B24" s="743" t="s">
        <v>1346</v>
      </c>
      <c r="C24" s="670" t="s">
        <v>60</v>
      </c>
      <c r="D24" s="670">
        <v>25201</v>
      </c>
      <c r="E24" s="671" t="s">
        <v>1355</v>
      </c>
    </row>
    <row r="25" spans="1:5" x14ac:dyDescent="0.25">
      <c r="A25" s="964" t="s">
        <v>1356</v>
      </c>
      <c r="B25" s="743" t="s">
        <v>1346</v>
      </c>
      <c r="C25" s="670" t="s">
        <v>60</v>
      </c>
      <c r="D25" s="670">
        <v>26000</v>
      </c>
      <c r="E25" s="671" t="s">
        <v>1357</v>
      </c>
    </row>
    <row r="26" spans="1:5" x14ac:dyDescent="0.25">
      <c r="A26" s="964" t="s">
        <v>1358</v>
      </c>
      <c r="B26" s="743" t="s">
        <v>1346</v>
      </c>
      <c r="C26" s="670" t="s">
        <v>60</v>
      </c>
      <c r="D26" s="670">
        <v>28000</v>
      </c>
      <c r="E26" s="671" t="s">
        <v>1359</v>
      </c>
    </row>
    <row r="27" spans="1:5" x14ac:dyDescent="0.25">
      <c r="A27" s="964" t="s">
        <v>1360</v>
      </c>
      <c r="B27" s="743" t="s">
        <v>1346</v>
      </c>
      <c r="C27" s="670" t="s">
        <v>60</v>
      </c>
      <c r="D27" s="670">
        <v>30000</v>
      </c>
      <c r="E27" s="671" t="s">
        <v>1361</v>
      </c>
    </row>
    <row r="28" spans="1:5" x14ac:dyDescent="0.25">
      <c r="A28" s="964" t="s">
        <v>1362</v>
      </c>
      <c r="B28" s="743" t="s">
        <v>1346</v>
      </c>
      <c r="C28" s="670" t="s">
        <v>60</v>
      </c>
      <c r="D28" s="670">
        <v>32000</v>
      </c>
      <c r="E28" s="671" t="s">
        <v>1363</v>
      </c>
    </row>
    <row r="29" spans="1:5" x14ac:dyDescent="0.25">
      <c r="A29" s="964" t="s">
        <v>1364</v>
      </c>
      <c r="B29" s="743" t="s">
        <v>1346</v>
      </c>
      <c r="C29" s="670" t="s">
        <v>60</v>
      </c>
      <c r="D29" s="670">
        <v>33000</v>
      </c>
      <c r="E29" s="671" t="s">
        <v>1365</v>
      </c>
    </row>
    <row r="30" spans="1:5" x14ac:dyDescent="0.25">
      <c r="A30" s="964" t="s">
        <v>1366</v>
      </c>
      <c r="B30" s="743" t="s">
        <v>1346</v>
      </c>
      <c r="C30" s="670" t="s">
        <v>60</v>
      </c>
      <c r="D30" s="670">
        <v>35000</v>
      </c>
      <c r="E30" s="671" t="s">
        <v>1367</v>
      </c>
    </row>
    <row r="31" spans="1:5" x14ac:dyDescent="0.25">
      <c r="A31" s="964" t="s">
        <v>1368</v>
      </c>
      <c r="B31" s="743" t="s">
        <v>1346</v>
      </c>
      <c r="C31" s="670" t="s">
        <v>60</v>
      </c>
      <c r="D31" s="670">
        <v>36000</v>
      </c>
      <c r="E31" s="671" t="s">
        <v>1369</v>
      </c>
    </row>
    <row r="32" spans="1:5" x14ac:dyDescent="0.25">
      <c r="A32" s="964" t="s">
        <v>2823</v>
      </c>
      <c r="B32" s="743" t="s">
        <v>1346</v>
      </c>
      <c r="C32" s="670" t="s">
        <v>60</v>
      </c>
      <c r="D32" s="670">
        <v>37000</v>
      </c>
      <c r="E32" s="671" t="s">
        <v>1370</v>
      </c>
    </row>
    <row r="33" spans="1:5" x14ac:dyDescent="0.25">
      <c r="A33" s="964" t="s">
        <v>1371</v>
      </c>
      <c r="B33" s="743" t="s">
        <v>1346</v>
      </c>
      <c r="C33" s="670" t="s">
        <v>60</v>
      </c>
      <c r="D33" s="670">
        <v>39000</v>
      </c>
      <c r="E33" s="671" t="s">
        <v>1372</v>
      </c>
    </row>
    <row r="34" spans="1:5" x14ac:dyDescent="0.25">
      <c r="A34" s="964" t="s">
        <v>1373</v>
      </c>
      <c r="B34" s="743" t="s">
        <v>1346</v>
      </c>
      <c r="C34" s="670" t="s">
        <v>60</v>
      </c>
      <c r="D34" s="670">
        <v>40000</v>
      </c>
      <c r="E34" s="671" t="s">
        <v>1374</v>
      </c>
    </row>
    <row r="35" spans="1:5" x14ac:dyDescent="0.25">
      <c r="A35" s="964" t="s">
        <v>1375</v>
      </c>
      <c r="B35" s="743" t="s">
        <v>1346</v>
      </c>
      <c r="C35" s="670" t="s">
        <v>60</v>
      </c>
      <c r="D35" s="670">
        <v>41000</v>
      </c>
      <c r="E35" s="671" t="s">
        <v>1376</v>
      </c>
    </row>
    <row r="36" spans="1:5" x14ac:dyDescent="0.25">
      <c r="A36" s="964" t="s">
        <v>1377</v>
      </c>
      <c r="B36" s="743" t="s">
        <v>1346</v>
      </c>
      <c r="C36" s="670" t="s">
        <v>60</v>
      </c>
      <c r="D36" s="670">
        <v>42000</v>
      </c>
      <c r="E36" s="671" t="s">
        <v>1378</v>
      </c>
    </row>
    <row r="37" spans="1:5" x14ac:dyDescent="0.25">
      <c r="A37" s="964" t="s">
        <v>1379</v>
      </c>
      <c r="B37" s="743" t="s">
        <v>1346</v>
      </c>
      <c r="C37" s="670" t="s">
        <v>60</v>
      </c>
      <c r="D37" s="670">
        <v>44000</v>
      </c>
      <c r="E37" s="671" t="s">
        <v>1380</v>
      </c>
    </row>
    <row r="38" spans="1:5" x14ac:dyDescent="0.25">
      <c r="A38" s="964" t="s">
        <v>3416</v>
      </c>
      <c r="B38" s="743" t="s">
        <v>1346</v>
      </c>
      <c r="C38" s="670" t="s">
        <v>60</v>
      </c>
      <c r="D38" s="670">
        <v>46000</v>
      </c>
      <c r="E38" s="671" t="s">
        <v>1380</v>
      </c>
    </row>
    <row r="39" spans="1:5" x14ac:dyDescent="0.25">
      <c r="A39" s="964" t="s">
        <v>1381</v>
      </c>
      <c r="B39" s="743" t="s">
        <v>1346</v>
      </c>
      <c r="C39" s="670" t="s">
        <v>60</v>
      </c>
      <c r="D39" s="670">
        <v>49000</v>
      </c>
      <c r="E39" s="671" t="s">
        <v>1382</v>
      </c>
    </row>
    <row r="40" spans="1:5" x14ac:dyDescent="0.25">
      <c r="A40" s="964" t="s">
        <v>1383</v>
      </c>
      <c r="B40" s="743" t="s">
        <v>1346</v>
      </c>
      <c r="C40" s="670" t="s">
        <v>60</v>
      </c>
      <c r="D40" s="670">
        <v>51000</v>
      </c>
      <c r="E40" s="671" t="s">
        <v>1384</v>
      </c>
    </row>
    <row r="41" spans="1:5" x14ac:dyDescent="0.25">
      <c r="A41" s="964" t="s">
        <v>1385</v>
      </c>
      <c r="B41" s="743" t="s">
        <v>1346</v>
      </c>
      <c r="C41" s="670" t="s">
        <v>60</v>
      </c>
      <c r="D41" s="670">
        <v>52000</v>
      </c>
      <c r="E41" s="671" t="s">
        <v>1386</v>
      </c>
    </row>
    <row r="42" spans="1:5" x14ac:dyDescent="0.25">
      <c r="A42" s="964" t="s">
        <v>1387</v>
      </c>
      <c r="B42" s="743" t="s">
        <v>1346</v>
      </c>
      <c r="C42" s="670" t="s">
        <v>60</v>
      </c>
      <c r="D42" s="670">
        <v>53000</v>
      </c>
      <c r="E42" s="671" t="s">
        <v>1388</v>
      </c>
    </row>
    <row r="43" spans="1:5" x14ac:dyDescent="0.25">
      <c r="A43" s="964" t="s">
        <v>1389</v>
      </c>
      <c r="B43" s="743" t="s">
        <v>1346</v>
      </c>
      <c r="C43" s="670" t="s">
        <v>60</v>
      </c>
      <c r="D43" s="670">
        <v>54000</v>
      </c>
      <c r="E43" s="671" t="s">
        <v>1390</v>
      </c>
    </row>
    <row r="44" spans="1:5" x14ac:dyDescent="0.25">
      <c r="A44" s="964" t="s">
        <v>1391</v>
      </c>
      <c r="B44" s="743" t="s">
        <v>1346</v>
      </c>
      <c r="C44" s="670" t="s">
        <v>60</v>
      </c>
      <c r="D44" s="670">
        <v>55000</v>
      </c>
      <c r="E44" s="671" t="s">
        <v>1392</v>
      </c>
    </row>
    <row r="45" spans="1:5" x14ac:dyDescent="0.25">
      <c r="A45" s="964" t="s">
        <v>1393</v>
      </c>
      <c r="B45" s="743" t="s">
        <v>1346</v>
      </c>
      <c r="C45" s="670" t="s">
        <v>60</v>
      </c>
      <c r="D45" s="670">
        <v>56000</v>
      </c>
      <c r="E45" s="671" t="s">
        <v>1394</v>
      </c>
    </row>
    <row r="46" spans="1:5" x14ac:dyDescent="0.25">
      <c r="A46" s="964" t="s">
        <v>1395</v>
      </c>
      <c r="B46" s="743" t="s">
        <v>1346</v>
      </c>
      <c r="C46" s="670" t="s">
        <v>60</v>
      </c>
      <c r="D46" s="670">
        <v>65000</v>
      </c>
      <c r="E46" s="671" t="s">
        <v>1396</v>
      </c>
    </row>
    <row r="47" spans="1:5" x14ac:dyDescent="0.25">
      <c r="A47" s="964" t="s">
        <v>1397</v>
      </c>
      <c r="B47" s="743" t="s">
        <v>1346</v>
      </c>
      <c r="C47" s="670" t="s">
        <v>60</v>
      </c>
      <c r="D47" s="670">
        <v>58000</v>
      </c>
      <c r="E47" s="671" t="s">
        <v>1398</v>
      </c>
    </row>
    <row r="48" spans="1:5" x14ac:dyDescent="0.25">
      <c r="A48" s="964" t="s">
        <v>1399</v>
      </c>
      <c r="B48" s="743" t="s">
        <v>1346</v>
      </c>
      <c r="C48" s="670" t="s">
        <v>60</v>
      </c>
      <c r="D48" s="670">
        <v>63000</v>
      </c>
      <c r="E48" s="671" t="s">
        <v>1400</v>
      </c>
    </row>
    <row r="49" spans="1:5" x14ac:dyDescent="0.25">
      <c r="A49" s="964" t="s">
        <v>1401</v>
      </c>
      <c r="B49" s="743" t="s">
        <v>1346</v>
      </c>
      <c r="C49" s="670" t="s">
        <v>60</v>
      </c>
      <c r="D49" s="732">
        <v>67000</v>
      </c>
      <c r="E49" s="727" t="s">
        <v>1402</v>
      </c>
    </row>
    <row r="50" spans="1:5" x14ac:dyDescent="0.25">
      <c r="A50" s="964" t="s">
        <v>1403</v>
      </c>
      <c r="B50" s="743" t="s">
        <v>1346</v>
      </c>
      <c r="C50" s="670" t="s">
        <v>60</v>
      </c>
      <c r="D50" s="732">
        <v>68000</v>
      </c>
      <c r="E50" s="727" t="s">
        <v>1404</v>
      </c>
    </row>
    <row r="51" spans="1:5" x14ac:dyDescent="0.25">
      <c r="A51" s="964" t="s">
        <v>3415</v>
      </c>
      <c r="B51" s="743" t="s">
        <v>1346</v>
      </c>
      <c r="C51" s="670" t="s">
        <v>60</v>
      </c>
      <c r="D51" s="732">
        <v>69000</v>
      </c>
      <c r="E51" s="727" t="s">
        <v>1404</v>
      </c>
    </row>
    <row r="52" spans="1:5" x14ac:dyDescent="0.25">
      <c r="A52" s="964" t="s">
        <v>1405</v>
      </c>
      <c r="B52" s="743" t="s">
        <v>1346</v>
      </c>
      <c r="C52" s="670" t="s">
        <v>60</v>
      </c>
      <c r="D52" s="732">
        <v>84000</v>
      </c>
      <c r="E52" s="727" t="s">
        <v>1406</v>
      </c>
    </row>
    <row r="53" spans="1:5" ht="12" thickBot="1" x14ac:dyDescent="0.3">
      <c r="A53" s="744" t="s">
        <v>1407</v>
      </c>
      <c r="B53" s="745" t="s">
        <v>1346</v>
      </c>
      <c r="C53" s="710" t="s">
        <v>60</v>
      </c>
      <c r="D53" s="710">
        <v>81000</v>
      </c>
      <c r="E53" s="711" t="s">
        <v>1408</v>
      </c>
    </row>
    <row r="54" spans="1:5" s="714" customFormat="1" x14ac:dyDescent="0.25">
      <c r="A54" s="965" t="s">
        <v>1409</v>
      </c>
      <c r="B54" s="748" t="s">
        <v>1343</v>
      </c>
      <c r="C54" s="668" t="s">
        <v>60</v>
      </c>
      <c r="D54" s="668">
        <v>1</v>
      </c>
      <c r="E54" s="669" t="s">
        <v>1410</v>
      </c>
    </row>
    <row r="55" spans="1:5" x14ac:dyDescent="0.25">
      <c r="A55" s="742" t="s">
        <v>1411</v>
      </c>
      <c r="B55" s="743" t="s">
        <v>1346</v>
      </c>
      <c r="C55" s="670" t="s">
        <v>60</v>
      </c>
      <c r="D55" s="670" t="s">
        <v>1412</v>
      </c>
      <c r="E55" s="671" t="s">
        <v>1413</v>
      </c>
    </row>
    <row r="56" spans="1:5" x14ac:dyDescent="0.25">
      <c r="A56" s="742" t="s">
        <v>1414</v>
      </c>
      <c r="B56" s="743" t="s">
        <v>1346</v>
      </c>
      <c r="C56" s="670" t="s">
        <v>60</v>
      </c>
      <c r="D56" s="670" t="s">
        <v>1415</v>
      </c>
      <c r="E56" s="671" t="s">
        <v>1416</v>
      </c>
    </row>
    <row r="57" spans="1:5" ht="12" thickBot="1" x14ac:dyDescent="0.3">
      <c r="A57" s="744" t="s">
        <v>1417</v>
      </c>
      <c r="B57" s="745" t="s">
        <v>1346</v>
      </c>
      <c r="C57" s="710" t="s">
        <v>60</v>
      </c>
      <c r="D57" s="710" t="s">
        <v>1418</v>
      </c>
      <c r="E57" s="711" t="s">
        <v>1419</v>
      </c>
    </row>
    <row r="58" spans="1:5" x14ac:dyDescent="0.25">
      <c r="A58" s="740" t="s">
        <v>1420</v>
      </c>
      <c r="B58" s="748" t="s">
        <v>1343</v>
      </c>
      <c r="C58" s="668" t="s">
        <v>60</v>
      </c>
      <c r="D58" s="668">
        <v>2</v>
      </c>
      <c r="E58" s="669" t="s">
        <v>1421</v>
      </c>
    </row>
    <row r="59" spans="1:5" x14ac:dyDescent="0.25">
      <c r="A59" s="742" t="s">
        <v>1422</v>
      </c>
      <c r="B59" s="743" t="s">
        <v>1346</v>
      </c>
      <c r="C59" s="670" t="s">
        <v>60</v>
      </c>
      <c r="D59" s="670">
        <v>10000</v>
      </c>
      <c r="E59" s="671" t="s">
        <v>1423</v>
      </c>
    </row>
    <row r="60" spans="1:5" x14ac:dyDescent="0.25">
      <c r="A60" s="742" t="s">
        <v>1424</v>
      </c>
      <c r="B60" s="743" t="s">
        <v>1346</v>
      </c>
      <c r="C60" s="670" t="s">
        <v>60</v>
      </c>
      <c r="D60" s="670">
        <v>11000</v>
      </c>
      <c r="E60" s="671" t="s">
        <v>1425</v>
      </c>
    </row>
    <row r="61" spans="1:5" x14ac:dyDescent="0.25">
      <c r="A61" s="742" t="s">
        <v>1426</v>
      </c>
      <c r="B61" s="743" t="s">
        <v>1346</v>
      </c>
      <c r="C61" s="670" t="s">
        <v>60</v>
      </c>
      <c r="D61" s="670">
        <v>12000</v>
      </c>
      <c r="E61" s="671" t="s">
        <v>1427</v>
      </c>
    </row>
    <row r="62" spans="1:5" x14ac:dyDescent="0.25">
      <c r="A62" s="742" t="s">
        <v>1428</v>
      </c>
      <c r="B62" s="743" t="s">
        <v>1346</v>
      </c>
      <c r="C62" s="670" t="s">
        <v>60</v>
      </c>
      <c r="D62" s="670">
        <v>13000</v>
      </c>
      <c r="E62" s="671" t="s">
        <v>1429</v>
      </c>
    </row>
    <row r="63" spans="1:5" x14ac:dyDescent="0.25">
      <c r="A63" s="742" t="s">
        <v>1430</v>
      </c>
      <c r="B63" s="743" t="s">
        <v>1346</v>
      </c>
      <c r="C63" s="670" t="s">
        <v>60</v>
      </c>
      <c r="D63" s="670">
        <v>14000</v>
      </c>
      <c r="E63" s="671" t="s">
        <v>1431</v>
      </c>
    </row>
    <row r="64" spans="1:5" x14ac:dyDescent="0.25">
      <c r="A64" s="742" t="s">
        <v>1432</v>
      </c>
      <c r="B64" s="743" t="s">
        <v>1346</v>
      </c>
      <c r="C64" s="670" t="s">
        <v>60</v>
      </c>
      <c r="D64" s="670">
        <v>15000</v>
      </c>
      <c r="E64" s="671" t="s">
        <v>1433</v>
      </c>
    </row>
    <row r="65" spans="1:5" x14ac:dyDescent="0.25">
      <c r="A65" s="742" t="s">
        <v>1434</v>
      </c>
      <c r="B65" s="743" t="s">
        <v>1346</v>
      </c>
      <c r="C65" s="670" t="s">
        <v>60</v>
      </c>
      <c r="D65" s="670">
        <v>16000</v>
      </c>
      <c r="E65" s="671" t="s">
        <v>1435</v>
      </c>
    </row>
    <row r="66" spans="1:5" ht="12" thickBot="1" x14ac:dyDescent="0.3">
      <c r="A66" s="744" t="s">
        <v>1436</v>
      </c>
      <c r="B66" s="745" t="s">
        <v>1346</v>
      </c>
      <c r="C66" s="710" t="s">
        <v>60</v>
      </c>
      <c r="D66" s="710">
        <v>17000</v>
      </c>
      <c r="E66" s="711" t="s">
        <v>1437</v>
      </c>
    </row>
    <row r="67" spans="1:5" x14ac:dyDescent="0.25">
      <c r="A67" s="1465" t="s">
        <v>1438</v>
      </c>
      <c r="B67" s="1547" t="s">
        <v>1346</v>
      </c>
      <c r="C67" s="670" t="s">
        <v>60</v>
      </c>
      <c r="D67" s="670">
        <v>34000</v>
      </c>
      <c r="E67" s="671" t="s">
        <v>1439</v>
      </c>
    </row>
    <row r="68" spans="1:5" ht="12" thickBot="1" x14ac:dyDescent="0.3">
      <c r="A68" s="1487"/>
      <c r="B68" s="1539"/>
      <c r="C68" s="710" t="s">
        <v>60</v>
      </c>
      <c r="D68" s="710">
        <v>59000</v>
      </c>
      <c r="E68" s="711" t="s">
        <v>1440</v>
      </c>
    </row>
    <row r="69" spans="1:5" x14ac:dyDescent="0.25">
      <c r="A69" s="742" t="s">
        <v>1441</v>
      </c>
      <c r="B69" s="743" t="s">
        <v>1346</v>
      </c>
      <c r="C69" s="670" t="s">
        <v>60</v>
      </c>
      <c r="D69" s="670">
        <v>34000</v>
      </c>
      <c r="E69" s="671" t="s">
        <v>1439</v>
      </c>
    </row>
    <row r="70" spans="1:5" ht="12" thickBot="1" x14ac:dyDescent="0.3">
      <c r="A70" s="744" t="s">
        <v>1442</v>
      </c>
      <c r="B70" s="745" t="s">
        <v>1346</v>
      </c>
      <c r="C70" s="710" t="s">
        <v>60</v>
      </c>
      <c r="D70" s="710">
        <v>59000</v>
      </c>
      <c r="E70" s="711" t="s">
        <v>1440</v>
      </c>
    </row>
    <row r="71" spans="1:5" x14ac:dyDescent="0.25">
      <c r="A71" s="740" t="s">
        <v>1443</v>
      </c>
      <c r="B71" s="748" t="s">
        <v>1346</v>
      </c>
      <c r="C71" s="668" t="s">
        <v>60</v>
      </c>
      <c r="D71" s="668">
        <v>29000</v>
      </c>
      <c r="E71" s="669" t="s">
        <v>1444</v>
      </c>
    </row>
    <row r="72" spans="1:5" ht="12" thickBot="1" x14ac:dyDescent="0.3">
      <c r="A72" s="744" t="s">
        <v>1445</v>
      </c>
      <c r="B72" s="745" t="s">
        <v>1346</v>
      </c>
      <c r="C72" s="710" t="s">
        <v>60</v>
      </c>
      <c r="D72" s="710">
        <v>29000</v>
      </c>
      <c r="E72" s="711" t="s">
        <v>1444</v>
      </c>
    </row>
    <row r="73" spans="1:5" ht="16.5" customHeight="1" thickBot="1" x14ac:dyDescent="0.3">
      <c r="A73" s="739" t="s">
        <v>1446</v>
      </c>
      <c r="B73" s="1473" t="s">
        <v>1447</v>
      </c>
      <c r="C73" s="1474"/>
      <c r="D73" s="1474"/>
      <c r="E73" s="1475"/>
    </row>
    <row r="74" spans="1:5" ht="16.5" customHeight="1" thickBot="1" x14ac:dyDescent="0.3">
      <c r="A74" s="739" t="s">
        <v>1448</v>
      </c>
      <c r="B74" s="1473" t="s">
        <v>1449</v>
      </c>
      <c r="C74" s="1474"/>
      <c r="D74" s="1474"/>
      <c r="E74" s="1475"/>
    </row>
    <row r="75" spans="1:5" x14ac:dyDescent="0.25">
      <c r="A75" s="108"/>
    </row>
    <row r="76" spans="1:5" ht="15.75" customHeight="1" thickBot="1" x14ac:dyDescent="0.3">
      <c r="A76" s="108" t="s">
        <v>1450</v>
      </c>
      <c r="B76" s="1671"/>
      <c r="C76" s="1671"/>
      <c r="D76" s="1671"/>
      <c r="E76" s="1671"/>
    </row>
    <row r="77" spans="1:5" x14ac:dyDescent="0.25">
      <c r="A77" s="1481" t="s">
        <v>1327</v>
      </c>
      <c r="B77" s="1674" t="s">
        <v>59</v>
      </c>
      <c r="C77" s="756" t="s">
        <v>60</v>
      </c>
      <c r="D77" s="668">
        <v>35</v>
      </c>
      <c r="E77" s="669" t="s">
        <v>1328</v>
      </c>
    </row>
    <row r="78" spans="1:5" x14ac:dyDescent="0.25">
      <c r="A78" s="1485"/>
      <c r="B78" s="1675"/>
      <c r="C78" s="759" t="s">
        <v>60</v>
      </c>
      <c r="D78" s="670">
        <v>36</v>
      </c>
      <c r="E78" s="671" t="s">
        <v>1329</v>
      </c>
    </row>
    <row r="79" spans="1:5" x14ac:dyDescent="0.25">
      <c r="A79" s="1485"/>
      <c r="B79" s="1675"/>
      <c r="C79" s="759" t="s">
        <v>60</v>
      </c>
      <c r="D79" s="670">
        <v>37</v>
      </c>
      <c r="E79" s="671" t="s">
        <v>1330</v>
      </c>
    </row>
    <row r="80" spans="1:5" x14ac:dyDescent="0.25">
      <c r="A80" s="1485"/>
      <c r="B80" s="1675"/>
      <c r="C80" s="759" t="s">
        <v>60</v>
      </c>
      <c r="D80" s="670">
        <v>38</v>
      </c>
      <c r="E80" s="671" t="s">
        <v>1331</v>
      </c>
    </row>
    <row r="81" spans="1:8" x14ac:dyDescent="0.25">
      <c r="A81" s="1485"/>
      <c r="B81" s="1675"/>
      <c r="C81" s="759" t="s">
        <v>60</v>
      </c>
      <c r="D81" s="670">
        <v>39</v>
      </c>
      <c r="E81" s="671" t="s">
        <v>1332</v>
      </c>
    </row>
    <row r="82" spans="1:8" x14ac:dyDescent="0.25">
      <c r="A82" s="1485"/>
      <c r="B82" s="1675"/>
      <c r="C82" s="759" t="s">
        <v>60</v>
      </c>
      <c r="D82" s="670">
        <v>40</v>
      </c>
      <c r="E82" s="671" t="s">
        <v>1333</v>
      </c>
    </row>
    <row r="83" spans="1:8" x14ac:dyDescent="0.25">
      <c r="A83" s="1485"/>
      <c r="B83" s="1675"/>
      <c r="C83" s="759" t="s">
        <v>60</v>
      </c>
      <c r="D83" s="670">
        <v>41</v>
      </c>
      <c r="E83" s="671" t="s">
        <v>1334</v>
      </c>
    </row>
    <row r="84" spans="1:8" x14ac:dyDescent="0.25">
      <c r="A84" s="1485"/>
      <c r="B84" s="1675"/>
      <c r="C84" s="759" t="s">
        <v>60</v>
      </c>
      <c r="D84" s="670">
        <v>42</v>
      </c>
      <c r="E84" s="671" t="s">
        <v>1335</v>
      </c>
    </row>
    <row r="85" spans="1:8" x14ac:dyDescent="0.25">
      <c r="A85" s="1485"/>
      <c r="B85" s="1675"/>
      <c r="C85" s="759" t="s">
        <v>60</v>
      </c>
      <c r="D85" s="670">
        <v>44</v>
      </c>
      <c r="E85" s="671" t="s">
        <v>1336</v>
      </c>
    </row>
    <row r="86" spans="1:8" x14ac:dyDescent="0.25">
      <c r="A86" s="1485"/>
      <c r="B86" s="1675"/>
      <c r="C86" s="759" t="s">
        <v>60</v>
      </c>
      <c r="D86" s="670">
        <v>46</v>
      </c>
      <c r="E86" s="671" t="s">
        <v>1337</v>
      </c>
    </row>
    <row r="87" spans="1:8" ht="12" thickBot="1" x14ac:dyDescent="0.3">
      <c r="A87" s="1485"/>
      <c r="B87" s="1676"/>
      <c r="C87" s="758" t="s">
        <v>60</v>
      </c>
      <c r="D87" s="710">
        <v>47</v>
      </c>
      <c r="E87" s="711" t="s">
        <v>1338</v>
      </c>
    </row>
    <row r="88" spans="1:8" x14ac:dyDescent="0.25">
      <c r="A88" s="1485"/>
      <c r="B88" s="184" t="s">
        <v>70</v>
      </c>
      <c r="C88" s="724" t="s">
        <v>60</v>
      </c>
      <c r="D88" s="724" t="s">
        <v>71</v>
      </c>
      <c r="E88" s="725"/>
    </row>
    <row r="89" spans="1:8" x14ac:dyDescent="0.25">
      <c r="A89" s="1485"/>
      <c r="B89" s="743" t="s">
        <v>72</v>
      </c>
      <c r="C89" s="670" t="s">
        <v>60</v>
      </c>
      <c r="D89" s="670" t="s">
        <v>414</v>
      </c>
      <c r="E89" s="671"/>
    </row>
    <row r="90" spans="1:8" ht="12" thickBot="1" x14ac:dyDescent="0.3">
      <c r="A90" s="1482"/>
      <c r="B90" s="745" t="s">
        <v>1339</v>
      </c>
      <c r="C90" s="710" t="s">
        <v>60</v>
      </c>
      <c r="D90" s="710">
        <v>91</v>
      </c>
      <c r="E90" s="711"/>
    </row>
    <row r="91" spans="1:8" ht="16.5" customHeight="1" thickBot="1" x14ac:dyDescent="0.3">
      <c r="A91" s="737" t="s">
        <v>1451</v>
      </c>
      <c r="B91" s="1473" t="s">
        <v>1452</v>
      </c>
      <c r="C91" s="1474"/>
      <c r="D91" s="1474"/>
      <c r="E91" s="1475"/>
    </row>
    <row r="92" spans="1:8" s="714" customFormat="1" ht="12" thickBot="1" x14ac:dyDescent="0.3">
      <c r="A92" s="966" t="s">
        <v>1342</v>
      </c>
      <c r="B92" s="967" t="s">
        <v>1343</v>
      </c>
      <c r="C92" s="954" t="s">
        <v>60</v>
      </c>
      <c r="D92" s="955">
        <v>0</v>
      </c>
      <c r="E92" s="956" t="s">
        <v>1344</v>
      </c>
      <c r="F92" s="957"/>
      <c r="G92" s="957"/>
      <c r="H92" s="957"/>
    </row>
    <row r="93" spans="1:8" x14ac:dyDescent="0.25">
      <c r="A93" s="965" t="s">
        <v>1345</v>
      </c>
      <c r="B93" s="748" t="s">
        <v>1346</v>
      </c>
      <c r="C93" s="668" t="s">
        <v>60</v>
      </c>
      <c r="D93" s="668">
        <v>20000</v>
      </c>
      <c r="E93" s="669" t="s">
        <v>1347</v>
      </c>
    </row>
    <row r="94" spans="1:8" x14ac:dyDescent="0.25">
      <c r="A94" s="964" t="s">
        <v>2826</v>
      </c>
      <c r="B94" s="743" t="s">
        <v>1346</v>
      </c>
      <c r="C94" s="670" t="s">
        <v>60</v>
      </c>
      <c r="D94" s="670">
        <v>47000</v>
      </c>
      <c r="E94" s="671" t="s">
        <v>1348</v>
      </c>
    </row>
    <row r="95" spans="1:8" x14ac:dyDescent="0.25">
      <c r="A95" s="964" t="s">
        <v>1349</v>
      </c>
      <c r="B95" s="743" t="s">
        <v>1346</v>
      </c>
      <c r="C95" s="670" t="s">
        <v>60</v>
      </c>
      <c r="D95" s="670">
        <v>22000</v>
      </c>
      <c r="E95" s="671" t="s">
        <v>1350</v>
      </c>
    </row>
    <row r="96" spans="1:8" x14ac:dyDescent="0.25">
      <c r="A96" s="964" t="s">
        <v>2820</v>
      </c>
      <c r="B96" s="743" t="s">
        <v>1346</v>
      </c>
      <c r="C96" s="670" t="s">
        <v>60</v>
      </c>
      <c r="D96" s="670">
        <v>24000</v>
      </c>
      <c r="E96" s="671" t="s">
        <v>1351</v>
      </c>
    </row>
    <row r="97" spans="1:5" x14ac:dyDescent="0.25">
      <c r="A97" s="964" t="s">
        <v>1352</v>
      </c>
      <c r="B97" s="743" t="s">
        <v>1346</v>
      </c>
      <c r="C97" s="670" t="s">
        <v>60</v>
      </c>
      <c r="D97" s="670">
        <v>25000</v>
      </c>
      <c r="E97" s="671" t="s">
        <v>1353</v>
      </c>
    </row>
    <row r="98" spans="1:5" x14ac:dyDescent="0.25">
      <c r="A98" s="964" t="s">
        <v>1354</v>
      </c>
      <c r="B98" s="743" t="s">
        <v>1346</v>
      </c>
      <c r="C98" s="670" t="s">
        <v>60</v>
      </c>
      <c r="D98" s="670">
        <v>25201</v>
      </c>
      <c r="E98" s="671" t="s">
        <v>1355</v>
      </c>
    </row>
    <row r="99" spans="1:5" x14ac:dyDescent="0.25">
      <c r="A99" s="964" t="s">
        <v>1356</v>
      </c>
      <c r="B99" s="743" t="s">
        <v>1346</v>
      </c>
      <c r="C99" s="670" t="s">
        <v>60</v>
      </c>
      <c r="D99" s="670">
        <v>26000</v>
      </c>
      <c r="E99" s="671" t="s">
        <v>1357</v>
      </c>
    </row>
    <row r="100" spans="1:5" x14ac:dyDescent="0.25">
      <c r="A100" s="964" t="s">
        <v>1358</v>
      </c>
      <c r="B100" s="743" t="s">
        <v>1346</v>
      </c>
      <c r="C100" s="670" t="s">
        <v>60</v>
      </c>
      <c r="D100" s="670">
        <v>28000</v>
      </c>
      <c r="E100" s="671" t="s">
        <v>1359</v>
      </c>
    </row>
    <row r="101" spans="1:5" x14ac:dyDescent="0.25">
      <c r="A101" s="964" t="s">
        <v>1360</v>
      </c>
      <c r="B101" s="743" t="s">
        <v>1346</v>
      </c>
      <c r="C101" s="670" t="s">
        <v>60</v>
      </c>
      <c r="D101" s="670">
        <v>30000</v>
      </c>
      <c r="E101" s="671" t="s">
        <v>1361</v>
      </c>
    </row>
    <row r="102" spans="1:5" x14ac:dyDescent="0.25">
      <c r="A102" s="964" t="s">
        <v>1362</v>
      </c>
      <c r="B102" s="743" t="s">
        <v>1346</v>
      </c>
      <c r="C102" s="670" t="s">
        <v>60</v>
      </c>
      <c r="D102" s="670">
        <v>32000</v>
      </c>
      <c r="E102" s="671" t="s">
        <v>1363</v>
      </c>
    </row>
    <row r="103" spans="1:5" x14ac:dyDescent="0.25">
      <c r="A103" s="964" t="s">
        <v>1364</v>
      </c>
      <c r="B103" s="743" t="s">
        <v>1346</v>
      </c>
      <c r="C103" s="670" t="s">
        <v>60</v>
      </c>
      <c r="D103" s="670">
        <v>33000</v>
      </c>
      <c r="E103" s="671" t="s">
        <v>1365</v>
      </c>
    </row>
    <row r="104" spans="1:5" x14ac:dyDescent="0.25">
      <c r="A104" s="964" t="s">
        <v>1366</v>
      </c>
      <c r="B104" s="743" t="s">
        <v>1346</v>
      </c>
      <c r="C104" s="670" t="s">
        <v>60</v>
      </c>
      <c r="D104" s="670">
        <v>35000</v>
      </c>
      <c r="E104" s="671" t="s">
        <v>1367</v>
      </c>
    </row>
    <row r="105" spans="1:5" x14ac:dyDescent="0.25">
      <c r="A105" s="964" t="s">
        <v>1368</v>
      </c>
      <c r="B105" s="743" t="s">
        <v>1346</v>
      </c>
      <c r="C105" s="670" t="s">
        <v>60</v>
      </c>
      <c r="D105" s="670">
        <v>36000</v>
      </c>
      <c r="E105" s="671" t="s">
        <v>1369</v>
      </c>
    </row>
    <row r="106" spans="1:5" x14ac:dyDescent="0.25">
      <c r="A106" s="964" t="s">
        <v>2823</v>
      </c>
      <c r="B106" s="743" t="s">
        <v>1346</v>
      </c>
      <c r="C106" s="670" t="s">
        <v>60</v>
      </c>
      <c r="D106" s="670">
        <v>37000</v>
      </c>
      <c r="E106" s="671" t="s">
        <v>1370</v>
      </c>
    </row>
    <row r="107" spans="1:5" x14ac:dyDescent="0.25">
      <c r="A107" s="964" t="s">
        <v>1371</v>
      </c>
      <c r="B107" s="743" t="s">
        <v>1346</v>
      </c>
      <c r="C107" s="670" t="s">
        <v>60</v>
      </c>
      <c r="D107" s="670">
        <v>39000</v>
      </c>
      <c r="E107" s="671" t="s">
        <v>1372</v>
      </c>
    </row>
    <row r="108" spans="1:5" x14ac:dyDescent="0.25">
      <c r="A108" s="964" t="s">
        <v>1373</v>
      </c>
      <c r="B108" s="743" t="s">
        <v>1346</v>
      </c>
      <c r="C108" s="670" t="s">
        <v>60</v>
      </c>
      <c r="D108" s="670">
        <v>40000</v>
      </c>
      <c r="E108" s="671" t="s">
        <v>1374</v>
      </c>
    </row>
    <row r="109" spans="1:5" x14ac:dyDescent="0.25">
      <c r="A109" s="964" t="s">
        <v>1375</v>
      </c>
      <c r="B109" s="743" t="s">
        <v>1346</v>
      </c>
      <c r="C109" s="670" t="s">
        <v>60</v>
      </c>
      <c r="D109" s="670">
        <v>41000</v>
      </c>
      <c r="E109" s="671" t="s">
        <v>1376</v>
      </c>
    </row>
    <row r="110" spans="1:5" x14ac:dyDescent="0.25">
      <c r="A110" s="964" t="s">
        <v>1377</v>
      </c>
      <c r="B110" s="743" t="s">
        <v>1346</v>
      </c>
      <c r="C110" s="670" t="s">
        <v>60</v>
      </c>
      <c r="D110" s="670">
        <v>42000</v>
      </c>
      <c r="E110" s="671" t="s">
        <v>1378</v>
      </c>
    </row>
    <row r="111" spans="1:5" x14ac:dyDescent="0.25">
      <c r="A111" s="964" t="s">
        <v>1379</v>
      </c>
      <c r="B111" s="743" t="s">
        <v>1346</v>
      </c>
      <c r="C111" s="670" t="s">
        <v>60</v>
      </c>
      <c r="D111" s="670">
        <v>44000</v>
      </c>
      <c r="E111" s="671" t="s">
        <v>1380</v>
      </c>
    </row>
    <row r="112" spans="1:5" x14ac:dyDescent="0.25">
      <c r="A112" s="964" t="s">
        <v>3416</v>
      </c>
      <c r="B112" s="743" t="s">
        <v>1346</v>
      </c>
      <c r="C112" s="670" t="s">
        <v>60</v>
      </c>
      <c r="D112" s="670">
        <v>46000</v>
      </c>
      <c r="E112" s="671" t="s">
        <v>1380</v>
      </c>
    </row>
    <row r="113" spans="1:5" x14ac:dyDescent="0.25">
      <c r="A113" s="964" t="s">
        <v>1381</v>
      </c>
      <c r="B113" s="743" t="s">
        <v>1346</v>
      </c>
      <c r="C113" s="670" t="s">
        <v>60</v>
      </c>
      <c r="D113" s="670">
        <v>49000</v>
      </c>
      <c r="E113" s="671" t="s">
        <v>1382</v>
      </c>
    </row>
    <row r="114" spans="1:5" x14ac:dyDescent="0.25">
      <c r="A114" s="964" t="s">
        <v>1383</v>
      </c>
      <c r="B114" s="743" t="s">
        <v>1346</v>
      </c>
      <c r="C114" s="670" t="s">
        <v>60</v>
      </c>
      <c r="D114" s="670">
        <v>51000</v>
      </c>
      <c r="E114" s="671" t="s">
        <v>1384</v>
      </c>
    </row>
    <row r="115" spans="1:5" x14ac:dyDescent="0.25">
      <c r="A115" s="964" t="s">
        <v>1385</v>
      </c>
      <c r="B115" s="743" t="s">
        <v>1346</v>
      </c>
      <c r="C115" s="670" t="s">
        <v>60</v>
      </c>
      <c r="D115" s="670">
        <v>52000</v>
      </c>
      <c r="E115" s="671" t="s">
        <v>1386</v>
      </c>
    </row>
    <row r="116" spans="1:5" x14ac:dyDescent="0.25">
      <c r="A116" s="964" t="s">
        <v>1387</v>
      </c>
      <c r="B116" s="743" t="s">
        <v>1346</v>
      </c>
      <c r="C116" s="670" t="s">
        <v>60</v>
      </c>
      <c r="D116" s="670">
        <v>53000</v>
      </c>
      <c r="E116" s="671" t="s">
        <v>1388</v>
      </c>
    </row>
    <row r="117" spans="1:5" x14ac:dyDescent="0.25">
      <c r="A117" s="964" t="s">
        <v>1389</v>
      </c>
      <c r="B117" s="743" t="s">
        <v>1346</v>
      </c>
      <c r="C117" s="670" t="s">
        <v>60</v>
      </c>
      <c r="D117" s="670">
        <v>54000</v>
      </c>
      <c r="E117" s="671" t="s">
        <v>1390</v>
      </c>
    </row>
    <row r="118" spans="1:5" x14ac:dyDescent="0.25">
      <c r="A118" s="964" t="s">
        <v>1391</v>
      </c>
      <c r="B118" s="743" t="s">
        <v>1346</v>
      </c>
      <c r="C118" s="670" t="s">
        <v>60</v>
      </c>
      <c r="D118" s="670">
        <v>55000</v>
      </c>
      <c r="E118" s="671" t="s">
        <v>1392</v>
      </c>
    </row>
    <row r="119" spans="1:5" x14ac:dyDescent="0.25">
      <c r="A119" s="964" t="s">
        <v>1393</v>
      </c>
      <c r="B119" s="743" t="s">
        <v>1346</v>
      </c>
      <c r="C119" s="670" t="s">
        <v>60</v>
      </c>
      <c r="D119" s="670">
        <v>56000</v>
      </c>
      <c r="E119" s="671" t="s">
        <v>1394</v>
      </c>
    </row>
    <row r="120" spans="1:5" x14ac:dyDescent="0.25">
      <c r="A120" s="964" t="s">
        <v>1395</v>
      </c>
      <c r="B120" s="743" t="s">
        <v>1346</v>
      </c>
      <c r="C120" s="670" t="s">
        <v>60</v>
      </c>
      <c r="D120" s="670">
        <v>65000</v>
      </c>
      <c r="E120" s="671" t="s">
        <v>1396</v>
      </c>
    </row>
    <row r="121" spans="1:5" x14ac:dyDescent="0.25">
      <c r="A121" s="964" t="s">
        <v>1397</v>
      </c>
      <c r="B121" s="743" t="s">
        <v>1346</v>
      </c>
      <c r="C121" s="670" t="s">
        <v>60</v>
      </c>
      <c r="D121" s="670">
        <v>58000</v>
      </c>
      <c r="E121" s="671" t="s">
        <v>1398</v>
      </c>
    </row>
    <row r="122" spans="1:5" x14ac:dyDescent="0.25">
      <c r="A122" s="964" t="s">
        <v>1399</v>
      </c>
      <c r="B122" s="743" t="s">
        <v>1346</v>
      </c>
      <c r="C122" s="670" t="s">
        <v>60</v>
      </c>
      <c r="D122" s="670">
        <v>63000</v>
      </c>
      <c r="E122" s="671" t="s">
        <v>1400</v>
      </c>
    </row>
    <row r="123" spans="1:5" x14ac:dyDescent="0.25">
      <c r="A123" s="964" t="s">
        <v>1401</v>
      </c>
      <c r="B123" s="743" t="s">
        <v>1346</v>
      </c>
      <c r="C123" s="670" t="s">
        <v>60</v>
      </c>
      <c r="D123" s="732">
        <v>67000</v>
      </c>
      <c r="E123" s="727" t="s">
        <v>1402</v>
      </c>
    </row>
    <row r="124" spans="1:5" x14ac:dyDescent="0.25">
      <c r="A124" s="964" t="s">
        <v>1403</v>
      </c>
      <c r="B124" s="743" t="s">
        <v>1346</v>
      </c>
      <c r="C124" s="670" t="s">
        <v>60</v>
      </c>
      <c r="D124" s="732">
        <v>68000</v>
      </c>
      <c r="E124" s="727" t="s">
        <v>1404</v>
      </c>
    </row>
    <row r="125" spans="1:5" x14ac:dyDescent="0.25">
      <c r="A125" s="964" t="s">
        <v>3415</v>
      </c>
      <c r="B125" s="743" t="s">
        <v>1346</v>
      </c>
      <c r="C125" s="670" t="s">
        <v>60</v>
      </c>
      <c r="D125" s="732">
        <v>69000</v>
      </c>
      <c r="E125" s="727" t="s">
        <v>1404</v>
      </c>
    </row>
    <row r="126" spans="1:5" x14ac:dyDescent="0.25">
      <c r="A126" s="964" t="s">
        <v>1405</v>
      </c>
      <c r="B126" s="743" t="s">
        <v>1346</v>
      </c>
      <c r="C126" s="670" t="s">
        <v>60</v>
      </c>
      <c r="D126" s="732">
        <v>84000</v>
      </c>
      <c r="E126" s="727" t="s">
        <v>1406</v>
      </c>
    </row>
    <row r="127" spans="1:5" ht="12" thickBot="1" x14ac:dyDescent="0.3">
      <c r="A127" s="744" t="s">
        <v>1407</v>
      </c>
      <c r="B127" s="745" t="s">
        <v>1346</v>
      </c>
      <c r="C127" s="710" t="s">
        <v>60</v>
      </c>
      <c r="D127" s="710">
        <v>81000</v>
      </c>
      <c r="E127" s="711" t="s">
        <v>1408</v>
      </c>
    </row>
    <row r="128" spans="1:5" x14ac:dyDescent="0.25">
      <c r="A128" s="740" t="s">
        <v>1409</v>
      </c>
      <c r="B128" s="748" t="s">
        <v>1343</v>
      </c>
      <c r="C128" s="668" t="s">
        <v>60</v>
      </c>
      <c r="D128" s="668">
        <v>1</v>
      </c>
      <c r="E128" s="669" t="s">
        <v>1410</v>
      </c>
    </row>
    <row r="129" spans="1:8" x14ac:dyDescent="0.25">
      <c r="A129" s="742" t="s">
        <v>1411</v>
      </c>
      <c r="B129" s="969" t="s">
        <v>1346</v>
      </c>
      <c r="C129" s="960" t="s">
        <v>60</v>
      </c>
      <c r="D129" s="960" t="s">
        <v>1412</v>
      </c>
      <c r="E129" s="961" t="s">
        <v>1413</v>
      </c>
      <c r="G129" s="957"/>
      <c r="H129" s="957"/>
    </row>
    <row r="130" spans="1:8" x14ac:dyDescent="0.25">
      <c r="A130" s="742" t="s">
        <v>1414</v>
      </c>
      <c r="B130" s="969" t="s">
        <v>1346</v>
      </c>
      <c r="C130" s="960" t="s">
        <v>60</v>
      </c>
      <c r="D130" s="960" t="s">
        <v>1415</v>
      </c>
      <c r="E130" s="961" t="s">
        <v>1416</v>
      </c>
      <c r="G130" s="957"/>
      <c r="H130" s="957"/>
    </row>
    <row r="131" spans="1:8" ht="12" thickBot="1" x14ac:dyDescent="0.3">
      <c r="A131" s="744" t="s">
        <v>1417</v>
      </c>
      <c r="B131" s="968" t="s">
        <v>1346</v>
      </c>
      <c r="C131" s="958" t="s">
        <v>60</v>
      </c>
      <c r="D131" s="958" t="s">
        <v>1418</v>
      </c>
      <c r="E131" s="959" t="s">
        <v>1419</v>
      </c>
      <c r="G131" s="957"/>
      <c r="H131" s="957"/>
    </row>
    <row r="132" spans="1:8" x14ac:dyDescent="0.25">
      <c r="A132" s="740" t="s">
        <v>1420</v>
      </c>
      <c r="B132" s="748" t="s">
        <v>1343</v>
      </c>
      <c r="C132" s="668" t="s">
        <v>60</v>
      </c>
      <c r="D132" s="668">
        <v>2</v>
      </c>
      <c r="E132" s="669" t="s">
        <v>1421</v>
      </c>
    </row>
    <row r="133" spans="1:8" x14ac:dyDescent="0.25">
      <c r="A133" s="742" t="s">
        <v>1422</v>
      </c>
      <c r="B133" s="969" t="s">
        <v>1346</v>
      </c>
      <c r="C133" s="960" t="s">
        <v>60</v>
      </c>
      <c r="D133" s="670">
        <v>10000</v>
      </c>
      <c r="E133" s="671" t="s">
        <v>1423</v>
      </c>
      <c r="G133" s="957"/>
      <c r="H133" s="957"/>
    </row>
    <row r="134" spans="1:8" x14ac:dyDescent="0.25">
      <c r="A134" s="742" t="s">
        <v>1424</v>
      </c>
      <c r="B134" s="969" t="s">
        <v>1346</v>
      </c>
      <c r="C134" s="960" t="s">
        <v>60</v>
      </c>
      <c r="D134" s="670">
        <v>11000</v>
      </c>
      <c r="E134" s="671" t="s">
        <v>1425</v>
      </c>
      <c r="G134" s="957"/>
      <c r="H134" s="957"/>
    </row>
    <row r="135" spans="1:8" x14ac:dyDescent="0.25">
      <c r="A135" s="742" t="s">
        <v>1426</v>
      </c>
      <c r="B135" s="969" t="s">
        <v>1346</v>
      </c>
      <c r="C135" s="960" t="s">
        <v>60</v>
      </c>
      <c r="D135" s="670">
        <v>12000</v>
      </c>
      <c r="E135" s="671" t="s">
        <v>1427</v>
      </c>
      <c r="G135" s="957"/>
      <c r="H135" s="957"/>
    </row>
    <row r="136" spans="1:8" x14ac:dyDescent="0.25">
      <c r="A136" s="742" t="s">
        <v>1428</v>
      </c>
      <c r="B136" s="969" t="s">
        <v>1346</v>
      </c>
      <c r="C136" s="960" t="s">
        <v>60</v>
      </c>
      <c r="D136" s="670">
        <v>13000</v>
      </c>
      <c r="E136" s="671" t="s">
        <v>1429</v>
      </c>
      <c r="G136" s="957"/>
      <c r="H136" s="957"/>
    </row>
    <row r="137" spans="1:8" x14ac:dyDescent="0.25">
      <c r="A137" s="742" t="s">
        <v>1430</v>
      </c>
      <c r="B137" s="969" t="s">
        <v>1346</v>
      </c>
      <c r="C137" s="960" t="s">
        <v>60</v>
      </c>
      <c r="D137" s="670">
        <v>14000</v>
      </c>
      <c r="E137" s="671" t="s">
        <v>1431</v>
      </c>
      <c r="G137" s="957"/>
      <c r="H137" s="957"/>
    </row>
    <row r="138" spans="1:8" x14ac:dyDescent="0.25">
      <c r="A138" s="964" t="s">
        <v>1432</v>
      </c>
      <c r="B138" s="969" t="s">
        <v>1346</v>
      </c>
      <c r="C138" s="960" t="s">
        <v>60</v>
      </c>
      <c r="D138" s="670">
        <v>15000</v>
      </c>
      <c r="E138" s="671" t="s">
        <v>1433</v>
      </c>
      <c r="G138" s="957"/>
      <c r="H138" s="957"/>
    </row>
    <row r="139" spans="1:8" x14ac:dyDescent="0.25">
      <c r="A139" s="964" t="s">
        <v>1434</v>
      </c>
      <c r="B139" s="969" t="s">
        <v>1346</v>
      </c>
      <c r="C139" s="960" t="s">
        <v>60</v>
      </c>
      <c r="D139" s="670">
        <v>16000</v>
      </c>
      <c r="E139" s="671" t="s">
        <v>1435</v>
      </c>
      <c r="G139" s="957"/>
      <c r="H139" s="957"/>
    </row>
    <row r="140" spans="1:8" ht="12" thickBot="1" x14ac:dyDescent="0.3">
      <c r="A140" s="970" t="s">
        <v>1436</v>
      </c>
      <c r="B140" s="968" t="s">
        <v>1346</v>
      </c>
      <c r="C140" s="958" t="s">
        <v>60</v>
      </c>
      <c r="D140" s="710">
        <v>17000</v>
      </c>
      <c r="E140" s="711" t="s">
        <v>1437</v>
      </c>
      <c r="G140" s="957"/>
      <c r="H140" s="957"/>
    </row>
    <row r="141" spans="1:8" x14ac:dyDescent="0.25">
      <c r="A141" s="1481" t="s">
        <v>1438</v>
      </c>
      <c r="B141" s="1672" t="s">
        <v>1346</v>
      </c>
      <c r="C141" s="960" t="s">
        <v>60</v>
      </c>
      <c r="D141" s="670">
        <v>34000</v>
      </c>
      <c r="E141" s="671" t="s">
        <v>1439</v>
      </c>
      <c r="G141" s="957"/>
      <c r="H141" s="957"/>
    </row>
    <row r="142" spans="1:8" ht="16.5" customHeight="1" thickBot="1" x14ac:dyDescent="0.3">
      <c r="A142" s="1543"/>
      <c r="B142" s="1673"/>
      <c r="C142" s="958" t="s">
        <v>60</v>
      </c>
      <c r="D142" s="710">
        <v>59000</v>
      </c>
      <c r="E142" s="711" t="s">
        <v>1440</v>
      </c>
      <c r="G142" s="957"/>
      <c r="H142" s="957"/>
    </row>
    <row r="143" spans="1:8" x14ac:dyDescent="0.25">
      <c r="A143" s="964" t="s">
        <v>1441</v>
      </c>
      <c r="B143" s="969" t="s">
        <v>1346</v>
      </c>
      <c r="C143" s="960" t="s">
        <v>60</v>
      </c>
      <c r="D143" s="670">
        <v>34000</v>
      </c>
      <c r="E143" s="671" t="s">
        <v>1439</v>
      </c>
      <c r="G143" s="957"/>
      <c r="H143" s="957"/>
    </row>
    <row r="144" spans="1:8" ht="12" thickBot="1" x14ac:dyDescent="0.3">
      <c r="A144" s="970" t="s">
        <v>1442</v>
      </c>
      <c r="B144" s="968" t="s">
        <v>1346</v>
      </c>
      <c r="C144" s="958" t="s">
        <v>60</v>
      </c>
      <c r="D144" s="710">
        <v>59000</v>
      </c>
      <c r="E144" s="711" t="s">
        <v>1440</v>
      </c>
      <c r="G144" s="957"/>
      <c r="H144" s="957"/>
    </row>
    <row r="145" spans="1:8" x14ac:dyDescent="0.25">
      <c r="A145" s="965" t="s">
        <v>1443</v>
      </c>
      <c r="B145" s="971" t="s">
        <v>1346</v>
      </c>
      <c r="C145" s="962" t="s">
        <v>60</v>
      </c>
      <c r="D145" s="668">
        <v>29000</v>
      </c>
      <c r="E145" s="669" t="s">
        <v>1444</v>
      </c>
      <c r="G145" s="957"/>
      <c r="H145" s="957"/>
    </row>
    <row r="146" spans="1:8" ht="12" thickBot="1" x14ac:dyDescent="0.3">
      <c r="A146" s="970" t="s">
        <v>1445</v>
      </c>
      <c r="B146" s="968" t="s">
        <v>1346</v>
      </c>
      <c r="C146" s="958" t="s">
        <v>60</v>
      </c>
      <c r="D146" s="710">
        <v>29000</v>
      </c>
      <c r="E146" s="711" t="s">
        <v>1444</v>
      </c>
      <c r="F146" s="957"/>
      <c r="G146" s="957"/>
      <c r="H146" s="957"/>
    </row>
  </sheetData>
  <mergeCells count="14">
    <mergeCell ref="B1:E1"/>
    <mergeCell ref="B76:E76"/>
    <mergeCell ref="B141:B142"/>
    <mergeCell ref="A141:A142"/>
    <mergeCell ref="B3:B13"/>
    <mergeCell ref="A77:A90"/>
    <mergeCell ref="B77:B87"/>
    <mergeCell ref="B91:E91"/>
    <mergeCell ref="B73:E73"/>
    <mergeCell ref="B74:E74"/>
    <mergeCell ref="B17:E17"/>
    <mergeCell ref="B67:B68"/>
    <mergeCell ref="A67:A68"/>
    <mergeCell ref="A3:A16"/>
  </mergeCells>
  <hyperlinks>
    <hyperlink ref="B3:B13" location="Colunas!A1" display="Itens de Informação (Colunas)" xr:uid="{00000000-0004-0000-0800-000000000000}"/>
    <hyperlink ref="B77:B87" location="Colunas!A1" display="Itens de Informação (Colunas)" xr:uid="{00000000-0004-0000-0800-000001000000}"/>
    <hyperlink ref="A1" location="INÍCIO!A1" display="Voltar ao Início" xr:uid="{00000000-0004-0000-0800-000002000000}"/>
    <hyperlink ref="A2" location="'Anexo 7 2018'!A1" display="Ir para o Relatório" xr:uid="{00000000-0004-0000-0800-000003000000}"/>
  </hyperlinks>
  <printOptions horizontalCentered="1" verticalCentered="1"/>
  <pageMargins left="0.39370078740157483" right="0.39370078740157483" top="0.39370078740157483" bottom="0.23622047244094491" header="0" footer="0.35433070866141736"/>
  <pageSetup paperSize="9" scale="89" pageOrder="overThenDown"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9">
    <tabColor rgb="FF00B050"/>
    <pageSetUpPr fitToPage="1"/>
  </sheetPr>
  <dimension ref="A1:F153"/>
  <sheetViews>
    <sheetView showGridLines="0" zoomScale="120" zoomScaleNormal="120" workbookViewId="0">
      <pane xSplit="2" ySplit="1" topLeftCell="C75" activePane="bottomRight" state="frozen"/>
      <selection pane="topRight" sqref="A1:XFD2"/>
      <selection pane="bottomLeft" sqref="A1:XFD2"/>
      <selection pane="bottomRight" activeCell="H92" sqref="H92"/>
    </sheetView>
  </sheetViews>
  <sheetFormatPr defaultColWidth="8.85546875" defaultRowHeight="11.25" x14ac:dyDescent="0.25"/>
  <cols>
    <col min="1" max="1" width="39.28515625" style="108" customWidth="1"/>
    <col min="2" max="2" width="18.28515625" style="108" customWidth="1"/>
    <col min="3" max="3" width="7.7109375" style="105" customWidth="1"/>
    <col min="4" max="4" width="10.42578125" style="108" bestFit="1" customWidth="1"/>
    <col min="5" max="5" width="55.28515625" style="108" customWidth="1"/>
    <col min="6" max="237" width="9.140625" style="709"/>
    <col min="238" max="238" width="62.7109375" style="709" customWidth="1"/>
    <col min="239" max="239" width="13" style="709" customWidth="1"/>
    <col min="240" max="243" width="15" style="709" customWidth="1"/>
    <col min="244" max="244" width="12" style="709" bestFit="1" customWidth="1"/>
    <col min="245" max="245" width="12.85546875" style="709" bestFit="1" customWidth="1"/>
    <col min="246" max="246" width="12.42578125" style="709" bestFit="1" customWidth="1"/>
    <col min="247" max="493" width="9.140625" style="709"/>
    <col min="494" max="494" width="62.7109375" style="709" customWidth="1"/>
    <col min="495" max="495" width="13" style="709" customWidth="1"/>
    <col min="496" max="499" width="15" style="709" customWidth="1"/>
    <col min="500" max="500" width="12" style="709" bestFit="1" customWidth="1"/>
    <col min="501" max="501" width="12.85546875" style="709" bestFit="1" customWidth="1"/>
    <col min="502" max="502" width="12.42578125" style="709" bestFit="1" customWidth="1"/>
    <col min="503" max="749" width="9.140625" style="709"/>
    <col min="750" max="750" width="62.7109375" style="709" customWidth="1"/>
    <col min="751" max="751" width="13" style="709" customWidth="1"/>
    <col min="752" max="755" width="15" style="709" customWidth="1"/>
    <col min="756" max="756" width="12" style="709" bestFit="1" customWidth="1"/>
    <col min="757" max="757" width="12.85546875" style="709" bestFit="1" customWidth="1"/>
    <col min="758" max="758" width="12.42578125" style="709" bestFit="1" customWidth="1"/>
    <col min="759" max="1005" width="9.140625" style="709"/>
    <col min="1006" max="1006" width="62.7109375" style="709" customWidth="1"/>
    <col min="1007" max="1007" width="13" style="709" customWidth="1"/>
    <col min="1008" max="1011" width="15" style="709" customWidth="1"/>
    <col min="1012" max="1012" width="12" style="709" bestFit="1" customWidth="1"/>
    <col min="1013" max="1013" width="12.85546875" style="709" bestFit="1" customWidth="1"/>
    <col min="1014" max="1014" width="12.42578125" style="709" bestFit="1" customWidth="1"/>
    <col min="1015" max="1261" width="9.140625" style="709"/>
    <col min="1262" max="1262" width="62.7109375" style="709" customWidth="1"/>
    <col min="1263" max="1263" width="13" style="709" customWidth="1"/>
    <col min="1264" max="1267" width="15" style="709" customWidth="1"/>
    <col min="1268" max="1268" width="12" style="709" bestFit="1" customWidth="1"/>
    <col min="1269" max="1269" width="12.85546875" style="709" bestFit="1" customWidth="1"/>
    <col min="1270" max="1270" width="12.42578125" style="709" bestFit="1" customWidth="1"/>
    <col min="1271" max="1517" width="9.140625" style="709"/>
    <col min="1518" max="1518" width="62.7109375" style="709" customWidth="1"/>
    <col min="1519" max="1519" width="13" style="709" customWidth="1"/>
    <col min="1520" max="1523" width="15" style="709" customWidth="1"/>
    <col min="1524" max="1524" width="12" style="709" bestFit="1" customWidth="1"/>
    <col min="1525" max="1525" width="12.85546875" style="709" bestFit="1" customWidth="1"/>
    <col min="1526" max="1526" width="12.42578125" style="709" bestFit="1" customWidth="1"/>
    <col min="1527" max="1773" width="9.140625" style="709"/>
    <col min="1774" max="1774" width="62.7109375" style="709" customWidth="1"/>
    <col min="1775" max="1775" width="13" style="709" customWidth="1"/>
    <col min="1776" max="1779" width="15" style="709" customWidth="1"/>
    <col min="1780" max="1780" width="12" style="709" bestFit="1" customWidth="1"/>
    <col min="1781" max="1781" width="12.85546875" style="709" bestFit="1" customWidth="1"/>
    <col min="1782" max="1782" width="12.42578125" style="709" bestFit="1" customWidth="1"/>
    <col min="1783" max="2029" width="9.140625" style="709"/>
    <col min="2030" max="2030" width="62.7109375" style="709" customWidth="1"/>
    <col min="2031" max="2031" width="13" style="709" customWidth="1"/>
    <col min="2032" max="2035" width="15" style="709" customWidth="1"/>
    <col min="2036" max="2036" width="12" style="709" bestFit="1" customWidth="1"/>
    <col min="2037" max="2037" width="12.85546875" style="709" bestFit="1" customWidth="1"/>
    <col min="2038" max="2038" width="12.42578125" style="709" bestFit="1" customWidth="1"/>
    <col min="2039" max="2285" width="9.140625" style="709"/>
    <col min="2286" max="2286" width="62.7109375" style="709" customWidth="1"/>
    <col min="2287" max="2287" width="13" style="709" customWidth="1"/>
    <col min="2288" max="2291" width="15" style="709" customWidth="1"/>
    <col min="2292" max="2292" width="12" style="709" bestFit="1" customWidth="1"/>
    <col min="2293" max="2293" width="12.85546875" style="709" bestFit="1" customWidth="1"/>
    <col min="2294" max="2294" width="12.42578125" style="709" bestFit="1" customWidth="1"/>
    <col min="2295" max="2541" width="9.140625" style="709"/>
    <col min="2542" max="2542" width="62.7109375" style="709" customWidth="1"/>
    <col min="2543" max="2543" width="13" style="709" customWidth="1"/>
    <col min="2544" max="2547" width="15" style="709" customWidth="1"/>
    <col min="2548" max="2548" width="12" style="709" bestFit="1" customWidth="1"/>
    <col min="2549" max="2549" width="12.85546875" style="709" bestFit="1" customWidth="1"/>
    <col min="2550" max="2550" width="12.42578125" style="709" bestFit="1" customWidth="1"/>
    <col min="2551" max="2797" width="9.140625" style="709"/>
    <col min="2798" max="2798" width="62.7109375" style="709" customWidth="1"/>
    <col min="2799" max="2799" width="13" style="709" customWidth="1"/>
    <col min="2800" max="2803" width="15" style="709" customWidth="1"/>
    <col min="2804" max="2804" width="12" style="709" bestFit="1" customWidth="1"/>
    <col min="2805" max="2805" width="12.85546875" style="709" bestFit="1" customWidth="1"/>
    <col min="2806" max="2806" width="12.42578125" style="709" bestFit="1" customWidth="1"/>
    <col min="2807" max="3053" width="9.140625" style="709"/>
    <col min="3054" max="3054" width="62.7109375" style="709" customWidth="1"/>
    <col min="3055" max="3055" width="13" style="709" customWidth="1"/>
    <col min="3056" max="3059" width="15" style="709" customWidth="1"/>
    <col min="3060" max="3060" width="12" style="709" bestFit="1" customWidth="1"/>
    <col min="3061" max="3061" width="12.85546875" style="709" bestFit="1" customWidth="1"/>
    <col min="3062" max="3062" width="12.42578125" style="709" bestFit="1" customWidth="1"/>
    <col min="3063" max="3309" width="9.140625" style="709"/>
    <col min="3310" max="3310" width="62.7109375" style="709" customWidth="1"/>
    <col min="3311" max="3311" width="13" style="709" customWidth="1"/>
    <col min="3312" max="3315" width="15" style="709" customWidth="1"/>
    <col min="3316" max="3316" width="12" style="709" bestFit="1" customWidth="1"/>
    <col min="3317" max="3317" width="12.85546875" style="709" bestFit="1" customWidth="1"/>
    <col min="3318" max="3318" width="12.42578125" style="709" bestFit="1" customWidth="1"/>
    <col min="3319" max="3565" width="9.140625" style="709"/>
    <col min="3566" max="3566" width="62.7109375" style="709" customWidth="1"/>
    <col min="3567" max="3567" width="13" style="709" customWidth="1"/>
    <col min="3568" max="3571" width="15" style="709" customWidth="1"/>
    <col min="3572" max="3572" width="12" style="709" bestFit="1" customWidth="1"/>
    <col min="3573" max="3573" width="12.85546875" style="709" bestFit="1" customWidth="1"/>
    <col min="3574" max="3574" width="12.42578125" style="709" bestFit="1" customWidth="1"/>
    <col min="3575" max="3821" width="9.140625" style="709"/>
    <col min="3822" max="3822" width="62.7109375" style="709" customWidth="1"/>
    <col min="3823" max="3823" width="13" style="709" customWidth="1"/>
    <col min="3824" max="3827" width="15" style="709" customWidth="1"/>
    <col min="3828" max="3828" width="12" style="709" bestFit="1" customWidth="1"/>
    <col min="3829" max="3829" width="12.85546875" style="709" bestFit="1" customWidth="1"/>
    <col min="3830" max="3830" width="12.42578125" style="709" bestFit="1" customWidth="1"/>
    <col min="3831" max="4077" width="9.140625" style="709"/>
    <col min="4078" max="4078" width="62.7109375" style="709" customWidth="1"/>
    <col min="4079" max="4079" width="13" style="709" customWidth="1"/>
    <col min="4080" max="4083" width="15" style="709" customWidth="1"/>
    <col min="4084" max="4084" width="12" style="709" bestFit="1" customWidth="1"/>
    <col min="4085" max="4085" width="12.85546875" style="709" bestFit="1" customWidth="1"/>
    <col min="4086" max="4086" width="12.42578125" style="709" bestFit="1" customWidth="1"/>
    <col min="4087" max="4333" width="9.140625" style="709"/>
    <col min="4334" max="4334" width="62.7109375" style="709" customWidth="1"/>
    <col min="4335" max="4335" width="13" style="709" customWidth="1"/>
    <col min="4336" max="4339" width="15" style="709" customWidth="1"/>
    <col min="4340" max="4340" width="12" style="709" bestFit="1" customWidth="1"/>
    <col min="4341" max="4341" width="12.85546875" style="709" bestFit="1" customWidth="1"/>
    <col min="4342" max="4342" width="12.42578125" style="709" bestFit="1" customWidth="1"/>
    <col min="4343" max="4589" width="9.140625" style="709"/>
    <col min="4590" max="4590" width="62.7109375" style="709" customWidth="1"/>
    <col min="4591" max="4591" width="13" style="709" customWidth="1"/>
    <col min="4592" max="4595" width="15" style="709" customWidth="1"/>
    <col min="4596" max="4596" width="12" style="709" bestFit="1" customWidth="1"/>
    <col min="4597" max="4597" width="12.85546875" style="709" bestFit="1" customWidth="1"/>
    <col min="4598" max="4598" width="12.42578125" style="709" bestFit="1" customWidth="1"/>
    <col min="4599" max="4845" width="9.140625" style="709"/>
    <col min="4846" max="4846" width="62.7109375" style="709" customWidth="1"/>
    <col min="4847" max="4847" width="13" style="709" customWidth="1"/>
    <col min="4848" max="4851" width="15" style="709" customWidth="1"/>
    <col min="4852" max="4852" width="12" style="709" bestFit="1" customWidth="1"/>
    <col min="4853" max="4853" width="12.85546875" style="709" bestFit="1" customWidth="1"/>
    <col min="4854" max="4854" width="12.42578125" style="709" bestFit="1" customWidth="1"/>
    <col min="4855" max="5101" width="9.140625" style="709"/>
    <col min="5102" max="5102" width="62.7109375" style="709" customWidth="1"/>
    <col min="5103" max="5103" width="13" style="709" customWidth="1"/>
    <col min="5104" max="5107" width="15" style="709" customWidth="1"/>
    <col min="5108" max="5108" width="12" style="709" bestFit="1" customWidth="1"/>
    <col min="5109" max="5109" width="12.85546875" style="709" bestFit="1" customWidth="1"/>
    <col min="5110" max="5110" width="12.42578125" style="709" bestFit="1" customWidth="1"/>
    <col min="5111" max="5357" width="9.140625" style="709"/>
    <col min="5358" max="5358" width="62.7109375" style="709" customWidth="1"/>
    <col min="5359" max="5359" width="13" style="709" customWidth="1"/>
    <col min="5360" max="5363" width="15" style="709" customWidth="1"/>
    <col min="5364" max="5364" width="12" style="709" bestFit="1" customWidth="1"/>
    <col min="5365" max="5365" width="12.85546875" style="709" bestFit="1" customWidth="1"/>
    <col min="5366" max="5366" width="12.42578125" style="709" bestFit="1" customWidth="1"/>
    <col min="5367" max="5613" width="9.140625" style="709"/>
    <col min="5614" max="5614" width="62.7109375" style="709" customWidth="1"/>
    <col min="5615" max="5615" width="13" style="709" customWidth="1"/>
    <col min="5616" max="5619" width="15" style="709" customWidth="1"/>
    <col min="5620" max="5620" width="12" style="709" bestFit="1" customWidth="1"/>
    <col min="5621" max="5621" width="12.85546875" style="709" bestFit="1" customWidth="1"/>
    <col min="5622" max="5622" width="12.42578125" style="709" bestFit="1" customWidth="1"/>
    <col min="5623" max="5869" width="9.140625" style="709"/>
    <col min="5870" max="5870" width="62.7109375" style="709" customWidth="1"/>
    <col min="5871" max="5871" width="13" style="709" customWidth="1"/>
    <col min="5872" max="5875" width="15" style="709" customWidth="1"/>
    <col min="5876" max="5876" width="12" style="709" bestFit="1" customWidth="1"/>
    <col min="5877" max="5877" width="12.85546875" style="709" bestFit="1" customWidth="1"/>
    <col min="5878" max="5878" width="12.42578125" style="709" bestFit="1" customWidth="1"/>
    <col min="5879" max="6125" width="9.140625" style="709"/>
    <col min="6126" max="6126" width="62.7109375" style="709" customWidth="1"/>
    <col min="6127" max="6127" width="13" style="709" customWidth="1"/>
    <col min="6128" max="6131" width="15" style="709" customWidth="1"/>
    <col min="6132" max="6132" width="12" style="709" bestFit="1" customWidth="1"/>
    <col min="6133" max="6133" width="12.85546875" style="709" bestFit="1" customWidth="1"/>
    <col min="6134" max="6134" width="12.42578125" style="709" bestFit="1" customWidth="1"/>
    <col min="6135" max="6381" width="9.140625" style="709"/>
    <col min="6382" max="6382" width="62.7109375" style="709" customWidth="1"/>
    <col min="6383" max="6383" width="13" style="709" customWidth="1"/>
    <col min="6384" max="6387" width="15" style="709" customWidth="1"/>
    <col min="6388" max="6388" width="12" style="709" bestFit="1" customWidth="1"/>
    <col min="6389" max="6389" width="12.85546875" style="709" bestFit="1" customWidth="1"/>
    <col min="6390" max="6390" width="12.42578125" style="709" bestFit="1" customWidth="1"/>
    <col min="6391" max="6637" width="9.140625" style="709"/>
    <col min="6638" max="6638" width="62.7109375" style="709" customWidth="1"/>
    <col min="6639" max="6639" width="13" style="709" customWidth="1"/>
    <col min="6640" max="6643" width="15" style="709" customWidth="1"/>
    <col min="6644" max="6644" width="12" style="709" bestFit="1" customWidth="1"/>
    <col min="6645" max="6645" width="12.85546875" style="709" bestFit="1" customWidth="1"/>
    <col min="6646" max="6646" width="12.42578125" style="709" bestFit="1" customWidth="1"/>
    <col min="6647" max="6893" width="9.140625" style="709"/>
    <col min="6894" max="6894" width="62.7109375" style="709" customWidth="1"/>
    <col min="6895" max="6895" width="13" style="709" customWidth="1"/>
    <col min="6896" max="6899" width="15" style="709" customWidth="1"/>
    <col min="6900" max="6900" width="12" style="709" bestFit="1" customWidth="1"/>
    <col min="6901" max="6901" width="12.85546875" style="709" bestFit="1" customWidth="1"/>
    <col min="6902" max="6902" width="12.42578125" style="709" bestFit="1" customWidth="1"/>
    <col min="6903" max="7149" width="9.140625" style="709"/>
    <col min="7150" max="7150" width="62.7109375" style="709" customWidth="1"/>
    <col min="7151" max="7151" width="13" style="709" customWidth="1"/>
    <col min="7152" max="7155" width="15" style="709" customWidth="1"/>
    <col min="7156" max="7156" width="12" style="709" bestFit="1" customWidth="1"/>
    <col min="7157" max="7157" width="12.85546875" style="709" bestFit="1" customWidth="1"/>
    <col min="7158" max="7158" width="12.42578125" style="709" bestFit="1" customWidth="1"/>
    <col min="7159" max="7405" width="9.140625" style="709"/>
    <col min="7406" max="7406" width="62.7109375" style="709" customWidth="1"/>
    <col min="7407" max="7407" width="13" style="709" customWidth="1"/>
    <col min="7408" max="7411" width="15" style="709" customWidth="1"/>
    <col min="7412" max="7412" width="12" style="709" bestFit="1" customWidth="1"/>
    <col min="7413" max="7413" width="12.85546875" style="709" bestFit="1" customWidth="1"/>
    <col min="7414" max="7414" width="12.42578125" style="709" bestFit="1" customWidth="1"/>
    <col min="7415" max="7661" width="9.140625" style="709"/>
    <col min="7662" max="7662" width="62.7109375" style="709" customWidth="1"/>
    <col min="7663" max="7663" width="13" style="709" customWidth="1"/>
    <col min="7664" max="7667" width="15" style="709" customWidth="1"/>
    <col min="7668" max="7668" width="12" style="709" bestFit="1" customWidth="1"/>
    <col min="7669" max="7669" width="12.85546875" style="709" bestFit="1" customWidth="1"/>
    <col min="7670" max="7670" width="12.42578125" style="709" bestFit="1" customWidth="1"/>
    <col min="7671" max="7917" width="9.140625" style="709"/>
    <col min="7918" max="7918" width="62.7109375" style="709" customWidth="1"/>
    <col min="7919" max="7919" width="13" style="709" customWidth="1"/>
    <col min="7920" max="7923" width="15" style="709" customWidth="1"/>
    <col min="7924" max="7924" width="12" style="709" bestFit="1" customWidth="1"/>
    <col min="7925" max="7925" width="12.85546875" style="709" bestFit="1" customWidth="1"/>
    <col min="7926" max="7926" width="12.42578125" style="709" bestFit="1" customWidth="1"/>
    <col min="7927" max="8173" width="9.140625" style="709"/>
    <col min="8174" max="8174" width="62.7109375" style="709" customWidth="1"/>
    <col min="8175" max="8175" width="13" style="709" customWidth="1"/>
    <col min="8176" max="8179" width="15" style="709" customWidth="1"/>
    <col min="8180" max="8180" width="12" style="709" bestFit="1" customWidth="1"/>
    <col min="8181" max="8181" width="12.85546875" style="709" bestFit="1" customWidth="1"/>
    <col min="8182" max="8182" width="12.42578125" style="709" bestFit="1" customWidth="1"/>
    <col min="8183" max="8429" width="9.140625" style="709"/>
    <col min="8430" max="8430" width="62.7109375" style="709" customWidth="1"/>
    <col min="8431" max="8431" width="13" style="709" customWidth="1"/>
    <col min="8432" max="8435" width="15" style="709" customWidth="1"/>
    <col min="8436" max="8436" width="12" style="709" bestFit="1" customWidth="1"/>
    <col min="8437" max="8437" width="12.85546875" style="709" bestFit="1" customWidth="1"/>
    <col min="8438" max="8438" width="12.42578125" style="709" bestFit="1" customWidth="1"/>
    <col min="8439" max="8685" width="9.140625" style="709"/>
    <col min="8686" max="8686" width="62.7109375" style="709" customWidth="1"/>
    <col min="8687" max="8687" width="13" style="709" customWidth="1"/>
    <col min="8688" max="8691" width="15" style="709" customWidth="1"/>
    <col min="8692" max="8692" width="12" style="709" bestFit="1" customWidth="1"/>
    <col min="8693" max="8693" width="12.85546875" style="709" bestFit="1" customWidth="1"/>
    <col min="8694" max="8694" width="12.42578125" style="709" bestFit="1" customWidth="1"/>
    <col min="8695" max="8941" width="9.140625" style="709"/>
    <col min="8942" max="8942" width="62.7109375" style="709" customWidth="1"/>
    <col min="8943" max="8943" width="13" style="709" customWidth="1"/>
    <col min="8944" max="8947" width="15" style="709" customWidth="1"/>
    <col min="8948" max="8948" width="12" style="709" bestFit="1" customWidth="1"/>
    <col min="8949" max="8949" width="12.85546875" style="709" bestFit="1" customWidth="1"/>
    <col min="8950" max="8950" width="12.42578125" style="709" bestFit="1" customWidth="1"/>
    <col min="8951" max="9197" width="9.140625" style="709"/>
    <col min="9198" max="9198" width="62.7109375" style="709" customWidth="1"/>
    <col min="9199" max="9199" width="13" style="709" customWidth="1"/>
    <col min="9200" max="9203" width="15" style="709" customWidth="1"/>
    <col min="9204" max="9204" width="12" style="709" bestFit="1" customWidth="1"/>
    <col min="9205" max="9205" width="12.85546875" style="709" bestFit="1" customWidth="1"/>
    <col min="9206" max="9206" width="12.42578125" style="709" bestFit="1" customWidth="1"/>
    <col min="9207" max="9453" width="9.140625" style="709"/>
    <col min="9454" max="9454" width="62.7109375" style="709" customWidth="1"/>
    <col min="9455" max="9455" width="13" style="709" customWidth="1"/>
    <col min="9456" max="9459" width="15" style="709" customWidth="1"/>
    <col min="9460" max="9460" width="12" style="709" bestFit="1" customWidth="1"/>
    <col min="9461" max="9461" width="12.85546875" style="709" bestFit="1" customWidth="1"/>
    <col min="9462" max="9462" width="12.42578125" style="709" bestFit="1" customWidth="1"/>
    <col min="9463" max="9709" width="9.140625" style="709"/>
    <col min="9710" max="9710" width="62.7109375" style="709" customWidth="1"/>
    <col min="9711" max="9711" width="13" style="709" customWidth="1"/>
    <col min="9712" max="9715" width="15" style="709" customWidth="1"/>
    <col min="9716" max="9716" width="12" style="709" bestFit="1" customWidth="1"/>
    <col min="9717" max="9717" width="12.85546875" style="709" bestFit="1" customWidth="1"/>
    <col min="9718" max="9718" width="12.42578125" style="709" bestFit="1" customWidth="1"/>
    <col min="9719" max="9965" width="9.140625" style="709"/>
    <col min="9966" max="9966" width="62.7109375" style="709" customWidth="1"/>
    <col min="9967" max="9967" width="13" style="709" customWidth="1"/>
    <col min="9968" max="9971" width="15" style="709" customWidth="1"/>
    <col min="9972" max="9972" width="12" style="709" bestFit="1" customWidth="1"/>
    <col min="9973" max="9973" width="12.85546875" style="709" bestFit="1" customWidth="1"/>
    <col min="9974" max="9974" width="12.42578125" style="709" bestFit="1" customWidth="1"/>
    <col min="9975" max="10221" width="9.140625" style="709"/>
    <col min="10222" max="10222" width="62.7109375" style="709" customWidth="1"/>
    <col min="10223" max="10223" width="13" style="709" customWidth="1"/>
    <col min="10224" max="10227" width="15" style="709" customWidth="1"/>
    <col min="10228" max="10228" width="12" style="709" bestFit="1" customWidth="1"/>
    <col min="10229" max="10229" width="12.85546875" style="709" bestFit="1" customWidth="1"/>
    <col min="10230" max="10230" width="12.42578125" style="709" bestFit="1" customWidth="1"/>
    <col min="10231" max="10477" width="9.140625" style="709"/>
    <col min="10478" max="10478" width="62.7109375" style="709" customWidth="1"/>
    <col min="10479" max="10479" width="13" style="709" customWidth="1"/>
    <col min="10480" max="10483" width="15" style="709" customWidth="1"/>
    <col min="10484" max="10484" width="12" style="709" bestFit="1" customWidth="1"/>
    <col min="10485" max="10485" width="12.85546875" style="709" bestFit="1" customWidth="1"/>
    <col min="10486" max="10486" width="12.42578125" style="709" bestFit="1" customWidth="1"/>
    <col min="10487" max="10733" width="9.140625" style="709"/>
    <col min="10734" max="10734" width="62.7109375" style="709" customWidth="1"/>
    <col min="10735" max="10735" width="13" style="709" customWidth="1"/>
    <col min="10736" max="10739" width="15" style="709" customWidth="1"/>
    <col min="10740" max="10740" width="12" style="709" bestFit="1" customWidth="1"/>
    <col min="10741" max="10741" width="12.85546875" style="709" bestFit="1" customWidth="1"/>
    <col min="10742" max="10742" width="12.42578125" style="709" bestFit="1" customWidth="1"/>
    <col min="10743" max="10989" width="9.140625" style="709"/>
    <col min="10990" max="10990" width="62.7109375" style="709" customWidth="1"/>
    <col min="10991" max="10991" width="13" style="709" customWidth="1"/>
    <col min="10992" max="10995" width="15" style="709" customWidth="1"/>
    <col min="10996" max="10996" width="12" style="709" bestFit="1" customWidth="1"/>
    <col min="10997" max="10997" width="12.85546875" style="709" bestFit="1" customWidth="1"/>
    <col min="10998" max="10998" width="12.42578125" style="709" bestFit="1" customWidth="1"/>
    <col min="10999" max="11245" width="9.140625" style="709"/>
    <col min="11246" max="11246" width="62.7109375" style="709" customWidth="1"/>
    <col min="11247" max="11247" width="13" style="709" customWidth="1"/>
    <col min="11248" max="11251" width="15" style="709" customWidth="1"/>
    <col min="11252" max="11252" width="12" style="709" bestFit="1" customWidth="1"/>
    <col min="11253" max="11253" width="12.85546875" style="709" bestFit="1" customWidth="1"/>
    <col min="11254" max="11254" width="12.42578125" style="709" bestFit="1" customWidth="1"/>
    <col min="11255" max="11501" width="9.140625" style="709"/>
    <col min="11502" max="11502" width="62.7109375" style="709" customWidth="1"/>
    <col min="11503" max="11503" width="13" style="709" customWidth="1"/>
    <col min="11504" max="11507" width="15" style="709" customWidth="1"/>
    <col min="11508" max="11508" width="12" style="709" bestFit="1" customWidth="1"/>
    <col min="11509" max="11509" width="12.85546875" style="709" bestFit="1" customWidth="1"/>
    <col min="11510" max="11510" width="12.42578125" style="709" bestFit="1" customWidth="1"/>
    <col min="11511" max="11757" width="9.140625" style="709"/>
    <col min="11758" max="11758" width="62.7109375" style="709" customWidth="1"/>
    <col min="11759" max="11759" width="13" style="709" customWidth="1"/>
    <col min="11760" max="11763" width="15" style="709" customWidth="1"/>
    <col min="11764" max="11764" width="12" style="709" bestFit="1" customWidth="1"/>
    <col min="11765" max="11765" width="12.85546875" style="709" bestFit="1" customWidth="1"/>
    <col min="11766" max="11766" width="12.42578125" style="709" bestFit="1" customWidth="1"/>
    <col min="11767" max="12013" width="9.140625" style="709"/>
    <col min="12014" max="12014" width="62.7109375" style="709" customWidth="1"/>
    <col min="12015" max="12015" width="13" style="709" customWidth="1"/>
    <col min="12016" max="12019" width="15" style="709" customWidth="1"/>
    <col min="12020" max="12020" width="12" style="709" bestFit="1" customWidth="1"/>
    <col min="12021" max="12021" width="12.85546875" style="709" bestFit="1" customWidth="1"/>
    <col min="12022" max="12022" width="12.42578125" style="709" bestFit="1" customWidth="1"/>
    <col min="12023" max="12269" width="9.140625" style="709"/>
    <col min="12270" max="12270" width="62.7109375" style="709" customWidth="1"/>
    <col min="12271" max="12271" width="13" style="709" customWidth="1"/>
    <col min="12272" max="12275" width="15" style="709" customWidth="1"/>
    <col min="12276" max="12276" width="12" style="709" bestFit="1" customWidth="1"/>
    <col min="12277" max="12277" width="12.85546875" style="709" bestFit="1" customWidth="1"/>
    <col min="12278" max="12278" width="12.42578125" style="709" bestFit="1" customWidth="1"/>
    <col min="12279" max="12525" width="9.140625" style="709"/>
    <col min="12526" max="12526" width="62.7109375" style="709" customWidth="1"/>
    <col min="12527" max="12527" width="13" style="709" customWidth="1"/>
    <col min="12528" max="12531" width="15" style="709" customWidth="1"/>
    <col min="12532" max="12532" width="12" style="709" bestFit="1" customWidth="1"/>
    <col min="12533" max="12533" width="12.85546875" style="709" bestFit="1" customWidth="1"/>
    <col min="12534" max="12534" width="12.42578125" style="709" bestFit="1" customWidth="1"/>
    <col min="12535" max="12781" width="9.140625" style="709"/>
    <col min="12782" max="12782" width="62.7109375" style="709" customWidth="1"/>
    <col min="12783" max="12783" width="13" style="709" customWidth="1"/>
    <col min="12784" max="12787" width="15" style="709" customWidth="1"/>
    <col min="12788" max="12788" width="12" style="709" bestFit="1" customWidth="1"/>
    <col min="12789" max="12789" width="12.85546875" style="709" bestFit="1" customWidth="1"/>
    <col min="12790" max="12790" width="12.42578125" style="709" bestFit="1" customWidth="1"/>
    <col min="12791" max="13037" width="9.140625" style="709"/>
    <col min="13038" max="13038" width="62.7109375" style="709" customWidth="1"/>
    <col min="13039" max="13039" width="13" style="709" customWidth="1"/>
    <col min="13040" max="13043" width="15" style="709" customWidth="1"/>
    <col min="13044" max="13044" width="12" style="709" bestFit="1" customWidth="1"/>
    <col min="13045" max="13045" width="12.85546875" style="709" bestFit="1" customWidth="1"/>
    <col min="13046" max="13046" width="12.42578125" style="709" bestFit="1" customWidth="1"/>
    <col min="13047" max="13293" width="9.140625" style="709"/>
    <col min="13294" max="13294" width="62.7109375" style="709" customWidth="1"/>
    <col min="13295" max="13295" width="13" style="709" customWidth="1"/>
    <col min="13296" max="13299" width="15" style="709" customWidth="1"/>
    <col min="13300" max="13300" width="12" style="709" bestFit="1" customWidth="1"/>
    <col min="13301" max="13301" width="12.85546875" style="709" bestFit="1" customWidth="1"/>
    <col min="13302" max="13302" width="12.42578125" style="709" bestFit="1" customWidth="1"/>
    <col min="13303" max="13549" width="9.140625" style="709"/>
    <col min="13550" max="13550" width="62.7109375" style="709" customWidth="1"/>
    <col min="13551" max="13551" width="13" style="709" customWidth="1"/>
    <col min="13552" max="13555" width="15" style="709" customWidth="1"/>
    <col min="13556" max="13556" width="12" style="709" bestFit="1" customWidth="1"/>
    <col min="13557" max="13557" width="12.85546875" style="709" bestFit="1" customWidth="1"/>
    <col min="13558" max="13558" width="12.42578125" style="709" bestFit="1" customWidth="1"/>
    <col min="13559" max="13805" width="9.140625" style="709"/>
    <col min="13806" max="13806" width="62.7109375" style="709" customWidth="1"/>
    <col min="13807" max="13807" width="13" style="709" customWidth="1"/>
    <col min="13808" max="13811" width="15" style="709" customWidth="1"/>
    <col min="13812" max="13812" width="12" style="709" bestFit="1" customWidth="1"/>
    <col min="13813" max="13813" width="12.85546875" style="709" bestFit="1" customWidth="1"/>
    <col min="13814" max="13814" width="12.42578125" style="709" bestFit="1" customWidth="1"/>
    <col min="13815" max="14061" width="9.140625" style="709"/>
    <col min="14062" max="14062" width="62.7109375" style="709" customWidth="1"/>
    <col min="14063" max="14063" width="13" style="709" customWidth="1"/>
    <col min="14064" max="14067" width="15" style="709" customWidth="1"/>
    <col min="14068" max="14068" width="12" style="709" bestFit="1" customWidth="1"/>
    <col min="14069" max="14069" width="12.85546875" style="709" bestFit="1" customWidth="1"/>
    <col min="14070" max="14070" width="12.42578125" style="709" bestFit="1" customWidth="1"/>
    <col min="14071" max="14317" width="9.140625" style="709"/>
    <col min="14318" max="14318" width="62.7109375" style="709" customWidth="1"/>
    <col min="14319" max="14319" width="13" style="709" customWidth="1"/>
    <col min="14320" max="14323" width="15" style="709" customWidth="1"/>
    <col min="14324" max="14324" width="12" style="709" bestFit="1" customWidth="1"/>
    <col min="14325" max="14325" width="12.85546875" style="709" bestFit="1" customWidth="1"/>
    <col min="14326" max="14326" width="12.42578125" style="709" bestFit="1" customWidth="1"/>
    <col min="14327" max="14573" width="9.140625" style="709"/>
    <col min="14574" max="14574" width="62.7109375" style="709" customWidth="1"/>
    <col min="14575" max="14575" width="13" style="709" customWidth="1"/>
    <col min="14576" max="14579" width="15" style="709" customWidth="1"/>
    <col min="14580" max="14580" width="12" style="709" bestFit="1" customWidth="1"/>
    <col min="14581" max="14581" width="12.85546875" style="709" bestFit="1" customWidth="1"/>
    <col min="14582" max="14582" width="12.42578125" style="709" bestFit="1" customWidth="1"/>
    <col min="14583" max="14829" width="9.140625" style="709"/>
    <col min="14830" max="14830" width="62.7109375" style="709" customWidth="1"/>
    <col min="14831" max="14831" width="13" style="709" customWidth="1"/>
    <col min="14832" max="14835" width="15" style="709" customWidth="1"/>
    <col min="14836" max="14836" width="12" style="709" bestFit="1" customWidth="1"/>
    <col min="14837" max="14837" width="12.85546875" style="709" bestFit="1" customWidth="1"/>
    <col min="14838" max="14838" width="12.42578125" style="709" bestFit="1" customWidth="1"/>
    <col min="14839" max="15085" width="9.140625" style="709"/>
    <col min="15086" max="15086" width="62.7109375" style="709" customWidth="1"/>
    <col min="15087" max="15087" width="13" style="709" customWidth="1"/>
    <col min="15088" max="15091" width="15" style="709" customWidth="1"/>
    <col min="15092" max="15092" width="12" style="709" bestFit="1" customWidth="1"/>
    <col min="15093" max="15093" width="12.85546875" style="709" bestFit="1" customWidth="1"/>
    <col min="15094" max="15094" width="12.42578125" style="709" bestFit="1" customWidth="1"/>
    <col min="15095" max="15341" width="9.140625" style="709"/>
    <col min="15342" max="15342" width="62.7109375" style="709" customWidth="1"/>
    <col min="15343" max="15343" width="13" style="709" customWidth="1"/>
    <col min="15344" max="15347" width="15" style="709" customWidth="1"/>
    <col min="15348" max="15348" width="12" style="709" bestFit="1" customWidth="1"/>
    <col min="15349" max="15349" width="12.85546875" style="709" bestFit="1" customWidth="1"/>
    <col min="15350" max="15350" width="12.42578125" style="709" bestFit="1" customWidth="1"/>
    <col min="15351" max="15597" width="9.140625" style="709"/>
    <col min="15598" max="15598" width="62.7109375" style="709" customWidth="1"/>
    <col min="15599" max="15599" width="13" style="709" customWidth="1"/>
    <col min="15600" max="15603" width="15" style="709" customWidth="1"/>
    <col min="15604" max="15604" width="12" style="709" bestFit="1" customWidth="1"/>
    <col min="15605" max="15605" width="12.85546875" style="709" bestFit="1" customWidth="1"/>
    <col min="15606" max="15606" width="12.42578125" style="709" bestFit="1" customWidth="1"/>
    <col min="15607" max="15853" width="9.140625" style="709"/>
    <col min="15854" max="15854" width="62.7109375" style="709" customWidth="1"/>
    <col min="15855" max="15855" width="13" style="709" customWidth="1"/>
    <col min="15856" max="15859" width="15" style="709" customWidth="1"/>
    <col min="15860" max="15860" width="12" style="709" bestFit="1" customWidth="1"/>
    <col min="15861" max="15861" width="12.85546875" style="709" bestFit="1" customWidth="1"/>
    <col min="15862" max="15862" width="12.42578125" style="709" bestFit="1" customWidth="1"/>
    <col min="15863" max="16109" width="9.140625" style="709"/>
    <col min="16110" max="16110" width="62.7109375" style="709" customWidth="1"/>
    <col min="16111" max="16111" width="13" style="709" customWidth="1"/>
    <col min="16112" max="16115" width="15" style="709" customWidth="1"/>
    <col min="16116" max="16116" width="12" style="709" bestFit="1" customWidth="1"/>
    <col min="16117" max="16117" width="12.85546875" style="709" bestFit="1" customWidth="1"/>
    <col min="16118" max="16118" width="12.42578125" style="709" bestFit="1" customWidth="1"/>
    <col min="16119" max="16384" width="9.140625" style="709"/>
  </cols>
  <sheetData>
    <row r="1" spans="1:5" x14ac:dyDescent="0.25">
      <c r="A1" s="663" t="s">
        <v>22</v>
      </c>
    </row>
    <row r="2" spans="1:5" ht="12" thickBot="1" x14ac:dyDescent="0.3">
      <c r="A2" s="663" t="s">
        <v>57</v>
      </c>
    </row>
    <row r="3" spans="1:5" x14ac:dyDescent="0.25">
      <c r="A3" s="1481" t="s">
        <v>1327</v>
      </c>
      <c r="B3" s="1524" t="s">
        <v>59</v>
      </c>
      <c r="C3" s="667" t="s">
        <v>60</v>
      </c>
      <c r="D3" s="668">
        <v>1</v>
      </c>
      <c r="E3" s="669" t="s">
        <v>61</v>
      </c>
    </row>
    <row r="4" spans="1:5" x14ac:dyDescent="0.25">
      <c r="A4" s="1485"/>
      <c r="B4" s="1525"/>
      <c r="C4" s="636" t="s">
        <v>60</v>
      </c>
      <c r="D4" s="670">
        <v>2</v>
      </c>
      <c r="E4" s="725" t="s">
        <v>62</v>
      </c>
    </row>
    <row r="5" spans="1:5" x14ac:dyDescent="0.25">
      <c r="A5" s="1485"/>
      <c r="B5" s="1525"/>
      <c r="C5" s="636" t="s">
        <v>60</v>
      </c>
      <c r="D5" s="670">
        <v>5</v>
      </c>
      <c r="E5" s="725" t="s">
        <v>63</v>
      </c>
    </row>
    <row r="6" spans="1:5" x14ac:dyDescent="0.25">
      <c r="A6" s="1485"/>
      <c r="B6" s="1525"/>
      <c r="C6" s="636" t="s">
        <v>60</v>
      </c>
      <c r="D6" s="724">
        <v>3</v>
      </c>
      <c r="E6" s="725" t="s">
        <v>1453</v>
      </c>
    </row>
    <row r="7" spans="1:5" x14ac:dyDescent="0.25">
      <c r="A7" s="1485"/>
      <c r="B7" s="1525"/>
      <c r="C7" s="636" t="s">
        <v>60</v>
      </c>
      <c r="D7" s="724">
        <v>4</v>
      </c>
      <c r="E7" s="725" t="s">
        <v>1454</v>
      </c>
    </row>
    <row r="8" spans="1:5" x14ac:dyDescent="0.25">
      <c r="A8" s="1485"/>
      <c r="B8" s="1525"/>
      <c r="C8" s="636" t="s">
        <v>60</v>
      </c>
      <c r="D8" s="724"/>
      <c r="E8" s="725" t="s">
        <v>1455</v>
      </c>
    </row>
    <row r="9" spans="1:5" x14ac:dyDescent="0.25">
      <c r="A9" s="1485"/>
      <c r="B9" s="1525"/>
      <c r="C9" s="636" t="s">
        <v>60</v>
      </c>
      <c r="D9" s="724">
        <v>9</v>
      </c>
      <c r="E9" s="725" t="s">
        <v>64</v>
      </c>
    </row>
    <row r="10" spans="1:5" x14ac:dyDescent="0.25">
      <c r="A10" s="1485"/>
      <c r="B10" s="1525"/>
      <c r="C10" s="636" t="s">
        <v>60</v>
      </c>
      <c r="D10" s="724">
        <v>13</v>
      </c>
      <c r="E10" s="725" t="s">
        <v>65</v>
      </c>
    </row>
    <row r="11" spans="1:5" x14ac:dyDescent="0.25">
      <c r="A11" s="1485"/>
      <c r="B11" s="1525"/>
      <c r="C11" s="636" t="s">
        <v>60</v>
      </c>
      <c r="D11" s="724">
        <v>23</v>
      </c>
      <c r="E11" s="725" t="s">
        <v>66</v>
      </c>
    </row>
    <row r="12" spans="1:5" x14ac:dyDescent="0.25">
      <c r="A12" s="1485"/>
      <c r="B12" s="1525"/>
      <c r="C12" s="636" t="s">
        <v>60</v>
      </c>
      <c r="D12" s="724">
        <v>25</v>
      </c>
      <c r="E12" s="725" t="s">
        <v>67</v>
      </c>
    </row>
    <row r="13" spans="1:5" x14ac:dyDescent="0.25">
      <c r="A13" s="1485"/>
      <c r="B13" s="1525"/>
      <c r="C13" s="636" t="s">
        <v>60</v>
      </c>
      <c r="D13" s="724">
        <v>26</v>
      </c>
      <c r="E13" s="725" t="s">
        <v>68</v>
      </c>
    </row>
    <row r="14" spans="1:5" x14ac:dyDescent="0.25">
      <c r="A14" s="1485"/>
      <c r="B14" s="1525"/>
      <c r="C14" s="636" t="s">
        <v>60</v>
      </c>
      <c r="D14" s="724">
        <v>27</v>
      </c>
      <c r="E14" s="725" t="s">
        <v>1456</v>
      </c>
    </row>
    <row r="15" spans="1:5" x14ac:dyDescent="0.25">
      <c r="A15" s="1485"/>
      <c r="B15" s="1525"/>
      <c r="C15" s="636" t="s">
        <v>60</v>
      </c>
      <c r="D15" s="724">
        <v>37</v>
      </c>
      <c r="E15" s="725" t="s">
        <v>1330</v>
      </c>
    </row>
    <row r="16" spans="1:5" x14ac:dyDescent="0.25">
      <c r="A16" s="1485"/>
      <c r="B16" s="1525"/>
      <c r="C16" s="636" t="s">
        <v>60</v>
      </c>
      <c r="D16" s="724">
        <v>39</v>
      </c>
      <c r="E16" s="725" t="s">
        <v>1332</v>
      </c>
    </row>
    <row r="17" spans="1:5" x14ac:dyDescent="0.25">
      <c r="A17" s="1485"/>
      <c r="B17" s="1525"/>
      <c r="C17" s="636" t="s">
        <v>60</v>
      </c>
      <c r="D17" s="724">
        <v>42</v>
      </c>
      <c r="E17" s="725" t="s">
        <v>1335</v>
      </c>
    </row>
    <row r="18" spans="1:5" x14ac:dyDescent="0.25">
      <c r="A18" s="1485"/>
      <c r="B18" s="1525"/>
      <c r="C18" s="636" t="s">
        <v>60</v>
      </c>
      <c r="D18" s="724">
        <v>47</v>
      </c>
      <c r="E18" s="725" t="s">
        <v>1338</v>
      </c>
    </row>
    <row r="19" spans="1:5" x14ac:dyDescent="0.25">
      <c r="A19" s="1485"/>
      <c r="B19" s="1548"/>
      <c r="C19" s="636" t="s">
        <v>60</v>
      </c>
      <c r="D19" s="724"/>
      <c r="E19" s="671" t="s">
        <v>1457</v>
      </c>
    </row>
    <row r="20" spans="1:5" x14ac:dyDescent="0.25">
      <c r="A20" s="1485"/>
      <c r="B20" s="759" t="s">
        <v>70</v>
      </c>
      <c r="C20" s="115" t="s">
        <v>71</v>
      </c>
      <c r="D20" s="670"/>
      <c r="E20" s="671"/>
    </row>
    <row r="21" spans="1:5" ht="12" thickBot="1" x14ac:dyDescent="0.3">
      <c r="A21" s="1482"/>
      <c r="B21" s="758" t="s">
        <v>72</v>
      </c>
      <c r="C21" s="820" t="s">
        <v>60</v>
      </c>
      <c r="D21" s="710" t="s">
        <v>414</v>
      </c>
      <c r="E21" s="711"/>
    </row>
    <row r="22" spans="1:5" ht="12" thickBot="1" x14ac:dyDescent="0.3"/>
    <row r="23" spans="1:5" ht="23.25" thickBot="1" x14ac:dyDescent="0.3">
      <c r="A23" s="761" t="s">
        <v>1458</v>
      </c>
      <c r="B23" s="1493"/>
      <c r="C23" s="1494"/>
      <c r="D23" s="1494"/>
      <c r="E23" s="1495"/>
    </row>
    <row r="24" spans="1:5" ht="23.25" thickBot="1" x14ac:dyDescent="0.3">
      <c r="A24" s="761" t="s">
        <v>1459</v>
      </c>
      <c r="B24" s="1473" t="s">
        <v>1460</v>
      </c>
      <c r="C24" s="1474"/>
      <c r="D24" s="1474"/>
      <c r="E24" s="1475"/>
    </row>
    <row r="25" spans="1:5" ht="12" thickBot="1" x14ac:dyDescent="0.3">
      <c r="A25" s="825"/>
      <c r="B25" s="1493"/>
      <c r="C25" s="1494"/>
      <c r="D25" s="1494"/>
      <c r="E25" s="1495"/>
    </row>
    <row r="26" spans="1:5" ht="34.5" thickBot="1" x14ac:dyDescent="0.3">
      <c r="A26" s="761" t="s">
        <v>1461</v>
      </c>
      <c r="B26" s="1493"/>
      <c r="C26" s="1494"/>
      <c r="D26" s="1494"/>
      <c r="E26" s="1495"/>
    </row>
    <row r="27" spans="1:5" x14ac:dyDescent="0.25">
      <c r="A27" s="1689" t="s">
        <v>1462</v>
      </c>
      <c r="B27" s="743" t="s">
        <v>512</v>
      </c>
      <c r="C27" s="115" t="s">
        <v>60</v>
      </c>
      <c r="D27" s="972" t="s">
        <v>546</v>
      </c>
      <c r="E27" s="671" t="s">
        <v>547</v>
      </c>
    </row>
    <row r="28" spans="1:5" x14ac:dyDescent="0.25">
      <c r="A28" s="1690"/>
      <c r="B28" s="1488" t="s">
        <v>341</v>
      </c>
      <c r="C28" s="636" t="s">
        <v>60</v>
      </c>
      <c r="D28" s="972" t="s">
        <v>666</v>
      </c>
      <c r="E28" s="725" t="s">
        <v>667</v>
      </c>
    </row>
    <row r="29" spans="1:5" ht="12" thickBot="1" x14ac:dyDescent="0.3">
      <c r="A29" s="1691"/>
      <c r="B29" s="1539"/>
      <c r="C29" s="636" t="s">
        <v>60</v>
      </c>
      <c r="D29" s="973" t="s">
        <v>1463</v>
      </c>
      <c r="E29" s="725" t="s">
        <v>1464</v>
      </c>
    </row>
    <row r="30" spans="1:5" x14ac:dyDescent="0.25">
      <c r="A30" s="1683" t="s">
        <v>1465</v>
      </c>
      <c r="B30" s="1228" t="s">
        <v>1466</v>
      </c>
      <c r="C30" s="1237" t="s">
        <v>60</v>
      </c>
      <c r="D30" s="1081">
        <v>8</v>
      </c>
      <c r="E30" s="1082" t="s">
        <v>1467</v>
      </c>
    </row>
    <row r="31" spans="1:5" x14ac:dyDescent="0.25">
      <c r="A31" s="1684"/>
      <c r="B31" s="1517" t="s">
        <v>341</v>
      </c>
      <c r="C31" s="1677" t="s">
        <v>309</v>
      </c>
      <c r="D31" s="972" t="s">
        <v>1468</v>
      </c>
      <c r="E31" s="671" t="s">
        <v>1469</v>
      </c>
    </row>
    <row r="32" spans="1:5" x14ac:dyDescent="0.25">
      <c r="A32" s="1684"/>
      <c r="B32" s="1517"/>
      <c r="C32" s="1677"/>
      <c r="D32" s="972" t="s">
        <v>1470</v>
      </c>
      <c r="E32" s="671" t="s">
        <v>1471</v>
      </c>
    </row>
    <row r="33" spans="1:5" x14ac:dyDescent="0.25">
      <c r="A33" s="1684"/>
      <c r="B33" s="1517"/>
      <c r="C33" s="1677"/>
      <c r="D33" s="972" t="s">
        <v>1472</v>
      </c>
      <c r="E33" s="671" t="s">
        <v>1473</v>
      </c>
    </row>
    <row r="34" spans="1:5" x14ac:dyDescent="0.25">
      <c r="A34" s="1684"/>
      <c r="B34" s="1517"/>
      <c r="C34" s="1677"/>
      <c r="D34" s="972" t="s">
        <v>1474</v>
      </c>
      <c r="E34" s="671" t="s">
        <v>1473</v>
      </c>
    </row>
    <row r="35" spans="1:5" x14ac:dyDescent="0.25">
      <c r="A35" s="1684"/>
      <c r="B35" s="1517"/>
      <c r="C35" s="1677"/>
      <c r="D35" s="972" t="s">
        <v>1475</v>
      </c>
      <c r="E35" s="671" t="s">
        <v>1476</v>
      </c>
    </row>
    <row r="36" spans="1:5" x14ac:dyDescent="0.25">
      <c r="A36" s="1684"/>
      <c r="B36" s="1517"/>
      <c r="C36" s="1677"/>
      <c r="D36" s="972" t="s">
        <v>1477</v>
      </c>
      <c r="E36" s="671" t="s">
        <v>1478</v>
      </c>
    </row>
    <row r="37" spans="1:5" x14ac:dyDescent="0.25">
      <c r="A37" s="1684"/>
      <c r="B37" s="975" t="s">
        <v>346</v>
      </c>
      <c r="C37" s="636" t="s">
        <v>60</v>
      </c>
      <c r="D37" s="724">
        <v>368</v>
      </c>
      <c r="E37" s="725" t="s">
        <v>509</v>
      </c>
    </row>
    <row r="38" spans="1:5" x14ac:dyDescent="0.2">
      <c r="A38" s="1684"/>
      <c r="B38" s="1517" t="s">
        <v>343</v>
      </c>
      <c r="C38" s="115" t="s">
        <v>309</v>
      </c>
      <c r="D38" s="830" t="s">
        <v>634</v>
      </c>
      <c r="E38" s="675" t="s">
        <v>635</v>
      </c>
    </row>
    <row r="39" spans="1:5" ht="12" thickBot="1" x14ac:dyDescent="0.25">
      <c r="A39" s="1686"/>
      <c r="B39" s="1518"/>
      <c r="C39" s="820" t="s">
        <v>309</v>
      </c>
      <c r="D39" s="831" t="s">
        <v>636</v>
      </c>
      <c r="E39" s="680" t="s">
        <v>637</v>
      </c>
    </row>
    <row r="40" spans="1:5" x14ac:dyDescent="0.25">
      <c r="A40" s="1514" t="s">
        <v>1479</v>
      </c>
      <c r="B40" s="1228" t="s">
        <v>1466</v>
      </c>
      <c r="C40" s="1237" t="s">
        <v>60</v>
      </c>
      <c r="D40" s="1081">
        <v>8</v>
      </c>
      <c r="E40" s="1082" t="s">
        <v>1467</v>
      </c>
    </row>
    <row r="41" spans="1:5" x14ac:dyDescent="0.25">
      <c r="A41" s="1678"/>
      <c r="B41" s="1517" t="s">
        <v>341</v>
      </c>
      <c r="C41" s="1677" t="s">
        <v>309</v>
      </c>
      <c r="D41" s="972" t="s">
        <v>1468</v>
      </c>
      <c r="E41" s="671" t="s">
        <v>1469</v>
      </c>
    </row>
    <row r="42" spans="1:5" x14ac:dyDescent="0.25">
      <c r="A42" s="1678"/>
      <c r="B42" s="1517"/>
      <c r="C42" s="1677"/>
      <c r="D42" s="972" t="s">
        <v>1470</v>
      </c>
      <c r="E42" s="671" t="s">
        <v>1471</v>
      </c>
    </row>
    <row r="43" spans="1:5" x14ac:dyDescent="0.25">
      <c r="A43" s="1678"/>
      <c r="B43" s="1517"/>
      <c r="C43" s="1677"/>
      <c r="D43" s="972" t="s">
        <v>1472</v>
      </c>
      <c r="E43" s="671" t="s">
        <v>1473</v>
      </c>
    </row>
    <row r="44" spans="1:5" x14ac:dyDescent="0.25">
      <c r="A44" s="1678"/>
      <c r="B44" s="1517"/>
      <c r="C44" s="1677"/>
      <c r="D44" s="972" t="s">
        <v>1474</v>
      </c>
      <c r="E44" s="671" t="s">
        <v>1473</v>
      </c>
    </row>
    <row r="45" spans="1:5" x14ac:dyDescent="0.25">
      <c r="A45" s="1678"/>
      <c r="B45" s="1517"/>
      <c r="C45" s="1677"/>
      <c r="D45" s="972" t="s">
        <v>1475</v>
      </c>
      <c r="E45" s="671" t="s">
        <v>1476</v>
      </c>
    </row>
    <row r="46" spans="1:5" x14ac:dyDescent="0.25">
      <c r="A46" s="1678"/>
      <c r="B46" s="1517"/>
      <c r="C46" s="1677"/>
      <c r="D46" s="972" t="s">
        <v>1477</v>
      </c>
      <c r="E46" s="671" t="s">
        <v>1478</v>
      </c>
    </row>
    <row r="47" spans="1:5" x14ac:dyDescent="0.25">
      <c r="A47" s="1678"/>
      <c r="B47" s="975" t="s">
        <v>346</v>
      </c>
      <c r="C47" s="636" t="s">
        <v>60</v>
      </c>
      <c r="D47" s="724">
        <v>364</v>
      </c>
      <c r="E47" s="725" t="s">
        <v>1480</v>
      </c>
    </row>
    <row r="48" spans="1:5" x14ac:dyDescent="0.2">
      <c r="A48" s="1678"/>
      <c r="B48" s="1517" t="s">
        <v>343</v>
      </c>
      <c r="C48" s="115" t="s">
        <v>309</v>
      </c>
      <c r="D48" s="830" t="s">
        <v>634</v>
      </c>
      <c r="E48" s="675" t="s">
        <v>635</v>
      </c>
    </row>
    <row r="49" spans="1:5" ht="12" thickBot="1" x14ac:dyDescent="0.25">
      <c r="A49" s="1515"/>
      <c r="B49" s="1518"/>
      <c r="C49" s="820" t="s">
        <v>309</v>
      </c>
      <c r="D49" s="831" t="s">
        <v>636</v>
      </c>
      <c r="E49" s="680" t="s">
        <v>637</v>
      </c>
    </row>
    <row r="50" spans="1:5" x14ac:dyDescent="0.25">
      <c r="A50" s="1514" t="s">
        <v>1481</v>
      </c>
      <c r="B50" s="1228" t="s">
        <v>1466</v>
      </c>
      <c r="C50" s="1237" t="s">
        <v>60</v>
      </c>
      <c r="D50" s="1081">
        <v>8</v>
      </c>
      <c r="E50" s="1082" t="s">
        <v>1467</v>
      </c>
    </row>
    <row r="51" spans="1:5" x14ac:dyDescent="0.25">
      <c r="A51" s="1678"/>
      <c r="B51" s="1517" t="s">
        <v>341</v>
      </c>
      <c r="C51" s="1677" t="s">
        <v>309</v>
      </c>
      <c r="D51" s="972" t="s">
        <v>1468</v>
      </c>
      <c r="E51" s="671" t="s">
        <v>1469</v>
      </c>
    </row>
    <row r="52" spans="1:5" x14ac:dyDescent="0.25">
      <c r="A52" s="1678"/>
      <c r="B52" s="1517"/>
      <c r="C52" s="1677"/>
      <c r="D52" s="972" t="s">
        <v>1470</v>
      </c>
      <c r="E52" s="671" t="s">
        <v>1471</v>
      </c>
    </row>
    <row r="53" spans="1:5" x14ac:dyDescent="0.25">
      <c r="A53" s="1678"/>
      <c r="B53" s="1517"/>
      <c r="C53" s="1677"/>
      <c r="D53" s="972" t="s">
        <v>1472</v>
      </c>
      <c r="E53" s="671" t="s">
        <v>1473</v>
      </c>
    </row>
    <row r="54" spans="1:5" x14ac:dyDescent="0.25">
      <c r="A54" s="1678"/>
      <c r="B54" s="1517"/>
      <c r="C54" s="1677"/>
      <c r="D54" s="972" t="s">
        <v>1474</v>
      </c>
      <c r="E54" s="671" t="s">
        <v>1473</v>
      </c>
    </row>
    <row r="55" spans="1:5" x14ac:dyDescent="0.25">
      <c r="A55" s="1678"/>
      <c r="B55" s="1517"/>
      <c r="C55" s="1677"/>
      <c r="D55" s="972" t="s">
        <v>1475</v>
      </c>
      <c r="E55" s="671" t="s">
        <v>1476</v>
      </c>
    </row>
    <row r="56" spans="1:5" x14ac:dyDescent="0.25">
      <c r="A56" s="1678"/>
      <c r="B56" s="1517"/>
      <c r="C56" s="1677"/>
      <c r="D56" s="972" t="s">
        <v>1477</v>
      </c>
      <c r="E56" s="671" t="s">
        <v>1478</v>
      </c>
    </row>
    <row r="57" spans="1:5" x14ac:dyDescent="0.25">
      <c r="A57" s="1678"/>
      <c r="B57" s="975" t="s">
        <v>346</v>
      </c>
      <c r="C57" s="636" t="s">
        <v>60</v>
      </c>
      <c r="D57" s="724">
        <v>363</v>
      </c>
      <c r="E57" s="725" t="s">
        <v>1482</v>
      </c>
    </row>
    <row r="58" spans="1:5" x14ac:dyDescent="0.2">
      <c r="A58" s="1678"/>
      <c r="B58" s="1517" t="s">
        <v>343</v>
      </c>
      <c r="C58" s="115" t="s">
        <v>309</v>
      </c>
      <c r="D58" s="830" t="s">
        <v>634</v>
      </c>
      <c r="E58" s="675" t="s">
        <v>635</v>
      </c>
    </row>
    <row r="59" spans="1:5" ht="12" thickBot="1" x14ac:dyDescent="0.25">
      <c r="A59" s="1515"/>
      <c r="B59" s="1518"/>
      <c r="C59" s="820" t="s">
        <v>309</v>
      </c>
      <c r="D59" s="831" t="s">
        <v>636</v>
      </c>
      <c r="E59" s="680" t="s">
        <v>637</v>
      </c>
    </row>
    <row r="60" spans="1:5" x14ac:dyDescent="0.25">
      <c r="A60" s="1514" t="s">
        <v>1483</v>
      </c>
      <c r="B60" s="748" t="s">
        <v>1466</v>
      </c>
      <c r="C60" s="667" t="s">
        <v>60</v>
      </c>
      <c r="D60" s="668">
        <v>8</v>
      </c>
      <c r="E60" s="669" t="s">
        <v>1467</v>
      </c>
    </row>
    <row r="61" spans="1:5" x14ac:dyDescent="0.25">
      <c r="A61" s="1678"/>
      <c r="B61" s="1517" t="s">
        <v>341</v>
      </c>
      <c r="C61" s="1677" t="s">
        <v>309</v>
      </c>
      <c r="D61" s="972" t="s">
        <v>1468</v>
      </c>
      <c r="E61" s="671" t="s">
        <v>1469</v>
      </c>
    </row>
    <row r="62" spans="1:5" x14ac:dyDescent="0.25">
      <c r="A62" s="1678"/>
      <c r="B62" s="1517"/>
      <c r="C62" s="1677"/>
      <c r="D62" s="972" t="s">
        <v>1470</v>
      </c>
      <c r="E62" s="671" t="s">
        <v>1471</v>
      </c>
    </row>
    <row r="63" spans="1:5" x14ac:dyDescent="0.25">
      <c r="A63" s="1678"/>
      <c r="B63" s="1517"/>
      <c r="C63" s="1677"/>
      <c r="D63" s="972" t="s">
        <v>1472</v>
      </c>
      <c r="E63" s="671" t="s">
        <v>1473</v>
      </c>
    </row>
    <row r="64" spans="1:5" x14ac:dyDescent="0.25">
      <c r="A64" s="1678"/>
      <c r="B64" s="1517"/>
      <c r="C64" s="1677"/>
      <c r="D64" s="972" t="s">
        <v>1474</v>
      </c>
      <c r="E64" s="671" t="s">
        <v>1473</v>
      </c>
    </row>
    <row r="65" spans="1:5" x14ac:dyDescent="0.25">
      <c r="A65" s="1678"/>
      <c r="B65" s="1517"/>
      <c r="C65" s="1677"/>
      <c r="D65" s="972" t="s">
        <v>1475</v>
      </c>
      <c r="E65" s="671" t="s">
        <v>1476</v>
      </c>
    </row>
    <row r="66" spans="1:5" x14ac:dyDescent="0.25">
      <c r="A66" s="1678"/>
      <c r="B66" s="1517"/>
      <c r="C66" s="1677"/>
      <c r="D66" s="972" t="s">
        <v>1477</v>
      </c>
      <c r="E66" s="671" t="s">
        <v>1478</v>
      </c>
    </row>
    <row r="67" spans="1:5" x14ac:dyDescent="0.2">
      <c r="A67" s="1678"/>
      <c r="B67" s="1476" t="s">
        <v>343</v>
      </c>
      <c r="C67" s="115" t="s">
        <v>309</v>
      </c>
      <c r="D67" s="830" t="s">
        <v>634</v>
      </c>
      <c r="E67" s="675" t="s">
        <v>635</v>
      </c>
    </row>
    <row r="68" spans="1:5" x14ac:dyDescent="0.2">
      <c r="A68" s="1678"/>
      <c r="B68" s="1476"/>
      <c r="C68" s="115" t="s">
        <v>309</v>
      </c>
      <c r="D68" s="830" t="s">
        <v>636</v>
      </c>
      <c r="E68" s="675" t="s">
        <v>637</v>
      </c>
    </row>
    <row r="69" spans="1:5" x14ac:dyDescent="0.25">
      <c r="A69" s="1678"/>
      <c r="B69" s="743" t="s">
        <v>512</v>
      </c>
      <c r="C69" s="115" t="s">
        <v>309</v>
      </c>
      <c r="D69" s="972" t="s">
        <v>546</v>
      </c>
      <c r="E69" s="671" t="s">
        <v>547</v>
      </c>
    </row>
    <row r="70" spans="1:5" x14ac:dyDescent="0.25">
      <c r="A70" s="1678"/>
      <c r="B70" s="1549" t="s">
        <v>346</v>
      </c>
      <c r="C70" s="115" t="s">
        <v>309</v>
      </c>
      <c r="D70" s="670">
        <v>368</v>
      </c>
      <c r="E70" s="671" t="s">
        <v>509</v>
      </c>
    </row>
    <row r="71" spans="1:5" x14ac:dyDescent="0.25">
      <c r="A71" s="1678"/>
      <c r="B71" s="1549"/>
      <c r="C71" s="115" t="s">
        <v>309</v>
      </c>
      <c r="D71" s="670">
        <v>364</v>
      </c>
      <c r="E71" s="671" t="s">
        <v>1484</v>
      </c>
    </row>
    <row r="72" spans="1:5" ht="12" thickBot="1" x14ac:dyDescent="0.3">
      <c r="A72" s="1515"/>
      <c r="B72" s="1550"/>
      <c r="C72" s="820" t="s">
        <v>309</v>
      </c>
      <c r="D72" s="710">
        <v>363</v>
      </c>
      <c r="E72" s="711" t="s">
        <v>1482</v>
      </c>
    </row>
    <row r="73" spans="1:5" ht="23.25" thickBot="1" x14ac:dyDescent="0.3">
      <c r="A73" s="761" t="s">
        <v>1485</v>
      </c>
      <c r="B73" s="1473" t="s">
        <v>1486</v>
      </c>
      <c r="C73" s="1474"/>
      <c r="D73" s="1474"/>
      <c r="E73" s="1475"/>
    </row>
    <row r="74" spans="1:5" ht="12" thickBot="1" x14ac:dyDescent="0.3">
      <c r="A74" s="196"/>
    </row>
    <row r="75" spans="1:5" ht="12" thickBot="1" x14ac:dyDescent="0.3">
      <c r="A75" s="737" t="s">
        <v>1487</v>
      </c>
      <c r="B75" s="1493"/>
      <c r="C75" s="1494"/>
      <c r="D75" s="1494"/>
      <c r="E75" s="1495"/>
    </row>
    <row r="76" spans="1:5" ht="45.75" thickBot="1" x14ac:dyDescent="0.3">
      <c r="A76" s="974" t="s">
        <v>1488</v>
      </c>
      <c r="B76" s="1512" t="s">
        <v>1489</v>
      </c>
      <c r="C76" s="1692"/>
      <c r="D76" s="1692"/>
      <c r="E76" s="1693"/>
    </row>
    <row r="77" spans="1:5" x14ac:dyDescent="0.2">
      <c r="A77" s="1551" t="s">
        <v>1490</v>
      </c>
      <c r="B77" s="1506" t="s">
        <v>343</v>
      </c>
      <c r="C77" s="667" t="s">
        <v>309</v>
      </c>
      <c r="D77" s="826" t="s">
        <v>634</v>
      </c>
      <c r="E77" s="766" t="s">
        <v>635</v>
      </c>
    </row>
    <row r="78" spans="1:5" x14ac:dyDescent="0.2">
      <c r="A78" s="1552"/>
      <c r="B78" s="1476"/>
      <c r="C78" s="115" t="s">
        <v>309</v>
      </c>
      <c r="D78" s="830" t="s">
        <v>636</v>
      </c>
      <c r="E78" s="675" t="s">
        <v>637</v>
      </c>
    </row>
    <row r="79" spans="1:5" x14ac:dyDescent="0.25">
      <c r="A79" s="1552"/>
      <c r="B79" s="1504" t="s">
        <v>788</v>
      </c>
      <c r="C79" s="1567"/>
      <c r="D79" s="1567"/>
      <c r="E79" s="1568"/>
    </row>
    <row r="80" spans="1:5" x14ac:dyDescent="0.25">
      <c r="A80" s="1552"/>
      <c r="B80" s="975" t="s">
        <v>341</v>
      </c>
      <c r="C80" s="636" t="s">
        <v>60</v>
      </c>
      <c r="D80" s="973" t="s">
        <v>1463</v>
      </c>
      <c r="E80" s="725" t="s">
        <v>1464</v>
      </c>
    </row>
    <row r="81" spans="1:6" x14ac:dyDescent="0.25">
      <c r="A81" s="1552"/>
      <c r="B81" s="108" t="s">
        <v>578</v>
      </c>
      <c r="E81" s="976"/>
    </row>
    <row r="82" spans="1:6" x14ac:dyDescent="0.25">
      <c r="A82" s="1552"/>
      <c r="B82" s="759" t="s">
        <v>341</v>
      </c>
      <c r="C82" s="115" t="s">
        <v>60</v>
      </c>
      <c r="D82" s="830" t="s">
        <v>1463</v>
      </c>
      <c r="E82" s="671" t="s">
        <v>667</v>
      </c>
    </row>
    <row r="83" spans="1:6" s="108" customFormat="1" x14ac:dyDescent="0.25">
      <c r="A83" s="1552"/>
      <c r="B83" s="184" t="s">
        <v>1491</v>
      </c>
      <c r="C83" s="636" t="s">
        <v>60</v>
      </c>
      <c r="D83" s="724">
        <v>8</v>
      </c>
      <c r="E83" s="725" t="s">
        <v>1467</v>
      </c>
    </row>
    <row r="84" spans="1:6" s="108" customFormat="1" x14ac:dyDescent="0.25">
      <c r="A84" s="1552"/>
      <c r="B84" s="1504" t="s">
        <v>1492</v>
      </c>
      <c r="C84" s="1567"/>
      <c r="D84" s="1567"/>
      <c r="E84" s="1568"/>
    </row>
    <row r="85" spans="1:6" s="108" customFormat="1" ht="12" thickBot="1" x14ac:dyDescent="0.3">
      <c r="A85" s="1553"/>
      <c r="B85" s="753" t="s">
        <v>1493</v>
      </c>
      <c r="C85" s="827" t="s">
        <v>60</v>
      </c>
      <c r="D85" s="728" t="s">
        <v>1494</v>
      </c>
      <c r="E85" s="729" t="s">
        <v>1495</v>
      </c>
    </row>
    <row r="86" spans="1:6" x14ac:dyDescent="0.25">
      <c r="A86" s="1551" t="s">
        <v>1496</v>
      </c>
      <c r="B86" s="756" t="s">
        <v>1466</v>
      </c>
      <c r="C86" s="667" t="s">
        <v>60</v>
      </c>
      <c r="D86" s="668">
        <v>8</v>
      </c>
      <c r="E86" s="669" t="s">
        <v>1467</v>
      </c>
    </row>
    <row r="87" spans="1:6" x14ac:dyDescent="0.25">
      <c r="A87" s="1552"/>
      <c r="B87" s="759" t="s">
        <v>341</v>
      </c>
      <c r="C87" s="115" t="s">
        <v>60</v>
      </c>
      <c r="D87" s="830" t="s">
        <v>666</v>
      </c>
      <c r="E87" s="671" t="s">
        <v>667</v>
      </c>
    </row>
    <row r="88" spans="1:6" ht="12" thickBot="1" x14ac:dyDescent="0.3">
      <c r="A88" s="1553"/>
      <c r="B88" s="758" t="s">
        <v>1497</v>
      </c>
      <c r="C88" s="820" t="s">
        <v>60</v>
      </c>
      <c r="D88" s="831">
        <v>3</v>
      </c>
      <c r="E88" s="711" t="s">
        <v>1498</v>
      </c>
    </row>
    <row r="89" spans="1:6" ht="34.5" thickBot="1" x14ac:dyDescent="0.3">
      <c r="A89" s="761" t="s">
        <v>1499</v>
      </c>
      <c r="B89" s="1473" t="s">
        <v>1486</v>
      </c>
      <c r="C89" s="1474"/>
      <c r="D89" s="1474"/>
      <c r="E89" s="1475"/>
    </row>
    <row r="90" spans="1:6" ht="12" thickBot="1" x14ac:dyDescent="0.3">
      <c r="A90" s="977"/>
      <c r="B90" s="112"/>
      <c r="C90" s="134"/>
      <c r="D90" s="112"/>
      <c r="E90" s="112"/>
      <c r="F90" s="978"/>
    </row>
    <row r="91" spans="1:6" x14ac:dyDescent="0.25">
      <c r="A91" s="1514" t="s">
        <v>1500</v>
      </c>
      <c r="B91" s="1228" t="s">
        <v>1501</v>
      </c>
      <c r="C91" s="1237" t="s">
        <v>60</v>
      </c>
      <c r="D91" s="1281" t="s">
        <v>1502</v>
      </c>
      <c r="E91" s="1082"/>
      <c r="F91" s="978"/>
    </row>
    <row r="92" spans="1:6" x14ac:dyDescent="0.25">
      <c r="A92" s="1678"/>
      <c r="B92" s="1517" t="s">
        <v>341</v>
      </c>
      <c r="C92" s="1677" t="s">
        <v>309</v>
      </c>
      <c r="D92" s="972" t="s">
        <v>1468</v>
      </c>
      <c r="E92" s="671" t="s">
        <v>1469</v>
      </c>
      <c r="F92" s="978"/>
    </row>
    <row r="93" spans="1:6" x14ac:dyDescent="0.25">
      <c r="A93" s="1678"/>
      <c r="B93" s="1517"/>
      <c r="C93" s="1677"/>
      <c r="D93" s="972" t="s">
        <v>1470</v>
      </c>
      <c r="E93" s="671" t="s">
        <v>1471</v>
      </c>
      <c r="F93" s="978"/>
    </row>
    <row r="94" spans="1:6" x14ac:dyDescent="0.25">
      <c r="A94" s="1678"/>
      <c r="B94" s="1517"/>
      <c r="C94" s="1677"/>
      <c r="D94" s="972" t="s">
        <v>1472</v>
      </c>
      <c r="E94" s="671" t="s">
        <v>1473</v>
      </c>
      <c r="F94" s="978"/>
    </row>
    <row r="95" spans="1:6" x14ac:dyDescent="0.25">
      <c r="A95" s="1678"/>
      <c r="B95" s="1517"/>
      <c r="C95" s="1677"/>
      <c r="D95" s="972" t="s">
        <v>1474</v>
      </c>
      <c r="E95" s="671" t="s">
        <v>1473</v>
      </c>
      <c r="F95" s="978"/>
    </row>
    <row r="96" spans="1:6" x14ac:dyDescent="0.25">
      <c r="A96" s="1678"/>
      <c r="B96" s="1517"/>
      <c r="C96" s="1677"/>
      <c r="D96" s="972" t="s">
        <v>1475</v>
      </c>
      <c r="E96" s="671" t="s">
        <v>1476</v>
      </c>
      <c r="F96" s="978"/>
    </row>
    <row r="97" spans="1:6" x14ac:dyDescent="0.25">
      <c r="A97" s="1678"/>
      <c r="B97" s="1517"/>
      <c r="C97" s="1677"/>
      <c r="D97" s="972" t="s">
        <v>1477</v>
      </c>
      <c r="E97" s="671" t="s">
        <v>1478</v>
      </c>
      <c r="F97" s="978"/>
    </row>
    <row r="98" spans="1:6" x14ac:dyDescent="0.2">
      <c r="A98" s="1678"/>
      <c r="B98" s="1517" t="s">
        <v>512</v>
      </c>
      <c r="C98" s="1680" t="s">
        <v>60</v>
      </c>
      <c r="D98" s="830" t="s">
        <v>1503</v>
      </c>
      <c r="E98" s="675" t="s">
        <v>1504</v>
      </c>
      <c r="F98" s="978"/>
    </row>
    <row r="99" spans="1:6" ht="12" thickBot="1" x14ac:dyDescent="0.25">
      <c r="A99" s="1515"/>
      <c r="B99" s="1518"/>
      <c r="C99" s="1681"/>
      <c r="D99" s="1282" t="s">
        <v>546</v>
      </c>
      <c r="E99" s="680" t="s">
        <v>1505</v>
      </c>
      <c r="F99" s="978"/>
    </row>
    <row r="100" spans="1:6" x14ac:dyDescent="0.25">
      <c r="A100" s="1514" t="s">
        <v>1506</v>
      </c>
      <c r="B100" s="1228" t="s">
        <v>1501</v>
      </c>
      <c r="C100" s="1237" t="s">
        <v>60</v>
      </c>
      <c r="D100" s="1281" t="s">
        <v>1507</v>
      </c>
      <c r="E100" s="1082"/>
      <c r="F100" s="978"/>
    </row>
    <row r="101" spans="1:6" x14ac:dyDescent="0.25">
      <c r="A101" s="1678"/>
      <c r="B101" s="1517" t="s">
        <v>341</v>
      </c>
      <c r="C101" s="1677" t="s">
        <v>309</v>
      </c>
      <c r="D101" s="972" t="s">
        <v>1468</v>
      </c>
      <c r="E101" s="671" t="s">
        <v>1469</v>
      </c>
      <c r="F101" s="978"/>
    </row>
    <row r="102" spans="1:6" x14ac:dyDescent="0.25">
      <c r="A102" s="1678"/>
      <c r="B102" s="1517"/>
      <c r="C102" s="1677"/>
      <c r="D102" s="972" t="s">
        <v>1470</v>
      </c>
      <c r="E102" s="671" t="s">
        <v>1471</v>
      </c>
      <c r="F102" s="978"/>
    </row>
    <row r="103" spans="1:6" x14ac:dyDescent="0.25">
      <c r="A103" s="1678"/>
      <c r="B103" s="1517"/>
      <c r="C103" s="1677"/>
      <c r="D103" s="972" t="s">
        <v>1472</v>
      </c>
      <c r="E103" s="671" t="s">
        <v>1473</v>
      </c>
      <c r="F103" s="978"/>
    </row>
    <row r="104" spans="1:6" x14ac:dyDescent="0.25">
      <c r="A104" s="1678"/>
      <c r="B104" s="1517"/>
      <c r="C104" s="1677"/>
      <c r="D104" s="972" t="s">
        <v>1474</v>
      </c>
      <c r="E104" s="671" t="s">
        <v>1473</v>
      </c>
      <c r="F104" s="978"/>
    </row>
    <row r="105" spans="1:6" x14ac:dyDescent="0.25">
      <c r="A105" s="1678"/>
      <c r="B105" s="1517"/>
      <c r="C105" s="1677"/>
      <c r="D105" s="972" t="s">
        <v>1475</v>
      </c>
      <c r="E105" s="671" t="s">
        <v>1476</v>
      </c>
      <c r="F105" s="978"/>
    </row>
    <row r="106" spans="1:6" x14ac:dyDescent="0.25">
      <c r="A106" s="1678"/>
      <c r="B106" s="1517"/>
      <c r="C106" s="1677"/>
      <c r="D106" s="972" t="s">
        <v>1477</v>
      </c>
      <c r="E106" s="671" t="s">
        <v>1478</v>
      </c>
      <c r="F106" s="978"/>
    </row>
    <row r="107" spans="1:6" x14ac:dyDescent="0.2">
      <c r="A107" s="1678"/>
      <c r="B107" s="1517" t="s">
        <v>512</v>
      </c>
      <c r="C107" s="1680" t="s">
        <v>60</v>
      </c>
      <c r="D107" s="830" t="s">
        <v>1503</v>
      </c>
      <c r="E107" s="675" t="s">
        <v>1504</v>
      </c>
      <c r="F107" s="978"/>
    </row>
    <row r="108" spans="1:6" ht="12" thickBot="1" x14ac:dyDescent="0.25">
      <c r="A108" s="1515"/>
      <c r="B108" s="1518"/>
      <c r="C108" s="1681"/>
      <c r="D108" s="1282" t="s">
        <v>546</v>
      </c>
      <c r="E108" s="680" t="s">
        <v>1505</v>
      </c>
      <c r="F108" s="978"/>
    </row>
    <row r="109" spans="1:6" ht="23.25" thickBot="1" x14ac:dyDescent="0.3">
      <c r="A109" s="1280" t="s">
        <v>1508</v>
      </c>
      <c r="B109" s="1473"/>
      <c r="C109" s="1474"/>
      <c r="D109" s="1474"/>
      <c r="E109" s="1475"/>
    </row>
    <row r="110" spans="1:6" ht="12" thickBot="1" x14ac:dyDescent="0.3">
      <c r="A110" s="977"/>
      <c r="B110" s="112"/>
      <c r="C110" s="134"/>
      <c r="D110" s="112"/>
      <c r="E110" s="112"/>
      <c r="F110" s="978"/>
    </row>
    <row r="111" spans="1:6" ht="12" thickBot="1" x14ac:dyDescent="0.3">
      <c r="A111" s="979" t="s">
        <v>1509</v>
      </c>
      <c r="B111" s="1499"/>
      <c r="C111" s="1586"/>
      <c r="D111" s="1586"/>
      <c r="E111" s="1587"/>
    </row>
    <row r="112" spans="1:6" x14ac:dyDescent="0.25">
      <c r="A112" s="1683" t="s">
        <v>1510</v>
      </c>
      <c r="B112" s="756" t="s">
        <v>1466</v>
      </c>
      <c r="C112" s="667" t="s">
        <v>60</v>
      </c>
      <c r="D112" s="668">
        <v>8</v>
      </c>
      <c r="E112" s="669" t="s">
        <v>1467</v>
      </c>
    </row>
    <row r="113" spans="1:5" x14ac:dyDescent="0.2">
      <c r="A113" s="1684"/>
      <c r="B113" s="1517" t="s">
        <v>512</v>
      </c>
      <c r="C113" s="1677" t="s">
        <v>60</v>
      </c>
      <c r="D113" s="830" t="s">
        <v>1503</v>
      </c>
      <c r="E113" s="675" t="s">
        <v>1504</v>
      </c>
    </row>
    <row r="114" spans="1:5" x14ac:dyDescent="0.2">
      <c r="A114" s="1684"/>
      <c r="B114" s="1517"/>
      <c r="C114" s="1677"/>
      <c r="D114" s="972" t="s">
        <v>546</v>
      </c>
      <c r="E114" s="675" t="s">
        <v>1505</v>
      </c>
    </row>
    <row r="115" spans="1:5" x14ac:dyDescent="0.2">
      <c r="A115" s="1684"/>
      <c r="B115" s="1517" t="s">
        <v>341</v>
      </c>
      <c r="C115" s="1677" t="s">
        <v>60</v>
      </c>
      <c r="D115" s="830" t="s">
        <v>1472</v>
      </c>
      <c r="E115" s="675" t="s">
        <v>1473</v>
      </c>
    </row>
    <row r="116" spans="1:5" x14ac:dyDescent="0.2">
      <c r="A116" s="1685"/>
      <c r="B116" s="1517"/>
      <c r="C116" s="1677"/>
      <c r="D116" s="830" t="s">
        <v>1474</v>
      </c>
      <c r="E116" s="675" t="s">
        <v>1473</v>
      </c>
    </row>
    <row r="117" spans="1:5" x14ac:dyDescent="0.2">
      <c r="A117" s="1685"/>
      <c r="B117" s="1517"/>
      <c r="C117" s="1677"/>
      <c r="D117" s="830" t="s">
        <v>1475</v>
      </c>
      <c r="E117" s="675" t="s">
        <v>1476</v>
      </c>
    </row>
    <row r="118" spans="1:5" ht="12" thickBot="1" x14ac:dyDescent="0.25">
      <c r="A118" s="1686"/>
      <c r="B118" s="1518"/>
      <c r="C118" s="1687"/>
      <c r="D118" s="831" t="s">
        <v>1477</v>
      </c>
      <c r="E118" s="680" t="s">
        <v>1478</v>
      </c>
    </row>
    <row r="119" spans="1:5" x14ac:dyDescent="0.25">
      <c r="A119" s="1514" t="s">
        <v>1511</v>
      </c>
      <c r="B119" s="748" t="s">
        <v>1466</v>
      </c>
      <c r="C119" s="667" t="s">
        <v>60</v>
      </c>
      <c r="D119" s="668">
        <v>8</v>
      </c>
      <c r="E119" s="669" t="s">
        <v>1467</v>
      </c>
    </row>
    <row r="120" spans="1:5" x14ac:dyDescent="0.25">
      <c r="A120" s="1678"/>
      <c r="B120" s="743" t="s">
        <v>512</v>
      </c>
      <c r="C120" s="115" t="s">
        <v>60</v>
      </c>
      <c r="D120" s="830" t="s">
        <v>784</v>
      </c>
      <c r="E120" s="671" t="s">
        <v>785</v>
      </c>
    </row>
    <row r="121" spans="1:5" x14ac:dyDescent="0.2">
      <c r="A121" s="1678"/>
      <c r="B121" s="1476" t="s">
        <v>341</v>
      </c>
      <c r="C121" s="115" t="s">
        <v>60</v>
      </c>
      <c r="D121" s="830">
        <v>133</v>
      </c>
      <c r="E121" s="675" t="s">
        <v>1512</v>
      </c>
    </row>
    <row r="122" spans="1:5" x14ac:dyDescent="0.2">
      <c r="A122" s="1679"/>
      <c r="B122" s="1533"/>
      <c r="C122" s="115" t="s">
        <v>60</v>
      </c>
      <c r="D122" s="819">
        <v>134</v>
      </c>
      <c r="E122" s="807" t="s">
        <v>1513</v>
      </c>
    </row>
    <row r="123" spans="1:5" ht="12" thickBot="1" x14ac:dyDescent="0.25">
      <c r="A123" s="1515"/>
      <c r="B123" s="1477"/>
      <c r="C123" s="820" t="s">
        <v>60</v>
      </c>
      <c r="D123" s="831">
        <v>213</v>
      </c>
      <c r="E123" s="680" t="s">
        <v>1514</v>
      </c>
    </row>
    <row r="124" spans="1:5" x14ac:dyDescent="0.25">
      <c r="A124" s="1682" t="s">
        <v>1515</v>
      </c>
      <c r="B124" s="184" t="s">
        <v>1466</v>
      </c>
      <c r="C124" s="636" t="s">
        <v>60</v>
      </c>
      <c r="D124" s="724">
        <v>8</v>
      </c>
      <c r="E124" s="725" t="s">
        <v>1467</v>
      </c>
    </row>
    <row r="125" spans="1:5" x14ac:dyDescent="0.2">
      <c r="A125" s="1678"/>
      <c r="B125" s="1517" t="s">
        <v>512</v>
      </c>
      <c r="C125" s="1677" t="s">
        <v>309</v>
      </c>
      <c r="D125" s="830" t="s">
        <v>1503</v>
      </c>
      <c r="E125" s="675" t="s">
        <v>1504</v>
      </c>
    </row>
    <row r="126" spans="1:5" x14ac:dyDescent="0.2">
      <c r="A126" s="1678"/>
      <c r="B126" s="1517"/>
      <c r="C126" s="1677"/>
      <c r="D126" s="972" t="s">
        <v>546</v>
      </c>
      <c r="E126" s="675" t="s">
        <v>1505</v>
      </c>
    </row>
    <row r="127" spans="1:5" ht="12" thickBot="1" x14ac:dyDescent="0.25">
      <c r="A127" s="1515"/>
      <c r="B127" s="758" t="s">
        <v>341</v>
      </c>
      <c r="C127" s="820" t="s">
        <v>60</v>
      </c>
      <c r="D127" s="831" t="s">
        <v>1477</v>
      </c>
      <c r="E127" s="680" t="s">
        <v>1478</v>
      </c>
    </row>
    <row r="128" spans="1:5" x14ac:dyDescent="0.25">
      <c r="A128" s="1507" t="s">
        <v>1516</v>
      </c>
      <c r="B128" s="756" t="s">
        <v>1466</v>
      </c>
      <c r="C128" s="667" t="s">
        <v>60</v>
      </c>
      <c r="D128" s="668">
        <v>8</v>
      </c>
      <c r="E128" s="669" t="s">
        <v>1467</v>
      </c>
    </row>
    <row r="129" spans="1:5" x14ac:dyDescent="0.25">
      <c r="A129" s="1688"/>
      <c r="B129" s="1517" t="s">
        <v>341</v>
      </c>
      <c r="C129" s="1677" t="s">
        <v>309</v>
      </c>
      <c r="D129" s="972" t="s">
        <v>1468</v>
      </c>
      <c r="E129" s="671" t="s">
        <v>1469</v>
      </c>
    </row>
    <row r="130" spans="1:5" x14ac:dyDescent="0.25">
      <c r="A130" s="1688"/>
      <c r="B130" s="1517"/>
      <c r="C130" s="1677"/>
      <c r="D130" s="972" t="s">
        <v>1470</v>
      </c>
      <c r="E130" s="671" t="s">
        <v>1471</v>
      </c>
    </row>
    <row r="131" spans="1:5" x14ac:dyDescent="0.25">
      <c r="A131" s="1688"/>
      <c r="B131" s="1517"/>
      <c r="C131" s="1677"/>
      <c r="D131" s="972" t="s">
        <v>1472</v>
      </c>
      <c r="E131" s="671" t="s">
        <v>1473</v>
      </c>
    </row>
    <row r="132" spans="1:5" x14ac:dyDescent="0.25">
      <c r="A132" s="1688"/>
      <c r="B132" s="1517"/>
      <c r="C132" s="1677"/>
      <c r="D132" s="972" t="s">
        <v>1474</v>
      </c>
      <c r="E132" s="671" t="s">
        <v>1473</v>
      </c>
    </row>
    <row r="133" spans="1:5" x14ac:dyDescent="0.25">
      <c r="A133" s="1688"/>
      <c r="B133" s="1517"/>
      <c r="C133" s="1677"/>
      <c r="D133" s="972" t="s">
        <v>1475</v>
      </c>
      <c r="E133" s="671" t="s">
        <v>1476</v>
      </c>
    </row>
    <row r="134" spans="1:5" x14ac:dyDescent="0.25">
      <c r="A134" s="1688"/>
      <c r="B134" s="1517"/>
      <c r="C134" s="1677"/>
      <c r="D134" s="972" t="s">
        <v>666</v>
      </c>
      <c r="E134" s="671" t="s">
        <v>1517</v>
      </c>
    </row>
    <row r="135" spans="1:5" x14ac:dyDescent="0.2">
      <c r="A135" s="1688"/>
      <c r="B135" s="1517" t="s">
        <v>343</v>
      </c>
      <c r="C135" s="1677" t="s">
        <v>60</v>
      </c>
      <c r="D135" s="830" t="s">
        <v>634</v>
      </c>
      <c r="E135" s="675" t="s">
        <v>635</v>
      </c>
    </row>
    <row r="136" spans="1:5" ht="15.95" customHeight="1" x14ac:dyDescent="0.2">
      <c r="A136" s="1688"/>
      <c r="B136" s="1517"/>
      <c r="C136" s="1677"/>
      <c r="D136" s="830" t="s">
        <v>636</v>
      </c>
      <c r="E136" s="675" t="s">
        <v>637</v>
      </c>
    </row>
    <row r="137" spans="1:5" x14ac:dyDescent="0.2">
      <c r="A137" s="1688"/>
      <c r="B137" s="1517" t="s">
        <v>512</v>
      </c>
      <c r="C137" s="115" t="s">
        <v>309</v>
      </c>
      <c r="D137" s="830" t="s">
        <v>1503</v>
      </c>
      <c r="E137" s="675" t="s">
        <v>1504</v>
      </c>
    </row>
    <row r="138" spans="1:5" x14ac:dyDescent="0.2">
      <c r="A138" s="1688"/>
      <c r="B138" s="1517"/>
      <c r="C138" s="115" t="s">
        <v>309</v>
      </c>
      <c r="D138" s="972" t="s">
        <v>546</v>
      </c>
      <c r="E138" s="675" t="s">
        <v>1505</v>
      </c>
    </row>
    <row r="139" spans="1:5" ht="12" thickBot="1" x14ac:dyDescent="0.3">
      <c r="A139" s="1508"/>
      <c r="B139" s="1518"/>
      <c r="C139" s="820" t="s">
        <v>309</v>
      </c>
      <c r="D139" s="831" t="s">
        <v>784</v>
      </c>
      <c r="E139" s="711" t="s">
        <v>1518</v>
      </c>
    </row>
    <row r="140" spans="1:5" ht="23.25" thickBot="1" x14ac:dyDescent="0.3">
      <c r="A140" s="979" t="s">
        <v>1519</v>
      </c>
      <c r="B140" s="1513" t="s">
        <v>1486</v>
      </c>
      <c r="C140" s="1519"/>
      <c r="D140" s="1519"/>
      <c r="E140" s="1520"/>
    </row>
    <row r="141" spans="1:5" ht="12" thickBot="1" x14ac:dyDescent="0.3">
      <c r="A141" s="639"/>
    </row>
    <row r="142" spans="1:5" ht="12" thickBot="1" x14ac:dyDescent="0.3">
      <c r="A142" s="761" t="s">
        <v>1520</v>
      </c>
      <c r="B142" s="1473" t="s">
        <v>1486</v>
      </c>
      <c r="C142" s="1474"/>
      <c r="D142" s="1474"/>
      <c r="E142" s="1475"/>
    </row>
    <row r="143" spans="1:5" ht="12" thickBot="1" x14ac:dyDescent="0.3">
      <c r="A143" s="980"/>
      <c r="B143" s="981"/>
      <c r="C143" s="1283"/>
      <c r="D143" s="981"/>
      <c r="E143" s="982"/>
    </row>
    <row r="144" spans="1:5" ht="12" thickBot="1" x14ac:dyDescent="0.3">
      <c r="A144" s="1473" t="s">
        <v>1521</v>
      </c>
      <c r="B144" s="1474"/>
      <c r="C144" s="1474"/>
      <c r="D144" s="1474"/>
      <c r="E144" s="1475"/>
    </row>
    <row r="145" spans="1:5" s="983" customFormat="1" x14ac:dyDescent="0.2">
      <c r="A145" s="1551" t="s">
        <v>1522</v>
      </c>
      <c r="B145" s="1506" t="s">
        <v>343</v>
      </c>
      <c r="C145" s="667" t="s">
        <v>309</v>
      </c>
      <c r="D145" s="826" t="s">
        <v>634</v>
      </c>
      <c r="E145" s="766" t="s">
        <v>635</v>
      </c>
    </row>
    <row r="146" spans="1:5" s="983" customFormat="1" x14ac:dyDescent="0.2">
      <c r="A146" s="1552"/>
      <c r="B146" s="1476"/>
      <c r="C146" s="115" t="s">
        <v>309</v>
      </c>
      <c r="D146" s="830" t="s">
        <v>636</v>
      </c>
      <c r="E146" s="675" t="s">
        <v>637</v>
      </c>
    </row>
    <row r="147" spans="1:5" x14ac:dyDescent="0.25">
      <c r="A147" s="1552"/>
      <c r="B147" s="1567" t="s">
        <v>788</v>
      </c>
      <c r="C147" s="1567"/>
      <c r="D147" s="1567"/>
      <c r="E147" s="1568"/>
    </row>
    <row r="148" spans="1:5" x14ac:dyDescent="0.25">
      <c r="A148" s="1552"/>
      <c r="B148" s="184" t="s">
        <v>341</v>
      </c>
      <c r="C148" s="636" t="s">
        <v>60</v>
      </c>
      <c r="D148" s="973" t="s">
        <v>1463</v>
      </c>
      <c r="E148" s="725" t="s">
        <v>1464</v>
      </c>
    </row>
    <row r="149" spans="1:5" x14ac:dyDescent="0.25">
      <c r="A149" s="1552"/>
      <c r="B149" s="108" t="s">
        <v>578</v>
      </c>
      <c r="E149" s="976"/>
    </row>
    <row r="150" spans="1:5" x14ac:dyDescent="0.25">
      <c r="A150" s="1552"/>
      <c r="B150" s="743" t="s">
        <v>341</v>
      </c>
      <c r="C150" s="115" t="s">
        <v>60</v>
      </c>
      <c r="D150" s="830" t="s">
        <v>666</v>
      </c>
      <c r="E150" s="671" t="s">
        <v>667</v>
      </c>
    </row>
    <row r="151" spans="1:5" x14ac:dyDescent="0.25">
      <c r="A151" s="1552"/>
      <c r="B151" s="184" t="s">
        <v>1491</v>
      </c>
      <c r="C151" s="636" t="s">
        <v>60</v>
      </c>
      <c r="D151" s="724">
        <v>8</v>
      </c>
      <c r="E151" s="725" t="s">
        <v>1467</v>
      </c>
    </row>
    <row r="152" spans="1:5" x14ac:dyDescent="0.25">
      <c r="A152" s="1552"/>
      <c r="B152" s="1567" t="s">
        <v>1492</v>
      </c>
      <c r="C152" s="1567"/>
      <c r="D152" s="1567"/>
      <c r="E152" s="1568"/>
    </row>
    <row r="153" spans="1:5" ht="12" thickBot="1" x14ac:dyDescent="0.3">
      <c r="A153" s="1553"/>
      <c r="B153" s="753" t="s">
        <v>1493</v>
      </c>
      <c r="C153" s="827" t="s">
        <v>60</v>
      </c>
      <c r="D153" s="728" t="s">
        <v>1494</v>
      </c>
      <c r="E153" s="729" t="s">
        <v>1495</v>
      </c>
    </row>
  </sheetData>
  <mergeCells count="69">
    <mergeCell ref="A3:A21"/>
    <mergeCell ref="B3:B19"/>
    <mergeCell ref="B70:B72"/>
    <mergeCell ref="B24:E24"/>
    <mergeCell ref="A40:A49"/>
    <mergeCell ref="B48:B49"/>
    <mergeCell ref="A50:A59"/>
    <mergeCell ref="B58:B59"/>
    <mergeCell ref="B67:B68"/>
    <mergeCell ref="A60:A72"/>
    <mergeCell ref="B38:B39"/>
    <mergeCell ref="A30:A39"/>
    <mergeCell ref="B26:E26"/>
    <mergeCell ref="B23:E23"/>
    <mergeCell ref="B41:B46"/>
    <mergeCell ref="B51:B56"/>
    <mergeCell ref="A27:A29"/>
    <mergeCell ref="B28:B29"/>
    <mergeCell ref="B31:B36"/>
    <mergeCell ref="B25:E25"/>
    <mergeCell ref="B111:E111"/>
    <mergeCell ref="A91:A99"/>
    <mergeCell ref="A100:A108"/>
    <mergeCell ref="C107:C108"/>
    <mergeCell ref="A86:A88"/>
    <mergeCell ref="B75:E75"/>
    <mergeCell ref="B89:E89"/>
    <mergeCell ref="B73:E73"/>
    <mergeCell ref="B76:E76"/>
    <mergeCell ref="B61:B66"/>
    <mergeCell ref="B84:E84"/>
    <mergeCell ref="B98:B99"/>
    <mergeCell ref="B147:E147"/>
    <mergeCell ref="B152:E152"/>
    <mergeCell ref="A145:A153"/>
    <mergeCell ref="A144:E144"/>
    <mergeCell ref="A77:A85"/>
    <mergeCell ref="B77:B78"/>
    <mergeCell ref="B79:E79"/>
    <mergeCell ref="B145:B146"/>
    <mergeCell ref="A124:A127"/>
    <mergeCell ref="A112:A118"/>
    <mergeCell ref="B115:B118"/>
    <mergeCell ref="C115:C118"/>
    <mergeCell ref="B142:E142"/>
    <mergeCell ref="B137:B139"/>
    <mergeCell ref="A128:A139"/>
    <mergeCell ref="B140:E140"/>
    <mergeCell ref="C98:C99"/>
    <mergeCell ref="B101:B106"/>
    <mergeCell ref="C101:C106"/>
    <mergeCell ref="B107:B108"/>
    <mergeCell ref="C31:C36"/>
    <mergeCell ref="C41:C46"/>
    <mergeCell ref="C51:C56"/>
    <mergeCell ref="C61:C66"/>
    <mergeCell ref="B92:B97"/>
    <mergeCell ref="C92:C97"/>
    <mergeCell ref="B113:B114"/>
    <mergeCell ref="C113:C114"/>
    <mergeCell ref="B125:B126"/>
    <mergeCell ref="C125:C126"/>
    <mergeCell ref="B109:E109"/>
    <mergeCell ref="C129:C134"/>
    <mergeCell ref="B135:B136"/>
    <mergeCell ref="C135:C136"/>
    <mergeCell ref="A119:A123"/>
    <mergeCell ref="B121:B123"/>
    <mergeCell ref="B129:B134"/>
  </mergeCells>
  <hyperlinks>
    <hyperlink ref="B3:B13" location="Colunas!A1" display="Itens de Informação (Colunas)" xr:uid="{00000000-0004-0000-0900-000000000000}"/>
    <hyperlink ref="A1" location="INÍCIO!A1" display="Voltar ao Início" xr:uid="{00000000-0004-0000-0900-000001000000}"/>
    <hyperlink ref="A2" location="'Anexo 8 2018'!A1" display="Ir para o Relatório" xr:uid="{00000000-0004-0000-0900-000002000000}"/>
  </hyperlinks>
  <printOptions horizontalCentered="1" verticalCentered="1"/>
  <pageMargins left="0.39370078740157483" right="0.39370078740157483" top="0.39370078740157483" bottom="0.39370078740157483" header="0" footer="0.35433070866141736"/>
  <pageSetup paperSize="9" scale="7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E50"/>
  <sheetViews>
    <sheetView showGridLines="0" zoomScaleNormal="100" workbookViewId="0">
      <pane xSplit="2" ySplit="1" topLeftCell="C2" activePane="bottomRight" state="frozen"/>
      <selection pane="topRight" sqref="A1:XFD2"/>
      <selection pane="bottomLeft" sqref="A1:XFD2"/>
      <selection pane="bottomRight" activeCell="D19" sqref="D19"/>
    </sheetView>
  </sheetViews>
  <sheetFormatPr defaultColWidth="8.85546875" defaultRowHeight="11.25" x14ac:dyDescent="0.2"/>
  <cols>
    <col min="1" max="1" width="67.140625" style="763" bestFit="1" customWidth="1"/>
    <col min="2" max="2" width="35.42578125" style="763" bestFit="1" customWidth="1"/>
    <col min="3" max="3" width="19.85546875" style="529" customWidth="1"/>
    <col min="4" max="4" width="19.42578125" style="763" bestFit="1" customWidth="1"/>
    <col min="5" max="5" width="41" style="763" bestFit="1" customWidth="1"/>
    <col min="6" max="237" width="9.140625" style="763"/>
    <col min="238" max="238" width="57.140625" style="763" customWidth="1"/>
    <col min="239" max="240" width="18.140625" style="763" customWidth="1"/>
    <col min="241" max="242" width="17.85546875" style="763" customWidth="1"/>
    <col min="243" max="243" width="19.28515625" style="763" customWidth="1"/>
    <col min="244" max="244" width="17.7109375" style="763" customWidth="1"/>
    <col min="245" max="245" width="2.140625" style="763" customWidth="1"/>
    <col min="246" max="246" width="9.140625" style="763"/>
    <col min="247" max="247" width="16" style="763" bestFit="1" customWidth="1"/>
    <col min="248" max="248" width="12.85546875" style="763" bestFit="1" customWidth="1"/>
    <col min="249" max="493" width="9.140625" style="763"/>
    <col min="494" max="494" width="57.140625" style="763" customWidth="1"/>
    <col min="495" max="496" width="18.140625" style="763" customWidth="1"/>
    <col min="497" max="498" width="17.85546875" style="763" customWidth="1"/>
    <col min="499" max="499" width="19.28515625" style="763" customWidth="1"/>
    <col min="500" max="500" width="17.7109375" style="763" customWidth="1"/>
    <col min="501" max="501" width="2.140625" style="763" customWidth="1"/>
    <col min="502" max="502" width="9.140625" style="763"/>
    <col min="503" max="503" width="16" style="763" bestFit="1" customWidth="1"/>
    <col min="504" max="504" width="12.85546875" style="763" bestFit="1" customWidth="1"/>
    <col min="505" max="749" width="9.140625" style="763"/>
    <col min="750" max="750" width="57.140625" style="763" customWidth="1"/>
    <col min="751" max="752" width="18.140625" style="763" customWidth="1"/>
    <col min="753" max="754" width="17.85546875" style="763" customWidth="1"/>
    <col min="755" max="755" width="19.28515625" style="763" customWidth="1"/>
    <col min="756" max="756" width="17.7109375" style="763" customWidth="1"/>
    <col min="757" max="757" width="2.140625" style="763" customWidth="1"/>
    <col min="758" max="758" width="9.140625" style="763"/>
    <col min="759" max="759" width="16" style="763" bestFit="1" customWidth="1"/>
    <col min="760" max="760" width="12.85546875" style="763" bestFit="1" customWidth="1"/>
    <col min="761" max="1005" width="9.140625" style="763"/>
    <col min="1006" max="1006" width="57.140625" style="763" customWidth="1"/>
    <col min="1007" max="1008" width="18.140625" style="763" customWidth="1"/>
    <col min="1009" max="1010" width="17.85546875" style="763" customWidth="1"/>
    <col min="1011" max="1011" width="19.28515625" style="763" customWidth="1"/>
    <col min="1012" max="1012" width="17.7109375" style="763" customWidth="1"/>
    <col min="1013" max="1013" width="2.140625" style="763" customWidth="1"/>
    <col min="1014" max="1014" width="9.140625" style="763"/>
    <col min="1015" max="1015" width="16" style="763" bestFit="1" customWidth="1"/>
    <col min="1016" max="1016" width="12.85546875" style="763" bestFit="1" customWidth="1"/>
    <col min="1017" max="1261" width="9.140625" style="763"/>
    <col min="1262" max="1262" width="57.140625" style="763" customWidth="1"/>
    <col min="1263" max="1264" width="18.140625" style="763" customWidth="1"/>
    <col min="1265" max="1266" width="17.85546875" style="763" customWidth="1"/>
    <col min="1267" max="1267" width="19.28515625" style="763" customWidth="1"/>
    <col min="1268" max="1268" width="17.7109375" style="763" customWidth="1"/>
    <col min="1269" max="1269" width="2.140625" style="763" customWidth="1"/>
    <col min="1270" max="1270" width="9.140625" style="763"/>
    <col min="1271" max="1271" width="16" style="763" bestFit="1" customWidth="1"/>
    <col min="1272" max="1272" width="12.85546875" style="763" bestFit="1" customWidth="1"/>
    <col min="1273" max="1517" width="9.140625" style="763"/>
    <col min="1518" max="1518" width="57.140625" style="763" customWidth="1"/>
    <col min="1519" max="1520" width="18.140625" style="763" customWidth="1"/>
    <col min="1521" max="1522" width="17.85546875" style="763" customWidth="1"/>
    <col min="1523" max="1523" width="19.28515625" style="763" customWidth="1"/>
    <col min="1524" max="1524" width="17.7109375" style="763" customWidth="1"/>
    <col min="1525" max="1525" width="2.140625" style="763" customWidth="1"/>
    <col min="1526" max="1526" width="9.140625" style="763"/>
    <col min="1527" max="1527" width="16" style="763" bestFit="1" customWidth="1"/>
    <col min="1528" max="1528" width="12.85546875" style="763" bestFit="1" customWidth="1"/>
    <col min="1529" max="1773" width="9.140625" style="763"/>
    <col min="1774" max="1774" width="57.140625" style="763" customWidth="1"/>
    <col min="1775" max="1776" width="18.140625" style="763" customWidth="1"/>
    <col min="1777" max="1778" width="17.85546875" style="763" customWidth="1"/>
    <col min="1779" max="1779" width="19.28515625" style="763" customWidth="1"/>
    <col min="1780" max="1780" width="17.7109375" style="763" customWidth="1"/>
    <col min="1781" max="1781" width="2.140625" style="763" customWidth="1"/>
    <col min="1782" max="1782" width="9.140625" style="763"/>
    <col min="1783" max="1783" width="16" style="763" bestFit="1" customWidth="1"/>
    <col min="1784" max="1784" width="12.85546875" style="763" bestFit="1" customWidth="1"/>
    <col min="1785" max="2029" width="9.140625" style="763"/>
    <col min="2030" max="2030" width="57.140625" style="763" customWidth="1"/>
    <col min="2031" max="2032" width="18.140625" style="763" customWidth="1"/>
    <col min="2033" max="2034" width="17.85546875" style="763" customWidth="1"/>
    <col min="2035" max="2035" width="19.28515625" style="763" customWidth="1"/>
    <col min="2036" max="2036" width="17.7109375" style="763" customWidth="1"/>
    <col min="2037" max="2037" width="2.140625" style="763" customWidth="1"/>
    <col min="2038" max="2038" width="9.140625" style="763"/>
    <col min="2039" max="2039" width="16" style="763" bestFit="1" customWidth="1"/>
    <col min="2040" max="2040" width="12.85546875" style="763" bestFit="1" customWidth="1"/>
    <col min="2041" max="2285" width="9.140625" style="763"/>
    <col min="2286" max="2286" width="57.140625" style="763" customWidth="1"/>
    <col min="2287" max="2288" width="18.140625" style="763" customWidth="1"/>
    <col min="2289" max="2290" width="17.85546875" style="763" customWidth="1"/>
    <col min="2291" max="2291" width="19.28515625" style="763" customWidth="1"/>
    <col min="2292" max="2292" width="17.7109375" style="763" customWidth="1"/>
    <col min="2293" max="2293" width="2.140625" style="763" customWidth="1"/>
    <col min="2294" max="2294" width="9.140625" style="763"/>
    <col min="2295" max="2295" width="16" style="763" bestFit="1" customWidth="1"/>
    <col min="2296" max="2296" width="12.85546875" style="763" bestFit="1" customWidth="1"/>
    <col min="2297" max="2541" width="9.140625" style="763"/>
    <col min="2542" max="2542" width="57.140625" style="763" customWidth="1"/>
    <col min="2543" max="2544" width="18.140625" style="763" customWidth="1"/>
    <col min="2545" max="2546" width="17.85546875" style="763" customWidth="1"/>
    <col min="2547" max="2547" width="19.28515625" style="763" customWidth="1"/>
    <col min="2548" max="2548" width="17.7109375" style="763" customWidth="1"/>
    <col min="2549" max="2549" width="2.140625" style="763" customWidth="1"/>
    <col min="2550" max="2550" width="9.140625" style="763"/>
    <col min="2551" max="2551" width="16" style="763" bestFit="1" customWidth="1"/>
    <col min="2552" max="2552" width="12.85546875" style="763" bestFit="1" customWidth="1"/>
    <col min="2553" max="2797" width="9.140625" style="763"/>
    <col min="2798" max="2798" width="57.140625" style="763" customWidth="1"/>
    <col min="2799" max="2800" width="18.140625" style="763" customWidth="1"/>
    <col min="2801" max="2802" width="17.85546875" style="763" customWidth="1"/>
    <col min="2803" max="2803" width="19.28515625" style="763" customWidth="1"/>
    <col min="2804" max="2804" width="17.7109375" style="763" customWidth="1"/>
    <col min="2805" max="2805" width="2.140625" style="763" customWidth="1"/>
    <col min="2806" max="2806" width="9.140625" style="763"/>
    <col min="2807" max="2807" width="16" style="763" bestFit="1" customWidth="1"/>
    <col min="2808" max="2808" width="12.85546875" style="763" bestFit="1" customWidth="1"/>
    <col min="2809" max="3053" width="9.140625" style="763"/>
    <col min="3054" max="3054" width="57.140625" style="763" customWidth="1"/>
    <col min="3055" max="3056" width="18.140625" style="763" customWidth="1"/>
    <col min="3057" max="3058" width="17.85546875" style="763" customWidth="1"/>
    <col min="3059" max="3059" width="19.28515625" style="763" customWidth="1"/>
    <col min="3060" max="3060" width="17.7109375" style="763" customWidth="1"/>
    <col min="3061" max="3061" width="2.140625" style="763" customWidth="1"/>
    <col min="3062" max="3062" width="9.140625" style="763"/>
    <col min="3063" max="3063" width="16" style="763" bestFit="1" customWidth="1"/>
    <col min="3064" max="3064" width="12.85546875" style="763" bestFit="1" customWidth="1"/>
    <col min="3065" max="3309" width="9.140625" style="763"/>
    <col min="3310" max="3310" width="57.140625" style="763" customWidth="1"/>
    <col min="3311" max="3312" width="18.140625" style="763" customWidth="1"/>
    <col min="3313" max="3314" width="17.85546875" style="763" customWidth="1"/>
    <col min="3315" max="3315" width="19.28515625" style="763" customWidth="1"/>
    <col min="3316" max="3316" width="17.7109375" style="763" customWidth="1"/>
    <col min="3317" max="3317" width="2.140625" style="763" customWidth="1"/>
    <col min="3318" max="3318" width="9.140625" style="763"/>
    <col min="3319" max="3319" width="16" style="763" bestFit="1" customWidth="1"/>
    <col min="3320" max="3320" width="12.85546875" style="763" bestFit="1" customWidth="1"/>
    <col min="3321" max="3565" width="9.140625" style="763"/>
    <col min="3566" max="3566" width="57.140625" style="763" customWidth="1"/>
    <col min="3567" max="3568" width="18.140625" style="763" customWidth="1"/>
    <col min="3569" max="3570" width="17.85546875" style="763" customWidth="1"/>
    <col min="3571" max="3571" width="19.28515625" style="763" customWidth="1"/>
    <col min="3572" max="3572" width="17.7109375" style="763" customWidth="1"/>
    <col min="3573" max="3573" width="2.140625" style="763" customWidth="1"/>
    <col min="3574" max="3574" width="9.140625" style="763"/>
    <col min="3575" max="3575" width="16" style="763" bestFit="1" customWidth="1"/>
    <col min="3576" max="3576" width="12.85546875" style="763" bestFit="1" customWidth="1"/>
    <col min="3577" max="3821" width="9.140625" style="763"/>
    <col min="3822" max="3822" width="57.140625" style="763" customWidth="1"/>
    <col min="3823" max="3824" width="18.140625" style="763" customWidth="1"/>
    <col min="3825" max="3826" width="17.85546875" style="763" customWidth="1"/>
    <col min="3827" max="3827" width="19.28515625" style="763" customWidth="1"/>
    <col min="3828" max="3828" width="17.7109375" style="763" customWidth="1"/>
    <col min="3829" max="3829" width="2.140625" style="763" customWidth="1"/>
    <col min="3830" max="3830" width="9.140625" style="763"/>
    <col min="3831" max="3831" width="16" style="763" bestFit="1" customWidth="1"/>
    <col min="3832" max="3832" width="12.85546875" style="763" bestFit="1" customWidth="1"/>
    <col min="3833" max="4077" width="9.140625" style="763"/>
    <col min="4078" max="4078" width="57.140625" style="763" customWidth="1"/>
    <col min="4079" max="4080" width="18.140625" style="763" customWidth="1"/>
    <col min="4081" max="4082" width="17.85546875" style="763" customWidth="1"/>
    <col min="4083" max="4083" width="19.28515625" style="763" customWidth="1"/>
    <col min="4084" max="4084" width="17.7109375" style="763" customWidth="1"/>
    <col min="4085" max="4085" width="2.140625" style="763" customWidth="1"/>
    <col min="4086" max="4086" width="9.140625" style="763"/>
    <col min="4087" max="4087" width="16" style="763" bestFit="1" customWidth="1"/>
    <col min="4088" max="4088" width="12.85546875" style="763" bestFit="1" customWidth="1"/>
    <col min="4089" max="4333" width="9.140625" style="763"/>
    <col min="4334" max="4334" width="57.140625" style="763" customWidth="1"/>
    <col min="4335" max="4336" width="18.140625" style="763" customWidth="1"/>
    <col min="4337" max="4338" width="17.85546875" style="763" customWidth="1"/>
    <col min="4339" max="4339" width="19.28515625" style="763" customWidth="1"/>
    <col min="4340" max="4340" width="17.7109375" style="763" customWidth="1"/>
    <col min="4341" max="4341" width="2.140625" style="763" customWidth="1"/>
    <col min="4342" max="4342" width="9.140625" style="763"/>
    <col min="4343" max="4343" width="16" style="763" bestFit="1" customWidth="1"/>
    <col min="4344" max="4344" width="12.85546875" style="763" bestFit="1" customWidth="1"/>
    <col min="4345" max="4589" width="9.140625" style="763"/>
    <col min="4590" max="4590" width="57.140625" style="763" customWidth="1"/>
    <col min="4591" max="4592" width="18.140625" style="763" customWidth="1"/>
    <col min="4593" max="4594" width="17.85546875" style="763" customWidth="1"/>
    <col min="4595" max="4595" width="19.28515625" style="763" customWidth="1"/>
    <col min="4596" max="4596" width="17.7109375" style="763" customWidth="1"/>
    <col min="4597" max="4597" width="2.140625" style="763" customWidth="1"/>
    <col min="4598" max="4598" width="9.140625" style="763"/>
    <col min="4599" max="4599" width="16" style="763" bestFit="1" customWidth="1"/>
    <col min="4600" max="4600" width="12.85546875" style="763" bestFit="1" customWidth="1"/>
    <col min="4601" max="4845" width="9.140625" style="763"/>
    <col min="4846" max="4846" width="57.140625" style="763" customWidth="1"/>
    <col min="4847" max="4848" width="18.140625" style="763" customWidth="1"/>
    <col min="4849" max="4850" width="17.85546875" style="763" customWidth="1"/>
    <col min="4851" max="4851" width="19.28515625" style="763" customWidth="1"/>
    <col min="4852" max="4852" width="17.7109375" style="763" customWidth="1"/>
    <col min="4853" max="4853" width="2.140625" style="763" customWidth="1"/>
    <col min="4854" max="4854" width="9.140625" style="763"/>
    <col min="4855" max="4855" width="16" style="763" bestFit="1" customWidth="1"/>
    <col min="4856" max="4856" width="12.85546875" style="763" bestFit="1" customWidth="1"/>
    <col min="4857" max="5101" width="9.140625" style="763"/>
    <col min="5102" max="5102" width="57.140625" style="763" customWidth="1"/>
    <col min="5103" max="5104" width="18.140625" style="763" customWidth="1"/>
    <col min="5105" max="5106" width="17.85546875" style="763" customWidth="1"/>
    <col min="5107" max="5107" width="19.28515625" style="763" customWidth="1"/>
    <col min="5108" max="5108" width="17.7109375" style="763" customWidth="1"/>
    <col min="5109" max="5109" width="2.140625" style="763" customWidth="1"/>
    <col min="5110" max="5110" width="9.140625" style="763"/>
    <col min="5111" max="5111" width="16" style="763" bestFit="1" customWidth="1"/>
    <col min="5112" max="5112" width="12.85546875" style="763" bestFit="1" customWidth="1"/>
    <col min="5113" max="5357" width="9.140625" style="763"/>
    <col min="5358" max="5358" width="57.140625" style="763" customWidth="1"/>
    <col min="5359" max="5360" width="18.140625" style="763" customWidth="1"/>
    <col min="5361" max="5362" width="17.85546875" style="763" customWidth="1"/>
    <col min="5363" max="5363" width="19.28515625" style="763" customWidth="1"/>
    <col min="5364" max="5364" width="17.7109375" style="763" customWidth="1"/>
    <col min="5365" max="5365" width="2.140625" style="763" customWidth="1"/>
    <col min="5366" max="5366" width="9.140625" style="763"/>
    <col min="5367" max="5367" width="16" style="763" bestFit="1" customWidth="1"/>
    <col min="5368" max="5368" width="12.85546875" style="763" bestFit="1" customWidth="1"/>
    <col min="5369" max="5613" width="9.140625" style="763"/>
    <col min="5614" max="5614" width="57.140625" style="763" customWidth="1"/>
    <col min="5615" max="5616" width="18.140625" style="763" customWidth="1"/>
    <col min="5617" max="5618" width="17.85546875" style="763" customWidth="1"/>
    <col min="5619" max="5619" width="19.28515625" style="763" customWidth="1"/>
    <col min="5620" max="5620" width="17.7109375" style="763" customWidth="1"/>
    <col min="5621" max="5621" width="2.140625" style="763" customWidth="1"/>
    <col min="5622" max="5622" width="9.140625" style="763"/>
    <col min="5623" max="5623" width="16" style="763" bestFit="1" customWidth="1"/>
    <col min="5624" max="5624" width="12.85546875" style="763" bestFit="1" customWidth="1"/>
    <col min="5625" max="5869" width="9.140625" style="763"/>
    <col min="5870" max="5870" width="57.140625" style="763" customWidth="1"/>
    <col min="5871" max="5872" width="18.140625" style="763" customWidth="1"/>
    <col min="5873" max="5874" width="17.85546875" style="763" customWidth="1"/>
    <col min="5875" max="5875" width="19.28515625" style="763" customWidth="1"/>
    <col min="5876" max="5876" width="17.7109375" style="763" customWidth="1"/>
    <col min="5877" max="5877" width="2.140625" style="763" customWidth="1"/>
    <col min="5878" max="5878" width="9.140625" style="763"/>
    <col min="5879" max="5879" width="16" style="763" bestFit="1" customWidth="1"/>
    <col min="5880" max="5880" width="12.85546875" style="763" bestFit="1" customWidth="1"/>
    <col min="5881" max="6125" width="9.140625" style="763"/>
    <col min="6126" max="6126" width="57.140625" style="763" customWidth="1"/>
    <col min="6127" max="6128" width="18.140625" style="763" customWidth="1"/>
    <col min="6129" max="6130" width="17.85546875" style="763" customWidth="1"/>
    <col min="6131" max="6131" width="19.28515625" style="763" customWidth="1"/>
    <col min="6132" max="6132" width="17.7109375" style="763" customWidth="1"/>
    <col min="6133" max="6133" width="2.140625" style="763" customWidth="1"/>
    <col min="6134" max="6134" width="9.140625" style="763"/>
    <col min="6135" max="6135" width="16" style="763" bestFit="1" customWidth="1"/>
    <col min="6136" max="6136" width="12.85546875" style="763" bestFit="1" customWidth="1"/>
    <col min="6137" max="6381" width="9.140625" style="763"/>
    <col min="6382" max="6382" width="57.140625" style="763" customWidth="1"/>
    <col min="6383" max="6384" width="18.140625" style="763" customWidth="1"/>
    <col min="6385" max="6386" width="17.85546875" style="763" customWidth="1"/>
    <col min="6387" max="6387" width="19.28515625" style="763" customWidth="1"/>
    <col min="6388" max="6388" width="17.7109375" style="763" customWidth="1"/>
    <col min="6389" max="6389" width="2.140625" style="763" customWidth="1"/>
    <col min="6390" max="6390" width="9.140625" style="763"/>
    <col min="6391" max="6391" width="16" style="763" bestFit="1" customWidth="1"/>
    <col min="6392" max="6392" width="12.85546875" style="763" bestFit="1" customWidth="1"/>
    <col min="6393" max="6637" width="9.140625" style="763"/>
    <col min="6638" max="6638" width="57.140625" style="763" customWidth="1"/>
    <col min="6639" max="6640" width="18.140625" style="763" customWidth="1"/>
    <col min="6641" max="6642" width="17.85546875" style="763" customWidth="1"/>
    <col min="6643" max="6643" width="19.28515625" style="763" customWidth="1"/>
    <col min="6644" max="6644" width="17.7109375" style="763" customWidth="1"/>
    <col min="6645" max="6645" width="2.140625" style="763" customWidth="1"/>
    <col min="6646" max="6646" width="9.140625" style="763"/>
    <col min="6647" max="6647" width="16" style="763" bestFit="1" customWidth="1"/>
    <col min="6648" max="6648" width="12.85546875" style="763" bestFit="1" customWidth="1"/>
    <col min="6649" max="6893" width="9.140625" style="763"/>
    <col min="6894" max="6894" width="57.140625" style="763" customWidth="1"/>
    <col min="6895" max="6896" width="18.140625" style="763" customWidth="1"/>
    <col min="6897" max="6898" width="17.85546875" style="763" customWidth="1"/>
    <col min="6899" max="6899" width="19.28515625" style="763" customWidth="1"/>
    <col min="6900" max="6900" width="17.7109375" style="763" customWidth="1"/>
    <col min="6901" max="6901" width="2.140625" style="763" customWidth="1"/>
    <col min="6902" max="6902" width="9.140625" style="763"/>
    <col min="6903" max="6903" width="16" style="763" bestFit="1" customWidth="1"/>
    <col min="6904" max="6904" width="12.85546875" style="763" bestFit="1" customWidth="1"/>
    <col min="6905" max="7149" width="9.140625" style="763"/>
    <col min="7150" max="7150" width="57.140625" style="763" customWidth="1"/>
    <col min="7151" max="7152" width="18.140625" style="763" customWidth="1"/>
    <col min="7153" max="7154" width="17.85546875" style="763" customWidth="1"/>
    <col min="7155" max="7155" width="19.28515625" style="763" customWidth="1"/>
    <col min="7156" max="7156" width="17.7109375" style="763" customWidth="1"/>
    <col min="7157" max="7157" width="2.140625" style="763" customWidth="1"/>
    <col min="7158" max="7158" width="9.140625" style="763"/>
    <col min="7159" max="7159" width="16" style="763" bestFit="1" customWidth="1"/>
    <col min="7160" max="7160" width="12.85546875" style="763" bestFit="1" customWidth="1"/>
    <col min="7161" max="7405" width="9.140625" style="763"/>
    <col min="7406" max="7406" width="57.140625" style="763" customWidth="1"/>
    <col min="7407" max="7408" width="18.140625" style="763" customWidth="1"/>
    <col min="7409" max="7410" width="17.85546875" style="763" customWidth="1"/>
    <col min="7411" max="7411" width="19.28515625" style="763" customWidth="1"/>
    <col min="7412" max="7412" width="17.7109375" style="763" customWidth="1"/>
    <col min="7413" max="7413" width="2.140625" style="763" customWidth="1"/>
    <col min="7414" max="7414" width="9.140625" style="763"/>
    <col min="7415" max="7415" width="16" style="763" bestFit="1" customWidth="1"/>
    <col min="7416" max="7416" width="12.85546875" style="763" bestFit="1" customWidth="1"/>
    <col min="7417" max="7661" width="9.140625" style="763"/>
    <col min="7662" max="7662" width="57.140625" style="763" customWidth="1"/>
    <col min="7663" max="7664" width="18.140625" style="763" customWidth="1"/>
    <col min="7665" max="7666" width="17.85546875" style="763" customWidth="1"/>
    <col min="7667" max="7667" width="19.28515625" style="763" customWidth="1"/>
    <col min="7668" max="7668" width="17.7109375" style="763" customWidth="1"/>
    <col min="7669" max="7669" width="2.140625" style="763" customWidth="1"/>
    <col min="7670" max="7670" width="9.140625" style="763"/>
    <col min="7671" max="7671" width="16" style="763" bestFit="1" customWidth="1"/>
    <col min="7672" max="7672" width="12.85546875" style="763" bestFit="1" customWidth="1"/>
    <col min="7673" max="7917" width="9.140625" style="763"/>
    <col min="7918" max="7918" width="57.140625" style="763" customWidth="1"/>
    <col min="7919" max="7920" width="18.140625" style="763" customWidth="1"/>
    <col min="7921" max="7922" width="17.85546875" style="763" customWidth="1"/>
    <col min="7923" max="7923" width="19.28515625" style="763" customWidth="1"/>
    <col min="7924" max="7924" width="17.7109375" style="763" customWidth="1"/>
    <col min="7925" max="7925" width="2.140625" style="763" customWidth="1"/>
    <col min="7926" max="7926" width="9.140625" style="763"/>
    <col min="7927" max="7927" width="16" style="763" bestFit="1" customWidth="1"/>
    <col min="7928" max="7928" width="12.85546875" style="763" bestFit="1" customWidth="1"/>
    <col min="7929" max="8173" width="9.140625" style="763"/>
    <col min="8174" max="8174" width="57.140625" style="763" customWidth="1"/>
    <col min="8175" max="8176" width="18.140625" style="763" customWidth="1"/>
    <col min="8177" max="8178" width="17.85546875" style="763" customWidth="1"/>
    <col min="8179" max="8179" width="19.28515625" style="763" customWidth="1"/>
    <col min="8180" max="8180" width="17.7109375" style="763" customWidth="1"/>
    <col min="8181" max="8181" width="2.140625" style="763" customWidth="1"/>
    <col min="8182" max="8182" width="9.140625" style="763"/>
    <col min="8183" max="8183" width="16" style="763" bestFit="1" customWidth="1"/>
    <col min="8184" max="8184" width="12.85546875" style="763" bestFit="1" customWidth="1"/>
    <col min="8185" max="8429" width="9.140625" style="763"/>
    <col min="8430" max="8430" width="57.140625" style="763" customWidth="1"/>
    <col min="8431" max="8432" width="18.140625" style="763" customWidth="1"/>
    <col min="8433" max="8434" width="17.85546875" style="763" customWidth="1"/>
    <col min="8435" max="8435" width="19.28515625" style="763" customWidth="1"/>
    <col min="8436" max="8436" width="17.7109375" style="763" customWidth="1"/>
    <col min="8437" max="8437" width="2.140625" style="763" customWidth="1"/>
    <col min="8438" max="8438" width="9.140625" style="763"/>
    <col min="8439" max="8439" width="16" style="763" bestFit="1" customWidth="1"/>
    <col min="8440" max="8440" width="12.85546875" style="763" bestFit="1" customWidth="1"/>
    <col min="8441" max="8685" width="9.140625" style="763"/>
    <col min="8686" max="8686" width="57.140625" style="763" customWidth="1"/>
    <col min="8687" max="8688" width="18.140625" style="763" customWidth="1"/>
    <col min="8689" max="8690" width="17.85546875" style="763" customWidth="1"/>
    <col min="8691" max="8691" width="19.28515625" style="763" customWidth="1"/>
    <col min="8692" max="8692" width="17.7109375" style="763" customWidth="1"/>
    <col min="8693" max="8693" width="2.140625" style="763" customWidth="1"/>
    <col min="8694" max="8694" width="9.140625" style="763"/>
    <col min="8695" max="8695" width="16" style="763" bestFit="1" customWidth="1"/>
    <col min="8696" max="8696" width="12.85546875" style="763" bestFit="1" customWidth="1"/>
    <col min="8697" max="8941" width="9.140625" style="763"/>
    <col min="8942" max="8942" width="57.140625" style="763" customWidth="1"/>
    <col min="8943" max="8944" width="18.140625" style="763" customWidth="1"/>
    <col min="8945" max="8946" width="17.85546875" style="763" customWidth="1"/>
    <col min="8947" max="8947" width="19.28515625" style="763" customWidth="1"/>
    <col min="8948" max="8948" width="17.7109375" style="763" customWidth="1"/>
    <col min="8949" max="8949" width="2.140625" style="763" customWidth="1"/>
    <col min="8950" max="8950" width="9.140625" style="763"/>
    <col min="8951" max="8951" width="16" style="763" bestFit="1" customWidth="1"/>
    <col min="8952" max="8952" width="12.85546875" style="763" bestFit="1" customWidth="1"/>
    <col min="8953" max="9197" width="9.140625" style="763"/>
    <col min="9198" max="9198" width="57.140625" style="763" customWidth="1"/>
    <col min="9199" max="9200" width="18.140625" style="763" customWidth="1"/>
    <col min="9201" max="9202" width="17.85546875" style="763" customWidth="1"/>
    <col min="9203" max="9203" width="19.28515625" style="763" customWidth="1"/>
    <col min="9204" max="9204" width="17.7109375" style="763" customWidth="1"/>
    <col min="9205" max="9205" width="2.140625" style="763" customWidth="1"/>
    <col min="9206" max="9206" width="9.140625" style="763"/>
    <col min="9207" max="9207" width="16" style="763" bestFit="1" customWidth="1"/>
    <col min="9208" max="9208" width="12.85546875" style="763" bestFit="1" customWidth="1"/>
    <col min="9209" max="9453" width="9.140625" style="763"/>
    <col min="9454" max="9454" width="57.140625" style="763" customWidth="1"/>
    <col min="9455" max="9456" width="18.140625" style="763" customWidth="1"/>
    <col min="9457" max="9458" width="17.85546875" style="763" customWidth="1"/>
    <col min="9459" max="9459" width="19.28515625" style="763" customWidth="1"/>
    <col min="9460" max="9460" width="17.7109375" style="763" customWidth="1"/>
    <col min="9461" max="9461" width="2.140625" style="763" customWidth="1"/>
    <col min="9462" max="9462" width="9.140625" style="763"/>
    <col min="9463" max="9463" width="16" style="763" bestFit="1" customWidth="1"/>
    <col min="9464" max="9464" width="12.85546875" style="763" bestFit="1" customWidth="1"/>
    <col min="9465" max="9709" width="9.140625" style="763"/>
    <col min="9710" max="9710" width="57.140625" style="763" customWidth="1"/>
    <col min="9711" max="9712" width="18.140625" style="763" customWidth="1"/>
    <col min="9713" max="9714" width="17.85546875" style="763" customWidth="1"/>
    <col min="9715" max="9715" width="19.28515625" style="763" customWidth="1"/>
    <col min="9716" max="9716" width="17.7109375" style="763" customWidth="1"/>
    <col min="9717" max="9717" width="2.140625" style="763" customWidth="1"/>
    <col min="9718" max="9718" width="9.140625" style="763"/>
    <col min="9719" max="9719" width="16" style="763" bestFit="1" customWidth="1"/>
    <col min="9720" max="9720" width="12.85546875" style="763" bestFit="1" customWidth="1"/>
    <col min="9721" max="9965" width="9.140625" style="763"/>
    <col min="9966" max="9966" width="57.140625" style="763" customWidth="1"/>
    <col min="9967" max="9968" width="18.140625" style="763" customWidth="1"/>
    <col min="9969" max="9970" width="17.85546875" style="763" customWidth="1"/>
    <col min="9971" max="9971" width="19.28515625" style="763" customWidth="1"/>
    <col min="9972" max="9972" width="17.7109375" style="763" customWidth="1"/>
    <col min="9973" max="9973" width="2.140625" style="763" customWidth="1"/>
    <col min="9974" max="9974" width="9.140625" style="763"/>
    <col min="9975" max="9975" width="16" style="763" bestFit="1" customWidth="1"/>
    <col min="9976" max="9976" width="12.85546875" style="763" bestFit="1" customWidth="1"/>
    <col min="9977" max="10221" width="9.140625" style="763"/>
    <col min="10222" max="10222" width="57.140625" style="763" customWidth="1"/>
    <col min="10223" max="10224" width="18.140625" style="763" customWidth="1"/>
    <col min="10225" max="10226" width="17.85546875" style="763" customWidth="1"/>
    <col min="10227" max="10227" width="19.28515625" style="763" customWidth="1"/>
    <col min="10228" max="10228" width="17.7109375" style="763" customWidth="1"/>
    <col min="10229" max="10229" width="2.140625" style="763" customWidth="1"/>
    <col min="10230" max="10230" width="9.140625" style="763"/>
    <col min="10231" max="10231" width="16" style="763" bestFit="1" customWidth="1"/>
    <col min="10232" max="10232" width="12.85546875" style="763" bestFit="1" customWidth="1"/>
    <col min="10233" max="10477" width="9.140625" style="763"/>
    <col min="10478" max="10478" width="57.140625" style="763" customWidth="1"/>
    <col min="10479" max="10480" width="18.140625" style="763" customWidth="1"/>
    <col min="10481" max="10482" width="17.85546875" style="763" customWidth="1"/>
    <col min="10483" max="10483" width="19.28515625" style="763" customWidth="1"/>
    <col min="10484" max="10484" width="17.7109375" style="763" customWidth="1"/>
    <col min="10485" max="10485" width="2.140625" style="763" customWidth="1"/>
    <col min="10486" max="10486" width="9.140625" style="763"/>
    <col min="10487" max="10487" width="16" style="763" bestFit="1" customWidth="1"/>
    <col min="10488" max="10488" width="12.85546875" style="763" bestFit="1" customWidth="1"/>
    <col min="10489" max="10733" width="9.140625" style="763"/>
    <col min="10734" max="10734" width="57.140625" style="763" customWidth="1"/>
    <col min="10735" max="10736" width="18.140625" style="763" customWidth="1"/>
    <col min="10737" max="10738" width="17.85546875" style="763" customWidth="1"/>
    <col min="10739" max="10739" width="19.28515625" style="763" customWidth="1"/>
    <col min="10740" max="10740" width="17.7109375" style="763" customWidth="1"/>
    <col min="10741" max="10741" width="2.140625" style="763" customWidth="1"/>
    <col min="10742" max="10742" width="9.140625" style="763"/>
    <col min="10743" max="10743" width="16" style="763" bestFit="1" customWidth="1"/>
    <col min="10744" max="10744" width="12.85546875" style="763" bestFit="1" customWidth="1"/>
    <col min="10745" max="10989" width="9.140625" style="763"/>
    <col min="10990" max="10990" width="57.140625" style="763" customWidth="1"/>
    <col min="10991" max="10992" width="18.140625" style="763" customWidth="1"/>
    <col min="10993" max="10994" width="17.85546875" style="763" customWidth="1"/>
    <col min="10995" max="10995" width="19.28515625" style="763" customWidth="1"/>
    <col min="10996" max="10996" width="17.7109375" style="763" customWidth="1"/>
    <col min="10997" max="10997" width="2.140625" style="763" customWidth="1"/>
    <col min="10998" max="10998" width="9.140625" style="763"/>
    <col min="10999" max="10999" width="16" style="763" bestFit="1" customWidth="1"/>
    <col min="11000" max="11000" width="12.85546875" style="763" bestFit="1" customWidth="1"/>
    <col min="11001" max="11245" width="9.140625" style="763"/>
    <col min="11246" max="11246" width="57.140625" style="763" customWidth="1"/>
    <col min="11247" max="11248" width="18.140625" style="763" customWidth="1"/>
    <col min="11249" max="11250" width="17.85546875" style="763" customWidth="1"/>
    <col min="11251" max="11251" width="19.28515625" style="763" customWidth="1"/>
    <col min="11252" max="11252" width="17.7109375" style="763" customWidth="1"/>
    <col min="11253" max="11253" width="2.140625" style="763" customWidth="1"/>
    <col min="11254" max="11254" width="9.140625" style="763"/>
    <col min="11255" max="11255" width="16" style="763" bestFit="1" customWidth="1"/>
    <col min="11256" max="11256" width="12.85546875" style="763" bestFit="1" customWidth="1"/>
    <col min="11257" max="11501" width="9.140625" style="763"/>
    <col min="11502" max="11502" width="57.140625" style="763" customWidth="1"/>
    <col min="11503" max="11504" width="18.140625" style="763" customWidth="1"/>
    <col min="11505" max="11506" width="17.85546875" style="763" customWidth="1"/>
    <col min="11507" max="11507" width="19.28515625" style="763" customWidth="1"/>
    <col min="11508" max="11508" width="17.7109375" style="763" customWidth="1"/>
    <col min="11509" max="11509" width="2.140625" style="763" customWidth="1"/>
    <col min="11510" max="11510" width="9.140625" style="763"/>
    <col min="11511" max="11511" width="16" style="763" bestFit="1" customWidth="1"/>
    <col min="11512" max="11512" width="12.85546875" style="763" bestFit="1" customWidth="1"/>
    <col min="11513" max="11757" width="9.140625" style="763"/>
    <col min="11758" max="11758" width="57.140625" style="763" customWidth="1"/>
    <col min="11759" max="11760" width="18.140625" style="763" customWidth="1"/>
    <col min="11761" max="11762" width="17.85546875" style="763" customWidth="1"/>
    <col min="11763" max="11763" width="19.28515625" style="763" customWidth="1"/>
    <col min="11764" max="11764" width="17.7109375" style="763" customWidth="1"/>
    <col min="11765" max="11765" width="2.140625" style="763" customWidth="1"/>
    <col min="11766" max="11766" width="9.140625" style="763"/>
    <col min="11767" max="11767" width="16" style="763" bestFit="1" customWidth="1"/>
    <col min="11768" max="11768" width="12.85546875" style="763" bestFit="1" customWidth="1"/>
    <col min="11769" max="12013" width="9.140625" style="763"/>
    <col min="12014" max="12014" width="57.140625" style="763" customWidth="1"/>
    <col min="12015" max="12016" width="18.140625" style="763" customWidth="1"/>
    <col min="12017" max="12018" width="17.85546875" style="763" customWidth="1"/>
    <col min="12019" max="12019" width="19.28515625" style="763" customWidth="1"/>
    <col min="12020" max="12020" width="17.7109375" style="763" customWidth="1"/>
    <col min="12021" max="12021" width="2.140625" style="763" customWidth="1"/>
    <col min="12022" max="12022" width="9.140625" style="763"/>
    <col min="12023" max="12023" width="16" style="763" bestFit="1" customWidth="1"/>
    <col min="12024" max="12024" width="12.85546875" style="763" bestFit="1" customWidth="1"/>
    <col min="12025" max="12269" width="9.140625" style="763"/>
    <col min="12270" max="12270" width="57.140625" style="763" customWidth="1"/>
    <col min="12271" max="12272" width="18.140625" style="763" customWidth="1"/>
    <col min="12273" max="12274" width="17.85546875" style="763" customWidth="1"/>
    <col min="12275" max="12275" width="19.28515625" style="763" customWidth="1"/>
    <col min="12276" max="12276" width="17.7109375" style="763" customWidth="1"/>
    <col min="12277" max="12277" width="2.140625" style="763" customWidth="1"/>
    <col min="12278" max="12278" width="9.140625" style="763"/>
    <col min="12279" max="12279" width="16" style="763" bestFit="1" customWidth="1"/>
    <col min="12280" max="12280" width="12.85546875" style="763" bestFit="1" customWidth="1"/>
    <col min="12281" max="12525" width="9.140625" style="763"/>
    <col min="12526" max="12526" width="57.140625" style="763" customWidth="1"/>
    <col min="12527" max="12528" width="18.140625" style="763" customWidth="1"/>
    <col min="12529" max="12530" width="17.85546875" style="763" customWidth="1"/>
    <col min="12531" max="12531" width="19.28515625" style="763" customWidth="1"/>
    <col min="12532" max="12532" width="17.7109375" style="763" customWidth="1"/>
    <col min="12533" max="12533" width="2.140625" style="763" customWidth="1"/>
    <col min="12534" max="12534" width="9.140625" style="763"/>
    <col min="12535" max="12535" width="16" style="763" bestFit="1" customWidth="1"/>
    <col min="12536" max="12536" width="12.85546875" style="763" bestFit="1" customWidth="1"/>
    <col min="12537" max="12781" width="9.140625" style="763"/>
    <col min="12782" max="12782" width="57.140625" style="763" customWidth="1"/>
    <col min="12783" max="12784" width="18.140625" style="763" customWidth="1"/>
    <col min="12785" max="12786" width="17.85546875" style="763" customWidth="1"/>
    <col min="12787" max="12787" width="19.28515625" style="763" customWidth="1"/>
    <col min="12788" max="12788" width="17.7109375" style="763" customWidth="1"/>
    <col min="12789" max="12789" width="2.140625" style="763" customWidth="1"/>
    <col min="12790" max="12790" width="9.140625" style="763"/>
    <col min="12791" max="12791" width="16" style="763" bestFit="1" customWidth="1"/>
    <col min="12792" max="12792" width="12.85546875" style="763" bestFit="1" customWidth="1"/>
    <col min="12793" max="13037" width="9.140625" style="763"/>
    <col min="13038" max="13038" width="57.140625" style="763" customWidth="1"/>
    <col min="13039" max="13040" width="18.140625" style="763" customWidth="1"/>
    <col min="13041" max="13042" width="17.85546875" style="763" customWidth="1"/>
    <col min="13043" max="13043" width="19.28515625" style="763" customWidth="1"/>
    <col min="13044" max="13044" width="17.7109375" style="763" customWidth="1"/>
    <col min="13045" max="13045" width="2.140625" style="763" customWidth="1"/>
    <col min="13046" max="13046" width="9.140625" style="763"/>
    <col min="13047" max="13047" width="16" style="763" bestFit="1" customWidth="1"/>
    <col min="13048" max="13048" width="12.85546875" style="763" bestFit="1" customWidth="1"/>
    <col min="13049" max="13293" width="9.140625" style="763"/>
    <col min="13294" max="13294" width="57.140625" style="763" customWidth="1"/>
    <col min="13295" max="13296" width="18.140625" style="763" customWidth="1"/>
    <col min="13297" max="13298" width="17.85546875" style="763" customWidth="1"/>
    <col min="13299" max="13299" width="19.28515625" style="763" customWidth="1"/>
    <col min="13300" max="13300" width="17.7109375" style="763" customWidth="1"/>
    <col min="13301" max="13301" width="2.140625" style="763" customWidth="1"/>
    <col min="13302" max="13302" width="9.140625" style="763"/>
    <col min="13303" max="13303" width="16" style="763" bestFit="1" customWidth="1"/>
    <col min="13304" max="13304" width="12.85546875" style="763" bestFit="1" customWidth="1"/>
    <col min="13305" max="13549" width="9.140625" style="763"/>
    <col min="13550" max="13550" width="57.140625" style="763" customWidth="1"/>
    <col min="13551" max="13552" width="18.140625" style="763" customWidth="1"/>
    <col min="13553" max="13554" width="17.85546875" style="763" customWidth="1"/>
    <col min="13555" max="13555" width="19.28515625" style="763" customWidth="1"/>
    <col min="13556" max="13556" width="17.7109375" style="763" customWidth="1"/>
    <col min="13557" max="13557" width="2.140625" style="763" customWidth="1"/>
    <col min="13558" max="13558" width="9.140625" style="763"/>
    <col min="13559" max="13559" width="16" style="763" bestFit="1" customWidth="1"/>
    <col min="13560" max="13560" width="12.85546875" style="763" bestFit="1" customWidth="1"/>
    <col min="13561" max="13805" width="9.140625" style="763"/>
    <col min="13806" max="13806" width="57.140625" style="763" customWidth="1"/>
    <col min="13807" max="13808" width="18.140625" style="763" customWidth="1"/>
    <col min="13809" max="13810" width="17.85546875" style="763" customWidth="1"/>
    <col min="13811" max="13811" width="19.28515625" style="763" customWidth="1"/>
    <col min="13812" max="13812" width="17.7109375" style="763" customWidth="1"/>
    <col min="13813" max="13813" width="2.140625" style="763" customWidth="1"/>
    <col min="13814" max="13814" width="9.140625" style="763"/>
    <col min="13815" max="13815" width="16" style="763" bestFit="1" customWidth="1"/>
    <col min="13816" max="13816" width="12.85546875" style="763" bestFit="1" customWidth="1"/>
    <col min="13817" max="14061" width="9.140625" style="763"/>
    <col min="14062" max="14062" width="57.140625" style="763" customWidth="1"/>
    <col min="14063" max="14064" width="18.140625" style="763" customWidth="1"/>
    <col min="14065" max="14066" width="17.85546875" style="763" customWidth="1"/>
    <col min="14067" max="14067" width="19.28515625" style="763" customWidth="1"/>
    <col min="14068" max="14068" width="17.7109375" style="763" customWidth="1"/>
    <col min="14069" max="14069" width="2.140625" style="763" customWidth="1"/>
    <col min="14070" max="14070" width="9.140625" style="763"/>
    <col min="14071" max="14071" width="16" style="763" bestFit="1" customWidth="1"/>
    <col min="14072" max="14072" width="12.85546875" style="763" bestFit="1" customWidth="1"/>
    <col min="14073" max="14317" width="9.140625" style="763"/>
    <col min="14318" max="14318" width="57.140625" style="763" customWidth="1"/>
    <col min="14319" max="14320" width="18.140625" style="763" customWidth="1"/>
    <col min="14321" max="14322" width="17.85546875" style="763" customWidth="1"/>
    <col min="14323" max="14323" width="19.28515625" style="763" customWidth="1"/>
    <col min="14324" max="14324" width="17.7109375" style="763" customWidth="1"/>
    <col min="14325" max="14325" width="2.140625" style="763" customWidth="1"/>
    <col min="14326" max="14326" width="9.140625" style="763"/>
    <col min="14327" max="14327" width="16" style="763" bestFit="1" customWidth="1"/>
    <col min="14328" max="14328" width="12.85546875" style="763" bestFit="1" customWidth="1"/>
    <col min="14329" max="14573" width="9.140625" style="763"/>
    <col min="14574" max="14574" width="57.140625" style="763" customWidth="1"/>
    <col min="14575" max="14576" width="18.140625" style="763" customWidth="1"/>
    <col min="14577" max="14578" width="17.85546875" style="763" customWidth="1"/>
    <col min="14579" max="14579" width="19.28515625" style="763" customWidth="1"/>
    <col min="14580" max="14580" width="17.7109375" style="763" customWidth="1"/>
    <col min="14581" max="14581" width="2.140625" style="763" customWidth="1"/>
    <col min="14582" max="14582" width="9.140625" style="763"/>
    <col min="14583" max="14583" width="16" style="763" bestFit="1" customWidth="1"/>
    <col min="14584" max="14584" width="12.85546875" style="763" bestFit="1" customWidth="1"/>
    <col min="14585" max="14829" width="9.140625" style="763"/>
    <col min="14830" max="14830" width="57.140625" style="763" customWidth="1"/>
    <col min="14831" max="14832" width="18.140625" style="763" customWidth="1"/>
    <col min="14833" max="14834" width="17.85546875" style="763" customWidth="1"/>
    <col min="14835" max="14835" width="19.28515625" style="763" customWidth="1"/>
    <col min="14836" max="14836" width="17.7109375" style="763" customWidth="1"/>
    <col min="14837" max="14837" width="2.140625" style="763" customWidth="1"/>
    <col min="14838" max="14838" width="9.140625" style="763"/>
    <col min="14839" max="14839" width="16" style="763" bestFit="1" customWidth="1"/>
    <col min="14840" max="14840" width="12.85546875" style="763" bestFit="1" customWidth="1"/>
    <col min="14841" max="15085" width="9.140625" style="763"/>
    <col min="15086" max="15086" width="57.140625" style="763" customWidth="1"/>
    <col min="15087" max="15088" width="18.140625" style="763" customWidth="1"/>
    <col min="15089" max="15090" width="17.85546875" style="763" customWidth="1"/>
    <col min="15091" max="15091" width="19.28515625" style="763" customWidth="1"/>
    <col min="15092" max="15092" width="17.7109375" style="763" customWidth="1"/>
    <col min="15093" max="15093" width="2.140625" style="763" customWidth="1"/>
    <col min="15094" max="15094" width="9.140625" style="763"/>
    <col min="15095" max="15095" width="16" style="763" bestFit="1" customWidth="1"/>
    <col min="15096" max="15096" width="12.85546875" style="763" bestFit="1" customWidth="1"/>
    <col min="15097" max="15341" width="9.140625" style="763"/>
    <col min="15342" max="15342" width="57.140625" style="763" customWidth="1"/>
    <col min="15343" max="15344" width="18.140625" style="763" customWidth="1"/>
    <col min="15345" max="15346" width="17.85546875" style="763" customWidth="1"/>
    <col min="15347" max="15347" width="19.28515625" style="763" customWidth="1"/>
    <col min="15348" max="15348" width="17.7109375" style="763" customWidth="1"/>
    <col min="15349" max="15349" width="2.140625" style="763" customWidth="1"/>
    <col min="15350" max="15350" width="9.140625" style="763"/>
    <col min="15351" max="15351" width="16" style="763" bestFit="1" customWidth="1"/>
    <col min="15352" max="15352" width="12.85546875" style="763" bestFit="1" customWidth="1"/>
    <col min="15353" max="15597" width="9.140625" style="763"/>
    <col min="15598" max="15598" width="57.140625" style="763" customWidth="1"/>
    <col min="15599" max="15600" width="18.140625" style="763" customWidth="1"/>
    <col min="15601" max="15602" width="17.85546875" style="763" customWidth="1"/>
    <col min="15603" max="15603" width="19.28515625" style="763" customWidth="1"/>
    <col min="15604" max="15604" width="17.7109375" style="763" customWidth="1"/>
    <col min="15605" max="15605" width="2.140625" style="763" customWidth="1"/>
    <col min="15606" max="15606" width="9.140625" style="763"/>
    <col min="15607" max="15607" width="16" style="763" bestFit="1" customWidth="1"/>
    <col min="15608" max="15608" width="12.85546875" style="763" bestFit="1" customWidth="1"/>
    <col min="15609" max="15853" width="9.140625" style="763"/>
    <col min="15854" max="15854" width="57.140625" style="763" customWidth="1"/>
    <col min="15855" max="15856" width="18.140625" style="763" customWidth="1"/>
    <col min="15857" max="15858" width="17.85546875" style="763" customWidth="1"/>
    <col min="15859" max="15859" width="19.28515625" style="763" customWidth="1"/>
    <col min="15860" max="15860" width="17.7109375" style="763" customWidth="1"/>
    <col min="15861" max="15861" width="2.140625" style="763" customWidth="1"/>
    <col min="15862" max="15862" width="9.140625" style="763"/>
    <col min="15863" max="15863" width="16" style="763" bestFit="1" customWidth="1"/>
    <col min="15864" max="15864" width="12.85546875" style="763" bestFit="1" customWidth="1"/>
    <col min="15865" max="16109" width="9.140625" style="763"/>
    <col min="16110" max="16110" width="57.140625" style="763" customWidth="1"/>
    <col min="16111" max="16112" width="18.140625" style="763" customWidth="1"/>
    <col min="16113" max="16114" width="17.85546875" style="763" customWidth="1"/>
    <col min="16115" max="16115" width="19.28515625" style="763" customWidth="1"/>
    <col min="16116" max="16116" width="17.7109375" style="763" customWidth="1"/>
    <col min="16117" max="16117" width="2.140625" style="763" customWidth="1"/>
    <col min="16118" max="16118" width="9.140625" style="763"/>
    <col min="16119" max="16119" width="16" style="763" bestFit="1" customWidth="1"/>
    <col min="16120" max="16120" width="12.85546875" style="763" bestFit="1" customWidth="1"/>
    <col min="16121" max="16384" width="9.140625" style="763"/>
  </cols>
  <sheetData>
    <row r="1" spans="1:5" x14ac:dyDescent="0.2">
      <c r="A1" s="984" t="s">
        <v>22</v>
      </c>
    </row>
    <row r="2" spans="1:5" ht="12" thickBot="1" x14ac:dyDescent="0.25">
      <c r="A2" s="984" t="s">
        <v>57</v>
      </c>
    </row>
    <row r="3" spans="1:5" x14ac:dyDescent="0.2">
      <c r="A3" s="1696" t="s">
        <v>1327</v>
      </c>
      <c r="B3" s="1665" t="s">
        <v>59</v>
      </c>
      <c r="C3" s="985" t="s">
        <v>60</v>
      </c>
      <c r="D3" s="986">
        <v>2</v>
      </c>
      <c r="E3" s="987" t="s">
        <v>62</v>
      </c>
    </row>
    <row r="4" spans="1:5" x14ac:dyDescent="0.2">
      <c r="A4" s="1697"/>
      <c r="B4" s="1666"/>
      <c r="C4" s="988" t="s">
        <v>60</v>
      </c>
      <c r="D4" s="989">
        <v>5</v>
      </c>
      <c r="E4" s="990" t="s">
        <v>63</v>
      </c>
    </row>
    <row r="5" spans="1:5" x14ac:dyDescent="0.2">
      <c r="A5" s="1697"/>
      <c r="B5" s="1666"/>
      <c r="C5" s="988" t="s">
        <v>60</v>
      </c>
      <c r="D5" s="989">
        <v>13</v>
      </c>
      <c r="E5" s="990" t="s">
        <v>65</v>
      </c>
    </row>
    <row r="6" spans="1:5" x14ac:dyDescent="0.2">
      <c r="A6" s="1697"/>
      <c r="B6" s="1666"/>
      <c r="C6" s="988" t="s">
        <v>60</v>
      </c>
      <c r="D6" s="989">
        <v>23</v>
      </c>
      <c r="E6" s="990" t="s">
        <v>66</v>
      </c>
    </row>
    <row r="7" spans="1:5" x14ac:dyDescent="0.2">
      <c r="A7" s="1697"/>
      <c r="B7" s="1666"/>
      <c r="C7" s="988" t="s">
        <v>60</v>
      </c>
      <c r="D7" s="989">
        <v>25</v>
      </c>
      <c r="E7" s="990" t="s">
        <v>67</v>
      </c>
    </row>
    <row r="8" spans="1:5" x14ac:dyDescent="0.2">
      <c r="A8" s="1697"/>
      <c r="B8" s="1667"/>
      <c r="C8" s="988" t="s">
        <v>60</v>
      </c>
      <c r="D8" s="989">
        <v>27</v>
      </c>
      <c r="E8" s="990" t="s">
        <v>69</v>
      </c>
    </row>
    <row r="9" spans="1:5" x14ac:dyDescent="0.2">
      <c r="A9" s="1697"/>
      <c r="B9" s="991" t="s">
        <v>70</v>
      </c>
      <c r="C9" s="988" t="s">
        <v>60</v>
      </c>
      <c r="D9" s="989" t="s">
        <v>71</v>
      </c>
      <c r="E9" s="990"/>
    </row>
    <row r="10" spans="1:5" ht="12" thickBot="1" x14ac:dyDescent="0.25">
      <c r="A10" s="1698"/>
      <c r="B10" s="992" t="s">
        <v>72</v>
      </c>
      <c r="C10" s="993" t="s">
        <v>60</v>
      </c>
      <c r="D10" s="994" t="s">
        <v>414</v>
      </c>
      <c r="E10" s="995"/>
    </row>
    <row r="11" spans="1:5" ht="12" thickBot="1" x14ac:dyDescent="0.25">
      <c r="A11" s="996"/>
      <c r="B11" s="992"/>
      <c r="C11" s="993"/>
      <c r="D11" s="994"/>
      <c r="E11" s="995"/>
    </row>
    <row r="12" spans="1:5" ht="12" thickBot="1" x14ac:dyDescent="0.25">
      <c r="A12" s="997" t="s">
        <v>1523</v>
      </c>
      <c r="B12" s="998"/>
      <c r="C12" s="999"/>
      <c r="D12" s="1000"/>
      <c r="E12" s="1001"/>
    </row>
    <row r="13" spans="1:5" x14ac:dyDescent="0.2">
      <c r="A13" s="1702" t="s">
        <v>1524</v>
      </c>
      <c r="B13" s="1598" t="s">
        <v>1525</v>
      </c>
      <c r="C13" s="985" t="s">
        <v>60</v>
      </c>
      <c r="D13" s="986" t="s">
        <v>1526</v>
      </c>
      <c r="E13" s="987" t="s">
        <v>210</v>
      </c>
    </row>
    <row r="14" spans="1:5" x14ac:dyDescent="0.2">
      <c r="A14" s="1703"/>
      <c r="B14" s="1585"/>
      <c r="C14" s="1002" t="s">
        <v>60</v>
      </c>
      <c r="D14" s="1003" t="s">
        <v>1527</v>
      </c>
      <c r="E14" s="1004" t="s">
        <v>210</v>
      </c>
    </row>
    <row r="15" spans="1:5" x14ac:dyDescent="0.2">
      <c r="A15" s="1703"/>
      <c r="B15" s="1584" t="s">
        <v>77</v>
      </c>
      <c r="C15" s="988" t="s">
        <v>78</v>
      </c>
      <c r="D15" s="989" t="s">
        <v>206</v>
      </c>
      <c r="E15" s="990" t="s">
        <v>1528</v>
      </c>
    </row>
    <row r="16" spans="1:5" x14ac:dyDescent="0.2">
      <c r="A16" s="1703"/>
      <c r="B16" s="1592"/>
      <c r="C16" s="988" t="s">
        <v>78</v>
      </c>
      <c r="D16" s="989">
        <v>2121002</v>
      </c>
      <c r="E16" s="990" t="s">
        <v>1528</v>
      </c>
    </row>
    <row r="17" spans="1:5" x14ac:dyDescent="0.2">
      <c r="A17" s="1703"/>
      <c r="B17" s="1592"/>
      <c r="C17" s="988" t="s">
        <v>78</v>
      </c>
      <c r="D17" s="989">
        <v>8111002</v>
      </c>
      <c r="E17" s="990" t="s">
        <v>1528</v>
      </c>
    </row>
    <row r="18" spans="1:5" ht="12" thickBot="1" x14ac:dyDescent="0.25">
      <c r="A18" s="1704"/>
      <c r="B18" s="1599"/>
      <c r="C18" s="1005" t="s">
        <v>78</v>
      </c>
      <c r="D18" s="1006">
        <v>8121002</v>
      </c>
      <c r="E18" s="1007" t="s">
        <v>1528</v>
      </c>
    </row>
    <row r="19" spans="1:5" ht="12" thickBot="1" x14ac:dyDescent="0.25">
      <c r="A19" s="1008" t="s">
        <v>1529</v>
      </c>
      <c r="B19" s="1009" t="s">
        <v>290</v>
      </c>
      <c r="C19" s="1010" t="s">
        <v>60</v>
      </c>
      <c r="D19" s="1011">
        <v>111110401</v>
      </c>
      <c r="E19" s="1007" t="s">
        <v>1530</v>
      </c>
    </row>
    <row r="20" spans="1:5" ht="12" thickBot="1" x14ac:dyDescent="0.25">
      <c r="A20" s="1012" t="s">
        <v>1531</v>
      </c>
      <c r="B20" s="1699" t="s">
        <v>1532</v>
      </c>
      <c r="C20" s="1700"/>
      <c r="D20" s="1700"/>
      <c r="E20" s="1701"/>
    </row>
    <row r="21" spans="1:5" ht="12" thickBot="1" x14ac:dyDescent="0.25">
      <c r="A21" s="1013"/>
      <c r="B21" s="1014"/>
      <c r="C21" s="1015"/>
      <c r="D21" s="1016"/>
      <c r="E21" s="1016"/>
    </row>
    <row r="22" spans="1:5" ht="12" thickBot="1" x14ac:dyDescent="0.25">
      <c r="A22" s="1012" t="s">
        <v>302</v>
      </c>
      <c r="B22" s="1699" t="s">
        <v>1533</v>
      </c>
      <c r="C22" s="1700"/>
      <c r="D22" s="1700"/>
      <c r="E22" s="1701"/>
    </row>
    <row r="23" spans="1:5" x14ac:dyDescent="0.2">
      <c r="A23" s="1705" t="s">
        <v>360</v>
      </c>
      <c r="B23" s="1017" t="s">
        <v>312</v>
      </c>
      <c r="C23" s="985" t="s">
        <v>60</v>
      </c>
      <c r="D23" s="986">
        <v>4</v>
      </c>
      <c r="E23" s="987" t="s">
        <v>337</v>
      </c>
    </row>
    <row r="24" spans="1:5" x14ac:dyDescent="0.2">
      <c r="A24" s="1706"/>
      <c r="B24" s="1018" t="s">
        <v>312</v>
      </c>
      <c r="C24" s="988" t="s">
        <v>60</v>
      </c>
      <c r="D24" s="989">
        <v>5</v>
      </c>
      <c r="E24" s="990" t="s">
        <v>1534</v>
      </c>
    </row>
    <row r="25" spans="1:5" x14ac:dyDescent="0.2">
      <c r="A25" s="1706"/>
      <c r="B25" s="1019" t="s">
        <v>312</v>
      </c>
      <c r="C25" s="1020" t="s">
        <v>60</v>
      </c>
      <c r="D25" s="1021">
        <v>6</v>
      </c>
      <c r="E25" s="1022" t="s">
        <v>415</v>
      </c>
    </row>
    <row r="26" spans="1:5" x14ac:dyDescent="0.2">
      <c r="A26" s="1706"/>
      <c r="B26" s="1707" t="s">
        <v>340</v>
      </c>
      <c r="C26" s="1708"/>
      <c r="D26" s="1708"/>
      <c r="E26" s="1709"/>
    </row>
    <row r="27" spans="1:5" x14ac:dyDescent="0.2">
      <c r="A27" s="1706"/>
      <c r="B27" s="1023" t="s">
        <v>312</v>
      </c>
      <c r="C27" s="1002" t="s">
        <v>60</v>
      </c>
      <c r="D27" s="1003" t="s">
        <v>429</v>
      </c>
      <c r="E27" s="1004" t="s">
        <v>415</v>
      </c>
    </row>
    <row r="28" spans="1:5" x14ac:dyDescent="0.2">
      <c r="A28" s="1706"/>
      <c r="B28" s="1596" t="s">
        <v>343</v>
      </c>
      <c r="C28" s="988" t="s">
        <v>60</v>
      </c>
      <c r="D28" s="989">
        <v>76</v>
      </c>
      <c r="E28" s="990" t="s">
        <v>416</v>
      </c>
    </row>
    <row r="29" spans="1:5" x14ac:dyDescent="0.2">
      <c r="A29" s="1706"/>
      <c r="B29" s="1596"/>
      <c r="C29" s="988" t="s">
        <v>60</v>
      </c>
      <c r="D29" s="989">
        <v>77</v>
      </c>
      <c r="E29" s="990" t="s">
        <v>1535</v>
      </c>
    </row>
    <row r="30" spans="1:5" x14ac:dyDescent="0.2">
      <c r="A30" s="1706"/>
      <c r="B30" s="1596" t="s">
        <v>346</v>
      </c>
      <c r="C30" s="988" t="s">
        <v>60</v>
      </c>
      <c r="D30" s="989">
        <v>841</v>
      </c>
      <c r="E30" s="990" t="s">
        <v>347</v>
      </c>
    </row>
    <row r="31" spans="1:5" x14ac:dyDescent="0.2">
      <c r="A31" s="1706"/>
      <c r="B31" s="1596"/>
      <c r="C31" s="988" t="s">
        <v>60</v>
      </c>
      <c r="D31" s="989">
        <v>842</v>
      </c>
      <c r="E31" s="990" t="s">
        <v>348</v>
      </c>
    </row>
    <row r="32" spans="1:5" x14ac:dyDescent="0.2">
      <c r="A32" s="1706"/>
      <c r="B32" s="1596"/>
      <c r="C32" s="988" t="s">
        <v>60</v>
      </c>
      <c r="D32" s="989">
        <v>843</v>
      </c>
      <c r="E32" s="990" t="s">
        <v>349</v>
      </c>
    </row>
    <row r="33" spans="1:5" ht="12" thickBot="1" x14ac:dyDescent="0.25">
      <c r="A33" s="1706"/>
      <c r="B33" s="1694"/>
      <c r="C33" s="993" t="s">
        <v>60</v>
      </c>
      <c r="D33" s="994">
        <v>844</v>
      </c>
      <c r="E33" s="995" t="s">
        <v>350</v>
      </c>
    </row>
    <row r="34" spans="1:5" x14ac:dyDescent="0.2">
      <c r="A34" s="987" t="s">
        <v>1536</v>
      </c>
      <c r="B34" s="1024" t="s">
        <v>312</v>
      </c>
      <c r="C34" s="1002" t="s">
        <v>60</v>
      </c>
      <c r="D34" s="1025">
        <v>4</v>
      </c>
      <c r="E34" s="1004" t="s">
        <v>337</v>
      </c>
    </row>
    <row r="35" spans="1:5" x14ac:dyDescent="0.2">
      <c r="A35" s="990" t="s">
        <v>1537</v>
      </c>
      <c r="B35" s="991" t="s">
        <v>312</v>
      </c>
      <c r="C35" s="988" t="s">
        <v>60</v>
      </c>
      <c r="D35" s="989">
        <v>5</v>
      </c>
      <c r="E35" s="990" t="s">
        <v>1534</v>
      </c>
    </row>
    <row r="36" spans="1:5" ht="12" thickBot="1" x14ac:dyDescent="0.25">
      <c r="A36" s="995" t="s">
        <v>1538</v>
      </c>
      <c r="B36" s="992" t="s">
        <v>312</v>
      </c>
      <c r="C36" s="993" t="s">
        <v>60</v>
      </c>
      <c r="D36" s="994">
        <v>6</v>
      </c>
      <c r="E36" s="995" t="s">
        <v>415</v>
      </c>
    </row>
    <row r="37" spans="1:5" ht="12" thickBot="1" x14ac:dyDescent="0.25">
      <c r="A37" s="1026" t="s">
        <v>1539</v>
      </c>
      <c r="B37" s="1699" t="s">
        <v>1533</v>
      </c>
      <c r="C37" s="1700"/>
      <c r="D37" s="1700"/>
      <c r="E37" s="1701"/>
    </row>
    <row r="38" spans="1:5" ht="12" thickBot="1" x14ac:dyDescent="0.25"/>
    <row r="39" spans="1:5" ht="12" thickBot="1" x14ac:dyDescent="0.25">
      <c r="A39" s="1026" t="s">
        <v>1540</v>
      </c>
      <c r="B39" s="1699" t="s">
        <v>1541</v>
      </c>
      <c r="C39" s="1700"/>
      <c r="D39" s="1700"/>
      <c r="E39" s="1701"/>
    </row>
    <row r="43" spans="1:5" x14ac:dyDescent="0.2">
      <c r="A43" s="1027"/>
    </row>
    <row r="45" spans="1:5" x14ac:dyDescent="0.2">
      <c r="A45" s="1027"/>
    </row>
    <row r="46" spans="1:5" x14ac:dyDescent="0.2">
      <c r="A46" s="1028"/>
    </row>
    <row r="47" spans="1:5" x14ac:dyDescent="0.2">
      <c r="A47" s="1027"/>
    </row>
    <row r="48" spans="1:5" x14ac:dyDescent="0.2">
      <c r="A48" s="1695"/>
    </row>
    <row r="49" spans="1:1" x14ac:dyDescent="0.2">
      <c r="A49" s="1695"/>
    </row>
    <row r="50" spans="1:1" x14ac:dyDescent="0.2">
      <c r="A50" s="1695"/>
    </row>
  </sheetData>
  <mergeCells count="14">
    <mergeCell ref="B30:B33"/>
    <mergeCell ref="A48:A50"/>
    <mergeCell ref="B3:B8"/>
    <mergeCell ref="A3:A10"/>
    <mergeCell ref="B20:E20"/>
    <mergeCell ref="B22:E22"/>
    <mergeCell ref="B37:E37"/>
    <mergeCell ref="B39:E39"/>
    <mergeCell ref="A13:A18"/>
    <mergeCell ref="B15:B18"/>
    <mergeCell ref="B13:B14"/>
    <mergeCell ref="A23:A33"/>
    <mergeCell ref="B26:E26"/>
    <mergeCell ref="B28:B29"/>
  </mergeCells>
  <hyperlinks>
    <hyperlink ref="B3:B8" location="Colunas!A1" display="Itens de Informação (Colunas)" xr:uid="{00000000-0004-0000-0A00-000000000000}"/>
    <hyperlink ref="A1" location="INÍCIO!A1" display="Voltar ao Início" xr:uid="{00000000-0004-0000-0A00-000001000000}"/>
    <hyperlink ref="A2" location="'Anexo 9 2018'!A1" display="Ir para o Relatório" xr:uid="{00000000-0004-0000-0A00-000002000000}"/>
  </hyperlinks>
  <pageMargins left="0.62992125984251968" right="0.62992125984251968" top="0.98425196850393704" bottom="0.98425196850393704" header="0.51181102362204722" footer="0.51181102362204722"/>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J76"/>
  <sheetViews>
    <sheetView showGridLines="0" topLeftCell="A17" zoomScaleNormal="100" workbookViewId="0">
      <selection activeCell="D11" sqref="D11:D27"/>
    </sheetView>
  </sheetViews>
  <sheetFormatPr defaultColWidth="8.85546875" defaultRowHeight="11.25" x14ac:dyDescent="0.25"/>
  <cols>
    <col min="1" max="1" width="49" style="108" bestFit="1" customWidth="1"/>
    <col min="2" max="2" width="32" style="108" bestFit="1" customWidth="1"/>
    <col min="3" max="3" width="34.7109375" style="108" customWidth="1"/>
    <col min="4" max="4" width="10.85546875" style="108" bestFit="1" customWidth="1"/>
    <col min="5" max="5" width="72.42578125" style="108" bestFit="1" customWidth="1"/>
    <col min="6" max="237" width="9.140625" style="709"/>
    <col min="238" max="238" width="57" style="709" customWidth="1"/>
    <col min="239" max="239" width="24" style="709" customWidth="1"/>
    <col min="240" max="240" width="24.85546875" style="709" customWidth="1"/>
    <col min="241" max="241" width="22" style="709" customWidth="1"/>
    <col min="242" max="242" width="11" style="709" customWidth="1"/>
    <col min="243" max="243" width="3.140625" style="709" customWidth="1"/>
    <col min="244" max="493" width="9.140625" style="709"/>
    <col min="494" max="494" width="57" style="709" customWidth="1"/>
    <col min="495" max="495" width="24" style="709" customWidth="1"/>
    <col min="496" max="496" width="24.85546875" style="709" customWidth="1"/>
    <col min="497" max="497" width="22" style="709" customWidth="1"/>
    <col min="498" max="498" width="11" style="709" customWidth="1"/>
    <col min="499" max="499" width="3.140625" style="709" customWidth="1"/>
    <col min="500" max="749" width="9.140625" style="709"/>
    <col min="750" max="750" width="57" style="709" customWidth="1"/>
    <col min="751" max="751" width="24" style="709" customWidth="1"/>
    <col min="752" max="752" width="24.85546875" style="709" customWidth="1"/>
    <col min="753" max="753" width="22" style="709" customWidth="1"/>
    <col min="754" max="754" width="11" style="709" customWidth="1"/>
    <col min="755" max="755" width="3.140625" style="709" customWidth="1"/>
    <col min="756" max="1005" width="9.140625" style="709"/>
    <col min="1006" max="1006" width="57" style="709" customWidth="1"/>
    <col min="1007" max="1007" width="24" style="709" customWidth="1"/>
    <col min="1008" max="1008" width="24.85546875" style="709" customWidth="1"/>
    <col min="1009" max="1009" width="22" style="709" customWidth="1"/>
    <col min="1010" max="1010" width="11" style="709" customWidth="1"/>
    <col min="1011" max="1011" width="3.140625" style="709" customWidth="1"/>
    <col min="1012" max="1261" width="9.140625" style="709"/>
    <col min="1262" max="1262" width="57" style="709" customWidth="1"/>
    <col min="1263" max="1263" width="24" style="709" customWidth="1"/>
    <col min="1264" max="1264" width="24.85546875" style="709" customWidth="1"/>
    <col min="1265" max="1265" width="22" style="709" customWidth="1"/>
    <col min="1266" max="1266" width="11" style="709" customWidth="1"/>
    <col min="1267" max="1267" width="3.140625" style="709" customWidth="1"/>
    <col min="1268" max="1517" width="9.140625" style="709"/>
    <col min="1518" max="1518" width="57" style="709" customWidth="1"/>
    <col min="1519" max="1519" width="24" style="709" customWidth="1"/>
    <col min="1520" max="1520" width="24.85546875" style="709" customWidth="1"/>
    <col min="1521" max="1521" width="22" style="709" customWidth="1"/>
    <col min="1522" max="1522" width="11" style="709" customWidth="1"/>
    <col min="1523" max="1523" width="3.140625" style="709" customWidth="1"/>
    <col min="1524" max="1773" width="9.140625" style="709"/>
    <col min="1774" max="1774" width="57" style="709" customWidth="1"/>
    <col min="1775" max="1775" width="24" style="709" customWidth="1"/>
    <col min="1776" max="1776" width="24.85546875" style="709" customWidth="1"/>
    <col min="1777" max="1777" width="22" style="709" customWidth="1"/>
    <col min="1778" max="1778" width="11" style="709" customWidth="1"/>
    <col min="1779" max="1779" width="3.140625" style="709" customWidth="1"/>
    <col min="1780" max="2029" width="9.140625" style="709"/>
    <col min="2030" max="2030" width="57" style="709" customWidth="1"/>
    <col min="2031" max="2031" width="24" style="709" customWidth="1"/>
    <col min="2032" max="2032" width="24.85546875" style="709" customWidth="1"/>
    <col min="2033" max="2033" width="22" style="709" customWidth="1"/>
    <col min="2034" max="2034" width="11" style="709" customWidth="1"/>
    <col min="2035" max="2035" width="3.140625" style="709" customWidth="1"/>
    <col min="2036" max="2285" width="9.140625" style="709"/>
    <col min="2286" max="2286" width="57" style="709" customWidth="1"/>
    <col min="2287" max="2287" width="24" style="709" customWidth="1"/>
    <col min="2288" max="2288" width="24.85546875" style="709" customWidth="1"/>
    <col min="2289" max="2289" width="22" style="709" customWidth="1"/>
    <col min="2290" max="2290" width="11" style="709" customWidth="1"/>
    <col min="2291" max="2291" width="3.140625" style="709" customWidth="1"/>
    <col min="2292" max="2541" width="9.140625" style="709"/>
    <col min="2542" max="2542" width="57" style="709" customWidth="1"/>
    <col min="2543" max="2543" width="24" style="709" customWidth="1"/>
    <col min="2544" max="2544" width="24.85546875" style="709" customWidth="1"/>
    <col min="2545" max="2545" width="22" style="709" customWidth="1"/>
    <col min="2546" max="2546" width="11" style="709" customWidth="1"/>
    <col min="2547" max="2547" width="3.140625" style="709" customWidth="1"/>
    <col min="2548" max="2797" width="9.140625" style="709"/>
    <col min="2798" max="2798" width="57" style="709" customWidth="1"/>
    <col min="2799" max="2799" width="24" style="709" customWidth="1"/>
    <col min="2800" max="2800" width="24.85546875" style="709" customWidth="1"/>
    <col min="2801" max="2801" width="22" style="709" customWidth="1"/>
    <col min="2802" max="2802" width="11" style="709" customWidth="1"/>
    <col min="2803" max="2803" width="3.140625" style="709" customWidth="1"/>
    <col min="2804" max="3053" width="9.140625" style="709"/>
    <col min="3054" max="3054" width="57" style="709" customWidth="1"/>
    <col min="3055" max="3055" width="24" style="709" customWidth="1"/>
    <col min="3056" max="3056" width="24.85546875" style="709" customWidth="1"/>
    <col min="3057" max="3057" width="22" style="709" customWidth="1"/>
    <col min="3058" max="3058" width="11" style="709" customWidth="1"/>
    <col min="3059" max="3059" width="3.140625" style="709" customWidth="1"/>
    <col min="3060" max="3309" width="9.140625" style="709"/>
    <col min="3310" max="3310" width="57" style="709" customWidth="1"/>
    <col min="3311" max="3311" width="24" style="709" customWidth="1"/>
    <col min="3312" max="3312" width="24.85546875" style="709" customWidth="1"/>
    <col min="3313" max="3313" width="22" style="709" customWidth="1"/>
    <col min="3314" max="3314" width="11" style="709" customWidth="1"/>
    <col min="3315" max="3315" width="3.140625" style="709" customWidth="1"/>
    <col min="3316" max="3565" width="9.140625" style="709"/>
    <col min="3566" max="3566" width="57" style="709" customWidth="1"/>
    <col min="3567" max="3567" width="24" style="709" customWidth="1"/>
    <col min="3568" max="3568" width="24.85546875" style="709" customWidth="1"/>
    <col min="3569" max="3569" width="22" style="709" customWidth="1"/>
    <col min="3570" max="3570" width="11" style="709" customWidth="1"/>
    <col min="3571" max="3571" width="3.140625" style="709" customWidth="1"/>
    <col min="3572" max="3821" width="9.140625" style="709"/>
    <col min="3822" max="3822" width="57" style="709" customWidth="1"/>
    <col min="3823" max="3823" width="24" style="709" customWidth="1"/>
    <col min="3824" max="3824" width="24.85546875" style="709" customWidth="1"/>
    <col min="3825" max="3825" width="22" style="709" customWidth="1"/>
    <col min="3826" max="3826" width="11" style="709" customWidth="1"/>
    <col min="3827" max="3827" width="3.140625" style="709" customWidth="1"/>
    <col min="3828" max="4077" width="9.140625" style="709"/>
    <col min="4078" max="4078" width="57" style="709" customWidth="1"/>
    <col min="4079" max="4079" width="24" style="709" customWidth="1"/>
    <col min="4080" max="4080" width="24.85546875" style="709" customWidth="1"/>
    <col min="4081" max="4081" width="22" style="709" customWidth="1"/>
    <col min="4082" max="4082" width="11" style="709" customWidth="1"/>
    <col min="4083" max="4083" width="3.140625" style="709" customWidth="1"/>
    <col min="4084" max="4333" width="9.140625" style="709"/>
    <col min="4334" max="4334" width="57" style="709" customWidth="1"/>
    <col min="4335" max="4335" width="24" style="709" customWidth="1"/>
    <col min="4336" max="4336" width="24.85546875" style="709" customWidth="1"/>
    <col min="4337" max="4337" width="22" style="709" customWidth="1"/>
    <col min="4338" max="4338" width="11" style="709" customWidth="1"/>
    <col min="4339" max="4339" width="3.140625" style="709" customWidth="1"/>
    <col min="4340" max="4589" width="9.140625" style="709"/>
    <col min="4590" max="4590" width="57" style="709" customWidth="1"/>
    <col min="4591" max="4591" width="24" style="709" customWidth="1"/>
    <col min="4592" max="4592" width="24.85546875" style="709" customWidth="1"/>
    <col min="4593" max="4593" width="22" style="709" customWidth="1"/>
    <col min="4594" max="4594" width="11" style="709" customWidth="1"/>
    <col min="4595" max="4595" width="3.140625" style="709" customWidth="1"/>
    <col min="4596" max="4845" width="9.140625" style="709"/>
    <col min="4846" max="4846" width="57" style="709" customWidth="1"/>
    <col min="4847" max="4847" width="24" style="709" customWidth="1"/>
    <col min="4848" max="4848" width="24.85546875" style="709" customWidth="1"/>
    <col min="4849" max="4849" width="22" style="709" customWidth="1"/>
    <col min="4850" max="4850" width="11" style="709" customWidth="1"/>
    <col min="4851" max="4851" width="3.140625" style="709" customWidth="1"/>
    <col min="4852" max="5101" width="9.140625" style="709"/>
    <col min="5102" max="5102" width="57" style="709" customWidth="1"/>
    <col min="5103" max="5103" width="24" style="709" customWidth="1"/>
    <col min="5104" max="5104" width="24.85546875" style="709" customWidth="1"/>
    <col min="5105" max="5105" width="22" style="709" customWidth="1"/>
    <col min="5106" max="5106" width="11" style="709" customWidth="1"/>
    <col min="5107" max="5107" width="3.140625" style="709" customWidth="1"/>
    <col min="5108" max="5357" width="9.140625" style="709"/>
    <col min="5358" max="5358" width="57" style="709" customWidth="1"/>
    <col min="5359" max="5359" width="24" style="709" customWidth="1"/>
    <col min="5360" max="5360" width="24.85546875" style="709" customWidth="1"/>
    <col min="5361" max="5361" width="22" style="709" customWidth="1"/>
    <col min="5362" max="5362" width="11" style="709" customWidth="1"/>
    <col min="5363" max="5363" width="3.140625" style="709" customWidth="1"/>
    <col min="5364" max="5613" width="9.140625" style="709"/>
    <col min="5614" max="5614" width="57" style="709" customWidth="1"/>
    <col min="5615" max="5615" width="24" style="709" customWidth="1"/>
    <col min="5616" max="5616" width="24.85546875" style="709" customWidth="1"/>
    <col min="5617" max="5617" width="22" style="709" customWidth="1"/>
    <col min="5618" max="5618" width="11" style="709" customWidth="1"/>
    <col min="5619" max="5619" width="3.140625" style="709" customWidth="1"/>
    <col min="5620" max="5869" width="9.140625" style="709"/>
    <col min="5870" max="5870" width="57" style="709" customWidth="1"/>
    <col min="5871" max="5871" width="24" style="709" customWidth="1"/>
    <col min="5872" max="5872" width="24.85546875" style="709" customWidth="1"/>
    <col min="5873" max="5873" width="22" style="709" customWidth="1"/>
    <col min="5874" max="5874" width="11" style="709" customWidth="1"/>
    <col min="5875" max="5875" width="3.140625" style="709" customWidth="1"/>
    <col min="5876" max="6125" width="9.140625" style="709"/>
    <col min="6126" max="6126" width="57" style="709" customWidth="1"/>
    <col min="6127" max="6127" width="24" style="709" customWidth="1"/>
    <col min="6128" max="6128" width="24.85546875" style="709" customWidth="1"/>
    <col min="6129" max="6129" width="22" style="709" customWidth="1"/>
    <col min="6130" max="6130" width="11" style="709" customWidth="1"/>
    <col min="6131" max="6131" width="3.140625" style="709" customWidth="1"/>
    <col min="6132" max="6381" width="9.140625" style="709"/>
    <col min="6382" max="6382" width="57" style="709" customWidth="1"/>
    <col min="6383" max="6383" width="24" style="709" customWidth="1"/>
    <col min="6384" max="6384" width="24.85546875" style="709" customWidth="1"/>
    <col min="6385" max="6385" width="22" style="709" customWidth="1"/>
    <col min="6386" max="6386" width="11" style="709" customWidth="1"/>
    <col min="6387" max="6387" width="3.140625" style="709" customWidth="1"/>
    <col min="6388" max="6637" width="9.140625" style="709"/>
    <col min="6638" max="6638" width="57" style="709" customWidth="1"/>
    <col min="6639" max="6639" width="24" style="709" customWidth="1"/>
    <col min="6640" max="6640" width="24.85546875" style="709" customWidth="1"/>
    <col min="6641" max="6641" width="22" style="709" customWidth="1"/>
    <col min="6642" max="6642" width="11" style="709" customWidth="1"/>
    <col min="6643" max="6643" width="3.140625" style="709" customWidth="1"/>
    <col min="6644" max="6893" width="9.140625" style="709"/>
    <col min="6894" max="6894" width="57" style="709" customWidth="1"/>
    <col min="6895" max="6895" width="24" style="709" customWidth="1"/>
    <col min="6896" max="6896" width="24.85546875" style="709" customWidth="1"/>
    <col min="6897" max="6897" width="22" style="709" customWidth="1"/>
    <col min="6898" max="6898" width="11" style="709" customWidth="1"/>
    <col min="6899" max="6899" width="3.140625" style="709" customWidth="1"/>
    <col min="6900" max="7149" width="9.140625" style="709"/>
    <col min="7150" max="7150" width="57" style="709" customWidth="1"/>
    <col min="7151" max="7151" width="24" style="709" customWidth="1"/>
    <col min="7152" max="7152" width="24.85546875" style="709" customWidth="1"/>
    <col min="7153" max="7153" width="22" style="709" customWidth="1"/>
    <col min="7154" max="7154" width="11" style="709" customWidth="1"/>
    <col min="7155" max="7155" width="3.140625" style="709" customWidth="1"/>
    <col min="7156" max="7405" width="9.140625" style="709"/>
    <col min="7406" max="7406" width="57" style="709" customWidth="1"/>
    <col min="7407" max="7407" width="24" style="709" customWidth="1"/>
    <col min="7408" max="7408" width="24.85546875" style="709" customWidth="1"/>
    <col min="7409" max="7409" width="22" style="709" customWidth="1"/>
    <col min="7410" max="7410" width="11" style="709" customWidth="1"/>
    <col min="7411" max="7411" width="3.140625" style="709" customWidth="1"/>
    <col min="7412" max="7661" width="9.140625" style="709"/>
    <col min="7662" max="7662" width="57" style="709" customWidth="1"/>
    <col min="7663" max="7663" width="24" style="709" customWidth="1"/>
    <col min="7664" max="7664" width="24.85546875" style="709" customWidth="1"/>
    <col min="7665" max="7665" width="22" style="709" customWidth="1"/>
    <col min="7666" max="7666" width="11" style="709" customWidth="1"/>
    <col min="7667" max="7667" width="3.140625" style="709" customWidth="1"/>
    <col min="7668" max="7917" width="9.140625" style="709"/>
    <col min="7918" max="7918" width="57" style="709" customWidth="1"/>
    <col min="7919" max="7919" width="24" style="709" customWidth="1"/>
    <col min="7920" max="7920" width="24.85546875" style="709" customWidth="1"/>
    <col min="7921" max="7921" width="22" style="709" customWidth="1"/>
    <col min="7922" max="7922" width="11" style="709" customWidth="1"/>
    <col min="7923" max="7923" width="3.140625" style="709" customWidth="1"/>
    <col min="7924" max="8173" width="9.140625" style="709"/>
    <col min="8174" max="8174" width="57" style="709" customWidth="1"/>
    <col min="8175" max="8175" width="24" style="709" customWidth="1"/>
    <col min="8176" max="8176" width="24.85546875" style="709" customWidth="1"/>
    <col min="8177" max="8177" width="22" style="709" customWidth="1"/>
    <col min="8178" max="8178" width="11" style="709" customWidth="1"/>
    <col min="8179" max="8179" width="3.140625" style="709" customWidth="1"/>
    <col min="8180" max="8429" width="9.140625" style="709"/>
    <col min="8430" max="8430" width="57" style="709" customWidth="1"/>
    <col min="8431" max="8431" width="24" style="709" customWidth="1"/>
    <col min="8432" max="8432" width="24.85546875" style="709" customWidth="1"/>
    <col min="8433" max="8433" width="22" style="709" customWidth="1"/>
    <col min="8434" max="8434" width="11" style="709" customWidth="1"/>
    <col min="8435" max="8435" width="3.140625" style="709" customWidth="1"/>
    <col min="8436" max="8685" width="9.140625" style="709"/>
    <col min="8686" max="8686" width="57" style="709" customWidth="1"/>
    <col min="8687" max="8687" width="24" style="709" customWidth="1"/>
    <col min="8688" max="8688" width="24.85546875" style="709" customWidth="1"/>
    <col min="8689" max="8689" width="22" style="709" customWidth="1"/>
    <col min="8690" max="8690" width="11" style="709" customWidth="1"/>
    <col min="8691" max="8691" width="3.140625" style="709" customWidth="1"/>
    <col min="8692" max="8941" width="9.140625" style="709"/>
    <col min="8942" max="8942" width="57" style="709" customWidth="1"/>
    <col min="8943" max="8943" width="24" style="709" customWidth="1"/>
    <col min="8944" max="8944" width="24.85546875" style="709" customWidth="1"/>
    <col min="8945" max="8945" width="22" style="709" customWidth="1"/>
    <col min="8946" max="8946" width="11" style="709" customWidth="1"/>
    <col min="8947" max="8947" width="3.140625" style="709" customWidth="1"/>
    <col min="8948" max="9197" width="9.140625" style="709"/>
    <col min="9198" max="9198" width="57" style="709" customWidth="1"/>
    <col min="9199" max="9199" width="24" style="709" customWidth="1"/>
    <col min="9200" max="9200" width="24.85546875" style="709" customWidth="1"/>
    <col min="9201" max="9201" width="22" style="709" customWidth="1"/>
    <col min="9202" max="9202" width="11" style="709" customWidth="1"/>
    <col min="9203" max="9203" width="3.140625" style="709" customWidth="1"/>
    <col min="9204" max="9453" width="9.140625" style="709"/>
    <col min="9454" max="9454" width="57" style="709" customWidth="1"/>
    <col min="9455" max="9455" width="24" style="709" customWidth="1"/>
    <col min="9456" max="9456" width="24.85546875" style="709" customWidth="1"/>
    <col min="9457" max="9457" width="22" style="709" customWidth="1"/>
    <col min="9458" max="9458" width="11" style="709" customWidth="1"/>
    <col min="9459" max="9459" width="3.140625" style="709" customWidth="1"/>
    <col min="9460" max="9709" width="9.140625" style="709"/>
    <col min="9710" max="9710" width="57" style="709" customWidth="1"/>
    <col min="9711" max="9711" width="24" style="709" customWidth="1"/>
    <col min="9712" max="9712" width="24.85546875" style="709" customWidth="1"/>
    <col min="9713" max="9713" width="22" style="709" customWidth="1"/>
    <col min="9714" max="9714" width="11" style="709" customWidth="1"/>
    <col min="9715" max="9715" width="3.140625" style="709" customWidth="1"/>
    <col min="9716" max="9965" width="9.140625" style="709"/>
    <col min="9966" max="9966" width="57" style="709" customWidth="1"/>
    <col min="9967" max="9967" width="24" style="709" customWidth="1"/>
    <col min="9968" max="9968" width="24.85546875" style="709" customWidth="1"/>
    <col min="9969" max="9969" width="22" style="709" customWidth="1"/>
    <col min="9970" max="9970" width="11" style="709" customWidth="1"/>
    <col min="9971" max="9971" width="3.140625" style="709" customWidth="1"/>
    <col min="9972" max="10221" width="9.140625" style="709"/>
    <col min="10222" max="10222" width="57" style="709" customWidth="1"/>
    <col min="10223" max="10223" width="24" style="709" customWidth="1"/>
    <col min="10224" max="10224" width="24.85546875" style="709" customWidth="1"/>
    <col min="10225" max="10225" width="22" style="709" customWidth="1"/>
    <col min="10226" max="10226" width="11" style="709" customWidth="1"/>
    <col min="10227" max="10227" width="3.140625" style="709" customWidth="1"/>
    <col min="10228" max="10477" width="9.140625" style="709"/>
    <col min="10478" max="10478" width="57" style="709" customWidth="1"/>
    <col min="10479" max="10479" width="24" style="709" customWidth="1"/>
    <col min="10480" max="10480" width="24.85546875" style="709" customWidth="1"/>
    <col min="10481" max="10481" width="22" style="709" customWidth="1"/>
    <col min="10482" max="10482" width="11" style="709" customWidth="1"/>
    <col min="10483" max="10483" width="3.140625" style="709" customWidth="1"/>
    <col min="10484" max="10733" width="9.140625" style="709"/>
    <col min="10734" max="10734" width="57" style="709" customWidth="1"/>
    <col min="10735" max="10735" width="24" style="709" customWidth="1"/>
    <col min="10736" max="10736" width="24.85546875" style="709" customWidth="1"/>
    <col min="10737" max="10737" width="22" style="709" customWidth="1"/>
    <col min="10738" max="10738" width="11" style="709" customWidth="1"/>
    <col min="10739" max="10739" width="3.140625" style="709" customWidth="1"/>
    <col min="10740" max="10989" width="9.140625" style="709"/>
    <col min="10990" max="10990" width="57" style="709" customWidth="1"/>
    <col min="10991" max="10991" width="24" style="709" customWidth="1"/>
    <col min="10992" max="10992" width="24.85546875" style="709" customWidth="1"/>
    <col min="10993" max="10993" width="22" style="709" customWidth="1"/>
    <col min="10994" max="10994" width="11" style="709" customWidth="1"/>
    <col min="10995" max="10995" width="3.140625" style="709" customWidth="1"/>
    <col min="10996" max="11245" width="9.140625" style="709"/>
    <col min="11246" max="11246" width="57" style="709" customWidth="1"/>
    <col min="11247" max="11247" width="24" style="709" customWidth="1"/>
    <col min="11248" max="11248" width="24.85546875" style="709" customWidth="1"/>
    <col min="11249" max="11249" width="22" style="709" customWidth="1"/>
    <col min="11250" max="11250" width="11" style="709" customWidth="1"/>
    <col min="11251" max="11251" width="3.140625" style="709" customWidth="1"/>
    <col min="11252" max="11501" width="9.140625" style="709"/>
    <col min="11502" max="11502" width="57" style="709" customWidth="1"/>
    <col min="11503" max="11503" width="24" style="709" customWidth="1"/>
    <col min="11504" max="11504" width="24.85546875" style="709" customWidth="1"/>
    <col min="11505" max="11505" width="22" style="709" customWidth="1"/>
    <col min="11506" max="11506" width="11" style="709" customWidth="1"/>
    <col min="11507" max="11507" width="3.140625" style="709" customWidth="1"/>
    <col min="11508" max="11757" width="9.140625" style="709"/>
    <col min="11758" max="11758" width="57" style="709" customWidth="1"/>
    <col min="11759" max="11759" width="24" style="709" customWidth="1"/>
    <col min="11760" max="11760" width="24.85546875" style="709" customWidth="1"/>
    <col min="11761" max="11761" width="22" style="709" customWidth="1"/>
    <col min="11762" max="11762" width="11" style="709" customWidth="1"/>
    <col min="11763" max="11763" width="3.140625" style="709" customWidth="1"/>
    <col min="11764" max="12013" width="9.140625" style="709"/>
    <col min="12014" max="12014" width="57" style="709" customWidth="1"/>
    <col min="12015" max="12015" width="24" style="709" customWidth="1"/>
    <col min="12016" max="12016" width="24.85546875" style="709" customWidth="1"/>
    <col min="12017" max="12017" width="22" style="709" customWidth="1"/>
    <col min="12018" max="12018" width="11" style="709" customWidth="1"/>
    <col min="12019" max="12019" width="3.140625" style="709" customWidth="1"/>
    <col min="12020" max="12269" width="9.140625" style="709"/>
    <col min="12270" max="12270" width="57" style="709" customWidth="1"/>
    <col min="12271" max="12271" width="24" style="709" customWidth="1"/>
    <col min="12272" max="12272" width="24.85546875" style="709" customWidth="1"/>
    <col min="12273" max="12273" width="22" style="709" customWidth="1"/>
    <col min="12274" max="12274" width="11" style="709" customWidth="1"/>
    <col min="12275" max="12275" width="3.140625" style="709" customWidth="1"/>
    <col min="12276" max="12525" width="9.140625" style="709"/>
    <col min="12526" max="12526" width="57" style="709" customWidth="1"/>
    <col min="12527" max="12527" width="24" style="709" customWidth="1"/>
    <col min="12528" max="12528" width="24.85546875" style="709" customWidth="1"/>
    <col min="12529" max="12529" width="22" style="709" customWidth="1"/>
    <col min="12530" max="12530" width="11" style="709" customWidth="1"/>
    <col min="12531" max="12531" width="3.140625" style="709" customWidth="1"/>
    <col min="12532" max="12781" width="9.140625" style="709"/>
    <col min="12782" max="12782" width="57" style="709" customWidth="1"/>
    <col min="12783" max="12783" width="24" style="709" customWidth="1"/>
    <col min="12784" max="12784" width="24.85546875" style="709" customWidth="1"/>
    <col min="12785" max="12785" width="22" style="709" customWidth="1"/>
    <col min="12786" max="12786" width="11" style="709" customWidth="1"/>
    <col min="12787" max="12787" width="3.140625" style="709" customWidth="1"/>
    <col min="12788" max="13037" width="9.140625" style="709"/>
    <col min="13038" max="13038" width="57" style="709" customWidth="1"/>
    <col min="13039" max="13039" width="24" style="709" customWidth="1"/>
    <col min="13040" max="13040" width="24.85546875" style="709" customWidth="1"/>
    <col min="13041" max="13041" width="22" style="709" customWidth="1"/>
    <col min="13042" max="13042" width="11" style="709" customWidth="1"/>
    <col min="13043" max="13043" width="3.140625" style="709" customWidth="1"/>
    <col min="13044" max="13293" width="9.140625" style="709"/>
    <col min="13294" max="13294" width="57" style="709" customWidth="1"/>
    <col min="13295" max="13295" width="24" style="709" customWidth="1"/>
    <col min="13296" max="13296" width="24.85546875" style="709" customWidth="1"/>
    <col min="13297" max="13297" width="22" style="709" customWidth="1"/>
    <col min="13298" max="13298" width="11" style="709" customWidth="1"/>
    <col min="13299" max="13299" width="3.140625" style="709" customWidth="1"/>
    <col min="13300" max="13549" width="9.140625" style="709"/>
    <col min="13550" max="13550" width="57" style="709" customWidth="1"/>
    <col min="13551" max="13551" width="24" style="709" customWidth="1"/>
    <col min="13552" max="13552" width="24.85546875" style="709" customWidth="1"/>
    <col min="13553" max="13553" width="22" style="709" customWidth="1"/>
    <col min="13554" max="13554" width="11" style="709" customWidth="1"/>
    <col min="13555" max="13555" width="3.140625" style="709" customWidth="1"/>
    <col min="13556" max="13805" width="9.140625" style="709"/>
    <col min="13806" max="13806" width="57" style="709" customWidth="1"/>
    <col min="13807" max="13807" width="24" style="709" customWidth="1"/>
    <col min="13808" max="13808" width="24.85546875" style="709" customWidth="1"/>
    <col min="13809" max="13809" width="22" style="709" customWidth="1"/>
    <col min="13810" max="13810" width="11" style="709" customWidth="1"/>
    <col min="13811" max="13811" width="3.140625" style="709" customWidth="1"/>
    <col min="13812" max="14061" width="9.140625" style="709"/>
    <col min="14062" max="14062" width="57" style="709" customWidth="1"/>
    <col min="14063" max="14063" width="24" style="709" customWidth="1"/>
    <col min="14064" max="14064" width="24.85546875" style="709" customWidth="1"/>
    <col min="14065" max="14065" width="22" style="709" customWidth="1"/>
    <col min="14066" max="14066" width="11" style="709" customWidth="1"/>
    <col min="14067" max="14067" width="3.140625" style="709" customWidth="1"/>
    <col min="14068" max="14317" width="9.140625" style="709"/>
    <col min="14318" max="14318" width="57" style="709" customWidth="1"/>
    <col min="14319" max="14319" width="24" style="709" customWidth="1"/>
    <col min="14320" max="14320" width="24.85546875" style="709" customWidth="1"/>
    <col min="14321" max="14321" width="22" style="709" customWidth="1"/>
    <col min="14322" max="14322" width="11" style="709" customWidth="1"/>
    <col min="14323" max="14323" width="3.140625" style="709" customWidth="1"/>
    <col min="14324" max="14573" width="9.140625" style="709"/>
    <col min="14574" max="14574" width="57" style="709" customWidth="1"/>
    <col min="14575" max="14575" width="24" style="709" customWidth="1"/>
    <col min="14576" max="14576" width="24.85546875" style="709" customWidth="1"/>
    <col min="14577" max="14577" width="22" style="709" customWidth="1"/>
    <col min="14578" max="14578" width="11" style="709" customWidth="1"/>
    <col min="14579" max="14579" width="3.140625" style="709" customWidth="1"/>
    <col min="14580" max="14829" width="9.140625" style="709"/>
    <col min="14830" max="14830" width="57" style="709" customWidth="1"/>
    <col min="14831" max="14831" width="24" style="709" customWidth="1"/>
    <col min="14832" max="14832" width="24.85546875" style="709" customWidth="1"/>
    <col min="14833" max="14833" width="22" style="709" customWidth="1"/>
    <col min="14834" max="14834" width="11" style="709" customWidth="1"/>
    <col min="14835" max="14835" width="3.140625" style="709" customWidth="1"/>
    <col min="14836" max="15085" width="9.140625" style="709"/>
    <col min="15086" max="15086" width="57" style="709" customWidth="1"/>
    <col min="15087" max="15087" width="24" style="709" customWidth="1"/>
    <col min="15088" max="15088" width="24.85546875" style="709" customWidth="1"/>
    <col min="15089" max="15089" width="22" style="709" customWidth="1"/>
    <col min="15090" max="15090" width="11" style="709" customWidth="1"/>
    <col min="15091" max="15091" width="3.140625" style="709" customWidth="1"/>
    <col min="15092" max="15341" width="9.140625" style="709"/>
    <col min="15342" max="15342" width="57" style="709" customWidth="1"/>
    <col min="15343" max="15343" width="24" style="709" customWidth="1"/>
    <col min="15344" max="15344" width="24.85546875" style="709" customWidth="1"/>
    <col min="15345" max="15345" width="22" style="709" customWidth="1"/>
    <col min="15346" max="15346" width="11" style="709" customWidth="1"/>
    <col min="15347" max="15347" width="3.140625" style="709" customWidth="1"/>
    <col min="15348" max="15597" width="9.140625" style="709"/>
    <col min="15598" max="15598" width="57" style="709" customWidth="1"/>
    <col min="15599" max="15599" width="24" style="709" customWidth="1"/>
    <col min="15600" max="15600" width="24.85546875" style="709" customWidth="1"/>
    <col min="15601" max="15601" width="22" style="709" customWidth="1"/>
    <col min="15602" max="15602" width="11" style="709" customWidth="1"/>
    <col min="15603" max="15603" width="3.140625" style="709" customWidth="1"/>
    <col min="15604" max="15853" width="9.140625" style="709"/>
    <col min="15854" max="15854" width="57" style="709" customWidth="1"/>
    <col min="15855" max="15855" width="24" style="709" customWidth="1"/>
    <col min="15856" max="15856" width="24.85546875" style="709" customWidth="1"/>
    <col min="15857" max="15857" width="22" style="709" customWidth="1"/>
    <col min="15858" max="15858" width="11" style="709" customWidth="1"/>
    <col min="15859" max="15859" width="3.140625" style="709" customWidth="1"/>
    <col min="15860" max="16109" width="9.140625" style="709"/>
    <col min="16110" max="16110" width="57" style="709" customWidth="1"/>
    <col min="16111" max="16111" width="24" style="709" customWidth="1"/>
    <col min="16112" max="16112" width="24.85546875" style="709" customWidth="1"/>
    <col min="16113" max="16113" width="22" style="709" customWidth="1"/>
    <col min="16114" max="16114" width="11" style="709" customWidth="1"/>
    <col min="16115" max="16115" width="3.140625" style="709" customWidth="1"/>
    <col min="16116" max="16384" width="9.140625" style="709"/>
  </cols>
  <sheetData>
    <row r="1" spans="1:5" ht="13.5" customHeight="1" x14ac:dyDescent="0.25">
      <c r="A1" s="663" t="s">
        <v>22</v>
      </c>
    </row>
    <row r="2" spans="1:5" ht="13.5" customHeight="1" thickBot="1" x14ac:dyDescent="0.3">
      <c r="A2" s="663" t="s">
        <v>57</v>
      </c>
    </row>
    <row r="3" spans="1:5" ht="13.5" customHeight="1" x14ac:dyDescent="0.25">
      <c r="A3" s="1481" t="s">
        <v>1327</v>
      </c>
      <c r="B3" s="1524" t="s">
        <v>59</v>
      </c>
      <c r="C3" s="668" t="s">
        <v>60</v>
      </c>
      <c r="D3" s="668">
        <v>2</v>
      </c>
      <c r="E3" s="669" t="s">
        <v>62</v>
      </c>
    </row>
    <row r="4" spans="1:5" ht="13.5" customHeight="1" x14ac:dyDescent="0.25">
      <c r="A4" s="1485"/>
      <c r="B4" s="1525"/>
      <c r="C4" s="670" t="s">
        <v>60</v>
      </c>
      <c r="D4" s="670">
        <v>5</v>
      </c>
      <c r="E4" s="671" t="s">
        <v>63</v>
      </c>
    </row>
    <row r="5" spans="1:5" ht="13.5" customHeight="1" x14ac:dyDescent="0.25">
      <c r="A5" s="1485"/>
      <c r="B5" s="1525"/>
      <c r="C5" s="670" t="s">
        <v>60</v>
      </c>
      <c r="D5" s="670">
        <v>9</v>
      </c>
      <c r="E5" s="671" t="s">
        <v>64</v>
      </c>
    </row>
    <row r="6" spans="1:5" ht="13.5" customHeight="1" x14ac:dyDescent="0.25">
      <c r="A6" s="1485"/>
      <c r="B6" s="1525"/>
      <c r="C6" s="670" t="s">
        <v>60</v>
      </c>
      <c r="D6" s="670">
        <v>13</v>
      </c>
      <c r="E6" s="671" t="s">
        <v>65</v>
      </c>
    </row>
    <row r="7" spans="1:5" ht="13.5" customHeight="1" x14ac:dyDescent="0.25">
      <c r="A7" s="1485"/>
      <c r="B7" s="1525"/>
      <c r="C7" s="670" t="s">
        <v>60</v>
      </c>
      <c r="D7" s="670">
        <v>23</v>
      </c>
      <c r="E7" s="671" t="s">
        <v>66</v>
      </c>
    </row>
    <row r="8" spans="1:5" ht="13.5" customHeight="1" x14ac:dyDescent="0.25">
      <c r="A8" s="1485"/>
      <c r="B8" s="1525"/>
      <c r="C8" s="670" t="s">
        <v>60</v>
      </c>
      <c r="D8" s="670">
        <v>25</v>
      </c>
      <c r="E8" s="671" t="s">
        <v>67</v>
      </c>
    </row>
    <row r="9" spans="1:5" x14ac:dyDescent="0.25">
      <c r="A9" s="1485"/>
      <c r="B9" s="1525"/>
      <c r="C9" s="670" t="s">
        <v>60</v>
      </c>
      <c r="D9" s="670">
        <v>26</v>
      </c>
      <c r="E9" s="671" t="s">
        <v>68</v>
      </c>
    </row>
    <row r="10" spans="1:5" ht="12" thickBot="1" x14ac:dyDescent="0.3">
      <c r="A10" s="1485"/>
      <c r="B10" s="1525"/>
      <c r="C10" s="732" t="s">
        <v>60</v>
      </c>
      <c r="D10" s="732">
        <v>27</v>
      </c>
      <c r="E10" s="727" t="s">
        <v>69</v>
      </c>
    </row>
    <row r="11" spans="1:5" x14ac:dyDescent="0.25">
      <c r="A11" s="1485"/>
      <c r="B11" s="1523" t="s">
        <v>341</v>
      </c>
      <c r="C11" s="668" t="s">
        <v>60</v>
      </c>
      <c r="D11" s="826" t="s">
        <v>666</v>
      </c>
      <c r="E11" s="669" t="s">
        <v>667</v>
      </c>
    </row>
    <row r="12" spans="1:5" x14ac:dyDescent="0.25">
      <c r="A12" s="1485"/>
      <c r="B12" s="1517"/>
      <c r="C12" s="670" t="s">
        <v>60</v>
      </c>
      <c r="D12" s="830" t="s">
        <v>1542</v>
      </c>
      <c r="E12" s="671" t="s">
        <v>1543</v>
      </c>
    </row>
    <row r="13" spans="1:5" x14ac:dyDescent="0.25">
      <c r="A13" s="1485"/>
      <c r="B13" s="1517"/>
      <c r="C13" s="670" t="s">
        <v>60</v>
      </c>
      <c r="D13" s="830" t="s">
        <v>1544</v>
      </c>
      <c r="E13" s="671" t="s">
        <v>1545</v>
      </c>
    </row>
    <row r="14" spans="1:5" x14ac:dyDescent="0.25">
      <c r="A14" s="1485"/>
      <c r="B14" s="1517"/>
      <c r="C14" s="670" t="s">
        <v>60</v>
      </c>
      <c r="D14" s="830" t="s">
        <v>1546</v>
      </c>
      <c r="E14" s="671" t="s">
        <v>1547</v>
      </c>
    </row>
    <row r="15" spans="1:5" x14ac:dyDescent="0.25">
      <c r="A15" s="1485"/>
      <c r="B15" s="1517"/>
      <c r="C15" s="670" t="s">
        <v>60</v>
      </c>
      <c r="D15" s="830" t="s">
        <v>1548</v>
      </c>
      <c r="E15" s="671" t="s">
        <v>1549</v>
      </c>
    </row>
    <row r="16" spans="1:5" x14ac:dyDescent="0.25">
      <c r="A16" s="1485"/>
      <c r="B16" s="1517"/>
      <c r="C16" s="670" t="s">
        <v>60</v>
      </c>
      <c r="D16" s="830">
        <v>400</v>
      </c>
      <c r="E16" s="671" t="s">
        <v>1550</v>
      </c>
    </row>
    <row r="17" spans="1:5" x14ac:dyDescent="0.25">
      <c r="A17" s="1485"/>
      <c r="B17" s="1517"/>
      <c r="C17" s="670" t="s">
        <v>60</v>
      </c>
      <c r="D17" s="670">
        <v>491</v>
      </c>
      <c r="E17" s="671" t="s">
        <v>952</v>
      </c>
    </row>
    <row r="18" spans="1:5" x14ac:dyDescent="0.25">
      <c r="A18" s="1485"/>
      <c r="B18" s="1517"/>
      <c r="C18" s="1711" t="s">
        <v>1551</v>
      </c>
      <c r="D18" s="1405" t="s">
        <v>1552</v>
      </c>
      <c r="E18" s="1406" t="s">
        <v>1553</v>
      </c>
    </row>
    <row r="19" spans="1:5" ht="15" customHeight="1" x14ac:dyDescent="0.25">
      <c r="A19" s="1485"/>
      <c r="B19" s="1517"/>
      <c r="C19" s="1712"/>
      <c r="D19" s="1405" t="s">
        <v>1554</v>
      </c>
      <c r="E19" s="1406" t="s">
        <v>1555</v>
      </c>
    </row>
    <row r="20" spans="1:5" ht="15" customHeight="1" x14ac:dyDescent="0.25">
      <c r="A20" s="1485"/>
      <c r="B20" s="1517"/>
      <c r="C20" s="1712"/>
      <c r="D20" s="1405" t="s">
        <v>1556</v>
      </c>
      <c r="E20" s="1406" t="s">
        <v>1557</v>
      </c>
    </row>
    <row r="21" spans="1:5" ht="15" customHeight="1" x14ac:dyDescent="0.25">
      <c r="A21" s="1485"/>
      <c r="B21" s="1517"/>
      <c r="C21" s="1712"/>
      <c r="D21" s="1405" t="s">
        <v>1558</v>
      </c>
      <c r="E21" s="1406" t="s">
        <v>1559</v>
      </c>
    </row>
    <row r="22" spans="1:5" ht="15" customHeight="1" x14ac:dyDescent="0.25">
      <c r="A22" s="1485"/>
      <c r="B22" s="1517"/>
      <c r="C22" s="1712"/>
      <c r="D22" s="1405" t="s">
        <v>1560</v>
      </c>
      <c r="E22" s="1406" t="s">
        <v>1561</v>
      </c>
    </row>
    <row r="23" spans="1:5" ht="15" customHeight="1" x14ac:dyDescent="0.25">
      <c r="A23" s="1485"/>
      <c r="B23" s="1517"/>
      <c r="C23" s="1712"/>
      <c r="D23" s="1405" t="s">
        <v>1562</v>
      </c>
      <c r="E23" s="1406" t="s">
        <v>1563</v>
      </c>
    </row>
    <row r="24" spans="1:5" ht="15" customHeight="1" x14ac:dyDescent="0.25">
      <c r="A24" s="1485"/>
      <c r="B24" s="1517"/>
      <c r="C24" s="1712"/>
      <c r="D24" s="1405" t="s">
        <v>1564</v>
      </c>
      <c r="E24" s="1406" t="s">
        <v>1565</v>
      </c>
    </row>
    <row r="25" spans="1:5" ht="15" customHeight="1" x14ac:dyDescent="0.25">
      <c r="A25" s="1485"/>
      <c r="B25" s="1517"/>
      <c r="C25" s="1712"/>
      <c r="D25" s="1405" t="s">
        <v>1566</v>
      </c>
      <c r="E25" s="1406" t="s">
        <v>1567</v>
      </c>
    </row>
    <row r="26" spans="1:5" ht="15" customHeight="1" x14ac:dyDescent="0.25">
      <c r="A26" s="1485"/>
      <c r="B26" s="1517"/>
      <c r="C26" s="1712"/>
      <c r="D26" s="1405" t="s">
        <v>1568</v>
      </c>
      <c r="E26" s="1406" t="s">
        <v>1569</v>
      </c>
    </row>
    <row r="27" spans="1:5" ht="15.95" customHeight="1" thickBot="1" x14ac:dyDescent="0.3">
      <c r="A27" s="1485"/>
      <c r="B27" s="1518"/>
      <c r="C27" s="1713"/>
      <c r="D27" s="1407" t="s">
        <v>1570</v>
      </c>
      <c r="E27" s="1408" t="s">
        <v>1571</v>
      </c>
    </row>
    <row r="28" spans="1:5" x14ac:dyDescent="0.25">
      <c r="A28" s="1485"/>
      <c r="B28" s="184" t="s">
        <v>70</v>
      </c>
      <c r="C28" s="724" t="s">
        <v>60</v>
      </c>
      <c r="D28" s="724" t="s">
        <v>71</v>
      </c>
      <c r="E28" s="725"/>
    </row>
    <row r="29" spans="1:5" ht="12" thickBot="1" x14ac:dyDescent="0.3">
      <c r="A29" s="1482"/>
      <c r="B29" s="745" t="s">
        <v>72</v>
      </c>
      <c r="C29" s="710" t="s">
        <v>60</v>
      </c>
      <c r="D29" s="710" t="s">
        <v>414</v>
      </c>
      <c r="E29" s="711"/>
    </row>
    <row r="30" spans="1:5" ht="12" thickBot="1" x14ac:dyDescent="0.3"/>
    <row r="31" spans="1:5" ht="15.75" customHeight="1" thickBot="1" x14ac:dyDescent="0.3">
      <c r="A31" s="737" t="s">
        <v>74</v>
      </c>
      <c r="B31" s="1494"/>
      <c r="C31" s="1494"/>
      <c r="D31" s="1494"/>
      <c r="E31" s="1495"/>
    </row>
    <row r="32" spans="1:5" ht="15.75" customHeight="1" thickBot="1" x14ac:dyDescent="0.3">
      <c r="A32" s="737" t="s">
        <v>1572</v>
      </c>
      <c r="B32" s="1494"/>
      <c r="C32" s="1494"/>
      <c r="D32" s="1494"/>
      <c r="E32" s="1495"/>
    </row>
    <row r="33" spans="1:5" ht="12" thickBot="1" x14ac:dyDescent="0.3">
      <c r="A33" s="825" t="s">
        <v>1573</v>
      </c>
      <c r="B33" s="1474"/>
      <c r="C33" s="1474"/>
      <c r="D33" s="1474"/>
      <c r="E33" s="1475"/>
    </row>
    <row r="34" spans="1:5" ht="12" thickBot="1" x14ac:dyDescent="0.3">
      <c r="A34" s="965" t="s">
        <v>219</v>
      </c>
      <c r="B34" s="748" t="s">
        <v>486</v>
      </c>
      <c r="C34" s="668" t="s">
        <v>60</v>
      </c>
      <c r="D34" s="668">
        <v>221</v>
      </c>
      <c r="E34" s="669"/>
    </row>
    <row r="35" spans="1:5" ht="12" thickBot="1" x14ac:dyDescent="0.3">
      <c r="A35" s="965" t="s">
        <v>222</v>
      </c>
      <c r="B35" s="748" t="s">
        <v>486</v>
      </c>
      <c r="C35" s="668" t="s">
        <v>60</v>
      </c>
      <c r="D35" s="668">
        <v>222</v>
      </c>
      <c r="E35" s="669"/>
    </row>
    <row r="36" spans="1:5" x14ac:dyDescent="0.25">
      <c r="A36" s="1483" t="s">
        <v>225</v>
      </c>
      <c r="B36" s="1710" t="s">
        <v>486</v>
      </c>
      <c r="C36" s="668" t="s">
        <v>60</v>
      </c>
      <c r="D36" s="668">
        <v>22</v>
      </c>
      <c r="E36" s="669"/>
    </row>
    <row r="37" spans="1:5" x14ac:dyDescent="0.25">
      <c r="A37" s="1541"/>
      <c r="B37" s="1549"/>
      <c r="C37" s="670" t="s">
        <v>78</v>
      </c>
      <c r="D37" s="670">
        <v>221</v>
      </c>
      <c r="E37" s="671"/>
    </row>
    <row r="38" spans="1:5" x14ac:dyDescent="0.25">
      <c r="A38" s="1541"/>
      <c r="B38" s="1597"/>
      <c r="C38" s="670" t="s">
        <v>78</v>
      </c>
      <c r="D38" s="670">
        <v>222</v>
      </c>
      <c r="E38" s="671"/>
    </row>
    <row r="39" spans="1:5" ht="12" thickBot="1" x14ac:dyDescent="0.3">
      <c r="A39" s="1033" t="s">
        <v>474</v>
      </c>
      <c r="B39" s="1519"/>
      <c r="C39" s="1519"/>
      <c r="D39" s="1519"/>
      <c r="E39" s="1520"/>
    </row>
    <row r="40" spans="1:5" ht="12" thickBot="1" x14ac:dyDescent="0.3">
      <c r="A40" s="1034"/>
    </row>
    <row r="41" spans="1:5" ht="12" thickBot="1" x14ac:dyDescent="0.3">
      <c r="A41" s="737" t="s">
        <v>302</v>
      </c>
      <c r="B41" s="1494"/>
      <c r="C41" s="1494"/>
      <c r="D41" s="1494"/>
      <c r="E41" s="1495"/>
    </row>
    <row r="42" spans="1:5" ht="12" thickBot="1" x14ac:dyDescent="0.3">
      <c r="A42" s="737" t="s">
        <v>1574</v>
      </c>
      <c r="B42" s="1494"/>
      <c r="C42" s="1494"/>
      <c r="D42" s="1494"/>
      <c r="E42" s="1495"/>
    </row>
    <row r="43" spans="1:5" ht="12" thickBot="1" x14ac:dyDescent="0.3">
      <c r="A43" s="1035" t="s">
        <v>1575</v>
      </c>
      <c r="B43" s="1714" t="s">
        <v>1533</v>
      </c>
      <c r="C43" s="1714"/>
      <c r="D43" s="1714"/>
      <c r="E43" s="1715"/>
    </row>
    <row r="44" spans="1:5" ht="12" thickBot="1" x14ac:dyDescent="0.3">
      <c r="A44" s="1036" t="s">
        <v>1576</v>
      </c>
      <c r="B44" s="1037" t="s">
        <v>1577</v>
      </c>
      <c r="C44" s="1029" t="s">
        <v>60</v>
      </c>
      <c r="D44" s="1029">
        <v>4</v>
      </c>
      <c r="E44" s="1030" t="s">
        <v>337</v>
      </c>
    </row>
    <row r="45" spans="1:5" ht="12" thickBot="1" x14ac:dyDescent="0.3">
      <c r="A45" s="1036" t="s">
        <v>1578</v>
      </c>
      <c r="B45" s="1037" t="s">
        <v>1577</v>
      </c>
      <c r="C45" s="1029" t="s">
        <v>60</v>
      </c>
      <c r="D45" s="1029">
        <v>5</v>
      </c>
      <c r="E45" s="1030" t="s">
        <v>338</v>
      </c>
    </row>
    <row r="46" spans="1:5" ht="12" thickBot="1" x14ac:dyDescent="0.3">
      <c r="A46" s="1038" t="s">
        <v>1579</v>
      </c>
      <c r="B46" s="1039" t="s">
        <v>1577</v>
      </c>
      <c r="C46" s="1031" t="s">
        <v>60</v>
      </c>
      <c r="D46" s="1031">
        <v>6</v>
      </c>
      <c r="E46" s="1032" t="s">
        <v>339</v>
      </c>
    </row>
    <row r="47" spans="1:5" ht="12" hidden="1" thickBot="1" x14ac:dyDescent="0.3">
      <c r="A47" s="737" t="s">
        <v>1580</v>
      </c>
      <c r="B47" s="1473" t="s">
        <v>1581</v>
      </c>
      <c r="C47" s="1474"/>
      <c r="D47" s="1474"/>
      <c r="E47" s="1475"/>
    </row>
    <row r="48" spans="1:5" ht="15.75" hidden="1" customHeight="1" thickBot="1" x14ac:dyDescent="0.3">
      <c r="A48" s="965" t="s">
        <v>1582</v>
      </c>
      <c r="B48" s="1473" t="s">
        <v>1583</v>
      </c>
      <c r="C48" s="1474"/>
      <c r="D48" s="1474"/>
      <c r="E48" s="1475"/>
    </row>
    <row r="49" spans="1:5" ht="15" hidden="1" customHeight="1" thickBot="1" x14ac:dyDescent="0.3">
      <c r="A49" s="1040" t="s">
        <v>1584</v>
      </c>
      <c r="B49" s="1499" t="s">
        <v>1583</v>
      </c>
      <c r="C49" s="1586"/>
      <c r="D49" s="1586"/>
      <c r="E49" s="1587"/>
    </row>
    <row r="50" spans="1:5" ht="15.75" customHeight="1" thickBot="1" x14ac:dyDescent="0.3">
      <c r="A50" s="737" t="s">
        <v>474</v>
      </c>
      <c r="B50" s="1473" t="s">
        <v>1585</v>
      </c>
      <c r="C50" s="1474"/>
      <c r="D50" s="1474"/>
      <c r="E50" s="1475"/>
    </row>
    <row r="51" spans="1:5" ht="12" thickBot="1" x14ac:dyDescent="0.3">
      <c r="A51" s="1033" t="s">
        <v>1586</v>
      </c>
      <c r="B51" s="981"/>
      <c r="C51" s="981"/>
      <c r="D51" s="981"/>
      <c r="E51" s="982"/>
    </row>
    <row r="53" spans="1:5" x14ac:dyDescent="0.25">
      <c r="C53" s="709"/>
    </row>
    <row r="54" spans="1:5" x14ac:dyDescent="0.25">
      <c r="C54" s="709"/>
    </row>
    <row r="55" spans="1:5" x14ac:dyDescent="0.25">
      <c r="C55" s="709"/>
    </row>
    <row r="56" spans="1:5" x14ac:dyDescent="0.25">
      <c r="C56" s="709"/>
    </row>
    <row r="57" spans="1:5" x14ac:dyDescent="0.25">
      <c r="C57" s="709"/>
    </row>
    <row r="58" spans="1:5" x14ac:dyDescent="0.25">
      <c r="C58" s="709"/>
    </row>
    <row r="59" spans="1:5" x14ac:dyDescent="0.25">
      <c r="C59" s="709"/>
    </row>
    <row r="60" spans="1:5" x14ac:dyDescent="0.25">
      <c r="C60" s="709"/>
    </row>
    <row r="61" spans="1:5" x14ac:dyDescent="0.25">
      <c r="C61" s="709"/>
    </row>
    <row r="62" spans="1:5" x14ac:dyDescent="0.25">
      <c r="C62" s="709"/>
    </row>
    <row r="63" spans="1:5" x14ac:dyDescent="0.25">
      <c r="C63" s="709"/>
    </row>
    <row r="66" spans="10:10" x14ac:dyDescent="0.25">
      <c r="J66" s="709" t="s">
        <v>1587</v>
      </c>
    </row>
    <row r="67" spans="10:10" x14ac:dyDescent="0.25">
      <c r="J67" s="709" t="s">
        <v>1588</v>
      </c>
    </row>
    <row r="68" spans="10:10" x14ac:dyDescent="0.25">
      <c r="J68" s="709" t="s">
        <v>1589</v>
      </c>
    </row>
    <row r="69" spans="10:10" x14ac:dyDescent="0.25">
      <c r="J69" s="709" t="s">
        <v>1590</v>
      </c>
    </row>
    <row r="70" spans="10:10" x14ac:dyDescent="0.25">
      <c r="J70" s="709" t="s">
        <v>1591</v>
      </c>
    </row>
    <row r="71" spans="10:10" x14ac:dyDescent="0.25">
      <c r="J71" s="709" t="s">
        <v>1592</v>
      </c>
    </row>
    <row r="72" spans="10:10" x14ac:dyDescent="0.25">
      <c r="J72" s="709" t="s">
        <v>1593</v>
      </c>
    </row>
    <row r="73" spans="10:10" x14ac:dyDescent="0.25">
      <c r="J73" s="709" t="s">
        <v>1594</v>
      </c>
    </row>
    <row r="74" spans="10:10" x14ac:dyDescent="0.25">
      <c r="J74" s="709" t="s">
        <v>1595</v>
      </c>
    </row>
    <row r="75" spans="10:10" x14ac:dyDescent="0.25">
      <c r="J75" s="709" t="s">
        <v>1596</v>
      </c>
    </row>
    <row r="76" spans="10:10" x14ac:dyDescent="0.25">
      <c r="J76" s="709">
        <v>1052</v>
      </c>
    </row>
  </sheetData>
  <mergeCells count="17">
    <mergeCell ref="B47:E47"/>
    <mergeCell ref="B48:E48"/>
    <mergeCell ref="B49:E49"/>
    <mergeCell ref="B50:E50"/>
    <mergeCell ref="B41:E41"/>
    <mergeCell ref="B42:E42"/>
    <mergeCell ref="B43:E43"/>
    <mergeCell ref="B3:B10"/>
    <mergeCell ref="A3:A29"/>
    <mergeCell ref="B39:E39"/>
    <mergeCell ref="B36:B38"/>
    <mergeCell ref="B31:E31"/>
    <mergeCell ref="B32:E32"/>
    <mergeCell ref="B33:E33"/>
    <mergeCell ref="A36:A38"/>
    <mergeCell ref="B11:B27"/>
    <mergeCell ref="C18:C27"/>
  </mergeCells>
  <hyperlinks>
    <hyperlink ref="B3:B8" location="Colunas!A1" display="Itens de Informação (Colunas)" xr:uid="{00000000-0004-0000-0B00-000000000000}"/>
    <hyperlink ref="A1" location="INÍCIO!A1" display="Voltar ao Início" xr:uid="{00000000-0004-0000-0B00-000001000000}"/>
    <hyperlink ref="A2" location="'Anexo 11 2018'!A1" display="Ir para o Relatório" xr:uid="{00000000-0004-0000-0B00-000002000000}"/>
  </hyperlinks>
  <pageMargins left="0.62992125984251968" right="0.62992125984251968" top="0.59055118110236227" bottom="0.39370078740157483" header="0" footer="0.19685039370078741"/>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3">
    <tabColor rgb="FF00B050"/>
  </sheetPr>
  <dimension ref="A1:L114"/>
  <sheetViews>
    <sheetView showGridLines="0" zoomScale="130" zoomScaleNormal="130" workbookViewId="0">
      <pane xSplit="2" ySplit="1" topLeftCell="C84" activePane="bottomRight" state="frozen"/>
      <selection pane="topRight" sqref="A1:XFD2"/>
      <selection pane="bottomLeft" sqref="A1:XFD2"/>
      <selection pane="bottomRight" activeCell="H101" sqref="H101"/>
    </sheetView>
  </sheetViews>
  <sheetFormatPr defaultColWidth="8.85546875" defaultRowHeight="11.25" x14ac:dyDescent="0.25"/>
  <cols>
    <col min="1" max="1" width="27.42578125" style="1041" customWidth="1"/>
    <col min="2" max="2" width="27.85546875" style="1041" customWidth="1"/>
    <col min="3" max="3" width="3" style="1041" bestFit="1" customWidth="1"/>
    <col min="4" max="4" width="12.42578125" style="1041" bestFit="1" customWidth="1"/>
    <col min="5" max="5" width="47.5703125" style="1041" customWidth="1"/>
    <col min="6" max="237" width="9.140625" style="1041"/>
    <col min="238" max="238" width="71.85546875" style="1041" customWidth="1"/>
    <col min="239" max="239" width="11.7109375" style="1041" customWidth="1"/>
    <col min="240" max="240" width="13" style="1041" customWidth="1"/>
    <col min="241" max="241" width="13.140625" style="1041" customWidth="1"/>
    <col min="242" max="242" width="10.140625" style="1041" customWidth="1"/>
    <col min="243" max="243" width="11.85546875" style="1041" customWidth="1"/>
    <col min="244" max="244" width="11" style="1041" customWidth="1"/>
    <col min="245" max="245" width="13.7109375" style="1041" customWidth="1"/>
    <col min="246" max="246" width="14.85546875" style="1041" customWidth="1"/>
    <col min="247" max="248" width="2.28515625" style="1041" customWidth="1"/>
    <col min="249" max="493" width="9.140625" style="1041"/>
    <col min="494" max="494" width="71.85546875" style="1041" customWidth="1"/>
    <col min="495" max="495" width="11.7109375" style="1041" customWidth="1"/>
    <col min="496" max="496" width="13" style="1041" customWidth="1"/>
    <col min="497" max="497" width="13.140625" style="1041" customWidth="1"/>
    <col min="498" max="498" width="10.140625" style="1041" customWidth="1"/>
    <col min="499" max="499" width="11.85546875" style="1041" customWidth="1"/>
    <col min="500" max="500" width="11" style="1041" customWidth="1"/>
    <col min="501" max="501" width="13.7109375" style="1041" customWidth="1"/>
    <col min="502" max="502" width="14.85546875" style="1041" customWidth="1"/>
    <col min="503" max="504" width="2.28515625" style="1041" customWidth="1"/>
    <col min="505" max="749" width="9.140625" style="1041"/>
    <col min="750" max="750" width="71.85546875" style="1041" customWidth="1"/>
    <col min="751" max="751" width="11.7109375" style="1041" customWidth="1"/>
    <col min="752" max="752" width="13" style="1041" customWidth="1"/>
    <col min="753" max="753" width="13.140625" style="1041" customWidth="1"/>
    <col min="754" max="754" width="10.140625" style="1041" customWidth="1"/>
    <col min="755" max="755" width="11.85546875" style="1041" customWidth="1"/>
    <col min="756" max="756" width="11" style="1041" customWidth="1"/>
    <col min="757" max="757" width="13.7109375" style="1041" customWidth="1"/>
    <col min="758" max="758" width="14.85546875" style="1041" customWidth="1"/>
    <col min="759" max="760" width="2.28515625" style="1041" customWidth="1"/>
    <col min="761" max="1005" width="9.140625" style="1041"/>
    <col min="1006" max="1006" width="71.85546875" style="1041" customWidth="1"/>
    <col min="1007" max="1007" width="11.7109375" style="1041" customWidth="1"/>
    <col min="1008" max="1008" width="13" style="1041" customWidth="1"/>
    <col min="1009" max="1009" width="13.140625" style="1041" customWidth="1"/>
    <col min="1010" max="1010" width="10.140625" style="1041" customWidth="1"/>
    <col min="1011" max="1011" width="11.85546875" style="1041" customWidth="1"/>
    <col min="1012" max="1012" width="11" style="1041" customWidth="1"/>
    <col min="1013" max="1013" width="13.7109375" style="1041" customWidth="1"/>
    <col min="1014" max="1014" width="14.85546875" style="1041" customWidth="1"/>
    <col min="1015" max="1016" width="2.28515625" style="1041" customWidth="1"/>
    <col min="1017" max="1261" width="9.140625" style="1041"/>
    <col min="1262" max="1262" width="71.85546875" style="1041" customWidth="1"/>
    <col min="1263" max="1263" width="11.7109375" style="1041" customWidth="1"/>
    <col min="1264" max="1264" width="13" style="1041" customWidth="1"/>
    <col min="1265" max="1265" width="13.140625" style="1041" customWidth="1"/>
    <col min="1266" max="1266" width="10.140625" style="1041" customWidth="1"/>
    <col min="1267" max="1267" width="11.85546875" style="1041" customWidth="1"/>
    <col min="1268" max="1268" width="11" style="1041" customWidth="1"/>
    <col min="1269" max="1269" width="13.7109375" style="1041" customWidth="1"/>
    <col min="1270" max="1270" width="14.85546875" style="1041" customWidth="1"/>
    <col min="1271" max="1272" width="2.28515625" style="1041" customWidth="1"/>
    <col min="1273" max="1517" width="9.140625" style="1041"/>
    <col min="1518" max="1518" width="71.85546875" style="1041" customWidth="1"/>
    <col min="1519" max="1519" width="11.7109375" style="1041" customWidth="1"/>
    <col min="1520" max="1520" width="13" style="1041" customWidth="1"/>
    <col min="1521" max="1521" width="13.140625" style="1041" customWidth="1"/>
    <col min="1522" max="1522" width="10.140625" style="1041" customWidth="1"/>
    <col min="1523" max="1523" width="11.85546875" style="1041" customWidth="1"/>
    <col min="1524" max="1524" width="11" style="1041" customWidth="1"/>
    <col min="1525" max="1525" width="13.7109375" style="1041" customWidth="1"/>
    <col min="1526" max="1526" width="14.85546875" style="1041" customWidth="1"/>
    <col min="1527" max="1528" width="2.28515625" style="1041" customWidth="1"/>
    <col min="1529" max="1773" width="9.140625" style="1041"/>
    <col min="1774" max="1774" width="71.85546875" style="1041" customWidth="1"/>
    <col min="1775" max="1775" width="11.7109375" style="1041" customWidth="1"/>
    <col min="1776" max="1776" width="13" style="1041" customWidth="1"/>
    <col min="1777" max="1777" width="13.140625" style="1041" customWidth="1"/>
    <col min="1778" max="1778" width="10.140625" style="1041" customWidth="1"/>
    <col min="1779" max="1779" width="11.85546875" style="1041" customWidth="1"/>
    <col min="1780" max="1780" width="11" style="1041" customWidth="1"/>
    <col min="1781" max="1781" width="13.7109375" style="1041" customWidth="1"/>
    <col min="1782" max="1782" width="14.85546875" style="1041" customWidth="1"/>
    <col min="1783" max="1784" width="2.28515625" style="1041" customWidth="1"/>
    <col min="1785" max="2029" width="9.140625" style="1041"/>
    <col min="2030" max="2030" width="71.85546875" style="1041" customWidth="1"/>
    <col min="2031" max="2031" width="11.7109375" style="1041" customWidth="1"/>
    <col min="2032" max="2032" width="13" style="1041" customWidth="1"/>
    <col min="2033" max="2033" width="13.140625" style="1041" customWidth="1"/>
    <col min="2034" max="2034" width="10.140625" style="1041" customWidth="1"/>
    <col min="2035" max="2035" width="11.85546875" style="1041" customWidth="1"/>
    <col min="2036" max="2036" width="11" style="1041" customWidth="1"/>
    <col min="2037" max="2037" width="13.7109375" style="1041" customWidth="1"/>
    <col min="2038" max="2038" width="14.85546875" style="1041" customWidth="1"/>
    <col min="2039" max="2040" width="2.28515625" style="1041" customWidth="1"/>
    <col min="2041" max="2285" width="9.140625" style="1041"/>
    <col min="2286" max="2286" width="71.85546875" style="1041" customWidth="1"/>
    <col min="2287" max="2287" width="11.7109375" style="1041" customWidth="1"/>
    <col min="2288" max="2288" width="13" style="1041" customWidth="1"/>
    <col min="2289" max="2289" width="13.140625" style="1041" customWidth="1"/>
    <col min="2290" max="2290" width="10.140625" style="1041" customWidth="1"/>
    <col min="2291" max="2291" width="11.85546875" style="1041" customWidth="1"/>
    <col min="2292" max="2292" width="11" style="1041" customWidth="1"/>
    <col min="2293" max="2293" width="13.7109375" style="1041" customWidth="1"/>
    <col min="2294" max="2294" width="14.85546875" style="1041" customWidth="1"/>
    <col min="2295" max="2296" width="2.28515625" style="1041" customWidth="1"/>
    <col min="2297" max="2541" width="9.140625" style="1041"/>
    <col min="2542" max="2542" width="71.85546875" style="1041" customWidth="1"/>
    <col min="2543" max="2543" width="11.7109375" style="1041" customWidth="1"/>
    <col min="2544" max="2544" width="13" style="1041" customWidth="1"/>
    <col min="2545" max="2545" width="13.140625" style="1041" customWidth="1"/>
    <col min="2546" max="2546" width="10.140625" style="1041" customWidth="1"/>
    <col min="2547" max="2547" width="11.85546875" style="1041" customWidth="1"/>
    <col min="2548" max="2548" width="11" style="1041" customWidth="1"/>
    <col min="2549" max="2549" width="13.7109375" style="1041" customWidth="1"/>
    <col min="2550" max="2550" width="14.85546875" style="1041" customWidth="1"/>
    <col min="2551" max="2552" width="2.28515625" style="1041" customWidth="1"/>
    <col min="2553" max="2797" width="9.140625" style="1041"/>
    <col min="2798" max="2798" width="71.85546875" style="1041" customWidth="1"/>
    <col min="2799" max="2799" width="11.7109375" style="1041" customWidth="1"/>
    <col min="2800" max="2800" width="13" style="1041" customWidth="1"/>
    <col min="2801" max="2801" width="13.140625" style="1041" customWidth="1"/>
    <col min="2802" max="2802" width="10.140625" style="1041" customWidth="1"/>
    <col min="2803" max="2803" width="11.85546875" style="1041" customWidth="1"/>
    <col min="2804" max="2804" width="11" style="1041" customWidth="1"/>
    <col min="2805" max="2805" width="13.7109375" style="1041" customWidth="1"/>
    <col min="2806" max="2806" width="14.85546875" style="1041" customWidth="1"/>
    <col min="2807" max="2808" width="2.28515625" style="1041" customWidth="1"/>
    <col min="2809" max="3053" width="9.140625" style="1041"/>
    <col min="3054" max="3054" width="71.85546875" style="1041" customWidth="1"/>
    <col min="3055" max="3055" width="11.7109375" style="1041" customWidth="1"/>
    <col min="3056" max="3056" width="13" style="1041" customWidth="1"/>
    <col min="3057" max="3057" width="13.140625" style="1041" customWidth="1"/>
    <col min="3058" max="3058" width="10.140625" style="1041" customWidth="1"/>
    <col min="3059" max="3059" width="11.85546875" style="1041" customWidth="1"/>
    <col min="3060" max="3060" width="11" style="1041" customWidth="1"/>
    <col min="3061" max="3061" width="13.7109375" style="1041" customWidth="1"/>
    <col min="3062" max="3062" width="14.85546875" style="1041" customWidth="1"/>
    <col min="3063" max="3064" width="2.28515625" style="1041" customWidth="1"/>
    <col min="3065" max="3309" width="9.140625" style="1041"/>
    <col min="3310" max="3310" width="71.85546875" style="1041" customWidth="1"/>
    <col min="3311" max="3311" width="11.7109375" style="1041" customWidth="1"/>
    <col min="3312" max="3312" width="13" style="1041" customWidth="1"/>
    <col min="3313" max="3313" width="13.140625" style="1041" customWidth="1"/>
    <col min="3314" max="3314" width="10.140625" style="1041" customWidth="1"/>
    <col min="3315" max="3315" width="11.85546875" style="1041" customWidth="1"/>
    <col min="3316" max="3316" width="11" style="1041" customWidth="1"/>
    <col min="3317" max="3317" width="13.7109375" style="1041" customWidth="1"/>
    <col min="3318" max="3318" width="14.85546875" style="1041" customWidth="1"/>
    <col min="3319" max="3320" width="2.28515625" style="1041" customWidth="1"/>
    <col min="3321" max="3565" width="9.140625" style="1041"/>
    <col min="3566" max="3566" width="71.85546875" style="1041" customWidth="1"/>
    <col min="3567" max="3567" width="11.7109375" style="1041" customWidth="1"/>
    <col min="3568" max="3568" width="13" style="1041" customWidth="1"/>
    <col min="3569" max="3569" width="13.140625" style="1041" customWidth="1"/>
    <col min="3570" max="3570" width="10.140625" style="1041" customWidth="1"/>
    <col min="3571" max="3571" width="11.85546875" style="1041" customWidth="1"/>
    <col min="3572" max="3572" width="11" style="1041" customWidth="1"/>
    <col min="3573" max="3573" width="13.7109375" style="1041" customWidth="1"/>
    <col min="3574" max="3574" width="14.85546875" style="1041" customWidth="1"/>
    <col min="3575" max="3576" width="2.28515625" style="1041" customWidth="1"/>
    <col min="3577" max="3821" width="9.140625" style="1041"/>
    <col min="3822" max="3822" width="71.85546875" style="1041" customWidth="1"/>
    <col min="3823" max="3823" width="11.7109375" style="1041" customWidth="1"/>
    <col min="3824" max="3824" width="13" style="1041" customWidth="1"/>
    <col min="3825" max="3825" width="13.140625" style="1041" customWidth="1"/>
    <col min="3826" max="3826" width="10.140625" style="1041" customWidth="1"/>
    <col min="3827" max="3827" width="11.85546875" style="1041" customWidth="1"/>
    <col min="3828" max="3828" width="11" style="1041" customWidth="1"/>
    <col min="3829" max="3829" width="13.7109375" style="1041" customWidth="1"/>
    <col min="3830" max="3830" width="14.85546875" style="1041" customWidth="1"/>
    <col min="3831" max="3832" width="2.28515625" style="1041" customWidth="1"/>
    <col min="3833" max="4077" width="9.140625" style="1041"/>
    <col min="4078" max="4078" width="71.85546875" style="1041" customWidth="1"/>
    <col min="4079" max="4079" width="11.7109375" style="1041" customWidth="1"/>
    <col min="4080" max="4080" width="13" style="1041" customWidth="1"/>
    <col min="4081" max="4081" width="13.140625" style="1041" customWidth="1"/>
    <col min="4082" max="4082" width="10.140625" style="1041" customWidth="1"/>
    <col min="4083" max="4083" width="11.85546875" style="1041" customWidth="1"/>
    <col min="4084" max="4084" width="11" style="1041" customWidth="1"/>
    <col min="4085" max="4085" width="13.7109375" style="1041" customWidth="1"/>
    <col min="4086" max="4086" width="14.85546875" style="1041" customWidth="1"/>
    <col min="4087" max="4088" width="2.28515625" style="1041" customWidth="1"/>
    <col min="4089" max="4333" width="9.140625" style="1041"/>
    <col min="4334" max="4334" width="71.85546875" style="1041" customWidth="1"/>
    <col min="4335" max="4335" width="11.7109375" style="1041" customWidth="1"/>
    <col min="4336" max="4336" width="13" style="1041" customWidth="1"/>
    <col min="4337" max="4337" width="13.140625" style="1041" customWidth="1"/>
    <col min="4338" max="4338" width="10.140625" style="1041" customWidth="1"/>
    <col min="4339" max="4339" width="11.85546875" style="1041" customWidth="1"/>
    <col min="4340" max="4340" width="11" style="1041" customWidth="1"/>
    <col min="4341" max="4341" width="13.7109375" style="1041" customWidth="1"/>
    <col min="4342" max="4342" width="14.85546875" style="1041" customWidth="1"/>
    <col min="4343" max="4344" width="2.28515625" style="1041" customWidth="1"/>
    <col min="4345" max="4589" width="9.140625" style="1041"/>
    <col min="4590" max="4590" width="71.85546875" style="1041" customWidth="1"/>
    <col min="4591" max="4591" width="11.7109375" style="1041" customWidth="1"/>
    <col min="4592" max="4592" width="13" style="1041" customWidth="1"/>
    <col min="4593" max="4593" width="13.140625" style="1041" customWidth="1"/>
    <col min="4594" max="4594" width="10.140625" style="1041" customWidth="1"/>
    <col min="4595" max="4595" width="11.85546875" style="1041" customWidth="1"/>
    <col min="4596" max="4596" width="11" style="1041" customWidth="1"/>
    <col min="4597" max="4597" width="13.7109375" style="1041" customWidth="1"/>
    <col min="4598" max="4598" width="14.85546875" style="1041" customWidth="1"/>
    <col min="4599" max="4600" width="2.28515625" style="1041" customWidth="1"/>
    <col min="4601" max="4845" width="9.140625" style="1041"/>
    <col min="4846" max="4846" width="71.85546875" style="1041" customWidth="1"/>
    <col min="4847" max="4847" width="11.7109375" style="1041" customWidth="1"/>
    <col min="4848" max="4848" width="13" style="1041" customWidth="1"/>
    <col min="4849" max="4849" width="13.140625" style="1041" customWidth="1"/>
    <col min="4850" max="4850" width="10.140625" style="1041" customWidth="1"/>
    <col min="4851" max="4851" width="11.85546875" style="1041" customWidth="1"/>
    <col min="4852" max="4852" width="11" style="1041" customWidth="1"/>
    <col min="4853" max="4853" width="13.7109375" style="1041" customWidth="1"/>
    <col min="4854" max="4854" width="14.85546875" style="1041" customWidth="1"/>
    <col min="4855" max="4856" width="2.28515625" style="1041" customWidth="1"/>
    <col min="4857" max="5101" width="9.140625" style="1041"/>
    <col min="5102" max="5102" width="71.85546875" style="1041" customWidth="1"/>
    <col min="5103" max="5103" width="11.7109375" style="1041" customWidth="1"/>
    <col min="5104" max="5104" width="13" style="1041" customWidth="1"/>
    <col min="5105" max="5105" width="13.140625" style="1041" customWidth="1"/>
    <col min="5106" max="5106" width="10.140625" style="1041" customWidth="1"/>
    <col min="5107" max="5107" width="11.85546875" style="1041" customWidth="1"/>
    <col min="5108" max="5108" width="11" style="1041" customWidth="1"/>
    <col min="5109" max="5109" width="13.7109375" style="1041" customWidth="1"/>
    <col min="5110" max="5110" width="14.85546875" style="1041" customWidth="1"/>
    <col min="5111" max="5112" width="2.28515625" style="1041" customWidth="1"/>
    <col min="5113" max="5357" width="9.140625" style="1041"/>
    <col min="5358" max="5358" width="71.85546875" style="1041" customWidth="1"/>
    <col min="5359" max="5359" width="11.7109375" style="1041" customWidth="1"/>
    <col min="5360" max="5360" width="13" style="1041" customWidth="1"/>
    <col min="5361" max="5361" width="13.140625" style="1041" customWidth="1"/>
    <col min="5362" max="5362" width="10.140625" style="1041" customWidth="1"/>
    <col min="5363" max="5363" width="11.85546875" style="1041" customWidth="1"/>
    <col min="5364" max="5364" width="11" style="1041" customWidth="1"/>
    <col min="5365" max="5365" width="13.7109375" style="1041" customWidth="1"/>
    <col min="5366" max="5366" width="14.85546875" style="1041" customWidth="1"/>
    <col min="5367" max="5368" width="2.28515625" style="1041" customWidth="1"/>
    <col min="5369" max="5613" width="9.140625" style="1041"/>
    <col min="5614" max="5614" width="71.85546875" style="1041" customWidth="1"/>
    <col min="5615" max="5615" width="11.7109375" style="1041" customWidth="1"/>
    <col min="5616" max="5616" width="13" style="1041" customWidth="1"/>
    <col min="5617" max="5617" width="13.140625" style="1041" customWidth="1"/>
    <col min="5618" max="5618" width="10.140625" style="1041" customWidth="1"/>
    <col min="5619" max="5619" width="11.85546875" style="1041" customWidth="1"/>
    <col min="5620" max="5620" width="11" style="1041" customWidth="1"/>
    <col min="5621" max="5621" width="13.7109375" style="1041" customWidth="1"/>
    <col min="5622" max="5622" width="14.85546875" style="1041" customWidth="1"/>
    <col min="5623" max="5624" width="2.28515625" style="1041" customWidth="1"/>
    <col min="5625" max="5869" width="9.140625" style="1041"/>
    <col min="5870" max="5870" width="71.85546875" style="1041" customWidth="1"/>
    <col min="5871" max="5871" width="11.7109375" style="1041" customWidth="1"/>
    <col min="5872" max="5872" width="13" style="1041" customWidth="1"/>
    <col min="5873" max="5873" width="13.140625" style="1041" customWidth="1"/>
    <col min="5874" max="5874" width="10.140625" style="1041" customWidth="1"/>
    <col min="5875" max="5875" width="11.85546875" style="1041" customWidth="1"/>
    <col min="5876" max="5876" width="11" style="1041" customWidth="1"/>
    <col min="5877" max="5877" width="13.7109375" style="1041" customWidth="1"/>
    <col min="5878" max="5878" width="14.85546875" style="1041" customWidth="1"/>
    <col min="5879" max="5880" width="2.28515625" style="1041" customWidth="1"/>
    <col min="5881" max="6125" width="9.140625" style="1041"/>
    <col min="6126" max="6126" width="71.85546875" style="1041" customWidth="1"/>
    <col min="6127" max="6127" width="11.7109375" style="1041" customWidth="1"/>
    <col min="6128" max="6128" width="13" style="1041" customWidth="1"/>
    <col min="6129" max="6129" width="13.140625" style="1041" customWidth="1"/>
    <col min="6130" max="6130" width="10.140625" style="1041" customWidth="1"/>
    <col min="6131" max="6131" width="11.85546875" style="1041" customWidth="1"/>
    <col min="6132" max="6132" width="11" style="1041" customWidth="1"/>
    <col min="6133" max="6133" width="13.7109375" style="1041" customWidth="1"/>
    <col min="6134" max="6134" width="14.85546875" style="1041" customWidth="1"/>
    <col min="6135" max="6136" width="2.28515625" style="1041" customWidth="1"/>
    <col min="6137" max="6381" width="9.140625" style="1041"/>
    <col min="6382" max="6382" width="71.85546875" style="1041" customWidth="1"/>
    <col min="6383" max="6383" width="11.7109375" style="1041" customWidth="1"/>
    <col min="6384" max="6384" width="13" style="1041" customWidth="1"/>
    <col min="6385" max="6385" width="13.140625" style="1041" customWidth="1"/>
    <col min="6386" max="6386" width="10.140625" style="1041" customWidth="1"/>
    <col min="6387" max="6387" width="11.85546875" style="1041" customWidth="1"/>
    <col min="6388" max="6388" width="11" style="1041" customWidth="1"/>
    <col min="6389" max="6389" width="13.7109375" style="1041" customWidth="1"/>
    <col min="6390" max="6390" width="14.85546875" style="1041" customWidth="1"/>
    <col min="6391" max="6392" width="2.28515625" style="1041" customWidth="1"/>
    <col min="6393" max="6637" width="9.140625" style="1041"/>
    <col min="6638" max="6638" width="71.85546875" style="1041" customWidth="1"/>
    <col min="6639" max="6639" width="11.7109375" style="1041" customWidth="1"/>
    <col min="6640" max="6640" width="13" style="1041" customWidth="1"/>
    <col min="6641" max="6641" width="13.140625" style="1041" customWidth="1"/>
    <col min="6642" max="6642" width="10.140625" style="1041" customWidth="1"/>
    <col min="6643" max="6643" width="11.85546875" style="1041" customWidth="1"/>
    <col min="6644" max="6644" width="11" style="1041" customWidth="1"/>
    <col min="6645" max="6645" width="13.7109375" style="1041" customWidth="1"/>
    <col min="6646" max="6646" width="14.85546875" style="1041" customWidth="1"/>
    <col min="6647" max="6648" width="2.28515625" style="1041" customWidth="1"/>
    <col min="6649" max="6893" width="9.140625" style="1041"/>
    <col min="6894" max="6894" width="71.85546875" style="1041" customWidth="1"/>
    <col min="6895" max="6895" width="11.7109375" style="1041" customWidth="1"/>
    <col min="6896" max="6896" width="13" style="1041" customWidth="1"/>
    <col min="6897" max="6897" width="13.140625" style="1041" customWidth="1"/>
    <col min="6898" max="6898" width="10.140625" style="1041" customWidth="1"/>
    <col min="6899" max="6899" width="11.85546875" style="1041" customWidth="1"/>
    <col min="6900" max="6900" width="11" style="1041" customWidth="1"/>
    <col min="6901" max="6901" width="13.7109375" style="1041" customWidth="1"/>
    <col min="6902" max="6902" width="14.85546875" style="1041" customWidth="1"/>
    <col min="6903" max="6904" width="2.28515625" style="1041" customWidth="1"/>
    <col min="6905" max="7149" width="9.140625" style="1041"/>
    <col min="7150" max="7150" width="71.85546875" style="1041" customWidth="1"/>
    <col min="7151" max="7151" width="11.7109375" style="1041" customWidth="1"/>
    <col min="7152" max="7152" width="13" style="1041" customWidth="1"/>
    <col min="7153" max="7153" width="13.140625" style="1041" customWidth="1"/>
    <col min="7154" max="7154" width="10.140625" style="1041" customWidth="1"/>
    <col min="7155" max="7155" width="11.85546875" style="1041" customWidth="1"/>
    <col min="7156" max="7156" width="11" style="1041" customWidth="1"/>
    <col min="7157" max="7157" width="13.7109375" style="1041" customWidth="1"/>
    <col min="7158" max="7158" width="14.85546875" style="1041" customWidth="1"/>
    <col min="7159" max="7160" width="2.28515625" style="1041" customWidth="1"/>
    <col min="7161" max="7405" width="9.140625" style="1041"/>
    <col min="7406" max="7406" width="71.85546875" style="1041" customWidth="1"/>
    <col min="7407" max="7407" width="11.7109375" style="1041" customWidth="1"/>
    <col min="7408" max="7408" width="13" style="1041" customWidth="1"/>
    <col min="7409" max="7409" width="13.140625" style="1041" customWidth="1"/>
    <col min="7410" max="7410" width="10.140625" style="1041" customWidth="1"/>
    <col min="7411" max="7411" width="11.85546875" style="1041" customWidth="1"/>
    <col min="7412" max="7412" width="11" style="1041" customWidth="1"/>
    <col min="7413" max="7413" width="13.7109375" style="1041" customWidth="1"/>
    <col min="7414" max="7414" width="14.85546875" style="1041" customWidth="1"/>
    <col min="7415" max="7416" width="2.28515625" style="1041" customWidth="1"/>
    <col min="7417" max="7661" width="9.140625" style="1041"/>
    <col min="7662" max="7662" width="71.85546875" style="1041" customWidth="1"/>
    <col min="7663" max="7663" width="11.7109375" style="1041" customWidth="1"/>
    <col min="7664" max="7664" width="13" style="1041" customWidth="1"/>
    <col min="7665" max="7665" width="13.140625" style="1041" customWidth="1"/>
    <col min="7666" max="7666" width="10.140625" style="1041" customWidth="1"/>
    <col min="7667" max="7667" width="11.85546875" style="1041" customWidth="1"/>
    <col min="7668" max="7668" width="11" style="1041" customWidth="1"/>
    <col min="7669" max="7669" width="13.7109375" style="1041" customWidth="1"/>
    <col min="7670" max="7670" width="14.85546875" style="1041" customWidth="1"/>
    <col min="7671" max="7672" width="2.28515625" style="1041" customWidth="1"/>
    <col min="7673" max="7917" width="9.140625" style="1041"/>
    <col min="7918" max="7918" width="71.85546875" style="1041" customWidth="1"/>
    <col min="7919" max="7919" width="11.7109375" style="1041" customWidth="1"/>
    <col min="7920" max="7920" width="13" style="1041" customWidth="1"/>
    <col min="7921" max="7921" width="13.140625" style="1041" customWidth="1"/>
    <col min="7922" max="7922" width="10.140625" style="1041" customWidth="1"/>
    <col min="7923" max="7923" width="11.85546875" style="1041" customWidth="1"/>
    <col min="7924" max="7924" width="11" style="1041" customWidth="1"/>
    <col min="7925" max="7925" width="13.7109375" style="1041" customWidth="1"/>
    <col min="7926" max="7926" width="14.85546875" style="1041" customWidth="1"/>
    <col min="7927" max="7928" width="2.28515625" style="1041" customWidth="1"/>
    <col min="7929" max="8173" width="9.140625" style="1041"/>
    <col min="8174" max="8174" width="71.85546875" style="1041" customWidth="1"/>
    <col min="8175" max="8175" width="11.7109375" style="1041" customWidth="1"/>
    <col min="8176" max="8176" width="13" style="1041" customWidth="1"/>
    <col min="8177" max="8177" width="13.140625" style="1041" customWidth="1"/>
    <col min="8178" max="8178" width="10.140625" style="1041" customWidth="1"/>
    <col min="8179" max="8179" width="11.85546875" style="1041" customWidth="1"/>
    <col min="8180" max="8180" width="11" style="1041" customWidth="1"/>
    <col min="8181" max="8181" width="13.7109375" style="1041" customWidth="1"/>
    <col min="8182" max="8182" width="14.85546875" style="1041" customWidth="1"/>
    <col min="8183" max="8184" width="2.28515625" style="1041" customWidth="1"/>
    <col min="8185" max="8429" width="9.140625" style="1041"/>
    <col min="8430" max="8430" width="71.85546875" style="1041" customWidth="1"/>
    <col min="8431" max="8431" width="11.7109375" style="1041" customWidth="1"/>
    <col min="8432" max="8432" width="13" style="1041" customWidth="1"/>
    <col min="8433" max="8433" width="13.140625" style="1041" customWidth="1"/>
    <col min="8434" max="8434" width="10.140625" style="1041" customWidth="1"/>
    <col min="8435" max="8435" width="11.85546875" style="1041" customWidth="1"/>
    <col min="8436" max="8436" width="11" style="1041" customWidth="1"/>
    <col min="8437" max="8437" width="13.7109375" style="1041" customWidth="1"/>
    <col min="8438" max="8438" width="14.85546875" style="1041" customWidth="1"/>
    <col min="8439" max="8440" width="2.28515625" style="1041" customWidth="1"/>
    <col min="8441" max="8685" width="9.140625" style="1041"/>
    <col min="8686" max="8686" width="71.85546875" style="1041" customWidth="1"/>
    <col min="8687" max="8687" width="11.7109375" style="1041" customWidth="1"/>
    <col min="8688" max="8688" width="13" style="1041" customWidth="1"/>
    <col min="8689" max="8689" width="13.140625" style="1041" customWidth="1"/>
    <col min="8690" max="8690" width="10.140625" style="1041" customWidth="1"/>
    <col min="8691" max="8691" width="11.85546875" style="1041" customWidth="1"/>
    <col min="8692" max="8692" width="11" style="1041" customWidth="1"/>
    <col min="8693" max="8693" width="13.7109375" style="1041" customWidth="1"/>
    <col min="8694" max="8694" width="14.85546875" style="1041" customWidth="1"/>
    <col min="8695" max="8696" width="2.28515625" style="1041" customWidth="1"/>
    <col min="8697" max="8941" width="9.140625" style="1041"/>
    <col min="8942" max="8942" width="71.85546875" style="1041" customWidth="1"/>
    <col min="8943" max="8943" width="11.7109375" style="1041" customWidth="1"/>
    <col min="8944" max="8944" width="13" style="1041" customWidth="1"/>
    <col min="8945" max="8945" width="13.140625" style="1041" customWidth="1"/>
    <col min="8946" max="8946" width="10.140625" style="1041" customWidth="1"/>
    <col min="8947" max="8947" width="11.85546875" style="1041" customWidth="1"/>
    <col min="8948" max="8948" width="11" style="1041" customWidth="1"/>
    <col min="8949" max="8949" width="13.7109375" style="1041" customWidth="1"/>
    <col min="8950" max="8950" width="14.85546875" style="1041" customWidth="1"/>
    <col min="8951" max="8952" width="2.28515625" style="1041" customWidth="1"/>
    <col min="8953" max="9197" width="9.140625" style="1041"/>
    <col min="9198" max="9198" width="71.85546875" style="1041" customWidth="1"/>
    <col min="9199" max="9199" width="11.7109375" style="1041" customWidth="1"/>
    <col min="9200" max="9200" width="13" style="1041" customWidth="1"/>
    <col min="9201" max="9201" width="13.140625" style="1041" customWidth="1"/>
    <col min="9202" max="9202" width="10.140625" style="1041" customWidth="1"/>
    <col min="9203" max="9203" width="11.85546875" style="1041" customWidth="1"/>
    <col min="9204" max="9204" width="11" style="1041" customWidth="1"/>
    <col min="9205" max="9205" width="13.7109375" style="1041" customWidth="1"/>
    <col min="9206" max="9206" width="14.85546875" style="1041" customWidth="1"/>
    <col min="9207" max="9208" width="2.28515625" style="1041" customWidth="1"/>
    <col min="9209" max="9453" width="9.140625" style="1041"/>
    <col min="9454" max="9454" width="71.85546875" style="1041" customWidth="1"/>
    <col min="9455" max="9455" width="11.7109375" style="1041" customWidth="1"/>
    <col min="9456" max="9456" width="13" style="1041" customWidth="1"/>
    <col min="9457" max="9457" width="13.140625" style="1041" customWidth="1"/>
    <col min="9458" max="9458" width="10.140625" style="1041" customWidth="1"/>
    <col min="9459" max="9459" width="11.85546875" style="1041" customWidth="1"/>
    <col min="9460" max="9460" width="11" style="1041" customWidth="1"/>
    <col min="9461" max="9461" width="13.7109375" style="1041" customWidth="1"/>
    <col min="9462" max="9462" width="14.85546875" style="1041" customWidth="1"/>
    <col min="9463" max="9464" width="2.28515625" style="1041" customWidth="1"/>
    <col min="9465" max="9709" width="9.140625" style="1041"/>
    <col min="9710" max="9710" width="71.85546875" style="1041" customWidth="1"/>
    <col min="9711" max="9711" width="11.7109375" style="1041" customWidth="1"/>
    <col min="9712" max="9712" width="13" style="1041" customWidth="1"/>
    <col min="9713" max="9713" width="13.140625" style="1041" customWidth="1"/>
    <col min="9714" max="9714" width="10.140625" style="1041" customWidth="1"/>
    <col min="9715" max="9715" width="11.85546875" style="1041" customWidth="1"/>
    <col min="9716" max="9716" width="11" style="1041" customWidth="1"/>
    <col min="9717" max="9717" width="13.7109375" style="1041" customWidth="1"/>
    <col min="9718" max="9718" width="14.85546875" style="1041" customWidth="1"/>
    <col min="9719" max="9720" width="2.28515625" style="1041" customWidth="1"/>
    <col min="9721" max="9965" width="9.140625" style="1041"/>
    <col min="9966" max="9966" width="71.85546875" style="1041" customWidth="1"/>
    <col min="9967" max="9967" width="11.7109375" style="1041" customWidth="1"/>
    <col min="9968" max="9968" width="13" style="1041" customWidth="1"/>
    <col min="9969" max="9969" width="13.140625" style="1041" customWidth="1"/>
    <col min="9970" max="9970" width="10.140625" style="1041" customWidth="1"/>
    <col min="9971" max="9971" width="11.85546875" style="1041" customWidth="1"/>
    <col min="9972" max="9972" width="11" style="1041" customWidth="1"/>
    <col min="9973" max="9973" width="13.7109375" style="1041" customWidth="1"/>
    <col min="9974" max="9974" width="14.85546875" style="1041" customWidth="1"/>
    <col min="9975" max="9976" width="2.28515625" style="1041" customWidth="1"/>
    <col min="9977" max="10221" width="9.140625" style="1041"/>
    <col min="10222" max="10222" width="71.85546875" style="1041" customWidth="1"/>
    <col min="10223" max="10223" width="11.7109375" style="1041" customWidth="1"/>
    <col min="10224" max="10224" width="13" style="1041" customWidth="1"/>
    <col min="10225" max="10225" width="13.140625" style="1041" customWidth="1"/>
    <col min="10226" max="10226" width="10.140625" style="1041" customWidth="1"/>
    <col min="10227" max="10227" width="11.85546875" style="1041" customWidth="1"/>
    <col min="10228" max="10228" width="11" style="1041" customWidth="1"/>
    <col min="10229" max="10229" width="13.7109375" style="1041" customWidth="1"/>
    <col min="10230" max="10230" width="14.85546875" style="1041" customWidth="1"/>
    <col min="10231" max="10232" width="2.28515625" style="1041" customWidth="1"/>
    <col min="10233" max="10477" width="9.140625" style="1041"/>
    <col min="10478" max="10478" width="71.85546875" style="1041" customWidth="1"/>
    <col min="10479" max="10479" width="11.7109375" style="1041" customWidth="1"/>
    <col min="10480" max="10480" width="13" style="1041" customWidth="1"/>
    <col min="10481" max="10481" width="13.140625" style="1041" customWidth="1"/>
    <col min="10482" max="10482" width="10.140625" style="1041" customWidth="1"/>
    <col min="10483" max="10483" width="11.85546875" style="1041" customWidth="1"/>
    <col min="10484" max="10484" width="11" style="1041" customWidth="1"/>
    <col min="10485" max="10485" width="13.7109375" style="1041" customWidth="1"/>
    <col min="10486" max="10486" width="14.85546875" style="1041" customWidth="1"/>
    <col min="10487" max="10488" width="2.28515625" style="1041" customWidth="1"/>
    <col min="10489" max="10733" width="9.140625" style="1041"/>
    <col min="10734" max="10734" width="71.85546875" style="1041" customWidth="1"/>
    <col min="10735" max="10735" width="11.7109375" style="1041" customWidth="1"/>
    <col min="10736" max="10736" width="13" style="1041" customWidth="1"/>
    <col min="10737" max="10737" width="13.140625" style="1041" customWidth="1"/>
    <col min="10738" max="10738" width="10.140625" style="1041" customWidth="1"/>
    <col min="10739" max="10739" width="11.85546875" style="1041" customWidth="1"/>
    <col min="10740" max="10740" width="11" style="1041" customWidth="1"/>
    <col min="10741" max="10741" width="13.7109375" style="1041" customWidth="1"/>
    <col min="10742" max="10742" width="14.85546875" style="1041" customWidth="1"/>
    <col min="10743" max="10744" width="2.28515625" style="1041" customWidth="1"/>
    <col min="10745" max="10989" width="9.140625" style="1041"/>
    <col min="10990" max="10990" width="71.85546875" style="1041" customWidth="1"/>
    <col min="10991" max="10991" width="11.7109375" style="1041" customWidth="1"/>
    <col min="10992" max="10992" width="13" style="1041" customWidth="1"/>
    <col min="10993" max="10993" width="13.140625" style="1041" customWidth="1"/>
    <col min="10994" max="10994" width="10.140625" style="1041" customWidth="1"/>
    <col min="10995" max="10995" width="11.85546875" style="1041" customWidth="1"/>
    <col min="10996" max="10996" width="11" style="1041" customWidth="1"/>
    <col min="10997" max="10997" width="13.7109375" style="1041" customWidth="1"/>
    <col min="10998" max="10998" width="14.85546875" style="1041" customWidth="1"/>
    <col min="10999" max="11000" width="2.28515625" style="1041" customWidth="1"/>
    <col min="11001" max="11245" width="9.140625" style="1041"/>
    <col min="11246" max="11246" width="71.85546875" style="1041" customWidth="1"/>
    <col min="11247" max="11247" width="11.7109375" style="1041" customWidth="1"/>
    <col min="11248" max="11248" width="13" style="1041" customWidth="1"/>
    <col min="11249" max="11249" width="13.140625" style="1041" customWidth="1"/>
    <col min="11250" max="11250" width="10.140625" style="1041" customWidth="1"/>
    <col min="11251" max="11251" width="11.85546875" style="1041" customWidth="1"/>
    <col min="11252" max="11252" width="11" style="1041" customWidth="1"/>
    <col min="11253" max="11253" width="13.7109375" style="1041" customWidth="1"/>
    <col min="11254" max="11254" width="14.85546875" style="1041" customWidth="1"/>
    <col min="11255" max="11256" width="2.28515625" style="1041" customWidth="1"/>
    <col min="11257" max="11501" width="9.140625" style="1041"/>
    <col min="11502" max="11502" width="71.85546875" style="1041" customWidth="1"/>
    <col min="11503" max="11503" width="11.7109375" style="1041" customWidth="1"/>
    <col min="11504" max="11504" width="13" style="1041" customWidth="1"/>
    <col min="11505" max="11505" width="13.140625" style="1041" customWidth="1"/>
    <col min="11506" max="11506" width="10.140625" style="1041" customWidth="1"/>
    <col min="11507" max="11507" width="11.85546875" style="1041" customWidth="1"/>
    <col min="11508" max="11508" width="11" style="1041" customWidth="1"/>
    <col min="11509" max="11509" width="13.7109375" style="1041" customWidth="1"/>
    <col min="11510" max="11510" width="14.85546875" style="1041" customWidth="1"/>
    <col min="11511" max="11512" width="2.28515625" style="1041" customWidth="1"/>
    <col min="11513" max="11757" width="9.140625" style="1041"/>
    <col min="11758" max="11758" width="71.85546875" style="1041" customWidth="1"/>
    <col min="11759" max="11759" width="11.7109375" style="1041" customWidth="1"/>
    <col min="11760" max="11760" width="13" style="1041" customWidth="1"/>
    <col min="11761" max="11761" width="13.140625" style="1041" customWidth="1"/>
    <col min="11762" max="11762" width="10.140625" style="1041" customWidth="1"/>
    <col min="11763" max="11763" width="11.85546875" style="1041" customWidth="1"/>
    <col min="11764" max="11764" width="11" style="1041" customWidth="1"/>
    <col min="11765" max="11765" width="13.7109375" style="1041" customWidth="1"/>
    <col min="11766" max="11766" width="14.85546875" style="1041" customWidth="1"/>
    <col min="11767" max="11768" width="2.28515625" style="1041" customWidth="1"/>
    <col min="11769" max="12013" width="9.140625" style="1041"/>
    <col min="12014" max="12014" width="71.85546875" style="1041" customWidth="1"/>
    <col min="12015" max="12015" width="11.7109375" style="1041" customWidth="1"/>
    <col min="12016" max="12016" width="13" style="1041" customWidth="1"/>
    <col min="12017" max="12017" width="13.140625" style="1041" customWidth="1"/>
    <col min="12018" max="12018" width="10.140625" style="1041" customWidth="1"/>
    <col min="12019" max="12019" width="11.85546875" style="1041" customWidth="1"/>
    <col min="12020" max="12020" width="11" style="1041" customWidth="1"/>
    <col min="12021" max="12021" width="13.7109375" style="1041" customWidth="1"/>
    <col min="12022" max="12022" width="14.85546875" style="1041" customWidth="1"/>
    <col min="12023" max="12024" width="2.28515625" style="1041" customWidth="1"/>
    <col min="12025" max="12269" width="9.140625" style="1041"/>
    <col min="12270" max="12270" width="71.85546875" style="1041" customWidth="1"/>
    <col min="12271" max="12271" width="11.7109375" style="1041" customWidth="1"/>
    <col min="12272" max="12272" width="13" style="1041" customWidth="1"/>
    <col min="12273" max="12273" width="13.140625" style="1041" customWidth="1"/>
    <col min="12274" max="12274" width="10.140625" style="1041" customWidth="1"/>
    <col min="12275" max="12275" width="11.85546875" style="1041" customWidth="1"/>
    <col min="12276" max="12276" width="11" style="1041" customWidth="1"/>
    <col min="12277" max="12277" width="13.7109375" style="1041" customWidth="1"/>
    <col min="12278" max="12278" width="14.85546875" style="1041" customWidth="1"/>
    <col min="12279" max="12280" width="2.28515625" style="1041" customWidth="1"/>
    <col min="12281" max="12525" width="9.140625" style="1041"/>
    <col min="12526" max="12526" width="71.85546875" style="1041" customWidth="1"/>
    <col min="12527" max="12527" width="11.7109375" style="1041" customWidth="1"/>
    <col min="12528" max="12528" width="13" style="1041" customWidth="1"/>
    <col min="12529" max="12529" width="13.140625" style="1041" customWidth="1"/>
    <col min="12530" max="12530" width="10.140625" style="1041" customWidth="1"/>
    <col min="12531" max="12531" width="11.85546875" style="1041" customWidth="1"/>
    <col min="12532" max="12532" width="11" style="1041" customWidth="1"/>
    <col min="12533" max="12533" width="13.7109375" style="1041" customWidth="1"/>
    <col min="12534" max="12534" width="14.85546875" style="1041" customWidth="1"/>
    <col min="12535" max="12536" width="2.28515625" style="1041" customWidth="1"/>
    <col min="12537" max="12781" width="9.140625" style="1041"/>
    <col min="12782" max="12782" width="71.85546875" style="1041" customWidth="1"/>
    <col min="12783" max="12783" width="11.7109375" style="1041" customWidth="1"/>
    <col min="12784" max="12784" width="13" style="1041" customWidth="1"/>
    <col min="12785" max="12785" width="13.140625" style="1041" customWidth="1"/>
    <col min="12786" max="12786" width="10.140625" style="1041" customWidth="1"/>
    <col min="12787" max="12787" width="11.85546875" style="1041" customWidth="1"/>
    <col min="12788" max="12788" width="11" style="1041" customWidth="1"/>
    <col min="12789" max="12789" width="13.7109375" style="1041" customWidth="1"/>
    <col min="12790" max="12790" width="14.85546875" style="1041" customWidth="1"/>
    <col min="12791" max="12792" width="2.28515625" style="1041" customWidth="1"/>
    <col min="12793" max="13037" width="9.140625" style="1041"/>
    <col min="13038" max="13038" width="71.85546875" style="1041" customWidth="1"/>
    <col min="13039" max="13039" width="11.7109375" style="1041" customWidth="1"/>
    <col min="13040" max="13040" width="13" style="1041" customWidth="1"/>
    <col min="13041" max="13041" width="13.140625" style="1041" customWidth="1"/>
    <col min="13042" max="13042" width="10.140625" style="1041" customWidth="1"/>
    <col min="13043" max="13043" width="11.85546875" style="1041" customWidth="1"/>
    <col min="13044" max="13044" width="11" style="1041" customWidth="1"/>
    <col min="13045" max="13045" width="13.7109375" style="1041" customWidth="1"/>
    <col min="13046" max="13046" width="14.85546875" style="1041" customWidth="1"/>
    <col min="13047" max="13048" width="2.28515625" style="1041" customWidth="1"/>
    <col min="13049" max="13293" width="9.140625" style="1041"/>
    <col min="13294" max="13294" width="71.85546875" style="1041" customWidth="1"/>
    <col min="13295" max="13295" width="11.7109375" style="1041" customWidth="1"/>
    <col min="13296" max="13296" width="13" style="1041" customWidth="1"/>
    <col min="13297" max="13297" width="13.140625" style="1041" customWidth="1"/>
    <col min="13298" max="13298" width="10.140625" style="1041" customWidth="1"/>
    <col min="13299" max="13299" width="11.85546875" style="1041" customWidth="1"/>
    <col min="13300" max="13300" width="11" style="1041" customWidth="1"/>
    <col min="13301" max="13301" width="13.7109375" style="1041" customWidth="1"/>
    <col min="13302" max="13302" width="14.85546875" style="1041" customWidth="1"/>
    <col min="13303" max="13304" width="2.28515625" style="1041" customWidth="1"/>
    <col min="13305" max="13549" width="9.140625" style="1041"/>
    <col min="13550" max="13550" width="71.85546875" style="1041" customWidth="1"/>
    <col min="13551" max="13551" width="11.7109375" style="1041" customWidth="1"/>
    <col min="13552" max="13552" width="13" style="1041" customWidth="1"/>
    <col min="13553" max="13553" width="13.140625" style="1041" customWidth="1"/>
    <col min="13554" max="13554" width="10.140625" style="1041" customWidth="1"/>
    <col min="13555" max="13555" width="11.85546875" style="1041" customWidth="1"/>
    <col min="13556" max="13556" width="11" style="1041" customWidth="1"/>
    <col min="13557" max="13557" width="13.7109375" style="1041" customWidth="1"/>
    <col min="13558" max="13558" width="14.85546875" style="1041" customWidth="1"/>
    <col min="13559" max="13560" width="2.28515625" style="1041" customWidth="1"/>
    <col min="13561" max="13805" width="9.140625" style="1041"/>
    <col min="13806" max="13806" width="71.85546875" style="1041" customWidth="1"/>
    <col min="13807" max="13807" width="11.7109375" style="1041" customWidth="1"/>
    <col min="13808" max="13808" width="13" style="1041" customWidth="1"/>
    <col min="13809" max="13809" width="13.140625" style="1041" customWidth="1"/>
    <col min="13810" max="13810" width="10.140625" style="1041" customWidth="1"/>
    <col min="13811" max="13811" width="11.85546875" style="1041" customWidth="1"/>
    <col min="13812" max="13812" width="11" style="1041" customWidth="1"/>
    <col min="13813" max="13813" width="13.7109375" style="1041" customWidth="1"/>
    <col min="13814" max="13814" width="14.85546875" style="1041" customWidth="1"/>
    <col min="13815" max="13816" width="2.28515625" style="1041" customWidth="1"/>
    <col min="13817" max="14061" width="9.140625" style="1041"/>
    <col min="14062" max="14062" width="71.85546875" style="1041" customWidth="1"/>
    <col min="14063" max="14063" width="11.7109375" style="1041" customWidth="1"/>
    <col min="14064" max="14064" width="13" style="1041" customWidth="1"/>
    <col min="14065" max="14065" width="13.140625" style="1041" customWidth="1"/>
    <col min="14066" max="14066" width="10.140625" style="1041" customWidth="1"/>
    <col min="14067" max="14067" width="11.85546875" style="1041" customWidth="1"/>
    <col min="14068" max="14068" width="11" style="1041" customWidth="1"/>
    <col min="14069" max="14069" width="13.7109375" style="1041" customWidth="1"/>
    <col min="14070" max="14070" width="14.85546875" style="1041" customWidth="1"/>
    <col min="14071" max="14072" width="2.28515625" style="1041" customWidth="1"/>
    <col min="14073" max="14317" width="9.140625" style="1041"/>
    <col min="14318" max="14318" width="71.85546875" style="1041" customWidth="1"/>
    <col min="14319" max="14319" width="11.7109375" style="1041" customWidth="1"/>
    <col min="14320" max="14320" width="13" style="1041" customWidth="1"/>
    <col min="14321" max="14321" width="13.140625" style="1041" customWidth="1"/>
    <col min="14322" max="14322" width="10.140625" style="1041" customWidth="1"/>
    <col min="14323" max="14323" width="11.85546875" style="1041" customWidth="1"/>
    <col min="14324" max="14324" width="11" style="1041" customWidth="1"/>
    <col min="14325" max="14325" width="13.7109375" style="1041" customWidth="1"/>
    <col min="14326" max="14326" width="14.85546875" style="1041" customWidth="1"/>
    <col min="14327" max="14328" width="2.28515625" style="1041" customWidth="1"/>
    <col min="14329" max="14573" width="9.140625" style="1041"/>
    <col min="14574" max="14574" width="71.85546875" style="1041" customWidth="1"/>
    <col min="14575" max="14575" width="11.7109375" style="1041" customWidth="1"/>
    <col min="14576" max="14576" width="13" style="1041" customWidth="1"/>
    <col min="14577" max="14577" width="13.140625" style="1041" customWidth="1"/>
    <col min="14578" max="14578" width="10.140625" style="1041" customWidth="1"/>
    <col min="14579" max="14579" width="11.85546875" style="1041" customWidth="1"/>
    <col min="14580" max="14580" width="11" style="1041" customWidth="1"/>
    <col min="14581" max="14581" width="13.7109375" style="1041" customWidth="1"/>
    <col min="14582" max="14582" width="14.85546875" style="1041" customWidth="1"/>
    <col min="14583" max="14584" width="2.28515625" style="1041" customWidth="1"/>
    <col min="14585" max="14829" width="9.140625" style="1041"/>
    <col min="14830" max="14830" width="71.85546875" style="1041" customWidth="1"/>
    <col min="14831" max="14831" width="11.7109375" style="1041" customWidth="1"/>
    <col min="14832" max="14832" width="13" style="1041" customWidth="1"/>
    <col min="14833" max="14833" width="13.140625" style="1041" customWidth="1"/>
    <col min="14834" max="14834" width="10.140625" style="1041" customWidth="1"/>
    <col min="14835" max="14835" width="11.85546875" style="1041" customWidth="1"/>
    <col min="14836" max="14836" width="11" style="1041" customWidth="1"/>
    <col min="14837" max="14837" width="13.7109375" style="1041" customWidth="1"/>
    <col min="14838" max="14838" width="14.85546875" style="1041" customWidth="1"/>
    <col min="14839" max="14840" width="2.28515625" style="1041" customWidth="1"/>
    <col min="14841" max="15085" width="9.140625" style="1041"/>
    <col min="15086" max="15086" width="71.85546875" style="1041" customWidth="1"/>
    <col min="15087" max="15087" width="11.7109375" style="1041" customWidth="1"/>
    <col min="15088" max="15088" width="13" style="1041" customWidth="1"/>
    <col min="15089" max="15089" width="13.140625" style="1041" customWidth="1"/>
    <col min="15090" max="15090" width="10.140625" style="1041" customWidth="1"/>
    <col min="15091" max="15091" width="11.85546875" style="1041" customWidth="1"/>
    <col min="15092" max="15092" width="11" style="1041" customWidth="1"/>
    <col min="15093" max="15093" width="13.7109375" style="1041" customWidth="1"/>
    <col min="15094" max="15094" width="14.85546875" style="1041" customWidth="1"/>
    <col min="15095" max="15096" width="2.28515625" style="1041" customWidth="1"/>
    <col min="15097" max="15341" width="9.140625" style="1041"/>
    <col min="15342" max="15342" width="71.85546875" style="1041" customWidth="1"/>
    <col min="15343" max="15343" width="11.7109375" style="1041" customWidth="1"/>
    <col min="15344" max="15344" width="13" style="1041" customWidth="1"/>
    <col min="15345" max="15345" width="13.140625" style="1041" customWidth="1"/>
    <col min="15346" max="15346" width="10.140625" style="1041" customWidth="1"/>
    <col min="15347" max="15347" width="11.85546875" style="1041" customWidth="1"/>
    <col min="15348" max="15348" width="11" style="1041" customWidth="1"/>
    <col min="15349" max="15349" width="13.7109375" style="1041" customWidth="1"/>
    <col min="15350" max="15350" width="14.85546875" style="1041" customWidth="1"/>
    <col min="15351" max="15352" width="2.28515625" style="1041" customWidth="1"/>
    <col min="15353" max="15597" width="9.140625" style="1041"/>
    <col min="15598" max="15598" width="71.85546875" style="1041" customWidth="1"/>
    <col min="15599" max="15599" width="11.7109375" style="1041" customWidth="1"/>
    <col min="15600" max="15600" width="13" style="1041" customWidth="1"/>
    <col min="15601" max="15601" width="13.140625" style="1041" customWidth="1"/>
    <col min="15602" max="15602" width="10.140625" style="1041" customWidth="1"/>
    <col min="15603" max="15603" width="11.85546875" style="1041" customWidth="1"/>
    <col min="15604" max="15604" width="11" style="1041" customWidth="1"/>
    <col min="15605" max="15605" width="13.7109375" style="1041" customWidth="1"/>
    <col min="15606" max="15606" width="14.85546875" style="1041" customWidth="1"/>
    <col min="15607" max="15608" width="2.28515625" style="1041" customWidth="1"/>
    <col min="15609" max="15853" width="9.140625" style="1041"/>
    <col min="15854" max="15854" width="71.85546875" style="1041" customWidth="1"/>
    <col min="15855" max="15855" width="11.7109375" style="1041" customWidth="1"/>
    <col min="15856" max="15856" width="13" style="1041" customWidth="1"/>
    <col min="15857" max="15857" width="13.140625" style="1041" customWidth="1"/>
    <col min="15858" max="15858" width="10.140625" style="1041" customWidth="1"/>
    <col min="15859" max="15859" width="11.85546875" style="1041" customWidth="1"/>
    <col min="15860" max="15860" width="11" style="1041" customWidth="1"/>
    <col min="15861" max="15861" width="13.7109375" style="1041" customWidth="1"/>
    <col min="15862" max="15862" width="14.85546875" style="1041" customWidth="1"/>
    <col min="15863" max="15864" width="2.28515625" style="1041" customWidth="1"/>
    <col min="15865" max="16109" width="9.140625" style="1041"/>
    <col min="16110" max="16110" width="71.85546875" style="1041" customWidth="1"/>
    <col min="16111" max="16111" width="11.7109375" style="1041" customWidth="1"/>
    <col min="16112" max="16112" width="13" style="1041" customWidth="1"/>
    <col min="16113" max="16113" width="13.140625" style="1041" customWidth="1"/>
    <col min="16114" max="16114" width="10.140625" style="1041" customWidth="1"/>
    <col min="16115" max="16115" width="11.85546875" style="1041" customWidth="1"/>
    <col min="16116" max="16116" width="11" style="1041" customWidth="1"/>
    <col min="16117" max="16117" width="13.7109375" style="1041" customWidth="1"/>
    <col min="16118" max="16118" width="14.85546875" style="1041" customWidth="1"/>
    <col min="16119" max="16120" width="2.28515625" style="1041" customWidth="1"/>
    <col min="16121" max="16384" width="9.140625" style="1041"/>
  </cols>
  <sheetData>
    <row r="1" spans="1:5" ht="13.5" customHeight="1" x14ac:dyDescent="0.25">
      <c r="A1" s="984" t="s">
        <v>22</v>
      </c>
    </row>
    <row r="2" spans="1:5" ht="13.5" customHeight="1" thickBot="1" x14ac:dyDescent="0.3">
      <c r="A2" s="984" t="s">
        <v>57</v>
      </c>
    </row>
    <row r="3" spans="1:5" x14ac:dyDescent="0.25">
      <c r="A3" s="1743" t="s">
        <v>1327</v>
      </c>
      <c r="B3" s="1745" t="s">
        <v>59</v>
      </c>
      <c r="C3" s="1042" t="s">
        <v>60</v>
      </c>
      <c r="D3" s="733">
        <v>9</v>
      </c>
      <c r="E3" s="857" t="s">
        <v>64</v>
      </c>
    </row>
    <row r="4" spans="1:5" x14ac:dyDescent="0.25">
      <c r="A4" s="1744"/>
      <c r="B4" s="1746"/>
      <c r="C4" s="1043" t="s">
        <v>60</v>
      </c>
      <c r="D4" s="860">
        <v>13</v>
      </c>
      <c r="E4" s="859" t="s">
        <v>65</v>
      </c>
    </row>
    <row r="5" spans="1:5" x14ac:dyDescent="0.25">
      <c r="A5" s="1744"/>
      <c r="B5" s="1746"/>
      <c r="C5" s="1043" t="s">
        <v>60</v>
      </c>
      <c r="D5" s="860">
        <v>23</v>
      </c>
      <c r="E5" s="859" t="s">
        <v>66</v>
      </c>
    </row>
    <row r="6" spans="1:5" x14ac:dyDescent="0.25">
      <c r="A6" s="1744"/>
      <c r="B6" s="1746"/>
      <c r="C6" s="1043" t="s">
        <v>60</v>
      </c>
      <c r="D6" s="860">
        <v>25</v>
      </c>
      <c r="E6" s="859" t="s">
        <v>67</v>
      </c>
    </row>
    <row r="7" spans="1:5" x14ac:dyDescent="0.25">
      <c r="A7" s="1744"/>
      <c r="B7" s="1746"/>
      <c r="C7" s="1043" t="s">
        <v>60</v>
      </c>
      <c r="D7" s="860">
        <v>27</v>
      </c>
      <c r="E7" s="859" t="s">
        <v>69</v>
      </c>
    </row>
    <row r="8" spans="1:5" x14ac:dyDescent="0.25">
      <c r="A8" s="1744"/>
      <c r="B8" s="1746"/>
      <c r="C8" s="1043" t="s">
        <v>60</v>
      </c>
      <c r="D8" s="860">
        <v>40</v>
      </c>
      <c r="E8" s="859" t="s">
        <v>1333</v>
      </c>
    </row>
    <row r="9" spans="1:5" x14ac:dyDescent="0.25">
      <c r="A9" s="1744"/>
      <c r="B9" s="1746"/>
      <c r="C9" s="1043" t="s">
        <v>60</v>
      </c>
      <c r="D9" s="860">
        <v>41</v>
      </c>
      <c r="E9" s="859" t="s">
        <v>1334</v>
      </c>
    </row>
    <row r="10" spans="1:5" x14ac:dyDescent="0.25">
      <c r="A10" s="1744"/>
      <c r="B10" s="1746"/>
      <c r="C10" s="1043" t="s">
        <v>60</v>
      </c>
      <c r="D10" s="860">
        <v>42</v>
      </c>
      <c r="E10" s="859" t="s">
        <v>1335</v>
      </c>
    </row>
    <row r="11" spans="1:5" x14ac:dyDescent="0.25">
      <c r="A11" s="1744"/>
      <c r="B11" s="1746"/>
      <c r="C11" s="1043" t="s">
        <v>60</v>
      </c>
      <c r="D11" s="860">
        <v>46</v>
      </c>
      <c r="E11" s="859" t="s">
        <v>1337</v>
      </c>
    </row>
    <row r="12" spans="1:5" x14ac:dyDescent="0.25">
      <c r="A12" s="1744"/>
      <c r="B12" s="1747"/>
      <c r="C12" s="1043" t="s">
        <v>60</v>
      </c>
      <c r="D12" s="860">
        <v>47</v>
      </c>
      <c r="E12" s="859" t="s">
        <v>1338</v>
      </c>
    </row>
    <row r="13" spans="1:5" ht="15.75" customHeight="1" x14ac:dyDescent="0.25">
      <c r="A13" s="1744"/>
      <c r="B13" s="1044" t="s">
        <v>70</v>
      </c>
      <c r="C13" s="1043" t="s">
        <v>60</v>
      </c>
      <c r="D13" s="1043" t="s">
        <v>71</v>
      </c>
      <c r="E13" s="1045"/>
    </row>
    <row r="14" spans="1:5" ht="15.75" customHeight="1" x14ac:dyDescent="0.25">
      <c r="A14" s="1744"/>
      <c r="B14" s="1044" t="s">
        <v>72</v>
      </c>
      <c r="C14" s="1043" t="s">
        <v>60</v>
      </c>
      <c r="D14" s="1043" t="s">
        <v>73</v>
      </c>
      <c r="E14" s="1045"/>
    </row>
    <row r="15" spans="1:5" ht="15.75" customHeight="1" x14ac:dyDescent="0.25">
      <c r="A15" s="1744"/>
      <c r="B15" s="1044" t="s">
        <v>1597</v>
      </c>
      <c r="C15" s="1043" t="s">
        <v>60</v>
      </c>
      <c r="D15" s="1043">
        <v>36000</v>
      </c>
      <c r="E15" s="1045" t="s">
        <v>1369</v>
      </c>
    </row>
    <row r="16" spans="1:5" ht="16.5" customHeight="1" thickBot="1" x14ac:dyDescent="0.3">
      <c r="A16" s="1726"/>
      <c r="B16" s="1046" t="s">
        <v>319</v>
      </c>
      <c r="C16" s="1047" t="s">
        <v>309</v>
      </c>
      <c r="D16" s="1047">
        <v>74202</v>
      </c>
      <c r="E16" s="1048" t="s">
        <v>1598</v>
      </c>
    </row>
    <row r="17" spans="1:5" ht="12" thickBot="1" x14ac:dyDescent="0.3"/>
    <row r="18" spans="1:5" ht="16.5" customHeight="1" thickBot="1" x14ac:dyDescent="0.3">
      <c r="A18" s="1049" t="s">
        <v>1599</v>
      </c>
      <c r="B18" s="1716"/>
      <c r="C18" s="1717"/>
      <c r="D18" s="1717"/>
      <c r="E18" s="1718"/>
    </row>
    <row r="19" spans="1:5" x14ac:dyDescent="0.25">
      <c r="A19" s="1725" t="s">
        <v>1600</v>
      </c>
      <c r="B19" s="1056" t="s">
        <v>1601</v>
      </c>
      <c r="C19" s="1042" t="s">
        <v>60</v>
      </c>
      <c r="D19" s="1042">
        <v>6</v>
      </c>
      <c r="E19" s="1058" t="s">
        <v>1602</v>
      </c>
    </row>
    <row r="20" spans="1:5" ht="12" thickBot="1" x14ac:dyDescent="0.3">
      <c r="A20" s="1726"/>
      <c r="B20" s="1046" t="s">
        <v>1603</v>
      </c>
      <c r="C20" s="1047" t="s">
        <v>60</v>
      </c>
      <c r="D20" s="1047">
        <v>301</v>
      </c>
      <c r="E20" s="1048" t="s">
        <v>1604</v>
      </c>
    </row>
    <row r="21" spans="1:5" x14ac:dyDescent="0.25">
      <c r="A21" s="1725" t="s">
        <v>1605</v>
      </c>
      <c r="B21" s="1056" t="s">
        <v>1601</v>
      </c>
      <c r="C21" s="1042" t="s">
        <v>60</v>
      </c>
      <c r="D21" s="1042">
        <v>6</v>
      </c>
      <c r="E21" s="1058" t="s">
        <v>1602</v>
      </c>
    </row>
    <row r="22" spans="1:5" ht="12" thickBot="1" x14ac:dyDescent="0.3">
      <c r="A22" s="1726"/>
      <c r="B22" s="1046" t="s">
        <v>1603</v>
      </c>
      <c r="C22" s="1047" t="s">
        <v>60</v>
      </c>
      <c r="D22" s="1047">
        <v>302</v>
      </c>
      <c r="E22" s="1048" t="s">
        <v>1606</v>
      </c>
    </row>
    <row r="23" spans="1:5" x14ac:dyDescent="0.25">
      <c r="A23" s="1725" t="s">
        <v>1607</v>
      </c>
      <c r="B23" s="1056" t="s">
        <v>1601</v>
      </c>
      <c r="C23" s="1042" t="s">
        <v>60</v>
      </c>
      <c r="D23" s="1042">
        <v>6</v>
      </c>
      <c r="E23" s="1058" t="s">
        <v>1602</v>
      </c>
    </row>
    <row r="24" spans="1:5" ht="12" thickBot="1" x14ac:dyDescent="0.3">
      <c r="A24" s="1726"/>
      <c r="B24" s="1046" t="s">
        <v>1603</v>
      </c>
      <c r="C24" s="1047" t="s">
        <v>60</v>
      </c>
      <c r="D24" s="1047">
        <v>303</v>
      </c>
      <c r="E24" s="1048" t="s">
        <v>1608</v>
      </c>
    </row>
    <row r="25" spans="1:5" x14ac:dyDescent="0.25">
      <c r="A25" s="1725" t="s">
        <v>1609</v>
      </c>
      <c r="B25" s="1056" t="s">
        <v>1601</v>
      </c>
      <c r="C25" s="1042" t="s">
        <v>60</v>
      </c>
      <c r="D25" s="1042">
        <v>6</v>
      </c>
      <c r="E25" s="1058" t="s">
        <v>1602</v>
      </c>
    </row>
    <row r="26" spans="1:5" ht="12" thickBot="1" x14ac:dyDescent="0.3">
      <c r="A26" s="1726"/>
      <c r="B26" s="1046" t="s">
        <v>1603</v>
      </c>
      <c r="C26" s="1047" t="s">
        <v>60</v>
      </c>
      <c r="D26" s="1047">
        <v>304</v>
      </c>
      <c r="E26" s="1048" t="s">
        <v>1610</v>
      </c>
    </row>
    <row r="27" spans="1:5" x14ac:dyDescent="0.25">
      <c r="A27" s="1725" t="s">
        <v>1611</v>
      </c>
      <c r="B27" s="1056" t="s">
        <v>1601</v>
      </c>
      <c r="C27" s="1042" t="s">
        <v>60</v>
      </c>
      <c r="D27" s="1042">
        <v>6</v>
      </c>
      <c r="E27" s="1058" t="s">
        <v>1602</v>
      </c>
    </row>
    <row r="28" spans="1:5" ht="12" thickBot="1" x14ac:dyDescent="0.3">
      <c r="A28" s="1726"/>
      <c r="B28" s="1046" t="s">
        <v>1603</v>
      </c>
      <c r="C28" s="1047" t="s">
        <v>60</v>
      </c>
      <c r="D28" s="1047">
        <v>305</v>
      </c>
      <c r="E28" s="1048" t="s">
        <v>1612</v>
      </c>
    </row>
    <row r="29" spans="1:5" x14ac:dyDescent="0.25">
      <c r="A29" s="1725" t="s">
        <v>1613</v>
      </c>
      <c r="B29" s="1056" t="s">
        <v>1601</v>
      </c>
      <c r="C29" s="1042" t="s">
        <v>60</v>
      </c>
      <c r="D29" s="1042">
        <v>6</v>
      </c>
      <c r="E29" s="1058" t="s">
        <v>1602</v>
      </c>
    </row>
    <row r="30" spans="1:5" ht="12" thickBot="1" x14ac:dyDescent="0.3">
      <c r="A30" s="1726"/>
      <c r="B30" s="1051" t="s">
        <v>1603</v>
      </c>
      <c r="C30" s="1052" t="s">
        <v>60</v>
      </c>
      <c r="D30" s="1052">
        <v>306</v>
      </c>
      <c r="E30" s="1053" t="s">
        <v>1614</v>
      </c>
    </row>
    <row r="31" spans="1:5" x14ac:dyDescent="0.25">
      <c r="A31" s="1727" t="s">
        <v>1615</v>
      </c>
      <c r="B31" s="1399" t="s">
        <v>1601</v>
      </c>
      <c r="C31" s="1400" t="s">
        <v>60</v>
      </c>
      <c r="D31" s="1042">
        <v>6</v>
      </c>
      <c r="E31" s="1058" t="s">
        <v>1602</v>
      </c>
    </row>
    <row r="32" spans="1:5" ht="15" customHeight="1" x14ac:dyDescent="0.25">
      <c r="A32" s="1728"/>
      <c r="B32" s="1730" t="s">
        <v>1603</v>
      </c>
      <c r="C32" s="1732" t="s">
        <v>309</v>
      </c>
      <c r="D32" s="1043">
        <v>301</v>
      </c>
      <c r="E32" s="1045" t="s">
        <v>1604</v>
      </c>
    </row>
    <row r="33" spans="1:5" ht="15" customHeight="1" x14ac:dyDescent="0.25">
      <c r="A33" s="1728"/>
      <c r="B33" s="1730"/>
      <c r="C33" s="1733"/>
      <c r="D33" s="1043">
        <v>302</v>
      </c>
      <c r="E33" s="1045" t="s">
        <v>1606</v>
      </c>
    </row>
    <row r="34" spans="1:5" ht="15" customHeight="1" x14ac:dyDescent="0.25">
      <c r="A34" s="1728"/>
      <c r="B34" s="1730"/>
      <c r="C34" s="1733"/>
      <c r="D34" s="1043">
        <v>303</v>
      </c>
      <c r="E34" s="1045" t="s">
        <v>1608</v>
      </c>
    </row>
    <row r="35" spans="1:5" ht="15" customHeight="1" x14ac:dyDescent="0.25">
      <c r="A35" s="1728"/>
      <c r="B35" s="1730"/>
      <c r="C35" s="1733"/>
      <c r="D35" s="1043">
        <v>304</v>
      </c>
      <c r="E35" s="1045" t="s">
        <v>1610</v>
      </c>
    </row>
    <row r="36" spans="1:5" ht="15" customHeight="1" x14ac:dyDescent="0.25">
      <c r="A36" s="1728"/>
      <c r="B36" s="1730"/>
      <c r="C36" s="1733"/>
      <c r="D36" s="1043">
        <v>305</v>
      </c>
      <c r="E36" s="1045" t="s">
        <v>1612</v>
      </c>
    </row>
    <row r="37" spans="1:5" ht="15.95" customHeight="1" thickBot="1" x14ac:dyDescent="0.3">
      <c r="A37" s="1729"/>
      <c r="B37" s="1731"/>
      <c r="C37" s="1734"/>
      <c r="D37" s="1047">
        <v>306</v>
      </c>
      <c r="E37" s="1048" t="s">
        <v>1614</v>
      </c>
    </row>
    <row r="38" spans="1:5" ht="16.5" customHeight="1" thickBot="1" x14ac:dyDescent="0.3">
      <c r="A38" s="1049" t="s">
        <v>1616</v>
      </c>
      <c r="B38" s="1729" t="s">
        <v>1617</v>
      </c>
      <c r="C38" s="1735"/>
      <c r="D38" s="1735"/>
      <c r="E38" s="1736"/>
    </row>
    <row r="39" spans="1:5" ht="12" thickBot="1" x14ac:dyDescent="0.3"/>
    <row r="40" spans="1:5" ht="16.5" customHeight="1" thickBot="1" x14ac:dyDescent="0.3">
      <c r="A40" s="1055" t="s">
        <v>1618</v>
      </c>
      <c r="B40" s="1717"/>
      <c r="C40" s="1717"/>
      <c r="D40" s="1717"/>
      <c r="E40" s="1718"/>
    </row>
    <row r="41" spans="1:5" ht="16.5" customHeight="1" thickBot="1" x14ac:dyDescent="0.3">
      <c r="A41" s="1062" t="s">
        <v>1619</v>
      </c>
      <c r="B41" s="1716" t="s">
        <v>1620</v>
      </c>
      <c r="C41" s="1717"/>
      <c r="D41" s="1717"/>
      <c r="E41" s="1718"/>
    </row>
    <row r="42" spans="1:5" ht="16.5" customHeight="1" thickBot="1" x14ac:dyDescent="0.3">
      <c r="A42" s="1062" t="s">
        <v>1621</v>
      </c>
      <c r="B42" s="1716" t="s">
        <v>1620</v>
      </c>
      <c r="C42" s="1717"/>
      <c r="D42" s="1717"/>
      <c r="E42" s="1718"/>
    </row>
    <row r="43" spans="1:5" ht="14.25" customHeight="1" x14ac:dyDescent="0.25">
      <c r="A43" s="1748" t="s">
        <v>1622</v>
      </c>
      <c r="B43" s="1755" t="s">
        <v>512</v>
      </c>
      <c r="C43" s="1757" t="s">
        <v>309</v>
      </c>
      <c r="D43" s="1057" t="s">
        <v>712</v>
      </c>
      <c r="E43" s="1058" t="s">
        <v>1623</v>
      </c>
    </row>
    <row r="44" spans="1:5" ht="14.25" customHeight="1" x14ac:dyDescent="0.25">
      <c r="A44" s="1749"/>
      <c r="B44" s="1756"/>
      <c r="C44" s="1733"/>
      <c r="D44" s="1402" t="s">
        <v>1624</v>
      </c>
      <c r="E44" s="1050" t="s">
        <v>1625</v>
      </c>
    </row>
    <row r="45" spans="1:5" ht="14.25" customHeight="1" x14ac:dyDescent="0.25">
      <c r="A45" s="1749"/>
      <c r="B45" s="1756"/>
      <c r="C45" s="1733"/>
      <c r="D45" s="1402" t="s">
        <v>1626</v>
      </c>
      <c r="E45" s="1050" t="s">
        <v>1627</v>
      </c>
    </row>
    <row r="46" spans="1:5" ht="14.25" customHeight="1" x14ac:dyDescent="0.25">
      <c r="A46" s="1750"/>
      <c r="B46" s="1044" t="s">
        <v>1628</v>
      </c>
      <c r="C46" s="1043" t="s">
        <v>309</v>
      </c>
      <c r="D46" s="1043">
        <v>6</v>
      </c>
      <c r="E46" s="1045" t="s">
        <v>1629</v>
      </c>
    </row>
    <row r="47" spans="1:5" ht="14.25" customHeight="1" x14ac:dyDescent="0.25">
      <c r="A47" s="1750"/>
      <c r="B47" s="1719" t="s">
        <v>312</v>
      </c>
      <c r="C47" s="1043" t="s">
        <v>309</v>
      </c>
      <c r="D47" s="1043">
        <v>2</v>
      </c>
      <c r="E47" s="1045" t="s">
        <v>315</v>
      </c>
    </row>
    <row r="48" spans="1:5" ht="14.25" customHeight="1" x14ac:dyDescent="0.25">
      <c r="A48" s="1750"/>
      <c r="B48" s="1719"/>
      <c r="C48" s="1043" t="s">
        <v>309</v>
      </c>
      <c r="D48" s="1043">
        <v>6</v>
      </c>
      <c r="E48" s="1045" t="s">
        <v>1630</v>
      </c>
    </row>
    <row r="49" spans="1:5" ht="14.25" customHeight="1" x14ac:dyDescent="0.25">
      <c r="A49" s="1750"/>
      <c r="B49" s="1719" t="s">
        <v>341</v>
      </c>
      <c r="C49" s="1043" t="s">
        <v>309</v>
      </c>
      <c r="D49" s="1043">
        <v>46</v>
      </c>
      <c r="E49" s="1045" t="s">
        <v>1631</v>
      </c>
    </row>
    <row r="50" spans="1:5" ht="14.25" customHeight="1" x14ac:dyDescent="0.25">
      <c r="A50" s="1750"/>
      <c r="B50" s="1719"/>
      <c r="C50" s="1043" t="s">
        <v>309</v>
      </c>
      <c r="D50" s="1043">
        <v>47</v>
      </c>
      <c r="E50" s="1045" t="s">
        <v>1632</v>
      </c>
    </row>
    <row r="51" spans="1:5" ht="14.25" customHeight="1" x14ac:dyDescent="0.25">
      <c r="A51" s="1750"/>
      <c r="B51" s="1719"/>
      <c r="C51" s="1043" t="s">
        <v>309</v>
      </c>
      <c r="D51" s="1043">
        <v>48</v>
      </c>
      <c r="E51" s="1045" t="s">
        <v>1633</v>
      </c>
    </row>
    <row r="52" spans="1:5" ht="14.25" customHeight="1" x14ac:dyDescent="0.25">
      <c r="A52" s="1750"/>
      <c r="B52" s="1719"/>
      <c r="C52" s="1043" t="s">
        <v>309</v>
      </c>
      <c r="D52" s="1043">
        <v>49</v>
      </c>
      <c r="E52" s="1045" t="s">
        <v>1634</v>
      </c>
    </row>
    <row r="53" spans="1:5" ht="14.25" customHeight="1" x14ac:dyDescent="0.25">
      <c r="A53" s="1750"/>
      <c r="B53" s="1719"/>
      <c r="C53" s="1043" t="s">
        <v>309</v>
      </c>
      <c r="D53" s="1043">
        <v>448</v>
      </c>
      <c r="E53" s="1045" t="s">
        <v>1633</v>
      </c>
    </row>
    <row r="54" spans="1:5" ht="14.25" customHeight="1" x14ac:dyDescent="0.25">
      <c r="A54" s="1750"/>
      <c r="B54" s="1719"/>
      <c r="C54" s="1043" t="s">
        <v>309</v>
      </c>
      <c r="D54" s="1043">
        <v>449</v>
      </c>
      <c r="E54" s="1045" t="s">
        <v>1634</v>
      </c>
    </row>
    <row r="55" spans="1:5" ht="14.25" customHeight="1" x14ac:dyDescent="0.25">
      <c r="A55" s="1750"/>
      <c r="B55" s="1719"/>
      <c r="C55" s="1043" t="s">
        <v>309</v>
      </c>
      <c r="D55" s="1043">
        <v>490</v>
      </c>
      <c r="E55" s="1045" t="s">
        <v>1635</v>
      </c>
    </row>
    <row r="56" spans="1:5" ht="14.25" customHeight="1" x14ac:dyDescent="0.25">
      <c r="A56" s="1750"/>
      <c r="B56" s="1719" t="s">
        <v>308</v>
      </c>
      <c r="C56" s="1043" t="s">
        <v>309</v>
      </c>
      <c r="D56" s="1043">
        <v>35</v>
      </c>
      <c r="E56" s="1045" t="s">
        <v>324</v>
      </c>
    </row>
    <row r="57" spans="1:5" ht="14.25" customHeight="1" x14ac:dyDescent="0.25">
      <c r="A57" s="1750"/>
      <c r="B57" s="1719"/>
      <c r="C57" s="1043" t="s">
        <v>309</v>
      </c>
      <c r="D57" s="1043">
        <v>36</v>
      </c>
      <c r="E57" s="1045" t="s">
        <v>325</v>
      </c>
    </row>
    <row r="58" spans="1:5" ht="14.25" customHeight="1" x14ac:dyDescent="0.25">
      <c r="A58" s="1750"/>
      <c r="B58" s="1719"/>
      <c r="C58" s="1043" t="s">
        <v>309</v>
      </c>
      <c r="D58" s="1043">
        <v>45</v>
      </c>
      <c r="E58" s="1045" t="s">
        <v>329</v>
      </c>
    </row>
    <row r="59" spans="1:5" ht="14.25" customHeight="1" x14ac:dyDescent="0.25">
      <c r="A59" s="1750"/>
      <c r="B59" s="1719"/>
      <c r="C59" s="1043" t="s">
        <v>309</v>
      </c>
      <c r="D59" s="1043">
        <v>46</v>
      </c>
      <c r="E59" s="1045" t="s">
        <v>330</v>
      </c>
    </row>
    <row r="60" spans="1:5" ht="14.25" customHeight="1" x14ac:dyDescent="0.25">
      <c r="A60" s="1750"/>
      <c r="B60" s="1719"/>
      <c r="C60" s="1043" t="s">
        <v>309</v>
      </c>
      <c r="D60" s="1043">
        <v>73</v>
      </c>
      <c r="E60" s="1045" t="s">
        <v>1636</v>
      </c>
    </row>
    <row r="61" spans="1:5" ht="14.25" customHeight="1" x14ac:dyDescent="0.25">
      <c r="A61" s="1750"/>
      <c r="B61" s="1719"/>
      <c r="C61" s="1043" t="s">
        <v>309</v>
      </c>
      <c r="D61" s="1043">
        <v>74</v>
      </c>
      <c r="E61" s="1045" t="s">
        <v>1637</v>
      </c>
    </row>
    <row r="62" spans="1:5" ht="14.25" customHeight="1" x14ac:dyDescent="0.25">
      <c r="A62" s="1750"/>
      <c r="B62" s="1719"/>
      <c r="C62" s="1043" t="s">
        <v>309</v>
      </c>
      <c r="D62" s="1043">
        <v>75</v>
      </c>
      <c r="E62" s="1045" t="s">
        <v>1638</v>
      </c>
    </row>
    <row r="63" spans="1:5" ht="14.25" customHeight="1" x14ac:dyDescent="0.25">
      <c r="A63" s="1750"/>
      <c r="B63" s="1719"/>
      <c r="C63" s="1043" t="s">
        <v>309</v>
      </c>
      <c r="D63" s="1043">
        <v>76</v>
      </c>
      <c r="E63" s="1045" t="s">
        <v>1639</v>
      </c>
    </row>
    <row r="64" spans="1:5" ht="14.25" customHeight="1" x14ac:dyDescent="0.25">
      <c r="A64" s="1750"/>
      <c r="B64" s="1719"/>
      <c r="C64" s="1043" t="s">
        <v>309</v>
      </c>
      <c r="D64" s="1043">
        <v>95</v>
      </c>
      <c r="E64" s="1045" t="s">
        <v>1640</v>
      </c>
    </row>
    <row r="65" spans="1:5" ht="14.25" customHeight="1" thickBot="1" x14ac:dyDescent="0.3">
      <c r="A65" s="1751"/>
      <c r="B65" s="1720"/>
      <c r="C65" s="1047" t="s">
        <v>309</v>
      </c>
      <c r="D65" s="1047">
        <v>96</v>
      </c>
      <c r="E65" s="1048" t="s">
        <v>1640</v>
      </c>
    </row>
    <row r="66" spans="1:5" ht="15.95" customHeight="1" thickBot="1" x14ac:dyDescent="0.3">
      <c r="A66" s="1401" t="s">
        <v>1641</v>
      </c>
      <c r="B66" s="1717" t="s">
        <v>1642</v>
      </c>
      <c r="C66" s="1717"/>
      <c r="D66" s="1717"/>
      <c r="E66" s="1718"/>
    </row>
    <row r="67" spans="1:5" ht="15.75" customHeight="1" thickBot="1" x14ac:dyDescent="0.3">
      <c r="A67" s="1740"/>
      <c r="B67" s="1741"/>
      <c r="C67" s="1741"/>
      <c r="D67" s="1741"/>
      <c r="E67" s="1742"/>
    </row>
    <row r="68" spans="1:5" ht="16.5" customHeight="1" thickBot="1" x14ac:dyDescent="0.3">
      <c r="A68" s="1049" t="s">
        <v>1643</v>
      </c>
      <c r="B68" s="1716"/>
      <c r="C68" s="1717"/>
      <c r="D68" s="1717"/>
      <c r="E68" s="1718"/>
    </row>
    <row r="69" spans="1:5" x14ac:dyDescent="0.25">
      <c r="A69" s="1725" t="s">
        <v>1644</v>
      </c>
      <c r="B69" s="1056" t="s">
        <v>1601</v>
      </c>
      <c r="C69" s="1042" t="s">
        <v>309</v>
      </c>
      <c r="D69" s="1042">
        <v>6</v>
      </c>
      <c r="E69" s="1058" t="s">
        <v>1602</v>
      </c>
    </row>
    <row r="70" spans="1:5" ht="12" thickBot="1" x14ac:dyDescent="0.3">
      <c r="A70" s="1726"/>
      <c r="B70" s="1046" t="s">
        <v>1603</v>
      </c>
      <c r="C70" s="1047" t="s">
        <v>60</v>
      </c>
      <c r="D70" s="1047">
        <v>301</v>
      </c>
      <c r="E70" s="1048" t="s">
        <v>1604</v>
      </c>
    </row>
    <row r="71" spans="1:5" x14ac:dyDescent="0.25">
      <c r="A71" s="1725" t="s">
        <v>1645</v>
      </c>
      <c r="B71" s="1056" t="s">
        <v>1601</v>
      </c>
      <c r="C71" s="1042" t="s">
        <v>309</v>
      </c>
      <c r="D71" s="1042">
        <v>6</v>
      </c>
      <c r="E71" s="1058" t="s">
        <v>1602</v>
      </c>
    </row>
    <row r="72" spans="1:5" ht="12" thickBot="1" x14ac:dyDescent="0.3">
      <c r="A72" s="1726"/>
      <c r="B72" s="1046" t="s">
        <v>1603</v>
      </c>
      <c r="C72" s="1047" t="s">
        <v>60</v>
      </c>
      <c r="D72" s="1047">
        <v>302</v>
      </c>
      <c r="E72" s="1048" t="s">
        <v>1606</v>
      </c>
    </row>
    <row r="73" spans="1:5" x14ac:dyDescent="0.25">
      <c r="A73" s="1725" t="s">
        <v>1646</v>
      </c>
      <c r="B73" s="1056" t="s">
        <v>1601</v>
      </c>
      <c r="C73" s="1042" t="s">
        <v>309</v>
      </c>
      <c r="D73" s="1042">
        <v>6</v>
      </c>
      <c r="E73" s="1058" t="s">
        <v>1602</v>
      </c>
    </row>
    <row r="74" spans="1:5" ht="12" thickBot="1" x14ac:dyDescent="0.3">
      <c r="A74" s="1726"/>
      <c r="B74" s="1046" t="s">
        <v>1603</v>
      </c>
      <c r="C74" s="1047" t="s">
        <v>60</v>
      </c>
      <c r="D74" s="1047">
        <v>303</v>
      </c>
      <c r="E74" s="1048" t="s">
        <v>1608</v>
      </c>
    </row>
    <row r="75" spans="1:5" x14ac:dyDescent="0.25">
      <c r="A75" s="1725" t="s">
        <v>1647</v>
      </c>
      <c r="B75" s="1056" t="s">
        <v>1601</v>
      </c>
      <c r="C75" s="1042" t="s">
        <v>309</v>
      </c>
      <c r="D75" s="1042">
        <v>6</v>
      </c>
      <c r="E75" s="1058" t="s">
        <v>1602</v>
      </c>
    </row>
    <row r="76" spans="1:5" ht="12" thickBot="1" x14ac:dyDescent="0.3">
      <c r="A76" s="1726"/>
      <c r="B76" s="1046" t="s">
        <v>1603</v>
      </c>
      <c r="C76" s="1047" t="s">
        <v>60</v>
      </c>
      <c r="D76" s="1047">
        <v>304</v>
      </c>
      <c r="E76" s="1048" t="s">
        <v>1610</v>
      </c>
    </row>
    <row r="77" spans="1:5" x14ac:dyDescent="0.25">
      <c r="A77" s="1725" t="s">
        <v>1648</v>
      </c>
      <c r="B77" s="1056" t="s">
        <v>1601</v>
      </c>
      <c r="C77" s="1042" t="s">
        <v>309</v>
      </c>
      <c r="D77" s="1042">
        <v>6</v>
      </c>
      <c r="E77" s="1058" t="s">
        <v>1602</v>
      </c>
    </row>
    <row r="78" spans="1:5" ht="12" thickBot="1" x14ac:dyDescent="0.3">
      <c r="A78" s="1726"/>
      <c r="B78" s="1046" t="s">
        <v>1603</v>
      </c>
      <c r="C78" s="1047" t="s">
        <v>60</v>
      </c>
      <c r="D78" s="1047">
        <v>305</v>
      </c>
      <c r="E78" s="1048" t="s">
        <v>1612</v>
      </c>
    </row>
    <row r="79" spans="1:5" x14ac:dyDescent="0.25">
      <c r="A79" s="1725" t="s">
        <v>1649</v>
      </c>
      <c r="B79" s="1056" t="s">
        <v>1601</v>
      </c>
      <c r="C79" s="1042" t="s">
        <v>309</v>
      </c>
      <c r="D79" s="1042">
        <v>6</v>
      </c>
      <c r="E79" s="1058" t="s">
        <v>1602</v>
      </c>
    </row>
    <row r="80" spans="1:5" ht="12" thickBot="1" x14ac:dyDescent="0.3">
      <c r="A80" s="1726"/>
      <c r="B80" s="1051" t="s">
        <v>1603</v>
      </c>
      <c r="C80" s="1052" t="s">
        <v>60</v>
      </c>
      <c r="D80" s="1052">
        <v>306</v>
      </c>
      <c r="E80" s="1053" t="s">
        <v>1614</v>
      </c>
    </row>
    <row r="81" spans="1:5" x14ac:dyDescent="0.25">
      <c r="A81" s="1727" t="s">
        <v>1650</v>
      </c>
      <c r="B81" s="1399" t="s">
        <v>1601</v>
      </c>
      <c r="C81" s="1042" t="s">
        <v>309</v>
      </c>
      <c r="D81" s="1042">
        <v>6</v>
      </c>
      <c r="E81" s="1058" t="s">
        <v>1602</v>
      </c>
    </row>
    <row r="82" spans="1:5" ht="15" customHeight="1" x14ac:dyDescent="0.25">
      <c r="A82" s="1728"/>
      <c r="B82" s="1730" t="s">
        <v>1603</v>
      </c>
      <c r="C82" s="1732" t="s">
        <v>309</v>
      </c>
      <c r="D82" s="1043">
        <v>301</v>
      </c>
      <c r="E82" s="1045" t="s">
        <v>1604</v>
      </c>
    </row>
    <row r="83" spans="1:5" ht="15" customHeight="1" x14ac:dyDescent="0.25">
      <c r="A83" s="1728"/>
      <c r="B83" s="1730"/>
      <c r="C83" s="1733"/>
      <c r="D83" s="1043">
        <v>302</v>
      </c>
      <c r="E83" s="1045" t="s">
        <v>1606</v>
      </c>
    </row>
    <row r="84" spans="1:5" ht="15" customHeight="1" x14ac:dyDescent="0.25">
      <c r="A84" s="1728"/>
      <c r="B84" s="1730"/>
      <c r="C84" s="1733"/>
      <c r="D84" s="1043">
        <v>303</v>
      </c>
      <c r="E84" s="1045" t="s">
        <v>1608</v>
      </c>
    </row>
    <row r="85" spans="1:5" ht="15" customHeight="1" x14ac:dyDescent="0.25">
      <c r="A85" s="1728"/>
      <c r="B85" s="1730"/>
      <c r="C85" s="1733"/>
      <c r="D85" s="1043">
        <v>304</v>
      </c>
      <c r="E85" s="1045" t="s">
        <v>1610</v>
      </c>
    </row>
    <row r="86" spans="1:5" ht="15" customHeight="1" x14ac:dyDescent="0.25">
      <c r="A86" s="1728"/>
      <c r="B86" s="1730"/>
      <c r="C86" s="1733"/>
      <c r="D86" s="1043">
        <v>305</v>
      </c>
      <c r="E86" s="1045" t="s">
        <v>1612</v>
      </c>
    </row>
    <row r="87" spans="1:5" ht="15.95" customHeight="1" thickBot="1" x14ac:dyDescent="0.3">
      <c r="A87" s="1729"/>
      <c r="B87" s="1731"/>
      <c r="C87" s="1734"/>
      <c r="D87" s="1047">
        <v>306</v>
      </c>
      <c r="E87" s="1048" t="s">
        <v>1614</v>
      </c>
    </row>
    <row r="88" spans="1:5" ht="16.5" customHeight="1" thickBot="1" x14ac:dyDescent="0.3">
      <c r="A88" s="1049" t="s">
        <v>1651</v>
      </c>
      <c r="B88" s="1729" t="s">
        <v>1617</v>
      </c>
      <c r="C88" s="1735"/>
      <c r="D88" s="1735"/>
      <c r="E88" s="1736"/>
    </row>
    <row r="89" spans="1:5" s="1404" customFormat="1" ht="15.75" customHeight="1" x14ac:dyDescent="0.25">
      <c r="A89" s="1403"/>
      <c r="B89" s="1403"/>
      <c r="C89" s="1403"/>
      <c r="D89" s="1403"/>
      <c r="E89" s="1403"/>
    </row>
    <row r="90" spans="1:5" s="1061" customFormat="1" ht="12" thickBot="1" x14ac:dyDescent="0.3">
      <c r="A90" s="1041"/>
      <c r="B90" s="1041"/>
      <c r="C90" s="1041"/>
    </row>
    <row r="91" spans="1:5" s="709" customFormat="1" ht="16.5" customHeight="1" thickBot="1" x14ac:dyDescent="0.3">
      <c r="A91" s="1722" t="s">
        <v>1652</v>
      </c>
      <c r="B91" s="1723"/>
      <c r="C91" s="1723"/>
      <c r="D91" s="1723"/>
      <c r="E91" s="1724"/>
    </row>
    <row r="92" spans="1:5" s="709" customFormat="1" ht="16.5" customHeight="1" thickBot="1" x14ac:dyDescent="0.3">
      <c r="A92" s="1049" t="s">
        <v>1653</v>
      </c>
      <c r="B92" s="1161"/>
      <c r="C92" s="1230"/>
      <c r="D92" s="1230"/>
      <c r="E92" s="1231"/>
    </row>
    <row r="93" spans="1:5" s="709" customFormat="1" ht="16.5" customHeight="1" x14ac:dyDescent="0.25">
      <c r="A93" s="1737" t="s">
        <v>1654</v>
      </c>
      <c r="B93" s="1063" t="s">
        <v>1655</v>
      </c>
      <c r="C93" s="733" t="s">
        <v>60</v>
      </c>
      <c r="D93" s="733" t="s">
        <v>1656</v>
      </c>
      <c r="E93" s="1058" t="s">
        <v>1653</v>
      </c>
    </row>
    <row r="94" spans="1:5" s="709" customFormat="1" x14ac:dyDescent="0.25">
      <c r="A94" s="1738"/>
      <c r="B94" s="861" t="s">
        <v>1628</v>
      </c>
      <c r="C94" s="860" t="s">
        <v>60</v>
      </c>
      <c r="D94" s="860">
        <v>6</v>
      </c>
      <c r="E94" s="1045" t="s">
        <v>1629</v>
      </c>
    </row>
    <row r="95" spans="1:5" s="709" customFormat="1" x14ac:dyDescent="0.25">
      <c r="A95" s="1738"/>
      <c r="B95" s="1584" t="s">
        <v>341</v>
      </c>
      <c r="C95" s="860" t="s">
        <v>309</v>
      </c>
      <c r="D95" s="860">
        <v>45</v>
      </c>
      <c r="E95" s="1045" t="s">
        <v>1657</v>
      </c>
    </row>
    <row r="96" spans="1:5" s="709" customFormat="1" x14ac:dyDescent="0.25">
      <c r="A96" s="1738"/>
      <c r="B96" s="1585"/>
      <c r="C96" s="860" t="s">
        <v>309</v>
      </c>
      <c r="D96" s="860">
        <v>79</v>
      </c>
      <c r="E96" s="1045" t="s">
        <v>1658</v>
      </c>
    </row>
    <row r="97" spans="1:12" s="709" customFormat="1" x14ac:dyDescent="0.25">
      <c r="A97" s="1738"/>
      <c r="B97" s="1584" t="s">
        <v>312</v>
      </c>
      <c r="C97" s="860" t="s">
        <v>309</v>
      </c>
      <c r="D97" s="860">
        <v>2</v>
      </c>
      <c r="E97" s="1045" t="s">
        <v>315</v>
      </c>
    </row>
    <row r="98" spans="1:12" s="709" customFormat="1" x14ac:dyDescent="0.25">
      <c r="A98" s="1738"/>
      <c r="B98" s="1585"/>
      <c r="C98" s="860" t="s">
        <v>309</v>
      </c>
      <c r="D98" s="860">
        <v>6</v>
      </c>
      <c r="E98" s="1045" t="s">
        <v>1630</v>
      </c>
    </row>
    <row r="99" spans="1:12" s="709" customFormat="1" x14ac:dyDescent="0.25">
      <c r="A99" s="1738"/>
      <c r="B99" s="1584" t="s">
        <v>505</v>
      </c>
      <c r="C99" s="860" t="s">
        <v>309</v>
      </c>
      <c r="D99" s="858" t="s">
        <v>1659</v>
      </c>
      <c r="E99" s="1045" t="s">
        <v>1660</v>
      </c>
    </row>
    <row r="100" spans="1:12" s="709" customFormat="1" ht="15.75" customHeight="1" thickBot="1" x14ac:dyDescent="0.3">
      <c r="A100" s="1739"/>
      <c r="B100" s="1599"/>
      <c r="C100" s="1054" t="s">
        <v>309</v>
      </c>
      <c r="D100" s="1054">
        <v>2019</v>
      </c>
      <c r="E100" s="1048" t="s">
        <v>1661</v>
      </c>
    </row>
    <row r="101" spans="1:12" ht="16.5" customHeight="1" thickBot="1" x14ac:dyDescent="0.3">
      <c r="A101" s="1060" t="s">
        <v>1662</v>
      </c>
      <c r="B101" s="1752" t="s">
        <v>1663</v>
      </c>
      <c r="C101" s="1753"/>
      <c r="D101" s="1753"/>
      <c r="E101" s="1754"/>
    </row>
    <row r="102" spans="1:12" x14ac:dyDescent="0.25">
      <c r="A102" s="1059"/>
    </row>
    <row r="104" spans="1:12" s="187" customFormat="1" ht="13.5" thickBot="1" x14ac:dyDescent="0.3">
      <c r="A104" s="1721"/>
      <c r="B104" s="1721"/>
      <c r="C104" s="1721"/>
      <c r="D104" s="1721"/>
      <c r="E104" s="1721"/>
      <c r="F104" s="1721"/>
      <c r="G104" s="1721"/>
      <c r="H104" s="1721"/>
      <c r="I104" s="1721"/>
      <c r="J104" s="1721"/>
      <c r="K104" s="1721"/>
      <c r="L104" s="1721"/>
    </row>
    <row r="105" spans="1:12" ht="16.5" customHeight="1" thickBot="1" x14ac:dyDescent="0.3">
      <c r="A105" s="1722" t="s">
        <v>1664</v>
      </c>
      <c r="B105" s="1723"/>
      <c r="C105" s="1723"/>
      <c r="D105" s="1723"/>
      <c r="E105" s="1724"/>
    </row>
    <row r="106" spans="1:12" s="709" customFormat="1" ht="16.5" customHeight="1" thickBot="1" x14ac:dyDescent="0.3">
      <c r="A106" s="1049" t="s">
        <v>1665</v>
      </c>
      <c r="B106" s="1593" t="s">
        <v>1666</v>
      </c>
      <c r="C106" s="1594"/>
      <c r="D106" s="1594"/>
      <c r="E106" s="1595"/>
    </row>
    <row r="107" spans="1:12" s="709" customFormat="1" ht="16.5" customHeight="1" thickBot="1" x14ac:dyDescent="0.3">
      <c r="A107" s="1049" t="s">
        <v>1667</v>
      </c>
      <c r="B107" s="1593" t="s">
        <v>1666</v>
      </c>
      <c r="C107" s="1594"/>
      <c r="D107" s="1594"/>
      <c r="E107" s="1595"/>
    </row>
    <row r="108" spans="1:12" s="709" customFormat="1" ht="16.5" customHeight="1" thickBot="1" x14ac:dyDescent="0.3">
      <c r="A108" s="1049" t="s">
        <v>1668</v>
      </c>
      <c r="B108" s="1593" t="s">
        <v>1666</v>
      </c>
      <c r="C108" s="1594"/>
      <c r="D108" s="1594"/>
      <c r="E108" s="1595"/>
    </row>
    <row r="109" spans="1:12" s="709" customFormat="1" ht="16.5" customHeight="1" thickBot="1" x14ac:dyDescent="0.3">
      <c r="A109" s="1049" t="s">
        <v>1669</v>
      </c>
      <c r="B109" s="1593" t="s">
        <v>1666</v>
      </c>
      <c r="C109" s="1594"/>
      <c r="D109" s="1594"/>
      <c r="E109" s="1595"/>
    </row>
    <row r="110" spans="1:12" s="709" customFormat="1" ht="16.5" customHeight="1" thickBot="1" x14ac:dyDescent="0.3">
      <c r="A110" s="1049" t="s">
        <v>1670</v>
      </c>
      <c r="B110" s="1593" t="s">
        <v>1666</v>
      </c>
      <c r="C110" s="1594"/>
      <c r="D110" s="1594"/>
      <c r="E110" s="1595"/>
    </row>
    <row r="111" spans="1:12" s="709" customFormat="1" ht="16.5" customHeight="1" thickBot="1" x14ac:dyDescent="0.3">
      <c r="A111" s="1049" t="s">
        <v>1671</v>
      </c>
      <c r="B111" s="1593" t="s">
        <v>1666</v>
      </c>
      <c r="C111" s="1594"/>
      <c r="D111" s="1594"/>
      <c r="E111" s="1595"/>
    </row>
    <row r="112" spans="1:12" s="709" customFormat="1" ht="16.5" customHeight="1" thickBot="1" x14ac:dyDescent="0.3">
      <c r="A112" s="1049" t="s">
        <v>1672</v>
      </c>
      <c r="B112" s="1593" t="s">
        <v>1666</v>
      </c>
      <c r="C112" s="1594"/>
      <c r="D112" s="1594"/>
      <c r="E112" s="1595"/>
    </row>
    <row r="113" spans="1:5" s="709" customFormat="1" ht="16.5" customHeight="1" thickBot="1" x14ac:dyDescent="0.3">
      <c r="A113" s="1049" t="s">
        <v>1673</v>
      </c>
      <c r="B113" s="1593" t="s">
        <v>1666</v>
      </c>
      <c r="C113" s="1594"/>
      <c r="D113" s="1594"/>
      <c r="E113" s="1595"/>
    </row>
    <row r="114" spans="1:5" s="709" customFormat="1" ht="16.5" customHeight="1" thickBot="1" x14ac:dyDescent="0.3">
      <c r="A114" s="1049" t="s">
        <v>1674</v>
      </c>
      <c r="B114" s="1593" t="s">
        <v>1666</v>
      </c>
      <c r="C114" s="1594"/>
      <c r="D114" s="1594"/>
      <c r="E114" s="1595"/>
    </row>
  </sheetData>
  <mergeCells count="52">
    <mergeCell ref="A43:A65"/>
    <mergeCell ref="B101:E101"/>
    <mergeCell ref="B95:B96"/>
    <mergeCell ref="B97:B98"/>
    <mergeCell ref="B99:B100"/>
    <mergeCell ref="A91:E91"/>
    <mergeCell ref="B43:B45"/>
    <mergeCell ref="C43:C45"/>
    <mergeCell ref="A3:A16"/>
    <mergeCell ref="B3:B12"/>
    <mergeCell ref="B18:E18"/>
    <mergeCell ref="B38:E38"/>
    <mergeCell ref="B40:E40"/>
    <mergeCell ref="A29:A30"/>
    <mergeCell ref="A31:A37"/>
    <mergeCell ref="B32:B37"/>
    <mergeCell ref="C32:C37"/>
    <mergeCell ref="A19:A20"/>
    <mergeCell ref="A21:A22"/>
    <mergeCell ref="A23:A24"/>
    <mergeCell ref="A25:A26"/>
    <mergeCell ref="A27:A28"/>
    <mergeCell ref="B114:E114"/>
    <mergeCell ref="B66:E66"/>
    <mergeCell ref="A69:A70"/>
    <mergeCell ref="A71:A72"/>
    <mergeCell ref="A73:A74"/>
    <mergeCell ref="A75:A76"/>
    <mergeCell ref="A77:A78"/>
    <mergeCell ref="A79:A80"/>
    <mergeCell ref="A81:A87"/>
    <mergeCell ref="B82:B87"/>
    <mergeCell ref="C82:C87"/>
    <mergeCell ref="B88:E88"/>
    <mergeCell ref="A93:A100"/>
    <mergeCell ref="A67:E67"/>
    <mergeCell ref="B109:E109"/>
    <mergeCell ref="B110:E110"/>
    <mergeCell ref="B111:E111"/>
    <mergeCell ref="B112:E112"/>
    <mergeCell ref="B113:E113"/>
    <mergeCell ref="A104:L104"/>
    <mergeCell ref="A105:E105"/>
    <mergeCell ref="B106:E106"/>
    <mergeCell ref="B107:E107"/>
    <mergeCell ref="B108:E108"/>
    <mergeCell ref="B41:E41"/>
    <mergeCell ref="B42:E42"/>
    <mergeCell ref="B68:E68"/>
    <mergeCell ref="B47:B48"/>
    <mergeCell ref="B49:B55"/>
    <mergeCell ref="B56:B65"/>
  </mergeCells>
  <hyperlinks>
    <hyperlink ref="B3:B12" location="Colunas!A1" display="Itens de Informação (Colunas)" xr:uid="{00000000-0004-0000-0C00-000000000000}"/>
    <hyperlink ref="A1" location="INÍCIO!A1" display="Voltar ao Início" xr:uid="{00000000-0004-0000-0C00-000001000000}"/>
    <hyperlink ref="A2" location="'Anexo 12 - Saúde 2018'!A1" display="Ir para o Relatório" xr:uid="{00000000-0004-0000-0C00-000002000000}"/>
  </hyperlinks>
  <pageMargins left="0.51181102362204722" right="0.51181102362204722" top="0.78740157480314965" bottom="0.78740157480314965" header="0.31496062992125984" footer="0.31496062992125984"/>
  <pageSetup paperSize="9" scale="90" orientation="landscape" horizontalDpi="4294967295" verticalDpi="4294967295" r:id="rId1"/>
  <ignoredErrors>
    <ignoredError sqref="D99"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E78"/>
  <sheetViews>
    <sheetView showGridLines="0" topLeftCell="A43" zoomScale="140" zoomScaleNormal="140" workbookViewId="0">
      <selection activeCell="A51" sqref="A51"/>
    </sheetView>
  </sheetViews>
  <sheetFormatPr defaultColWidth="4.42578125" defaultRowHeight="11.25" x14ac:dyDescent="0.2"/>
  <cols>
    <col min="1" max="1" width="37.140625" style="705" customWidth="1"/>
    <col min="2" max="2" width="32.42578125" style="664" bestFit="1" customWidth="1"/>
    <col min="3" max="3" width="12.85546875" style="664" bestFit="1" customWidth="1"/>
    <col min="4" max="4" width="10.85546875" style="664" bestFit="1" customWidth="1"/>
    <col min="5" max="5" width="41" style="664" bestFit="1" customWidth="1"/>
    <col min="6" max="242" width="4.42578125" style="666"/>
    <col min="243" max="243" width="37.140625" style="666" customWidth="1"/>
    <col min="244" max="245" width="12.7109375" style="666" customWidth="1"/>
    <col min="246" max="246" width="11.140625" style="666" customWidth="1"/>
    <col min="247" max="247" width="11.42578125" style="666" customWidth="1"/>
    <col min="248" max="248" width="12.7109375" style="666" customWidth="1"/>
    <col min="249" max="250" width="11.85546875" style="666" customWidth="1"/>
    <col min="251" max="251" width="8.7109375" style="666" customWidth="1"/>
    <col min="252" max="252" width="10.7109375" style="666" bestFit="1" customWidth="1"/>
    <col min="253" max="253" width="12.7109375" style="666" customWidth="1"/>
    <col min="254" max="254" width="34.7109375" style="666" bestFit="1" customWidth="1"/>
    <col min="255" max="255" width="10.140625" style="666" bestFit="1" customWidth="1"/>
    <col min="256" max="498" width="4.42578125" style="666"/>
    <col min="499" max="499" width="37.140625" style="666" customWidth="1"/>
    <col min="500" max="501" width="12.7109375" style="666" customWidth="1"/>
    <col min="502" max="502" width="11.140625" style="666" customWidth="1"/>
    <col min="503" max="503" width="11.42578125" style="666" customWidth="1"/>
    <col min="504" max="504" width="12.7109375" style="666" customWidth="1"/>
    <col min="505" max="506" width="11.85546875" style="666" customWidth="1"/>
    <col min="507" max="507" width="8.7109375" style="666" customWidth="1"/>
    <col min="508" max="508" width="10.7109375" style="666" bestFit="1" customWidth="1"/>
    <col min="509" max="509" width="12.7109375" style="666" customWidth="1"/>
    <col min="510" max="510" width="34.7109375" style="666" bestFit="1" customWidth="1"/>
    <col min="511" max="511" width="10.140625" style="666" bestFit="1" customWidth="1"/>
    <col min="512" max="754" width="4.42578125" style="666"/>
    <col min="755" max="755" width="37.140625" style="666" customWidth="1"/>
    <col min="756" max="757" width="12.7109375" style="666" customWidth="1"/>
    <col min="758" max="758" width="11.140625" style="666" customWidth="1"/>
    <col min="759" max="759" width="11.42578125" style="666" customWidth="1"/>
    <col min="760" max="760" width="12.7109375" style="666" customWidth="1"/>
    <col min="761" max="762" width="11.85546875" style="666" customWidth="1"/>
    <col min="763" max="763" width="8.7109375" style="666" customWidth="1"/>
    <col min="764" max="764" width="10.7109375" style="666" bestFit="1" customWidth="1"/>
    <col min="765" max="765" width="12.7109375" style="666" customWidth="1"/>
    <col min="766" max="766" width="34.7109375" style="666" bestFit="1" customWidth="1"/>
    <col min="767" max="767" width="10.140625" style="666" bestFit="1" customWidth="1"/>
    <col min="768" max="1010" width="4.42578125" style="666"/>
    <col min="1011" max="1011" width="37.140625" style="666" customWidth="1"/>
    <col min="1012" max="1013" width="12.7109375" style="666" customWidth="1"/>
    <col min="1014" max="1014" width="11.140625" style="666" customWidth="1"/>
    <col min="1015" max="1015" width="11.42578125" style="666" customWidth="1"/>
    <col min="1016" max="1016" width="12.7109375" style="666" customWidth="1"/>
    <col min="1017" max="1018" width="11.85546875" style="666" customWidth="1"/>
    <col min="1019" max="1019" width="8.7109375" style="666" customWidth="1"/>
    <col min="1020" max="1020" width="10.7109375" style="666" bestFit="1" customWidth="1"/>
    <col min="1021" max="1021" width="12.7109375" style="666" customWidth="1"/>
    <col min="1022" max="1022" width="34.7109375" style="666" bestFit="1" customWidth="1"/>
    <col min="1023" max="1023" width="10.140625" style="666" bestFit="1" customWidth="1"/>
    <col min="1024" max="1266" width="4.42578125" style="666"/>
    <col min="1267" max="1267" width="37.140625" style="666" customWidth="1"/>
    <col min="1268" max="1269" width="12.7109375" style="666" customWidth="1"/>
    <col min="1270" max="1270" width="11.140625" style="666" customWidth="1"/>
    <col min="1271" max="1271" width="11.42578125" style="666" customWidth="1"/>
    <col min="1272" max="1272" width="12.7109375" style="666" customWidth="1"/>
    <col min="1273" max="1274" width="11.85546875" style="666" customWidth="1"/>
    <col min="1275" max="1275" width="8.7109375" style="666" customWidth="1"/>
    <col min="1276" max="1276" width="10.7109375" style="666" bestFit="1" customWidth="1"/>
    <col min="1277" max="1277" width="12.7109375" style="666" customWidth="1"/>
    <col min="1278" max="1278" width="34.7109375" style="666" bestFit="1" customWidth="1"/>
    <col min="1279" max="1279" width="10.140625" style="666" bestFit="1" customWidth="1"/>
    <col min="1280" max="1522" width="4.42578125" style="666"/>
    <col min="1523" max="1523" width="37.140625" style="666" customWidth="1"/>
    <col min="1524" max="1525" width="12.7109375" style="666" customWidth="1"/>
    <col min="1526" max="1526" width="11.140625" style="666" customWidth="1"/>
    <col min="1527" max="1527" width="11.42578125" style="666" customWidth="1"/>
    <col min="1528" max="1528" width="12.7109375" style="666" customWidth="1"/>
    <col min="1529" max="1530" width="11.85546875" style="666" customWidth="1"/>
    <col min="1531" max="1531" width="8.7109375" style="666" customWidth="1"/>
    <col min="1532" max="1532" width="10.7109375" style="666" bestFit="1" customWidth="1"/>
    <col min="1533" max="1533" width="12.7109375" style="666" customWidth="1"/>
    <col min="1534" max="1534" width="34.7109375" style="666" bestFit="1" customWidth="1"/>
    <col min="1535" max="1535" width="10.140625" style="666" bestFit="1" customWidth="1"/>
    <col min="1536" max="1778" width="4.42578125" style="666"/>
    <col min="1779" max="1779" width="37.140625" style="666" customWidth="1"/>
    <col min="1780" max="1781" width="12.7109375" style="666" customWidth="1"/>
    <col min="1782" max="1782" width="11.140625" style="666" customWidth="1"/>
    <col min="1783" max="1783" width="11.42578125" style="666" customWidth="1"/>
    <col min="1784" max="1784" width="12.7109375" style="666" customWidth="1"/>
    <col min="1785" max="1786" width="11.85546875" style="666" customWidth="1"/>
    <col min="1787" max="1787" width="8.7109375" style="666" customWidth="1"/>
    <col min="1788" max="1788" width="10.7109375" style="666" bestFit="1" customWidth="1"/>
    <col min="1789" max="1789" width="12.7109375" style="666" customWidth="1"/>
    <col min="1790" max="1790" width="34.7109375" style="666" bestFit="1" customWidth="1"/>
    <col min="1791" max="1791" width="10.140625" style="666" bestFit="1" customWidth="1"/>
    <col min="1792" max="2034" width="4.42578125" style="666"/>
    <col min="2035" max="2035" width="37.140625" style="666" customWidth="1"/>
    <col min="2036" max="2037" width="12.7109375" style="666" customWidth="1"/>
    <col min="2038" max="2038" width="11.140625" style="666" customWidth="1"/>
    <col min="2039" max="2039" width="11.42578125" style="666" customWidth="1"/>
    <col min="2040" max="2040" width="12.7109375" style="666" customWidth="1"/>
    <col min="2041" max="2042" width="11.85546875" style="666" customWidth="1"/>
    <col min="2043" max="2043" width="8.7109375" style="666" customWidth="1"/>
    <col min="2044" max="2044" width="10.7109375" style="666" bestFit="1" customWidth="1"/>
    <col min="2045" max="2045" width="12.7109375" style="666" customWidth="1"/>
    <col min="2046" max="2046" width="34.7109375" style="666" bestFit="1" customWidth="1"/>
    <col min="2047" max="2047" width="10.140625" style="666" bestFit="1" customWidth="1"/>
    <col min="2048" max="2290" width="4.42578125" style="666"/>
    <col min="2291" max="2291" width="37.140625" style="666" customWidth="1"/>
    <col min="2292" max="2293" width="12.7109375" style="666" customWidth="1"/>
    <col min="2294" max="2294" width="11.140625" style="666" customWidth="1"/>
    <col min="2295" max="2295" width="11.42578125" style="666" customWidth="1"/>
    <col min="2296" max="2296" width="12.7109375" style="666" customWidth="1"/>
    <col min="2297" max="2298" width="11.85546875" style="666" customWidth="1"/>
    <col min="2299" max="2299" width="8.7109375" style="666" customWidth="1"/>
    <col min="2300" max="2300" width="10.7109375" style="666" bestFit="1" customWidth="1"/>
    <col min="2301" max="2301" width="12.7109375" style="666" customWidth="1"/>
    <col min="2302" max="2302" width="34.7109375" style="666" bestFit="1" customWidth="1"/>
    <col min="2303" max="2303" width="10.140625" style="666" bestFit="1" customWidth="1"/>
    <col min="2304" max="2546" width="4.42578125" style="666"/>
    <col min="2547" max="2547" width="37.140625" style="666" customWidth="1"/>
    <col min="2548" max="2549" width="12.7109375" style="666" customWidth="1"/>
    <col min="2550" max="2550" width="11.140625" style="666" customWidth="1"/>
    <col min="2551" max="2551" width="11.42578125" style="666" customWidth="1"/>
    <col min="2552" max="2552" width="12.7109375" style="666" customWidth="1"/>
    <col min="2553" max="2554" width="11.85546875" style="666" customWidth="1"/>
    <col min="2555" max="2555" width="8.7109375" style="666" customWidth="1"/>
    <col min="2556" max="2556" width="10.7109375" style="666" bestFit="1" customWidth="1"/>
    <col min="2557" max="2557" width="12.7109375" style="666" customWidth="1"/>
    <col min="2558" max="2558" width="34.7109375" style="666" bestFit="1" customWidth="1"/>
    <col min="2559" max="2559" width="10.140625" style="666" bestFit="1" customWidth="1"/>
    <col min="2560" max="2802" width="4.42578125" style="666"/>
    <col min="2803" max="2803" width="37.140625" style="666" customWidth="1"/>
    <col min="2804" max="2805" width="12.7109375" style="666" customWidth="1"/>
    <col min="2806" max="2806" width="11.140625" style="666" customWidth="1"/>
    <col min="2807" max="2807" width="11.42578125" style="666" customWidth="1"/>
    <col min="2808" max="2808" width="12.7109375" style="666" customWidth="1"/>
    <col min="2809" max="2810" width="11.85546875" style="666" customWidth="1"/>
    <col min="2811" max="2811" width="8.7109375" style="666" customWidth="1"/>
    <col min="2812" max="2812" width="10.7109375" style="666" bestFit="1" customWidth="1"/>
    <col min="2813" max="2813" width="12.7109375" style="666" customWidth="1"/>
    <col min="2814" max="2814" width="34.7109375" style="666" bestFit="1" customWidth="1"/>
    <col min="2815" max="2815" width="10.140625" style="666" bestFit="1" customWidth="1"/>
    <col min="2816" max="3058" width="4.42578125" style="666"/>
    <col min="3059" max="3059" width="37.140625" style="666" customWidth="1"/>
    <col min="3060" max="3061" width="12.7109375" style="666" customWidth="1"/>
    <col min="3062" max="3062" width="11.140625" style="666" customWidth="1"/>
    <col min="3063" max="3063" width="11.42578125" style="666" customWidth="1"/>
    <col min="3064" max="3064" width="12.7109375" style="666" customWidth="1"/>
    <col min="3065" max="3066" width="11.85546875" style="666" customWidth="1"/>
    <col min="3067" max="3067" width="8.7109375" style="666" customWidth="1"/>
    <col min="3068" max="3068" width="10.7109375" style="666" bestFit="1" customWidth="1"/>
    <col min="3069" max="3069" width="12.7109375" style="666" customWidth="1"/>
    <col min="3070" max="3070" width="34.7109375" style="666" bestFit="1" customWidth="1"/>
    <col min="3071" max="3071" width="10.140625" style="666" bestFit="1" customWidth="1"/>
    <col min="3072" max="3314" width="4.42578125" style="666"/>
    <col min="3315" max="3315" width="37.140625" style="666" customWidth="1"/>
    <col min="3316" max="3317" width="12.7109375" style="666" customWidth="1"/>
    <col min="3318" max="3318" width="11.140625" style="666" customWidth="1"/>
    <col min="3319" max="3319" width="11.42578125" style="666" customWidth="1"/>
    <col min="3320" max="3320" width="12.7109375" style="666" customWidth="1"/>
    <col min="3321" max="3322" width="11.85546875" style="666" customWidth="1"/>
    <col min="3323" max="3323" width="8.7109375" style="666" customWidth="1"/>
    <col min="3324" max="3324" width="10.7109375" style="666" bestFit="1" customWidth="1"/>
    <col min="3325" max="3325" width="12.7109375" style="666" customWidth="1"/>
    <col min="3326" max="3326" width="34.7109375" style="666" bestFit="1" customWidth="1"/>
    <col min="3327" max="3327" width="10.140625" style="666" bestFit="1" customWidth="1"/>
    <col min="3328" max="3570" width="4.42578125" style="666"/>
    <col min="3571" max="3571" width="37.140625" style="666" customWidth="1"/>
    <col min="3572" max="3573" width="12.7109375" style="666" customWidth="1"/>
    <col min="3574" max="3574" width="11.140625" style="666" customWidth="1"/>
    <col min="3575" max="3575" width="11.42578125" style="666" customWidth="1"/>
    <col min="3576" max="3576" width="12.7109375" style="666" customWidth="1"/>
    <col min="3577" max="3578" width="11.85546875" style="666" customWidth="1"/>
    <col min="3579" max="3579" width="8.7109375" style="666" customWidth="1"/>
    <col min="3580" max="3580" width="10.7109375" style="666" bestFit="1" customWidth="1"/>
    <col min="3581" max="3581" width="12.7109375" style="666" customWidth="1"/>
    <col min="3582" max="3582" width="34.7109375" style="666" bestFit="1" customWidth="1"/>
    <col min="3583" max="3583" width="10.140625" style="666" bestFit="1" customWidth="1"/>
    <col min="3584" max="3826" width="4.42578125" style="666"/>
    <col min="3827" max="3827" width="37.140625" style="666" customWidth="1"/>
    <col min="3828" max="3829" width="12.7109375" style="666" customWidth="1"/>
    <col min="3830" max="3830" width="11.140625" style="666" customWidth="1"/>
    <col min="3831" max="3831" width="11.42578125" style="666" customWidth="1"/>
    <col min="3832" max="3832" width="12.7109375" style="666" customWidth="1"/>
    <col min="3833" max="3834" width="11.85546875" style="666" customWidth="1"/>
    <col min="3835" max="3835" width="8.7109375" style="666" customWidth="1"/>
    <col min="3836" max="3836" width="10.7109375" style="666" bestFit="1" customWidth="1"/>
    <col min="3837" max="3837" width="12.7109375" style="666" customWidth="1"/>
    <col min="3838" max="3838" width="34.7109375" style="666" bestFit="1" customWidth="1"/>
    <col min="3839" max="3839" width="10.140625" style="666" bestFit="1" customWidth="1"/>
    <col min="3840" max="4082" width="4.42578125" style="666"/>
    <col min="4083" max="4083" width="37.140625" style="666" customWidth="1"/>
    <col min="4084" max="4085" width="12.7109375" style="666" customWidth="1"/>
    <col min="4086" max="4086" width="11.140625" style="666" customWidth="1"/>
    <col min="4087" max="4087" width="11.42578125" style="666" customWidth="1"/>
    <col min="4088" max="4088" width="12.7109375" style="666" customWidth="1"/>
    <col min="4089" max="4090" width="11.85546875" style="666" customWidth="1"/>
    <col min="4091" max="4091" width="8.7109375" style="666" customWidth="1"/>
    <col min="4092" max="4092" width="10.7109375" style="666" bestFit="1" customWidth="1"/>
    <col min="4093" max="4093" width="12.7109375" style="666" customWidth="1"/>
    <col min="4094" max="4094" width="34.7109375" style="666" bestFit="1" customWidth="1"/>
    <col min="4095" max="4095" width="10.140625" style="666" bestFit="1" customWidth="1"/>
    <col min="4096" max="4338" width="4.42578125" style="666"/>
    <col min="4339" max="4339" width="37.140625" style="666" customWidth="1"/>
    <col min="4340" max="4341" width="12.7109375" style="666" customWidth="1"/>
    <col min="4342" max="4342" width="11.140625" style="666" customWidth="1"/>
    <col min="4343" max="4343" width="11.42578125" style="666" customWidth="1"/>
    <col min="4344" max="4344" width="12.7109375" style="666" customWidth="1"/>
    <col min="4345" max="4346" width="11.85546875" style="666" customWidth="1"/>
    <col min="4347" max="4347" width="8.7109375" style="666" customWidth="1"/>
    <col min="4348" max="4348" width="10.7109375" style="666" bestFit="1" customWidth="1"/>
    <col min="4349" max="4349" width="12.7109375" style="666" customWidth="1"/>
    <col min="4350" max="4350" width="34.7109375" style="666" bestFit="1" customWidth="1"/>
    <col min="4351" max="4351" width="10.140625" style="666" bestFit="1" customWidth="1"/>
    <col min="4352" max="4594" width="4.42578125" style="666"/>
    <col min="4595" max="4595" width="37.140625" style="666" customWidth="1"/>
    <col min="4596" max="4597" width="12.7109375" style="666" customWidth="1"/>
    <col min="4598" max="4598" width="11.140625" style="666" customWidth="1"/>
    <col min="4599" max="4599" width="11.42578125" style="666" customWidth="1"/>
    <col min="4600" max="4600" width="12.7109375" style="666" customWidth="1"/>
    <col min="4601" max="4602" width="11.85546875" style="666" customWidth="1"/>
    <col min="4603" max="4603" width="8.7109375" style="666" customWidth="1"/>
    <col min="4604" max="4604" width="10.7109375" style="666" bestFit="1" customWidth="1"/>
    <col min="4605" max="4605" width="12.7109375" style="666" customWidth="1"/>
    <col min="4606" max="4606" width="34.7109375" style="666" bestFit="1" customWidth="1"/>
    <col min="4607" max="4607" width="10.140625" style="666" bestFit="1" customWidth="1"/>
    <col min="4608" max="4850" width="4.42578125" style="666"/>
    <col min="4851" max="4851" width="37.140625" style="666" customWidth="1"/>
    <col min="4852" max="4853" width="12.7109375" style="666" customWidth="1"/>
    <col min="4854" max="4854" width="11.140625" style="666" customWidth="1"/>
    <col min="4855" max="4855" width="11.42578125" style="666" customWidth="1"/>
    <col min="4856" max="4856" width="12.7109375" style="666" customWidth="1"/>
    <col min="4857" max="4858" width="11.85546875" style="666" customWidth="1"/>
    <col min="4859" max="4859" width="8.7109375" style="666" customWidth="1"/>
    <col min="4860" max="4860" width="10.7109375" style="666" bestFit="1" customWidth="1"/>
    <col min="4861" max="4861" width="12.7109375" style="666" customWidth="1"/>
    <col min="4862" max="4862" width="34.7109375" style="666" bestFit="1" customWidth="1"/>
    <col min="4863" max="4863" width="10.140625" style="666" bestFit="1" customWidth="1"/>
    <col min="4864" max="5106" width="4.42578125" style="666"/>
    <col min="5107" max="5107" width="37.140625" style="666" customWidth="1"/>
    <col min="5108" max="5109" width="12.7109375" style="666" customWidth="1"/>
    <col min="5110" max="5110" width="11.140625" style="666" customWidth="1"/>
    <col min="5111" max="5111" width="11.42578125" style="666" customWidth="1"/>
    <col min="5112" max="5112" width="12.7109375" style="666" customWidth="1"/>
    <col min="5113" max="5114" width="11.85546875" style="666" customWidth="1"/>
    <col min="5115" max="5115" width="8.7109375" style="666" customWidth="1"/>
    <col min="5116" max="5116" width="10.7109375" style="666" bestFit="1" customWidth="1"/>
    <col min="5117" max="5117" width="12.7109375" style="666" customWidth="1"/>
    <col min="5118" max="5118" width="34.7109375" style="666" bestFit="1" customWidth="1"/>
    <col min="5119" max="5119" width="10.140625" style="666" bestFit="1" customWidth="1"/>
    <col min="5120" max="5362" width="4.42578125" style="666"/>
    <col min="5363" max="5363" width="37.140625" style="666" customWidth="1"/>
    <col min="5364" max="5365" width="12.7109375" style="666" customWidth="1"/>
    <col min="5366" max="5366" width="11.140625" style="666" customWidth="1"/>
    <col min="5367" max="5367" width="11.42578125" style="666" customWidth="1"/>
    <col min="5368" max="5368" width="12.7109375" style="666" customWidth="1"/>
    <col min="5369" max="5370" width="11.85546875" style="666" customWidth="1"/>
    <col min="5371" max="5371" width="8.7109375" style="666" customWidth="1"/>
    <col min="5372" max="5372" width="10.7109375" style="666" bestFit="1" customWidth="1"/>
    <col min="5373" max="5373" width="12.7109375" style="666" customWidth="1"/>
    <col min="5374" max="5374" width="34.7109375" style="666" bestFit="1" customWidth="1"/>
    <col min="5375" max="5375" width="10.140625" style="666" bestFit="1" customWidth="1"/>
    <col min="5376" max="5618" width="4.42578125" style="666"/>
    <col min="5619" max="5619" width="37.140625" style="666" customWidth="1"/>
    <col min="5620" max="5621" width="12.7109375" style="666" customWidth="1"/>
    <col min="5622" max="5622" width="11.140625" style="666" customWidth="1"/>
    <col min="5623" max="5623" width="11.42578125" style="666" customWidth="1"/>
    <col min="5624" max="5624" width="12.7109375" style="666" customWidth="1"/>
    <col min="5625" max="5626" width="11.85546875" style="666" customWidth="1"/>
    <col min="5627" max="5627" width="8.7109375" style="666" customWidth="1"/>
    <col min="5628" max="5628" width="10.7109375" style="666" bestFit="1" customWidth="1"/>
    <col min="5629" max="5629" width="12.7109375" style="666" customWidth="1"/>
    <col min="5630" max="5630" width="34.7109375" style="666" bestFit="1" customWidth="1"/>
    <col min="5631" max="5631" width="10.140625" style="666" bestFit="1" customWidth="1"/>
    <col min="5632" max="5874" width="4.42578125" style="666"/>
    <col min="5875" max="5875" width="37.140625" style="666" customWidth="1"/>
    <col min="5876" max="5877" width="12.7109375" style="666" customWidth="1"/>
    <col min="5878" max="5878" width="11.140625" style="666" customWidth="1"/>
    <col min="5879" max="5879" width="11.42578125" style="666" customWidth="1"/>
    <col min="5880" max="5880" width="12.7109375" style="666" customWidth="1"/>
    <col min="5881" max="5882" width="11.85546875" style="666" customWidth="1"/>
    <col min="5883" max="5883" width="8.7109375" style="666" customWidth="1"/>
    <col min="5884" max="5884" width="10.7109375" style="666" bestFit="1" customWidth="1"/>
    <col min="5885" max="5885" width="12.7109375" style="666" customWidth="1"/>
    <col min="5886" max="5886" width="34.7109375" style="666" bestFit="1" customWidth="1"/>
    <col min="5887" max="5887" width="10.140625" style="666" bestFit="1" customWidth="1"/>
    <col min="5888" max="6130" width="4.42578125" style="666"/>
    <col min="6131" max="6131" width="37.140625" style="666" customWidth="1"/>
    <col min="6132" max="6133" width="12.7109375" style="666" customWidth="1"/>
    <col min="6134" max="6134" width="11.140625" style="666" customWidth="1"/>
    <col min="6135" max="6135" width="11.42578125" style="666" customWidth="1"/>
    <col min="6136" max="6136" width="12.7109375" style="666" customWidth="1"/>
    <col min="6137" max="6138" width="11.85546875" style="666" customWidth="1"/>
    <col min="6139" max="6139" width="8.7109375" style="666" customWidth="1"/>
    <col min="6140" max="6140" width="10.7109375" style="666" bestFit="1" customWidth="1"/>
    <col min="6141" max="6141" width="12.7109375" style="666" customWidth="1"/>
    <col min="6142" max="6142" width="34.7109375" style="666" bestFit="1" customWidth="1"/>
    <col min="6143" max="6143" width="10.140625" style="666" bestFit="1" customWidth="1"/>
    <col min="6144" max="6386" width="4.42578125" style="666"/>
    <col min="6387" max="6387" width="37.140625" style="666" customWidth="1"/>
    <col min="6388" max="6389" width="12.7109375" style="666" customWidth="1"/>
    <col min="6390" max="6390" width="11.140625" style="666" customWidth="1"/>
    <col min="6391" max="6391" width="11.42578125" style="666" customWidth="1"/>
    <col min="6392" max="6392" width="12.7109375" style="666" customWidth="1"/>
    <col min="6393" max="6394" width="11.85546875" style="666" customWidth="1"/>
    <col min="6395" max="6395" width="8.7109375" style="666" customWidth="1"/>
    <col min="6396" max="6396" width="10.7109375" style="666" bestFit="1" customWidth="1"/>
    <col min="6397" max="6397" width="12.7109375" style="666" customWidth="1"/>
    <col min="6398" max="6398" width="34.7109375" style="666" bestFit="1" customWidth="1"/>
    <col min="6399" max="6399" width="10.140625" style="666" bestFit="1" customWidth="1"/>
    <col min="6400" max="6642" width="4.42578125" style="666"/>
    <col min="6643" max="6643" width="37.140625" style="666" customWidth="1"/>
    <col min="6644" max="6645" width="12.7109375" style="666" customWidth="1"/>
    <col min="6646" max="6646" width="11.140625" style="666" customWidth="1"/>
    <col min="6647" max="6647" width="11.42578125" style="666" customWidth="1"/>
    <col min="6648" max="6648" width="12.7109375" style="666" customWidth="1"/>
    <col min="6649" max="6650" width="11.85546875" style="666" customWidth="1"/>
    <col min="6651" max="6651" width="8.7109375" style="666" customWidth="1"/>
    <col min="6652" max="6652" width="10.7109375" style="666" bestFit="1" customWidth="1"/>
    <col min="6653" max="6653" width="12.7109375" style="666" customWidth="1"/>
    <col min="6654" max="6654" width="34.7109375" style="666" bestFit="1" customWidth="1"/>
    <col min="6655" max="6655" width="10.140625" style="666" bestFit="1" customWidth="1"/>
    <col min="6656" max="6898" width="4.42578125" style="666"/>
    <col min="6899" max="6899" width="37.140625" style="666" customWidth="1"/>
    <col min="6900" max="6901" width="12.7109375" style="666" customWidth="1"/>
    <col min="6902" max="6902" width="11.140625" style="666" customWidth="1"/>
    <col min="6903" max="6903" width="11.42578125" style="666" customWidth="1"/>
    <col min="6904" max="6904" width="12.7109375" style="666" customWidth="1"/>
    <col min="6905" max="6906" width="11.85546875" style="666" customWidth="1"/>
    <col min="6907" max="6907" width="8.7109375" style="666" customWidth="1"/>
    <col min="6908" max="6908" width="10.7109375" style="666" bestFit="1" customWidth="1"/>
    <col min="6909" max="6909" width="12.7109375" style="666" customWidth="1"/>
    <col min="6910" max="6910" width="34.7109375" style="666" bestFit="1" customWidth="1"/>
    <col min="6911" max="6911" width="10.140625" style="666" bestFit="1" customWidth="1"/>
    <col min="6912" max="7154" width="4.42578125" style="666"/>
    <col min="7155" max="7155" width="37.140625" style="666" customWidth="1"/>
    <col min="7156" max="7157" width="12.7109375" style="666" customWidth="1"/>
    <col min="7158" max="7158" width="11.140625" style="666" customWidth="1"/>
    <col min="7159" max="7159" width="11.42578125" style="666" customWidth="1"/>
    <col min="7160" max="7160" width="12.7109375" style="666" customWidth="1"/>
    <col min="7161" max="7162" width="11.85546875" style="666" customWidth="1"/>
    <col min="7163" max="7163" width="8.7109375" style="666" customWidth="1"/>
    <col min="7164" max="7164" width="10.7109375" style="666" bestFit="1" customWidth="1"/>
    <col min="7165" max="7165" width="12.7109375" style="666" customWidth="1"/>
    <col min="7166" max="7166" width="34.7109375" style="666" bestFit="1" customWidth="1"/>
    <col min="7167" max="7167" width="10.140625" style="666" bestFit="1" customWidth="1"/>
    <col min="7168" max="7410" width="4.42578125" style="666"/>
    <col min="7411" max="7411" width="37.140625" style="666" customWidth="1"/>
    <col min="7412" max="7413" width="12.7109375" style="666" customWidth="1"/>
    <col min="7414" max="7414" width="11.140625" style="666" customWidth="1"/>
    <col min="7415" max="7415" width="11.42578125" style="666" customWidth="1"/>
    <col min="7416" max="7416" width="12.7109375" style="666" customWidth="1"/>
    <col min="7417" max="7418" width="11.85546875" style="666" customWidth="1"/>
    <col min="7419" max="7419" width="8.7109375" style="666" customWidth="1"/>
    <col min="7420" max="7420" width="10.7109375" style="666" bestFit="1" customWidth="1"/>
    <col min="7421" max="7421" width="12.7109375" style="666" customWidth="1"/>
    <col min="7422" max="7422" width="34.7109375" style="666" bestFit="1" customWidth="1"/>
    <col min="7423" max="7423" width="10.140625" style="666" bestFit="1" customWidth="1"/>
    <col min="7424" max="7666" width="4.42578125" style="666"/>
    <col min="7667" max="7667" width="37.140625" style="666" customWidth="1"/>
    <col min="7668" max="7669" width="12.7109375" style="666" customWidth="1"/>
    <col min="7670" max="7670" width="11.140625" style="666" customWidth="1"/>
    <col min="7671" max="7671" width="11.42578125" style="666" customWidth="1"/>
    <col min="7672" max="7672" width="12.7109375" style="666" customWidth="1"/>
    <col min="7673" max="7674" width="11.85546875" style="666" customWidth="1"/>
    <col min="7675" max="7675" width="8.7109375" style="666" customWidth="1"/>
    <col min="7676" max="7676" width="10.7109375" style="666" bestFit="1" customWidth="1"/>
    <col min="7677" max="7677" width="12.7109375" style="666" customWidth="1"/>
    <col min="7678" max="7678" width="34.7109375" style="666" bestFit="1" customWidth="1"/>
    <col min="7679" max="7679" width="10.140625" style="666" bestFit="1" customWidth="1"/>
    <col min="7680" max="7922" width="4.42578125" style="666"/>
    <col min="7923" max="7923" width="37.140625" style="666" customWidth="1"/>
    <col min="7924" max="7925" width="12.7109375" style="666" customWidth="1"/>
    <col min="7926" max="7926" width="11.140625" style="666" customWidth="1"/>
    <col min="7927" max="7927" width="11.42578125" style="666" customWidth="1"/>
    <col min="7928" max="7928" width="12.7109375" style="666" customWidth="1"/>
    <col min="7929" max="7930" width="11.85546875" style="666" customWidth="1"/>
    <col min="7931" max="7931" width="8.7109375" style="666" customWidth="1"/>
    <col min="7932" max="7932" width="10.7109375" style="666" bestFit="1" customWidth="1"/>
    <col min="7933" max="7933" width="12.7109375" style="666" customWidth="1"/>
    <col min="7934" max="7934" width="34.7109375" style="666" bestFit="1" customWidth="1"/>
    <col min="7935" max="7935" width="10.140625" style="666" bestFit="1" customWidth="1"/>
    <col min="7936" max="8178" width="4.42578125" style="666"/>
    <col min="8179" max="8179" width="37.140625" style="666" customWidth="1"/>
    <col min="8180" max="8181" width="12.7109375" style="666" customWidth="1"/>
    <col min="8182" max="8182" width="11.140625" style="666" customWidth="1"/>
    <col min="8183" max="8183" width="11.42578125" style="666" customWidth="1"/>
    <col min="8184" max="8184" width="12.7109375" style="666" customWidth="1"/>
    <col min="8185" max="8186" width="11.85546875" style="666" customWidth="1"/>
    <col min="8187" max="8187" width="8.7109375" style="666" customWidth="1"/>
    <col min="8188" max="8188" width="10.7109375" style="666" bestFit="1" customWidth="1"/>
    <col min="8189" max="8189" width="12.7109375" style="666" customWidth="1"/>
    <col min="8190" max="8190" width="34.7109375" style="666" bestFit="1" customWidth="1"/>
    <col min="8191" max="8191" width="10.140625" style="666" bestFit="1" customWidth="1"/>
    <col min="8192" max="8434" width="4.42578125" style="666"/>
    <col min="8435" max="8435" width="37.140625" style="666" customWidth="1"/>
    <col min="8436" max="8437" width="12.7109375" style="666" customWidth="1"/>
    <col min="8438" max="8438" width="11.140625" style="666" customWidth="1"/>
    <col min="8439" max="8439" width="11.42578125" style="666" customWidth="1"/>
    <col min="8440" max="8440" width="12.7109375" style="666" customWidth="1"/>
    <col min="8441" max="8442" width="11.85546875" style="666" customWidth="1"/>
    <col min="8443" max="8443" width="8.7109375" style="666" customWidth="1"/>
    <col min="8444" max="8444" width="10.7109375" style="666" bestFit="1" customWidth="1"/>
    <col min="8445" max="8445" width="12.7109375" style="666" customWidth="1"/>
    <col min="8446" max="8446" width="34.7109375" style="666" bestFit="1" customWidth="1"/>
    <col min="8447" max="8447" width="10.140625" style="666" bestFit="1" customWidth="1"/>
    <col min="8448" max="8690" width="4.42578125" style="666"/>
    <col min="8691" max="8691" width="37.140625" style="666" customWidth="1"/>
    <col min="8692" max="8693" width="12.7109375" style="666" customWidth="1"/>
    <col min="8694" max="8694" width="11.140625" style="666" customWidth="1"/>
    <col min="8695" max="8695" width="11.42578125" style="666" customWidth="1"/>
    <col min="8696" max="8696" width="12.7109375" style="666" customWidth="1"/>
    <col min="8697" max="8698" width="11.85546875" style="666" customWidth="1"/>
    <col min="8699" max="8699" width="8.7109375" style="666" customWidth="1"/>
    <col min="8700" max="8700" width="10.7109375" style="666" bestFit="1" customWidth="1"/>
    <col min="8701" max="8701" width="12.7109375" style="666" customWidth="1"/>
    <col min="8702" max="8702" width="34.7109375" style="666" bestFit="1" customWidth="1"/>
    <col min="8703" max="8703" width="10.140625" style="666" bestFit="1" customWidth="1"/>
    <col min="8704" max="8946" width="4.42578125" style="666"/>
    <col min="8947" max="8947" width="37.140625" style="666" customWidth="1"/>
    <col min="8948" max="8949" width="12.7109375" style="666" customWidth="1"/>
    <col min="8950" max="8950" width="11.140625" style="666" customWidth="1"/>
    <col min="8951" max="8951" width="11.42578125" style="666" customWidth="1"/>
    <col min="8952" max="8952" width="12.7109375" style="666" customWidth="1"/>
    <col min="8953" max="8954" width="11.85546875" style="666" customWidth="1"/>
    <col min="8955" max="8955" width="8.7109375" style="666" customWidth="1"/>
    <col min="8956" max="8956" width="10.7109375" style="666" bestFit="1" customWidth="1"/>
    <col min="8957" max="8957" width="12.7109375" style="666" customWidth="1"/>
    <col min="8958" max="8958" width="34.7109375" style="666" bestFit="1" customWidth="1"/>
    <col min="8959" max="8959" width="10.140625" style="666" bestFit="1" customWidth="1"/>
    <col min="8960" max="9202" width="4.42578125" style="666"/>
    <col min="9203" max="9203" width="37.140625" style="666" customWidth="1"/>
    <col min="9204" max="9205" width="12.7109375" style="666" customWidth="1"/>
    <col min="9206" max="9206" width="11.140625" style="666" customWidth="1"/>
    <col min="9207" max="9207" width="11.42578125" style="666" customWidth="1"/>
    <col min="9208" max="9208" width="12.7109375" style="666" customWidth="1"/>
    <col min="9209" max="9210" width="11.85546875" style="666" customWidth="1"/>
    <col min="9211" max="9211" width="8.7109375" style="666" customWidth="1"/>
    <col min="9212" max="9212" width="10.7109375" style="666" bestFit="1" customWidth="1"/>
    <col min="9213" max="9213" width="12.7109375" style="666" customWidth="1"/>
    <col min="9214" max="9214" width="34.7109375" style="666" bestFit="1" customWidth="1"/>
    <col min="9215" max="9215" width="10.140625" style="666" bestFit="1" customWidth="1"/>
    <col min="9216" max="9458" width="4.42578125" style="666"/>
    <col min="9459" max="9459" width="37.140625" style="666" customWidth="1"/>
    <col min="9460" max="9461" width="12.7109375" style="666" customWidth="1"/>
    <col min="9462" max="9462" width="11.140625" style="666" customWidth="1"/>
    <col min="9463" max="9463" width="11.42578125" style="666" customWidth="1"/>
    <col min="9464" max="9464" width="12.7109375" style="666" customWidth="1"/>
    <col min="9465" max="9466" width="11.85546875" style="666" customWidth="1"/>
    <col min="9467" max="9467" width="8.7109375" style="666" customWidth="1"/>
    <col min="9468" max="9468" width="10.7109375" style="666" bestFit="1" customWidth="1"/>
    <col min="9469" max="9469" width="12.7109375" style="666" customWidth="1"/>
    <col min="9470" max="9470" width="34.7109375" style="666" bestFit="1" customWidth="1"/>
    <col min="9471" max="9471" width="10.140625" style="666" bestFit="1" customWidth="1"/>
    <col min="9472" max="9714" width="4.42578125" style="666"/>
    <col min="9715" max="9715" width="37.140625" style="666" customWidth="1"/>
    <col min="9716" max="9717" width="12.7109375" style="666" customWidth="1"/>
    <col min="9718" max="9718" width="11.140625" style="666" customWidth="1"/>
    <col min="9719" max="9719" width="11.42578125" style="666" customWidth="1"/>
    <col min="9720" max="9720" width="12.7109375" style="666" customWidth="1"/>
    <col min="9721" max="9722" width="11.85546875" style="666" customWidth="1"/>
    <col min="9723" max="9723" width="8.7109375" style="666" customWidth="1"/>
    <col min="9724" max="9724" width="10.7109375" style="666" bestFit="1" customWidth="1"/>
    <col min="9725" max="9725" width="12.7109375" style="666" customWidth="1"/>
    <col min="9726" max="9726" width="34.7109375" style="666" bestFit="1" customWidth="1"/>
    <col min="9727" max="9727" width="10.140625" style="666" bestFit="1" customWidth="1"/>
    <col min="9728" max="9970" width="4.42578125" style="666"/>
    <col min="9971" max="9971" width="37.140625" style="666" customWidth="1"/>
    <col min="9972" max="9973" width="12.7109375" style="666" customWidth="1"/>
    <col min="9974" max="9974" width="11.140625" style="666" customWidth="1"/>
    <col min="9975" max="9975" width="11.42578125" style="666" customWidth="1"/>
    <col min="9976" max="9976" width="12.7109375" style="666" customWidth="1"/>
    <col min="9977" max="9978" width="11.85546875" style="666" customWidth="1"/>
    <col min="9979" max="9979" width="8.7109375" style="666" customWidth="1"/>
    <col min="9980" max="9980" width="10.7109375" style="666" bestFit="1" customWidth="1"/>
    <col min="9981" max="9981" width="12.7109375" style="666" customWidth="1"/>
    <col min="9982" max="9982" width="34.7109375" style="666" bestFit="1" customWidth="1"/>
    <col min="9983" max="9983" width="10.140625" style="666" bestFit="1" customWidth="1"/>
    <col min="9984" max="10226" width="4.42578125" style="666"/>
    <col min="10227" max="10227" width="37.140625" style="666" customWidth="1"/>
    <col min="10228" max="10229" width="12.7109375" style="666" customWidth="1"/>
    <col min="10230" max="10230" width="11.140625" style="666" customWidth="1"/>
    <col min="10231" max="10231" width="11.42578125" style="666" customWidth="1"/>
    <col min="10232" max="10232" width="12.7109375" style="666" customWidth="1"/>
    <col min="10233" max="10234" width="11.85546875" style="666" customWidth="1"/>
    <col min="10235" max="10235" width="8.7109375" style="666" customWidth="1"/>
    <col min="10236" max="10236" width="10.7109375" style="666" bestFit="1" customWidth="1"/>
    <col min="10237" max="10237" width="12.7109375" style="666" customWidth="1"/>
    <col min="10238" max="10238" width="34.7109375" style="666" bestFit="1" customWidth="1"/>
    <col min="10239" max="10239" width="10.140625" style="666" bestFit="1" customWidth="1"/>
    <col min="10240" max="10482" width="4.42578125" style="666"/>
    <col min="10483" max="10483" width="37.140625" style="666" customWidth="1"/>
    <col min="10484" max="10485" width="12.7109375" style="666" customWidth="1"/>
    <col min="10486" max="10486" width="11.140625" style="666" customWidth="1"/>
    <col min="10487" max="10487" width="11.42578125" style="666" customWidth="1"/>
    <col min="10488" max="10488" width="12.7109375" style="666" customWidth="1"/>
    <col min="10489" max="10490" width="11.85546875" style="666" customWidth="1"/>
    <col min="10491" max="10491" width="8.7109375" style="666" customWidth="1"/>
    <col min="10492" max="10492" width="10.7109375" style="666" bestFit="1" customWidth="1"/>
    <col min="10493" max="10493" width="12.7109375" style="666" customWidth="1"/>
    <col min="10494" max="10494" width="34.7109375" style="666" bestFit="1" customWidth="1"/>
    <col min="10495" max="10495" width="10.140625" style="666" bestFit="1" customWidth="1"/>
    <col min="10496" max="10738" width="4.42578125" style="666"/>
    <col min="10739" max="10739" width="37.140625" style="666" customWidth="1"/>
    <col min="10740" max="10741" width="12.7109375" style="666" customWidth="1"/>
    <col min="10742" max="10742" width="11.140625" style="666" customWidth="1"/>
    <col min="10743" max="10743" width="11.42578125" style="666" customWidth="1"/>
    <col min="10744" max="10744" width="12.7109375" style="666" customWidth="1"/>
    <col min="10745" max="10746" width="11.85546875" style="666" customWidth="1"/>
    <col min="10747" max="10747" width="8.7109375" style="666" customWidth="1"/>
    <col min="10748" max="10748" width="10.7109375" style="666" bestFit="1" customWidth="1"/>
    <col min="10749" max="10749" width="12.7109375" style="666" customWidth="1"/>
    <col min="10750" max="10750" width="34.7109375" style="666" bestFit="1" customWidth="1"/>
    <col min="10751" max="10751" width="10.140625" style="666" bestFit="1" customWidth="1"/>
    <col min="10752" max="10994" width="4.42578125" style="666"/>
    <col min="10995" max="10995" width="37.140625" style="666" customWidth="1"/>
    <col min="10996" max="10997" width="12.7109375" style="666" customWidth="1"/>
    <col min="10998" max="10998" width="11.140625" style="666" customWidth="1"/>
    <col min="10999" max="10999" width="11.42578125" style="666" customWidth="1"/>
    <col min="11000" max="11000" width="12.7109375" style="666" customWidth="1"/>
    <col min="11001" max="11002" width="11.85546875" style="666" customWidth="1"/>
    <col min="11003" max="11003" width="8.7109375" style="666" customWidth="1"/>
    <col min="11004" max="11004" width="10.7109375" style="666" bestFit="1" customWidth="1"/>
    <col min="11005" max="11005" width="12.7109375" style="666" customWidth="1"/>
    <col min="11006" max="11006" width="34.7109375" style="666" bestFit="1" customWidth="1"/>
    <col min="11007" max="11007" width="10.140625" style="666" bestFit="1" customWidth="1"/>
    <col min="11008" max="11250" width="4.42578125" style="666"/>
    <col min="11251" max="11251" width="37.140625" style="666" customWidth="1"/>
    <col min="11252" max="11253" width="12.7109375" style="666" customWidth="1"/>
    <col min="11254" max="11254" width="11.140625" style="666" customWidth="1"/>
    <col min="11255" max="11255" width="11.42578125" style="666" customWidth="1"/>
    <col min="11256" max="11256" width="12.7109375" style="666" customWidth="1"/>
    <col min="11257" max="11258" width="11.85546875" style="666" customWidth="1"/>
    <col min="11259" max="11259" width="8.7109375" style="666" customWidth="1"/>
    <col min="11260" max="11260" width="10.7109375" style="666" bestFit="1" customWidth="1"/>
    <col min="11261" max="11261" width="12.7109375" style="666" customWidth="1"/>
    <col min="11262" max="11262" width="34.7109375" style="666" bestFit="1" customWidth="1"/>
    <col min="11263" max="11263" width="10.140625" style="666" bestFit="1" customWidth="1"/>
    <col min="11264" max="11506" width="4.42578125" style="666"/>
    <col min="11507" max="11507" width="37.140625" style="666" customWidth="1"/>
    <col min="11508" max="11509" width="12.7109375" style="666" customWidth="1"/>
    <col min="11510" max="11510" width="11.140625" style="666" customWidth="1"/>
    <col min="11511" max="11511" width="11.42578125" style="666" customWidth="1"/>
    <col min="11512" max="11512" width="12.7109375" style="666" customWidth="1"/>
    <col min="11513" max="11514" width="11.85546875" style="666" customWidth="1"/>
    <col min="11515" max="11515" width="8.7109375" style="666" customWidth="1"/>
    <col min="11516" max="11516" width="10.7109375" style="666" bestFit="1" customWidth="1"/>
    <col min="11517" max="11517" width="12.7109375" style="666" customWidth="1"/>
    <col min="11518" max="11518" width="34.7109375" style="666" bestFit="1" customWidth="1"/>
    <col min="11519" max="11519" width="10.140625" style="666" bestFit="1" customWidth="1"/>
    <col min="11520" max="11762" width="4.42578125" style="666"/>
    <col min="11763" max="11763" width="37.140625" style="666" customWidth="1"/>
    <col min="11764" max="11765" width="12.7109375" style="666" customWidth="1"/>
    <col min="11766" max="11766" width="11.140625" style="666" customWidth="1"/>
    <col min="11767" max="11767" width="11.42578125" style="666" customWidth="1"/>
    <col min="11768" max="11768" width="12.7109375" style="666" customWidth="1"/>
    <col min="11769" max="11770" width="11.85546875" style="666" customWidth="1"/>
    <col min="11771" max="11771" width="8.7109375" style="666" customWidth="1"/>
    <col min="11772" max="11772" width="10.7109375" style="666" bestFit="1" customWidth="1"/>
    <col min="11773" max="11773" width="12.7109375" style="666" customWidth="1"/>
    <col min="11774" max="11774" width="34.7109375" style="666" bestFit="1" customWidth="1"/>
    <col min="11775" max="11775" width="10.140625" style="666" bestFit="1" customWidth="1"/>
    <col min="11776" max="12018" width="4.42578125" style="666"/>
    <col min="12019" max="12019" width="37.140625" style="666" customWidth="1"/>
    <col min="12020" max="12021" width="12.7109375" style="666" customWidth="1"/>
    <col min="12022" max="12022" width="11.140625" style="666" customWidth="1"/>
    <col min="12023" max="12023" width="11.42578125" style="666" customWidth="1"/>
    <col min="12024" max="12024" width="12.7109375" style="666" customWidth="1"/>
    <col min="12025" max="12026" width="11.85546875" style="666" customWidth="1"/>
    <col min="12027" max="12027" width="8.7109375" style="666" customWidth="1"/>
    <col min="12028" max="12028" width="10.7109375" style="666" bestFit="1" customWidth="1"/>
    <col min="12029" max="12029" width="12.7109375" style="666" customWidth="1"/>
    <col min="12030" max="12030" width="34.7109375" style="666" bestFit="1" customWidth="1"/>
    <col min="12031" max="12031" width="10.140625" style="666" bestFit="1" customWidth="1"/>
    <col min="12032" max="12274" width="4.42578125" style="666"/>
    <col min="12275" max="12275" width="37.140625" style="666" customWidth="1"/>
    <col min="12276" max="12277" width="12.7109375" style="666" customWidth="1"/>
    <col min="12278" max="12278" width="11.140625" style="666" customWidth="1"/>
    <col min="12279" max="12279" width="11.42578125" style="666" customWidth="1"/>
    <col min="12280" max="12280" width="12.7109375" style="666" customWidth="1"/>
    <col min="12281" max="12282" width="11.85546875" style="666" customWidth="1"/>
    <col min="12283" max="12283" width="8.7109375" style="666" customWidth="1"/>
    <col min="12284" max="12284" width="10.7109375" style="666" bestFit="1" customWidth="1"/>
    <col min="12285" max="12285" width="12.7109375" style="666" customWidth="1"/>
    <col min="12286" max="12286" width="34.7109375" style="666" bestFit="1" customWidth="1"/>
    <col min="12287" max="12287" width="10.140625" style="666" bestFit="1" customWidth="1"/>
    <col min="12288" max="12530" width="4.42578125" style="666"/>
    <col min="12531" max="12531" width="37.140625" style="666" customWidth="1"/>
    <col min="12532" max="12533" width="12.7109375" style="666" customWidth="1"/>
    <col min="12534" max="12534" width="11.140625" style="666" customWidth="1"/>
    <col min="12535" max="12535" width="11.42578125" style="666" customWidth="1"/>
    <col min="12536" max="12536" width="12.7109375" style="666" customWidth="1"/>
    <col min="12537" max="12538" width="11.85546875" style="666" customWidth="1"/>
    <col min="12539" max="12539" width="8.7109375" style="666" customWidth="1"/>
    <col min="12540" max="12540" width="10.7109375" style="666" bestFit="1" customWidth="1"/>
    <col min="12541" max="12541" width="12.7109375" style="666" customWidth="1"/>
    <col min="12542" max="12542" width="34.7109375" style="666" bestFit="1" customWidth="1"/>
    <col min="12543" max="12543" width="10.140625" style="666" bestFit="1" customWidth="1"/>
    <col min="12544" max="12786" width="4.42578125" style="666"/>
    <col min="12787" max="12787" width="37.140625" style="666" customWidth="1"/>
    <col min="12788" max="12789" width="12.7109375" style="666" customWidth="1"/>
    <col min="12790" max="12790" width="11.140625" style="666" customWidth="1"/>
    <col min="12791" max="12791" width="11.42578125" style="666" customWidth="1"/>
    <col min="12792" max="12792" width="12.7109375" style="666" customWidth="1"/>
    <col min="12793" max="12794" width="11.85546875" style="666" customWidth="1"/>
    <col min="12795" max="12795" width="8.7109375" style="666" customWidth="1"/>
    <col min="12796" max="12796" width="10.7109375" style="666" bestFit="1" customWidth="1"/>
    <col min="12797" max="12797" width="12.7109375" style="666" customWidth="1"/>
    <col min="12798" max="12798" width="34.7109375" style="666" bestFit="1" customWidth="1"/>
    <col min="12799" max="12799" width="10.140625" style="666" bestFit="1" customWidth="1"/>
    <col min="12800" max="13042" width="4.42578125" style="666"/>
    <col min="13043" max="13043" width="37.140625" style="666" customWidth="1"/>
    <col min="13044" max="13045" width="12.7109375" style="666" customWidth="1"/>
    <col min="13046" max="13046" width="11.140625" style="666" customWidth="1"/>
    <col min="13047" max="13047" width="11.42578125" style="666" customWidth="1"/>
    <col min="13048" max="13048" width="12.7109375" style="666" customWidth="1"/>
    <col min="13049" max="13050" width="11.85546875" style="666" customWidth="1"/>
    <col min="13051" max="13051" width="8.7109375" style="666" customWidth="1"/>
    <col min="13052" max="13052" width="10.7109375" style="666" bestFit="1" customWidth="1"/>
    <col min="13053" max="13053" width="12.7109375" style="666" customWidth="1"/>
    <col min="13054" max="13054" width="34.7109375" style="666" bestFit="1" customWidth="1"/>
    <col min="13055" max="13055" width="10.140625" style="666" bestFit="1" customWidth="1"/>
    <col min="13056" max="13298" width="4.42578125" style="666"/>
    <col min="13299" max="13299" width="37.140625" style="666" customWidth="1"/>
    <col min="13300" max="13301" width="12.7109375" style="666" customWidth="1"/>
    <col min="13302" max="13302" width="11.140625" style="666" customWidth="1"/>
    <col min="13303" max="13303" width="11.42578125" style="666" customWidth="1"/>
    <col min="13304" max="13304" width="12.7109375" style="666" customWidth="1"/>
    <col min="13305" max="13306" width="11.85546875" style="666" customWidth="1"/>
    <col min="13307" max="13307" width="8.7109375" style="666" customWidth="1"/>
    <col min="13308" max="13308" width="10.7109375" style="666" bestFit="1" customWidth="1"/>
    <col min="13309" max="13309" width="12.7109375" style="666" customWidth="1"/>
    <col min="13310" max="13310" width="34.7109375" style="666" bestFit="1" customWidth="1"/>
    <col min="13311" max="13311" width="10.140625" style="666" bestFit="1" customWidth="1"/>
    <col min="13312" max="13554" width="4.42578125" style="666"/>
    <col min="13555" max="13555" width="37.140625" style="666" customWidth="1"/>
    <col min="13556" max="13557" width="12.7109375" style="666" customWidth="1"/>
    <col min="13558" max="13558" width="11.140625" style="666" customWidth="1"/>
    <col min="13559" max="13559" width="11.42578125" style="666" customWidth="1"/>
    <col min="13560" max="13560" width="12.7109375" style="666" customWidth="1"/>
    <col min="13561" max="13562" width="11.85546875" style="666" customWidth="1"/>
    <col min="13563" max="13563" width="8.7109375" style="666" customWidth="1"/>
    <col min="13564" max="13564" width="10.7109375" style="666" bestFit="1" customWidth="1"/>
    <col min="13565" max="13565" width="12.7109375" style="666" customWidth="1"/>
    <col min="13566" max="13566" width="34.7109375" style="666" bestFit="1" customWidth="1"/>
    <col min="13567" max="13567" width="10.140625" style="666" bestFit="1" customWidth="1"/>
    <col min="13568" max="13810" width="4.42578125" style="666"/>
    <col min="13811" max="13811" width="37.140625" style="666" customWidth="1"/>
    <col min="13812" max="13813" width="12.7109375" style="666" customWidth="1"/>
    <col min="13814" max="13814" width="11.140625" style="666" customWidth="1"/>
    <col min="13815" max="13815" width="11.42578125" style="666" customWidth="1"/>
    <col min="13816" max="13816" width="12.7109375" style="666" customWidth="1"/>
    <col min="13817" max="13818" width="11.85546875" style="666" customWidth="1"/>
    <col min="13819" max="13819" width="8.7109375" style="666" customWidth="1"/>
    <col min="13820" max="13820" width="10.7109375" style="666" bestFit="1" customWidth="1"/>
    <col min="13821" max="13821" width="12.7109375" style="666" customWidth="1"/>
    <col min="13822" max="13822" width="34.7109375" style="666" bestFit="1" customWidth="1"/>
    <col min="13823" max="13823" width="10.140625" style="666" bestFit="1" customWidth="1"/>
    <col min="13824" max="14066" width="4.42578125" style="666"/>
    <col min="14067" max="14067" width="37.140625" style="666" customWidth="1"/>
    <col min="14068" max="14069" width="12.7109375" style="666" customWidth="1"/>
    <col min="14070" max="14070" width="11.140625" style="666" customWidth="1"/>
    <col min="14071" max="14071" width="11.42578125" style="666" customWidth="1"/>
    <col min="14072" max="14072" width="12.7109375" style="666" customWidth="1"/>
    <col min="14073" max="14074" width="11.85546875" style="666" customWidth="1"/>
    <col min="14075" max="14075" width="8.7109375" style="666" customWidth="1"/>
    <col min="14076" max="14076" width="10.7109375" style="666" bestFit="1" customWidth="1"/>
    <col min="14077" max="14077" width="12.7109375" style="666" customWidth="1"/>
    <col min="14078" max="14078" width="34.7109375" style="666" bestFit="1" customWidth="1"/>
    <col min="14079" max="14079" width="10.140625" style="666" bestFit="1" customWidth="1"/>
    <col min="14080" max="14322" width="4.42578125" style="666"/>
    <col min="14323" max="14323" width="37.140625" style="666" customWidth="1"/>
    <col min="14324" max="14325" width="12.7109375" style="666" customWidth="1"/>
    <col min="14326" max="14326" width="11.140625" style="666" customWidth="1"/>
    <col min="14327" max="14327" width="11.42578125" style="666" customWidth="1"/>
    <col min="14328" max="14328" width="12.7109375" style="666" customWidth="1"/>
    <col min="14329" max="14330" width="11.85546875" style="666" customWidth="1"/>
    <col min="14331" max="14331" width="8.7109375" style="666" customWidth="1"/>
    <col min="14332" max="14332" width="10.7109375" style="666" bestFit="1" customWidth="1"/>
    <col min="14333" max="14333" width="12.7109375" style="666" customWidth="1"/>
    <col min="14334" max="14334" width="34.7109375" style="666" bestFit="1" customWidth="1"/>
    <col min="14335" max="14335" width="10.140625" style="666" bestFit="1" customWidth="1"/>
    <col min="14336" max="14578" width="4.42578125" style="666"/>
    <col min="14579" max="14579" width="37.140625" style="666" customWidth="1"/>
    <col min="14580" max="14581" width="12.7109375" style="666" customWidth="1"/>
    <col min="14582" max="14582" width="11.140625" style="666" customWidth="1"/>
    <col min="14583" max="14583" width="11.42578125" style="666" customWidth="1"/>
    <col min="14584" max="14584" width="12.7109375" style="666" customWidth="1"/>
    <col min="14585" max="14586" width="11.85546875" style="666" customWidth="1"/>
    <col min="14587" max="14587" width="8.7109375" style="666" customWidth="1"/>
    <col min="14588" max="14588" width="10.7109375" style="666" bestFit="1" customWidth="1"/>
    <col min="14589" max="14589" width="12.7109375" style="666" customWidth="1"/>
    <col min="14590" max="14590" width="34.7109375" style="666" bestFit="1" customWidth="1"/>
    <col min="14591" max="14591" width="10.140625" style="666" bestFit="1" customWidth="1"/>
    <col min="14592" max="14834" width="4.42578125" style="666"/>
    <col min="14835" max="14835" width="37.140625" style="666" customWidth="1"/>
    <col min="14836" max="14837" width="12.7109375" style="666" customWidth="1"/>
    <col min="14838" max="14838" width="11.140625" style="666" customWidth="1"/>
    <col min="14839" max="14839" width="11.42578125" style="666" customWidth="1"/>
    <col min="14840" max="14840" width="12.7109375" style="666" customWidth="1"/>
    <col min="14841" max="14842" width="11.85546875" style="666" customWidth="1"/>
    <col min="14843" max="14843" width="8.7109375" style="666" customWidth="1"/>
    <col min="14844" max="14844" width="10.7109375" style="666" bestFit="1" customWidth="1"/>
    <col min="14845" max="14845" width="12.7109375" style="666" customWidth="1"/>
    <col min="14846" max="14846" width="34.7109375" style="666" bestFit="1" customWidth="1"/>
    <col min="14847" max="14847" width="10.140625" style="666" bestFit="1" customWidth="1"/>
    <col min="14848" max="15090" width="4.42578125" style="666"/>
    <col min="15091" max="15091" width="37.140625" style="666" customWidth="1"/>
    <col min="15092" max="15093" width="12.7109375" style="666" customWidth="1"/>
    <col min="15094" max="15094" width="11.140625" style="666" customWidth="1"/>
    <col min="15095" max="15095" width="11.42578125" style="666" customWidth="1"/>
    <col min="15096" max="15096" width="12.7109375" style="666" customWidth="1"/>
    <col min="15097" max="15098" width="11.85546875" style="666" customWidth="1"/>
    <col min="15099" max="15099" width="8.7109375" style="666" customWidth="1"/>
    <col min="15100" max="15100" width="10.7109375" style="666" bestFit="1" customWidth="1"/>
    <col min="15101" max="15101" width="12.7109375" style="666" customWidth="1"/>
    <col min="15102" max="15102" width="34.7109375" style="666" bestFit="1" customWidth="1"/>
    <col min="15103" max="15103" width="10.140625" style="666" bestFit="1" customWidth="1"/>
    <col min="15104" max="15346" width="4.42578125" style="666"/>
    <col min="15347" max="15347" width="37.140625" style="666" customWidth="1"/>
    <col min="15348" max="15349" width="12.7109375" style="666" customWidth="1"/>
    <col min="15350" max="15350" width="11.140625" style="666" customWidth="1"/>
    <col min="15351" max="15351" width="11.42578125" style="666" customWidth="1"/>
    <col min="15352" max="15352" width="12.7109375" style="666" customWidth="1"/>
    <col min="15353" max="15354" width="11.85546875" style="666" customWidth="1"/>
    <col min="15355" max="15355" width="8.7109375" style="666" customWidth="1"/>
    <col min="15356" max="15356" width="10.7109375" style="666" bestFit="1" customWidth="1"/>
    <col min="15357" max="15357" width="12.7109375" style="666" customWidth="1"/>
    <col min="15358" max="15358" width="34.7109375" style="666" bestFit="1" customWidth="1"/>
    <col min="15359" max="15359" width="10.140625" style="666" bestFit="1" customWidth="1"/>
    <col min="15360" max="15602" width="4.42578125" style="666"/>
    <col min="15603" max="15603" width="37.140625" style="666" customWidth="1"/>
    <col min="15604" max="15605" width="12.7109375" style="666" customWidth="1"/>
    <col min="15606" max="15606" width="11.140625" style="666" customWidth="1"/>
    <col min="15607" max="15607" width="11.42578125" style="666" customWidth="1"/>
    <col min="15608" max="15608" width="12.7109375" style="666" customWidth="1"/>
    <col min="15609" max="15610" width="11.85546875" style="666" customWidth="1"/>
    <col min="15611" max="15611" width="8.7109375" style="666" customWidth="1"/>
    <col min="15612" max="15612" width="10.7109375" style="666" bestFit="1" customWidth="1"/>
    <col min="15613" max="15613" width="12.7109375" style="666" customWidth="1"/>
    <col min="15614" max="15614" width="34.7109375" style="666" bestFit="1" customWidth="1"/>
    <col min="15615" max="15615" width="10.140625" style="666" bestFit="1" customWidth="1"/>
    <col min="15616" max="15858" width="4.42578125" style="666"/>
    <col min="15859" max="15859" width="37.140625" style="666" customWidth="1"/>
    <col min="15860" max="15861" width="12.7109375" style="666" customWidth="1"/>
    <col min="15862" max="15862" width="11.140625" style="666" customWidth="1"/>
    <col min="15863" max="15863" width="11.42578125" style="666" customWidth="1"/>
    <col min="15864" max="15864" width="12.7109375" style="666" customWidth="1"/>
    <col min="15865" max="15866" width="11.85546875" style="666" customWidth="1"/>
    <col min="15867" max="15867" width="8.7109375" style="666" customWidth="1"/>
    <col min="15868" max="15868" width="10.7109375" style="666" bestFit="1" customWidth="1"/>
    <col min="15869" max="15869" width="12.7109375" style="666" customWidth="1"/>
    <col min="15870" max="15870" width="34.7109375" style="666" bestFit="1" customWidth="1"/>
    <col min="15871" max="15871" width="10.140625" style="666" bestFit="1" customWidth="1"/>
    <col min="15872" max="16114" width="4.42578125" style="666"/>
    <col min="16115" max="16115" width="37.140625" style="666" customWidth="1"/>
    <col min="16116" max="16117" width="12.7109375" style="666" customWidth="1"/>
    <col min="16118" max="16118" width="11.140625" style="666" customWidth="1"/>
    <col min="16119" max="16119" width="11.42578125" style="666" customWidth="1"/>
    <col min="16120" max="16120" width="12.7109375" style="666" customWidth="1"/>
    <col min="16121" max="16122" width="11.85546875" style="666" customWidth="1"/>
    <col min="16123" max="16123" width="8.7109375" style="666" customWidth="1"/>
    <col min="16124" max="16124" width="10.7109375" style="666" bestFit="1" customWidth="1"/>
    <col min="16125" max="16125" width="12.7109375" style="666" customWidth="1"/>
    <col min="16126" max="16126" width="34.7109375" style="666" bestFit="1" customWidth="1"/>
    <col min="16127" max="16127" width="10.140625" style="666" bestFit="1" customWidth="1"/>
    <col min="16128" max="16384" width="4.42578125" style="666"/>
  </cols>
  <sheetData>
    <row r="1" spans="1:5" ht="13.5" customHeight="1" x14ac:dyDescent="0.2">
      <c r="A1" s="663" t="s">
        <v>22</v>
      </c>
    </row>
    <row r="2" spans="1:5" ht="13.5" customHeight="1" thickBot="1" x14ac:dyDescent="0.25">
      <c r="A2" s="663" t="s">
        <v>57</v>
      </c>
    </row>
    <row r="3" spans="1:5" x14ac:dyDescent="0.2">
      <c r="A3" s="1465" t="s">
        <v>58</v>
      </c>
      <c r="B3" s="1769" t="s">
        <v>59</v>
      </c>
      <c r="C3" s="668" t="s">
        <v>60</v>
      </c>
      <c r="D3" s="668">
        <v>1</v>
      </c>
      <c r="E3" s="669" t="s">
        <v>61</v>
      </c>
    </row>
    <row r="4" spans="1:5" x14ac:dyDescent="0.2">
      <c r="A4" s="1466"/>
      <c r="B4" s="1770"/>
      <c r="C4" s="670" t="s">
        <v>60</v>
      </c>
      <c r="D4" s="670">
        <v>2</v>
      </c>
      <c r="E4" s="671" t="s">
        <v>62</v>
      </c>
    </row>
    <row r="5" spans="1:5" x14ac:dyDescent="0.2">
      <c r="A5" s="1466"/>
      <c r="B5" s="1770"/>
      <c r="C5" s="670" t="s">
        <v>60</v>
      </c>
      <c r="D5" s="670">
        <v>5</v>
      </c>
      <c r="E5" s="671" t="s">
        <v>63</v>
      </c>
    </row>
    <row r="6" spans="1:5" x14ac:dyDescent="0.2">
      <c r="A6" s="1466"/>
      <c r="B6" s="1770"/>
      <c r="C6" s="670" t="s">
        <v>60</v>
      </c>
      <c r="D6" s="670">
        <v>9</v>
      </c>
      <c r="E6" s="671" t="s">
        <v>64</v>
      </c>
    </row>
    <row r="7" spans="1:5" x14ac:dyDescent="0.2">
      <c r="A7" s="1466"/>
      <c r="B7" s="1770"/>
      <c r="C7" s="670" t="s">
        <v>60</v>
      </c>
      <c r="D7" s="670">
        <v>13</v>
      </c>
      <c r="E7" s="671" t="s">
        <v>65</v>
      </c>
    </row>
    <row r="8" spans="1:5" x14ac:dyDescent="0.2">
      <c r="A8" s="1466"/>
      <c r="B8" s="1770"/>
      <c r="C8" s="670" t="s">
        <v>60</v>
      </c>
      <c r="D8" s="670">
        <v>23</v>
      </c>
      <c r="E8" s="671" t="s">
        <v>66</v>
      </c>
    </row>
    <row r="9" spans="1:5" x14ac:dyDescent="0.2">
      <c r="A9" s="1466"/>
      <c r="B9" s="1770"/>
      <c r="C9" s="670" t="s">
        <v>60</v>
      </c>
      <c r="D9" s="670">
        <v>25</v>
      </c>
      <c r="E9" s="671" t="s">
        <v>67</v>
      </c>
    </row>
    <row r="10" spans="1:5" x14ac:dyDescent="0.2">
      <c r="A10" s="1466"/>
      <c r="B10" s="1770"/>
      <c r="C10" s="670" t="s">
        <v>60</v>
      </c>
      <c r="D10" s="670">
        <v>27</v>
      </c>
      <c r="E10" s="671" t="s">
        <v>69</v>
      </c>
    </row>
    <row r="11" spans="1:5" x14ac:dyDescent="0.2">
      <c r="A11" s="1466"/>
      <c r="B11" s="734" t="s">
        <v>72</v>
      </c>
      <c r="C11" s="670" t="s">
        <v>60</v>
      </c>
      <c r="D11" s="670" t="s">
        <v>73</v>
      </c>
      <c r="E11" s="671"/>
    </row>
    <row r="12" spans="1:5" x14ac:dyDescent="0.2">
      <c r="A12" s="1466"/>
      <c r="B12" s="734" t="s">
        <v>70</v>
      </c>
      <c r="C12" s="670" t="s">
        <v>60</v>
      </c>
      <c r="D12" s="670" t="s">
        <v>71</v>
      </c>
      <c r="E12" s="671"/>
    </row>
    <row r="13" spans="1:5" x14ac:dyDescent="0.2">
      <c r="A13" s="1466"/>
      <c r="B13" s="1064" t="s">
        <v>703</v>
      </c>
      <c r="C13" s="732" t="s">
        <v>60</v>
      </c>
      <c r="D13" s="732">
        <v>2</v>
      </c>
      <c r="E13" s="727" t="s">
        <v>1675</v>
      </c>
    </row>
    <row r="14" spans="1:5" ht="12" thickBot="1" x14ac:dyDescent="0.25">
      <c r="A14" s="1467"/>
      <c r="B14" s="735" t="s">
        <v>1676</v>
      </c>
      <c r="C14" s="710" t="s">
        <v>268</v>
      </c>
      <c r="D14" s="710">
        <v>7990021</v>
      </c>
      <c r="E14" s="711"/>
    </row>
    <row r="15" spans="1:5" ht="12" thickBot="1" x14ac:dyDescent="0.25">
      <c r="A15" s="664"/>
      <c r="B15" s="706"/>
      <c r="C15" s="706"/>
      <c r="D15" s="706"/>
      <c r="E15" s="706"/>
    </row>
    <row r="16" spans="1:5" s="676" customFormat="1" ht="12" thickBot="1" x14ac:dyDescent="0.25">
      <c r="A16" s="1763" t="s">
        <v>1677</v>
      </c>
      <c r="B16" s="792" t="s">
        <v>82</v>
      </c>
      <c r="C16" s="717" t="s">
        <v>60</v>
      </c>
      <c r="D16" s="772">
        <v>1</v>
      </c>
      <c r="E16" s="773" t="s">
        <v>84</v>
      </c>
    </row>
    <row r="17" spans="1:5" s="676" customFormat="1" ht="16.5" customHeight="1" thickBot="1" x14ac:dyDescent="0.25">
      <c r="A17" s="1768"/>
      <c r="B17" s="792" t="s">
        <v>82</v>
      </c>
      <c r="C17" s="717" t="s">
        <v>60</v>
      </c>
      <c r="D17" s="717" t="s">
        <v>279</v>
      </c>
      <c r="E17" s="773" t="s">
        <v>280</v>
      </c>
    </row>
    <row r="18" spans="1:5" s="676" customFormat="1" ht="12" thickBot="1" x14ac:dyDescent="0.25">
      <c r="A18" s="1763" t="s">
        <v>1678</v>
      </c>
      <c r="B18" s="792" t="s">
        <v>86</v>
      </c>
      <c r="C18" s="717" t="s">
        <v>60</v>
      </c>
      <c r="D18" s="772" t="s">
        <v>479</v>
      </c>
      <c r="E18" s="773" t="s">
        <v>88</v>
      </c>
    </row>
    <row r="19" spans="1:5" s="676" customFormat="1" ht="12" thickBot="1" x14ac:dyDescent="0.25">
      <c r="A19" s="1768"/>
      <c r="B19" s="741" t="s">
        <v>86</v>
      </c>
      <c r="C19" s="717" t="s">
        <v>60</v>
      </c>
      <c r="D19" s="717" t="s">
        <v>376</v>
      </c>
      <c r="E19" s="718" t="s">
        <v>88</v>
      </c>
    </row>
    <row r="20" spans="1:5" ht="12" thickBot="1" x14ac:dyDescent="0.25">
      <c r="A20" s="1763" t="s">
        <v>1679</v>
      </c>
      <c r="B20" s="792" t="s">
        <v>86</v>
      </c>
      <c r="C20" s="717" t="s">
        <v>60</v>
      </c>
      <c r="D20" s="772" t="s">
        <v>481</v>
      </c>
      <c r="E20" s="773" t="s">
        <v>482</v>
      </c>
    </row>
    <row r="21" spans="1:5" ht="12" thickBot="1" x14ac:dyDescent="0.25">
      <c r="A21" s="1768"/>
      <c r="B21" s="741" t="s">
        <v>86</v>
      </c>
      <c r="C21" s="717" t="s">
        <v>60</v>
      </c>
      <c r="D21" s="717" t="s">
        <v>379</v>
      </c>
      <c r="E21" s="718" t="s">
        <v>101</v>
      </c>
    </row>
    <row r="22" spans="1:5" ht="12" thickBot="1" x14ac:dyDescent="0.25">
      <c r="A22" s="1763" t="s">
        <v>1680</v>
      </c>
      <c r="B22" s="792" t="s">
        <v>86</v>
      </c>
      <c r="C22" s="717" t="s">
        <v>60</v>
      </c>
      <c r="D22" s="793" t="s">
        <v>484</v>
      </c>
      <c r="E22" s="794" t="s">
        <v>112</v>
      </c>
    </row>
    <row r="23" spans="1:5" ht="12" thickBot="1" x14ac:dyDescent="0.25">
      <c r="A23" s="1768"/>
      <c r="B23" s="741" t="s">
        <v>86</v>
      </c>
      <c r="C23" s="717" t="s">
        <v>60</v>
      </c>
      <c r="D23" s="717" t="s">
        <v>382</v>
      </c>
      <c r="E23" s="718" t="s">
        <v>112</v>
      </c>
    </row>
    <row r="24" spans="1:5" ht="12" thickBot="1" x14ac:dyDescent="0.25">
      <c r="A24" s="1065" t="s">
        <v>1681</v>
      </c>
      <c r="B24" s="792" t="s">
        <v>86</v>
      </c>
      <c r="C24" s="717" t="s">
        <v>60</v>
      </c>
      <c r="D24" s="772" t="s">
        <v>490</v>
      </c>
      <c r="E24" s="773" t="s">
        <v>136</v>
      </c>
    </row>
    <row r="25" spans="1:5" ht="12" thickBot="1" x14ac:dyDescent="0.25">
      <c r="A25" s="1763" t="s">
        <v>1682</v>
      </c>
      <c r="B25" s="792" t="s">
        <v>86</v>
      </c>
      <c r="C25" s="717" t="s">
        <v>60</v>
      </c>
      <c r="D25" s="772" t="s">
        <v>492</v>
      </c>
      <c r="E25" s="773" t="s">
        <v>139</v>
      </c>
    </row>
    <row r="26" spans="1:5" ht="12" thickBot="1" x14ac:dyDescent="0.25">
      <c r="A26" s="1768"/>
      <c r="B26" s="738" t="s">
        <v>86</v>
      </c>
      <c r="C26" s="712" t="s">
        <v>60</v>
      </c>
      <c r="D26" s="712" t="s">
        <v>386</v>
      </c>
      <c r="E26" s="713" t="s">
        <v>139</v>
      </c>
    </row>
    <row r="27" spans="1:5" ht="12" thickBot="1" x14ac:dyDescent="0.25">
      <c r="A27" s="1763" t="s">
        <v>1683</v>
      </c>
      <c r="B27" s="792" t="s">
        <v>86</v>
      </c>
      <c r="C27" s="717" t="s">
        <v>60</v>
      </c>
      <c r="D27" s="772" t="s">
        <v>494</v>
      </c>
      <c r="E27" s="773" t="s">
        <v>142</v>
      </c>
    </row>
    <row r="28" spans="1:5" ht="12" thickBot="1" x14ac:dyDescent="0.25">
      <c r="A28" s="1768"/>
      <c r="B28" s="741" t="s">
        <v>86</v>
      </c>
      <c r="C28" s="717" t="s">
        <v>60</v>
      </c>
      <c r="D28" s="717" t="s">
        <v>387</v>
      </c>
      <c r="E28" s="718" t="s">
        <v>142</v>
      </c>
    </row>
    <row r="29" spans="1:5" ht="12" thickBot="1" x14ac:dyDescent="0.25">
      <c r="A29" s="1065" t="s">
        <v>1684</v>
      </c>
      <c r="B29" s="792" t="s">
        <v>86</v>
      </c>
      <c r="C29" s="717" t="s">
        <v>60</v>
      </c>
      <c r="D29" s="772" t="s">
        <v>497</v>
      </c>
      <c r="E29" s="773" t="s">
        <v>160</v>
      </c>
    </row>
    <row r="30" spans="1:5" ht="12" thickBot="1" x14ac:dyDescent="0.25">
      <c r="A30" s="1066" t="s">
        <v>1685</v>
      </c>
      <c r="B30" s="792" t="s">
        <v>86</v>
      </c>
      <c r="C30" s="717" t="s">
        <v>60</v>
      </c>
      <c r="D30" s="772" t="s">
        <v>499</v>
      </c>
      <c r="E30" s="773" t="s">
        <v>202</v>
      </c>
    </row>
    <row r="31" spans="1:5" ht="12" thickBot="1" x14ac:dyDescent="0.25">
      <c r="A31" s="1763" t="s">
        <v>1686</v>
      </c>
      <c r="B31" s="792" t="s">
        <v>86</v>
      </c>
      <c r="C31" s="717" t="s">
        <v>60</v>
      </c>
      <c r="D31" s="772" t="s">
        <v>501</v>
      </c>
      <c r="E31" s="773" t="s">
        <v>187</v>
      </c>
    </row>
    <row r="32" spans="1:5" ht="12" thickBot="1" x14ac:dyDescent="0.25">
      <c r="A32" s="1768"/>
      <c r="B32" s="741" t="s">
        <v>86</v>
      </c>
      <c r="C32" s="717" t="s">
        <v>60</v>
      </c>
      <c r="D32" s="717" t="s">
        <v>392</v>
      </c>
      <c r="E32" s="718" t="s">
        <v>187</v>
      </c>
    </row>
    <row r="33" spans="1:5" ht="12" thickBot="1" x14ac:dyDescent="0.25">
      <c r="A33" s="1763" t="s">
        <v>1572</v>
      </c>
      <c r="B33" s="792" t="s">
        <v>82</v>
      </c>
      <c r="C33" s="717" t="s">
        <v>60</v>
      </c>
      <c r="D33" s="772">
        <v>2</v>
      </c>
      <c r="E33" s="773" t="s">
        <v>205</v>
      </c>
    </row>
    <row r="34" spans="1:5" ht="12" thickBot="1" x14ac:dyDescent="0.25">
      <c r="A34" s="1768"/>
      <c r="B34" s="792" t="s">
        <v>82</v>
      </c>
      <c r="C34" s="717" t="s">
        <v>60</v>
      </c>
      <c r="D34" s="717" t="s">
        <v>281</v>
      </c>
      <c r="E34" s="773" t="s">
        <v>282</v>
      </c>
    </row>
    <row r="35" spans="1:5" ht="12" thickBot="1" x14ac:dyDescent="0.25">
      <c r="A35" s="1763" t="s">
        <v>1687</v>
      </c>
      <c r="B35" s="792" t="s">
        <v>86</v>
      </c>
      <c r="C35" s="717" t="s">
        <v>60</v>
      </c>
      <c r="D35" s="1067" t="s">
        <v>1526</v>
      </c>
      <c r="E35" s="718" t="s">
        <v>210</v>
      </c>
    </row>
    <row r="36" spans="1:5" ht="12" thickBot="1" x14ac:dyDescent="0.25">
      <c r="A36" s="1768"/>
      <c r="B36" s="741" t="s">
        <v>86</v>
      </c>
      <c r="C36" s="717" t="s">
        <v>60</v>
      </c>
      <c r="D36" s="717" t="s">
        <v>402</v>
      </c>
      <c r="E36" s="718" t="s">
        <v>210</v>
      </c>
    </row>
    <row r="37" spans="1:5" ht="12" thickBot="1" x14ac:dyDescent="0.25">
      <c r="A37" s="1763" t="s">
        <v>1688</v>
      </c>
      <c r="B37" s="792" t="s">
        <v>86</v>
      </c>
      <c r="C37" s="717" t="s">
        <v>60</v>
      </c>
      <c r="D37" s="1067" t="s">
        <v>606</v>
      </c>
      <c r="E37" s="718" t="s">
        <v>811</v>
      </c>
    </row>
    <row r="38" spans="1:5" ht="12" thickBot="1" x14ac:dyDescent="0.25">
      <c r="A38" s="1768"/>
      <c r="B38" s="741" t="s">
        <v>86</v>
      </c>
      <c r="C38" s="717" t="s">
        <v>60</v>
      </c>
      <c r="D38" s="717" t="s">
        <v>405</v>
      </c>
      <c r="E38" s="718" t="s">
        <v>811</v>
      </c>
    </row>
    <row r="39" spans="1:5" ht="12" thickBot="1" x14ac:dyDescent="0.25">
      <c r="A39" s="1066" t="s">
        <v>1689</v>
      </c>
      <c r="B39" s="792" t="s">
        <v>86</v>
      </c>
      <c r="C39" s="717" t="s">
        <v>60</v>
      </c>
      <c r="D39" s="1067" t="s">
        <v>1690</v>
      </c>
      <c r="E39" s="773" t="s">
        <v>233</v>
      </c>
    </row>
    <row r="40" spans="1:5" ht="12" thickBot="1" x14ac:dyDescent="0.25">
      <c r="A40" s="1763" t="s">
        <v>1691</v>
      </c>
      <c r="B40" s="792" t="s">
        <v>86</v>
      </c>
      <c r="C40" s="717" t="s">
        <v>60</v>
      </c>
      <c r="D40" s="1067" t="s">
        <v>1692</v>
      </c>
      <c r="E40" s="718" t="s">
        <v>244</v>
      </c>
    </row>
    <row r="41" spans="1:5" ht="12" thickBot="1" x14ac:dyDescent="0.25">
      <c r="A41" s="1764"/>
      <c r="B41" s="749" t="s">
        <v>86</v>
      </c>
      <c r="C41" s="1068" t="s">
        <v>60</v>
      </c>
      <c r="D41" s="1068" t="s">
        <v>1693</v>
      </c>
      <c r="E41" s="1069" t="s">
        <v>244</v>
      </c>
    </row>
    <row r="42" spans="1:5" ht="16.5" customHeight="1" thickBot="1" x14ac:dyDescent="0.25">
      <c r="A42" s="1070" t="s">
        <v>1694</v>
      </c>
      <c r="B42" s="1071" t="s">
        <v>1695</v>
      </c>
      <c r="C42" s="1072"/>
      <c r="D42" s="1072"/>
      <c r="E42" s="1073"/>
    </row>
    <row r="43" spans="1:5" ht="16.5" customHeight="1" thickBot="1" x14ac:dyDescent="0.25">
      <c r="A43" s="1074" t="s">
        <v>1696</v>
      </c>
      <c r="B43" s="1758" t="s">
        <v>1697</v>
      </c>
      <c r="C43" s="1759"/>
      <c r="D43" s="1759"/>
      <c r="E43" s="1760"/>
    </row>
    <row r="44" spans="1:5" ht="12" thickBot="1" x14ac:dyDescent="0.25">
      <c r="A44" s="1075" t="s">
        <v>1448</v>
      </c>
      <c r="B44" s="1758" t="s">
        <v>1698</v>
      </c>
      <c r="C44" s="1759">
        <f>SUM(C42:C43)</f>
        <v>0</v>
      </c>
      <c r="D44" s="1759"/>
      <c r="E44" s="1760">
        <f>SUM(E42:E43)</f>
        <v>0</v>
      </c>
    </row>
    <row r="45" spans="1:5" ht="12" thickBot="1" x14ac:dyDescent="0.25">
      <c r="A45" s="1076"/>
      <c r="B45" s="706"/>
    </row>
    <row r="46" spans="1:5" ht="12" thickBot="1" x14ac:dyDescent="0.25">
      <c r="A46" s="1765" t="s">
        <v>1699</v>
      </c>
      <c r="B46" s="748" t="s">
        <v>312</v>
      </c>
      <c r="C46" s="668" t="s">
        <v>60</v>
      </c>
      <c r="D46" s="668">
        <v>1</v>
      </c>
      <c r="E46" s="669" t="s">
        <v>313</v>
      </c>
    </row>
    <row r="47" spans="1:5" ht="12" thickBot="1" x14ac:dyDescent="0.25">
      <c r="A47" s="1766"/>
      <c r="B47" s="748" t="s">
        <v>312</v>
      </c>
      <c r="C47" s="668" t="s">
        <v>60</v>
      </c>
      <c r="D47" s="668">
        <v>2</v>
      </c>
      <c r="E47" s="669" t="s">
        <v>315</v>
      </c>
    </row>
    <row r="48" spans="1:5" ht="12" thickBot="1" x14ac:dyDescent="0.25">
      <c r="A48" s="1767"/>
      <c r="B48" s="963" t="s">
        <v>312</v>
      </c>
      <c r="C48" s="824" t="s">
        <v>60</v>
      </c>
      <c r="D48" s="824">
        <v>3</v>
      </c>
      <c r="E48" s="774" t="s">
        <v>317</v>
      </c>
    </row>
    <row r="49" spans="1:5" ht="12" thickBot="1" x14ac:dyDescent="0.25">
      <c r="A49" s="1077" t="s">
        <v>1700</v>
      </c>
      <c r="B49" s="184" t="s">
        <v>312</v>
      </c>
      <c r="C49" s="724" t="s">
        <v>60</v>
      </c>
      <c r="D49" s="724">
        <v>1</v>
      </c>
      <c r="E49" s="725" t="s">
        <v>313</v>
      </c>
    </row>
    <row r="50" spans="1:5" ht="12" thickBot="1" x14ac:dyDescent="0.25">
      <c r="A50" s="1078" t="s">
        <v>1701</v>
      </c>
      <c r="B50" s="748" t="s">
        <v>312</v>
      </c>
      <c r="C50" s="668" t="s">
        <v>60</v>
      </c>
      <c r="D50" s="668">
        <v>2</v>
      </c>
      <c r="E50" s="669" t="s">
        <v>315</v>
      </c>
    </row>
    <row r="51" spans="1:5" ht="12" thickBot="1" x14ac:dyDescent="0.25">
      <c r="A51" s="1078" t="s">
        <v>1702</v>
      </c>
      <c r="B51" s="748" t="s">
        <v>312</v>
      </c>
      <c r="C51" s="668" t="s">
        <v>60</v>
      </c>
      <c r="D51" s="668">
        <v>3</v>
      </c>
      <c r="E51" s="669" t="s">
        <v>317</v>
      </c>
    </row>
    <row r="52" spans="1:5" ht="12" thickBot="1" x14ac:dyDescent="0.25">
      <c r="A52" s="1765" t="s">
        <v>1703</v>
      </c>
      <c r="B52" s="748" t="s">
        <v>312</v>
      </c>
      <c r="C52" s="668" t="s">
        <v>60</v>
      </c>
      <c r="D52" s="668">
        <v>4</v>
      </c>
      <c r="E52" s="669" t="s">
        <v>337</v>
      </c>
    </row>
    <row r="53" spans="1:5" ht="12" thickBot="1" x14ac:dyDescent="0.25">
      <c r="A53" s="1766"/>
      <c r="B53" s="748" t="s">
        <v>312</v>
      </c>
      <c r="C53" s="668" t="s">
        <v>60</v>
      </c>
      <c r="D53" s="668">
        <v>5</v>
      </c>
      <c r="E53" s="669" t="s">
        <v>338</v>
      </c>
    </row>
    <row r="54" spans="1:5" ht="12" thickBot="1" x14ac:dyDescent="0.25">
      <c r="A54" s="1767"/>
      <c r="B54" s="963" t="s">
        <v>312</v>
      </c>
      <c r="C54" s="824" t="s">
        <v>60</v>
      </c>
      <c r="D54" s="824">
        <v>6</v>
      </c>
      <c r="E54" s="774" t="s">
        <v>339</v>
      </c>
    </row>
    <row r="55" spans="1:5" ht="12" thickBot="1" x14ac:dyDescent="0.25">
      <c r="A55" s="1077" t="s">
        <v>1704</v>
      </c>
      <c r="B55" s="184" t="s">
        <v>312</v>
      </c>
      <c r="C55" s="724" t="s">
        <v>60</v>
      </c>
      <c r="D55" s="724">
        <v>4</v>
      </c>
      <c r="E55" s="725" t="s">
        <v>337</v>
      </c>
    </row>
    <row r="56" spans="1:5" ht="12" thickBot="1" x14ac:dyDescent="0.25">
      <c r="A56" s="1078" t="s">
        <v>1705</v>
      </c>
      <c r="B56" s="748" t="s">
        <v>312</v>
      </c>
      <c r="C56" s="668" t="s">
        <v>60</v>
      </c>
      <c r="D56" s="668">
        <v>5</v>
      </c>
      <c r="E56" s="669" t="s">
        <v>338</v>
      </c>
    </row>
    <row r="57" spans="1:5" ht="12" thickBot="1" x14ac:dyDescent="0.25">
      <c r="A57" s="1079" t="s">
        <v>1706</v>
      </c>
      <c r="B57" s="1080" t="s">
        <v>312</v>
      </c>
      <c r="C57" s="1081" t="s">
        <v>60</v>
      </c>
      <c r="D57" s="1081">
        <v>6</v>
      </c>
      <c r="E57" s="1082" t="s">
        <v>339</v>
      </c>
    </row>
    <row r="58" spans="1:5" ht="12" thickBot="1" x14ac:dyDescent="0.25">
      <c r="A58" s="1075" t="s">
        <v>1673</v>
      </c>
      <c r="B58" s="963" t="s">
        <v>312</v>
      </c>
      <c r="C58" s="824" t="s">
        <v>60</v>
      </c>
      <c r="D58" s="824">
        <v>9</v>
      </c>
      <c r="E58" s="774" t="s">
        <v>356</v>
      </c>
    </row>
    <row r="59" spans="1:5" ht="12" thickBot="1" x14ac:dyDescent="0.25">
      <c r="A59" s="1765" t="s">
        <v>1707</v>
      </c>
      <c r="B59" s="748" t="s">
        <v>312</v>
      </c>
      <c r="C59" s="668" t="s">
        <v>60</v>
      </c>
      <c r="D59" s="668">
        <v>1</v>
      </c>
      <c r="E59" s="669" t="s">
        <v>313</v>
      </c>
    </row>
    <row r="60" spans="1:5" ht="12" thickBot="1" x14ac:dyDescent="0.25">
      <c r="A60" s="1766"/>
      <c r="B60" s="748" t="s">
        <v>312</v>
      </c>
      <c r="C60" s="668" t="s">
        <v>60</v>
      </c>
      <c r="D60" s="668">
        <v>2</v>
      </c>
      <c r="E60" s="669" t="s">
        <v>315</v>
      </c>
    </row>
    <row r="61" spans="1:5" ht="12" thickBot="1" x14ac:dyDescent="0.25">
      <c r="A61" s="1766"/>
      <c r="B61" s="748" t="s">
        <v>312</v>
      </c>
      <c r="C61" s="668" t="s">
        <v>60</v>
      </c>
      <c r="D61" s="668">
        <v>3</v>
      </c>
      <c r="E61" s="669" t="s">
        <v>317</v>
      </c>
    </row>
    <row r="62" spans="1:5" ht="12" thickBot="1" x14ac:dyDescent="0.25">
      <c r="A62" s="1766"/>
      <c r="B62" s="748" t="s">
        <v>312</v>
      </c>
      <c r="C62" s="668" t="s">
        <v>60</v>
      </c>
      <c r="D62" s="668">
        <v>4</v>
      </c>
      <c r="E62" s="669" t="s">
        <v>337</v>
      </c>
    </row>
    <row r="63" spans="1:5" ht="12" thickBot="1" x14ac:dyDescent="0.25">
      <c r="A63" s="1766"/>
      <c r="B63" s="748" t="s">
        <v>312</v>
      </c>
      <c r="C63" s="668" t="s">
        <v>60</v>
      </c>
      <c r="D63" s="668">
        <v>5</v>
      </c>
      <c r="E63" s="669" t="s">
        <v>338</v>
      </c>
    </row>
    <row r="64" spans="1:5" ht="12" thickBot="1" x14ac:dyDescent="0.25">
      <c r="A64" s="1767"/>
      <c r="B64" s="963" t="s">
        <v>312</v>
      </c>
      <c r="C64" s="824" t="s">
        <v>60</v>
      </c>
      <c r="D64" s="824">
        <v>6</v>
      </c>
      <c r="E64" s="774" t="s">
        <v>339</v>
      </c>
    </row>
    <row r="65" spans="1:5" ht="12" thickBot="1" x14ac:dyDescent="0.25">
      <c r="A65" s="1083" t="s">
        <v>1708</v>
      </c>
      <c r="B65" s="1758" t="s">
        <v>1709</v>
      </c>
      <c r="C65" s="1759"/>
      <c r="D65" s="1759"/>
      <c r="E65" s="1760"/>
    </row>
    <row r="66" spans="1:5" ht="12" thickBot="1" x14ac:dyDescent="0.25">
      <c r="A66" s="1083" t="s">
        <v>1710</v>
      </c>
      <c r="B66" s="1758" t="s">
        <v>1711</v>
      </c>
      <c r="C66" s="1759">
        <f>SUM(C59:C65)</f>
        <v>0</v>
      </c>
      <c r="D66" s="1759">
        <f>SUM(D59:D65)</f>
        <v>21</v>
      </c>
      <c r="E66" s="1760">
        <f>SUM(E59:E65)</f>
        <v>0</v>
      </c>
    </row>
    <row r="67" spans="1:5" x14ac:dyDescent="0.2">
      <c r="A67" s="1084"/>
    </row>
    <row r="68" spans="1:5" x14ac:dyDescent="0.2">
      <c r="A68" s="664"/>
    </row>
    <row r="69" spans="1:5" x14ac:dyDescent="0.2">
      <c r="A69" s="664"/>
    </row>
    <row r="70" spans="1:5" x14ac:dyDescent="0.2">
      <c r="A70" s="664"/>
    </row>
    <row r="73" spans="1:5" x14ac:dyDescent="0.2">
      <c r="A73" s="1085"/>
      <c r="B73" s="1085"/>
      <c r="C73" s="1085"/>
      <c r="D73" s="1085"/>
      <c r="E73" s="1085"/>
    </row>
    <row r="74" spans="1:5" x14ac:dyDescent="0.2">
      <c r="A74" s="664"/>
    </row>
    <row r="75" spans="1:5" x14ac:dyDescent="0.2">
      <c r="A75" s="1761"/>
      <c r="B75" s="1761"/>
      <c r="C75" s="1761"/>
      <c r="D75" s="1761"/>
      <c r="E75" s="1761"/>
    </row>
    <row r="76" spans="1:5" x14ac:dyDescent="0.2">
      <c r="A76" s="1762"/>
      <c r="B76" s="1762"/>
      <c r="C76" s="1762"/>
      <c r="D76" s="1762"/>
      <c r="E76" s="1762"/>
    </row>
    <row r="77" spans="1:5" x14ac:dyDescent="0.2">
      <c r="A77" s="1762"/>
      <c r="B77" s="1762"/>
      <c r="C77" s="1762"/>
      <c r="D77" s="1762"/>
      <c r="E77" s="1762"/>
    </row>
    <row r="78" spans="1:5" x14ac:dyDescent="0.2">
      <c r="A78" s="1762"/>
      <c r="B78" s="1762"/>
      <c r="C78" s="1762"/>
      <c r="D78" s="1762"/>
      <c r="E78" s="1762"/>
    </row>
  </sheetData>
  <mergeCells count="22">
    <mergeCell ref="A37:A38"/>
    <mergeCell ref="A3:A14"/>
    <mergeCell ref="B3:B10"/>
    <mergeCell ref="A16:A17"/>
    <mergeCell ref="A18:A19"/>
    <mergeCell ref="A20:A21"/>
    <mergeCell ref="A22:A23"/>
    <mergeCell ref="A25:A26"/>
    <mergeCell ref="A27:A28"/>
    <mergeCell ref="A31:A32"/>
    <mergeCell ref="A33:A34"/>
    <mergeCell ref="A35:A36"/>
    <mergeCell ref="B65:E65"/>
    <mergeCell ref="B66:E66"/>
    <mergeCell ref="A75:E75"/>
    <mergeCell ref="A76:E78"/>
    <mergeCell ref="A40:A41"/>
    <mergeCell ref="B43:E43"/>
    <mergeCell ref="B44:E44"/>
    <mergeCell ref="A46:A48"/>
    <mergeCell ref="A52:A54"/>
    <mergeCell ref="A59:A64"/>
  </mergeCells>
  <hyperlinks>
    <hyperlink ref="B3:B10" location="Colunas!A1" display="Itens de Informação (Colunas)" xr:uid="{00000000-0004-0000-0D00-000000000000}"/>
    <hyperlink ref="A1" location="INÍCIO!A1" display="Voltar ao Início" xr:uid="{00000000-0004-0000-0D00-000001000000}"/>
    <hyperlink ref="A2" location="'Tabela 1 2018'!A1" display="Ir para o Relatório" xr:uid="{00000000-0004-0000-0D00-000002000000}"/>
  </hyperlinks>
  <pageMargins left="0.78740157499999996" right="0.78740157499999996" top="0.984251969" bottom="0.984251969" header="0.49212598499999999" footer="0.49212598499999999"/>
  <pageSetup paperSize="9" scale="97"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5">
    <tabColor rgb="FF00B050"/>
  </sheetPr>
  <dimension ref="A1:H118"/>
  <sheetViews>
    <sheetView showGridLines="0" zoomScaleNormal="100" workbookViewId="0">
      <pane xSplit="2" ySplit="1" topLeftCell="C34" activePane="bottomRight" state="frozen"/>
      <selection pane="topRight" sqref="A1:XFD2"/>
      <selection pane="bottomLeft" sqref="A1:XFD2"/>
      <selection pane="bottomRight" activeCell="A75" sqref="A75"/>
    </sheetView>
  </sheetViews>
  <sheetFormatPr defaultColWidth="4.42578125" defaultRowHeight="11.25" x14ac:dyDescent="0.2"/>
  <cols>
    <col min="1" max="1" width="52.7109375" style="705" customWidth="1"/>
    <col min="2" max="2" width="32" style="664" bestFit="1" customWidth="1"/>
    <col min="3" max="3" width="3.28515625" style="665" customWidth="1"/>
    <col min="4" max="4" width="10.85546875" style="664" bestFit="1" customWidth="1"/>
    <col min="5" max="5" width="43.7109375" style="664" bestFit="1" customWidth="1"/>
    <col min="6" max="6" width="6.85546875" style="666" customWidth="1"/>
    <col min="7" max="7" width="14" style="666" bestFit="1" customWidth="1"/>
    <col min="8" max="8" width="6.85546875" style="666" customWidth="1"/>
    <col min="9" max="256" width="4.42578125" style="666"/>
    <col min="257" max="257" width="95" style="666" customWidth="1"/>
    <col min="258" max="261" width="12.7109375" style="666" customWidth="1"/>
    <col min="262" max="262" width="6.85546875" style="666" customWidth="1"/>
    <col min="263" max="263" width="14" style="666" bestFit="1" customWidth="1"/>
    <col min="264" max="264" width="6.85546875" style="666" customWidth="1"/>
    <col min="265" max="512" width="4.42578125" style="666"/>
    <col min="513" max="513" width="95" style="666" customWidth="1"/>
    <col min="514" max="517" width="12.7109375" style="666" customWidth="1"/>
    <col min="518" max="518" width="6.85546875" style="666" customWidth="1"/>
    <col min="519" max="519" width="14" style="666" bestFit="1" customWidth="1"/>
    <col min="520" max="520" width="6.85546875" style="666" customWidth="1"/>
    <col min="521" max="768" width="4.42578125" style="666"/>
    <col min="769" max="769" width="95" style="666" customWidth="1"/>
    <col min="770" max="773" width="12.7109375" style="666" customWidth="1"/>
    <col min="774" max="774" width="6.85546875" style="666" customWidth="1"/>
    <col min="775" max="775" width="14" style="666" bestFit="1" customWidth="1"/>
    <col min="776" max="776" width="6.85546875" style="666" customWidth="1"/>
    <col min="777" max="1024" width="4.42578125" style="666"/>
    <col min="1025" max="1025" width="95" style="666" customWidth="1"/>
    <col min="1026" max="1029" width="12.7109375" style="666" customWidth="1"/>
    <col min="1030" max="1030" width="6.85546875" style="666" customWidth="1"/>
    <col min="1031" max="1031" width="14" style="666" bestFit="1" customWidth="1"/>
    <col min="1032" max="1032" width="6.85546875" style="666" customWidth="1"/>
    <col min="1033" max="1280" width="4.42578125" style="666"/>
    <col min="1281" max="1281" width="95" style="666" customWidth="1"/>
    <col min="1282" max="1285" width="12.7109375" style="666" customWidth="1"/>
    <col min="1286" max="1286" width="6.85546875" style="666" customWidth="1"/>
    <col min="1287" max="1287" width="14" style="666" bestFit="1" customWidth="1"/>
    <col min="1288" max="1288" width="6.85546875" style="666" customWidth="1"/>
    <col min="1289" max="1536" width="4.42578125" style="666"/>
    <col min="1537" max="1537" width="95" style="666" customWidth="1"/>
    <col min="1538" max="1541" width="12.7109375" style="666" customWidth="1"/>
    <col min="1542" max="1542" width="6.85546875" style="666" customWidth="1"/>
    <col min="1543" max="1543" width="14" style="666" bestFit="1" customWidth="1"/>
    <col min="1544" max="1544" width="6.85546875" style="666" customWidth="1"/>
    <col min="1545" max="1792" width="4.42578125" style="666"/>
    <col min="1793" max="1793" width="95" style="666" customWidth="1"/>
    <col min="1794" max="1797" width="12.7109375" style="666" customWidth="1"/>
    <col min="1798" max="1798" width="6.85546875" style="666" customWidth="1"/>
    <col min="1799" max="1799" width="14" style="666" bestFit="1" customWidth="1"/>
    <col min="1800" max="1800" width="6.85546875" style="666" customWidth="1"/>
    <col min="1801" max="2048" width="4.42578125" style="666"/>
    <col min="2049" max="2049" width="95" style="666" customWidth="1"/>
    <col min="2050" max="2053" width="12.7109375" style="666" customWidth="1"/>
    <col min="2054" max="2054" width="6.85546875" style="666" customWidth="1"/>
    <col min="2055" max="2055" width="14" style="666" bestFit="1" customWidth="1"/>
    <col min="2056" max="2056" width="6.85546875" style="666" customWidth="1"/>
    <col min="2057" max="2304" width="4.42578125" style="666"/>
    <col min="2305" max="2305" width="95" style="666" customWidth="1"/>
    <col min="2306" max="2309" width="12.7109375" style="666" customWidth="1"/>
    <col min="2310" max="2310" width="6.85546875" style="666" customWidth="1"/>
    <col min="2311" max="2311" width="14" style="666" bestFit="1" customWidth="1"/>
    <col min="2312" max="2312" width="6.85546875" style="666" customWidth="1"/>
    <col min="2313" max="2560" width="4.42578125" style="666"/>
    <col min="2561" max="2561" width="95" style="666" customWidth="1"/>
    <col min="2562" max="2565" width="12.7109375" style="666" customWidth="1"/>
    <col min="2566" max="2566" width="6.85546875" style="666" customWidth="1"/>
    <col min="2567" max="2567" width="14" style="666" bestFit="1" customWidth="1"/>
    <col min="2568" max="2568" width="6.85546875" style="666" customWidth="1"/>
    <col min="2569" max="2816" width="4.42578125" style="666"/>
    <col min="2817" max="2817" width="95" style="666" customWidth="1"/>
    <col min="2818" max="2821" width="12.7109375" style="666" customWidth="1"/>
    <col min="2822" max="2822" width="6.85546875" style="666" customWidth="1"/>
    <col min="2823" max="2823" width="14" style="666" bestFit="1" customWidth="1"/>
    <col min="2824" max="2824" width="6.85546875" style="666" customWidth="1"/>
    <col min="2825" max="3072" width="4.42578125" style="666"/>
    <col min="3073" max="3073" width="95" style="666" customWidth="1"/>
    <col min="3074" max="3077" width="12.7109375" style="666" customWidth="1"/>
    <col min="3078" max="3078" width="6.85546875" style="666" customWidth="1"/>
    <col min="3079" max="3079" width="14" style="666" bestFit="1" customWidth="1"/>
    <col min="3080" max="3080" width="6.85546875" style="666" customWidth="1"/>
    <col min="3081" max="3328" width="4.42578125" style="666"/>
    <col min="3329" max="3329" width="95" style="666" customWidth="1"/>
    <col min="3330" max="3333" width="12.7109375" style="666" customWidth="1"/>
    <col min="3334" max="3334" width="6.85546875" style="666" customWidth="1"/>
    <col min="3335" max="3335" width="14" style="666" bestFit="1" customWidth="1"/>
    <col min="3336" max="3336" width="6.85546875" style="666" customWidth="1"/>
    <col min="3337" max="3584" width="4.42578125" style="666"/>
    <col min="3585" max="3585" width="95" style="666" customWidth="1"/>
    <col min="3586" max="3589" width="12.7109375" style="666" customWidth="1"/>
    <col min="3590" max="3590" width="6.85546875" style="666" customWidth="1"/>
    <col min="3591" max="3591" width="14" style="666" bestFit="1" customWidth="1"/>
    <col min="3592" max="3592" width="6.85546875" style="666" customWidth="1"/>
    <col min="3593" max="3840" width="4.42578125" style="666"/>
    <col min="3841" max="3841" width="95" style="666" customWidth="1"/>
    <col min="3842" max="3845" width="12.7109375" style="666" customWidth="1"/>
    <col min="3846" max="3846" width="6.85546875" style="666" customWidth="1"/>
    <col min="3847" max="3847" width="14" style="666" bestFit="1" customWidth="1"/>
    <col min="3848" max="3848" width="6.85546875" style="666" customWidth="1"/>
    <col min="3849" max="4096" width="4.42578125" style="666"/>
    <col min="4097" max="4097" width="95" style="666" customWidth="1"/>
    <col min="4098" max="4101" width="12.7109375" style="666" customWidth="1"/>
    <col min="4102" max="4102" width="6.85546875" style="666" customWidth="1"/>
    <col min="4103" max="4103" width="14" style="666" bestFit="1" customWidth="1"/>
    <col min="4104" max="4104" width="6.85546875" style="666" customWidth="1"/>
    <col min="4105" max="4352" width="4.42578125" style="666"/>
    <col min="4353" max="4353" width="95" style="666" customWidth="1"/>
    <col min="4354" max="4357" width="12.7109375" style="666" customWidth="1"/>
    <col min="4358" max="4358" width="6.85546875" style="666" customWidth="1"/>
    <col min="4359" max="4359" width="14" style="666" bestFit="1" customWidth="1"/>
    <col min="4360" max="4360" width="6.85546875" style="666" customWidth="1"/>
    <col min="4361" max="4608" width="4.42578125" style="666"/>
    <col min="4609" max="4609" width="95" style="666" customWidth="1"/>
    <col min="4610" max="4613" width="12.7109375" style="666" customWidth="1"/>
    <col min="4614" max="4614" width="6.85546875" style="666" customWidth="1"/>
    <col min="4615" max="4615" width="14" style="666" bestFit="1" customWidth="1"/>
    <col min="4616" max="4616" width="6.85546875" style="666" customWidth="1"/>
    <col min="4617" max="4864" width="4.42578125" style="666"/>
    <col min="4865" max="4865" width="95" style="666" customWidth="1"/>
    <col min="4866" max="4869" width="12.7109375" style="666" customWidth="1"/>
    <col min="4870" max="4870" width="6.85546875" style="666" customWidth="1"/>
    <col min="4871" max="4871" width="14" style="666" bestFit="1" customWidth="1"/>
    <col min="4872" max="4872" width="6.85546875" style="666" customWidth="1"/>
    <col min="4873" max="5120" width="4.42578125" style="666"/>
    <col min="5121" max="5121" width="95" style="666" customWidth="1"/>
    <col min="5122" max="5125" width="12.7109375" style="666" customWidth="1"/>
    <col min="5126" max="5126" width="6.85546875" style="666" customWidth="1"/>
    <col min="5127" max="5127" width="14" style="666" bestFit="1" customWidth="1"/>
    <col min="5128" max="5128" width="6.85546875" style="666" customWidth="1"/>
    <col min="5129" max="5376" width="4.42578125" style="666"/>
    <col min="5377" max="5377" width="95" style="666" customWidth="1"/>
    <col min="5378" max="5381" width="12.7109375" style="666" customWidth="1"/>
    <col min="5382" max="5382" width="6.85546875" style="666" customWidth="1"/>
    <col min="5383" max="5383" width="14" style="666" bestFit="1" customWidth="1"/>
    <col min="5384" max="5384" width="6.85546875" style="666" customWidth="1"/>
    <col min="5385" max="5632" width="4.42578125" style="666"/>
    <col min="5633" max="5633" width="95" style="666" customWidth="1"/>
    <col min="5634" max="5637" width="12.7109375" style="666" customWidth="1"/>
    <col min="5638" max="5638" width="6.85546875" style="666" customWidth="1"/>
    <col min="5639" max="5639" width="14" style="666" bestFit="1" customWidth="1"/>
    <col min="5640" max="5640" width="6.85546875" style="666" customWidth="1"/>
    <col min="5641" max="5888" width="4.42578125" style="666"/>
    <col min="5889" max="5889" width="95" style="666" customWidth="1"/>
    <col min="5890" max="5893" width="12.7109375" style="666" customWidth="1"/>
    <col min="5894" max="5894" width="6.85546875" style="666" customWidth="1"/>
    <col min="5895" max="5895" width="14" style="666" bestFit="1" customWidth="1"/>
    <col min="5896" max="5896" width="6.85546875" style="666" customWidth="1"/>
    <col min="5897" max="6144" width="4.42578125" style="666"/>
    <col min="6145" max="6145" width="95" style="666" customWidth="1"/>
    <col min="6146" max="6149" width="12.7109375" style="666" customWidth="1"/>
    <col min="6150" max="6150" width="6.85546875" style="666" customWidth="1"/>
    <col min="6151" max="6151" width="14" style="666" bestFit="1" customWidth="1"/>
    <col min="6152" max="6152" width="6.85546875" style="666" customWidth="1"/>
    <col min="6153" max="6400" width="4.42578125" style="666"/>
    <col min="6401" max="6401" width="95" style="666" customWidth="1"/>
    <col min="6402" max="6405" width="12.7109375" style="666" customWidth="1"/>
    <col min="6406" max="6406" width="6.85546875" style="666" customWidth="1"/>
    <col min="6407" max="6407" width="14" style="666" bestFit="1" customWidth="1"/>
    <col min="6408" max="6408" width="6.85546875" style="666" customWidth="1"/>
    <col min="6409" max="6656" width="4.42578125" style="666"/>
    <col min="6657" max="6657" width="95" style="666" customWidth="1"/>
    <col min="6658" max="6661" width="12.7109375" style="666" customWidth="1"/>
    <col min="6662" max="6662" width="6.85546875" style="666" customWidth="1"/>
    <col min="6663" max="6663" width="14" style="666" bestFit="1" customWidth="1"/>
    <col min="6664" max="6664" width="6.85546875" style="666" customWidth="1"/>
    <col min="6665" max="6912" width="4.42578125" style="666"/>
    <col min="6913" max="6913" width="95" style="666" customWidth="1"/>
    <col min="6914" max="6917" width="12.7109375" style="666" customWidth="1"/>
    <col min="6918" max="6918" width="6.85546875" style="666" customWidth="1"/>
    <col min="6919" max="6919" width="14" style="666" bestFit="1" customWidth="1"/>
    <col min="6920" max="6920" width="6.85546875" style="666" customWidth="1"/>
    <col min="6921" max="7168" width="4.42578125" style="666"/>
    <col min="7169" max="7169" width="95" style="666" customWidth="1"/>
    <col min="7170" max="7173" width="12.7109375" style="666" customWidth="1"/>
    <col min="7174" max="7174" width="6.85546875" style="666" customWidth="1"/>
    <col min="7175" max="7175" width="14" style="666" bestFit="1" customWidth="1"/>
    <col min="7176" max="7176" width="6.85546875" style="666" customWidth="1"/>
    <col min="7177" max="7424" width="4.42578125" style="666"/>
    <col min="7425" max="7425" width="95" style="666" customWidth="1"/>
    <col min="7426" max="7429" width="12.7109375" style="666" customWidth="1"/>
    <col min="7430" max="7430" width="6.85546875" style="666" customWidth="1"/>
    <col min="7431" max="7431" width="14" style="666" bestFit="1" customWidth="1"/>
    <col min="7432" max="7432" width="6.85546875" style="666" customWidth="1"/>
    <col min="7433" max="7680" width="4.42578125" style="666"/>
    <col min="7681" max="7681" width="95" style="666" customWidth="1"/>
    <col min="7682" max="7685" width="12.7109375" style="666" customWidth="1"/>
    <col min="7686" max="7686" width="6.85546875" style="666" customWidth="1"/>
    <col min="7687" max="7687" width="14" style="666" bestFit="1" customWidth="1"/>
    <col min="7688" max="7688" width="6.85546875" style="666" customWidth="1"/>
    <col min="7689" max="7936" width="4.42578125" style="666"/>
    <col min="7937" max="7937" width="95" style="666" customWidth="1"/>
    <col min="7938" max="7941" width="12.7109375" style="666" customWidth="1"/>
    <col min="7942" max="7942" width="6.85546875" style="666" customWidth="1"/>
    <col min="7943" max="7943" width="14" style="666" bestFit="1" customWidth="1"/>
    <col min="7944" max="7944" width="6.85546875" style="666" customWidth="1"/>
    <col min="7945" max="8192" width="4.42578125" style="666"/>
    <col min="8193" max="8193" width="95" style="666" customWidth="1"/>
    <col min="8194" max="8197" width="12.7109375" style="666" customWidth="1"/>
    <col min="8198" max="8198" width="6.85546875" style="666" customWidth="1"/>
    <col min="8199" max="8199" width="14" style="666" bestFit="1" customWidth="1"/>
    <col min="8200" max="8200" width="6.85546875" style="666" customWidth="1"/>
    <col min="8201" max="8448" width="4.42578125" style="666"/>
    <col min="8449" max="8449" width="95" style="666" customWidth="1"/>
    <col min="8450" max="8453" width="12.7109375" style="666" customWidth="1"/>
    <col min="8454" max="8454" width="6.85546875" style="666" customWidth="1"/>
    <col min="8455" max="8455" width="14" style="666" bestFit="1" customWidth="1"/>
    <col min="8456" max="8456" width="6.85546875" style="666" customWidth="1"/>
    <col min="8457" max="8704" width="4.42578125" style="666"/>
    <col min="8705" max="8705" width="95" style="666" customWidth="1"/>
    <col min="8706" max="8709" width="12.7109375" style="666" customWidth="1"/>
    <col min="8710" max="8710" width="6.85546875" style="666" customWidth="1"/>
    <col min="8711" max="8711" width="14" style="666" bestFit="1" customWidth="1"/>
    <col min="8712" max="8712" width="6.85546875" style="666" customWidth="1"/>
    <col min="8713" max="8960" width="4.42578125" style="666"/>
    <col min="8961" max="8961" width="95" style="666" customWidth="1"/>
    <col min="8962" max="8965" width="12.7109375" style="666" customWidth="1"/>
    <col min="8966" max="8966" width="6.85546875" style="666" customWidth="1"/>
    <col min="8967" max="8967" width="14" style="666" bestFit="1" customWidth="1"/>
    <col min="8968" max="8968" width="6.85546875" style="666" customWidth="1"/>
    <col min="8969" max="9216" width="4.42578125" style="666"/>
    <col min="9217" max="9217" width="95" style="666" customWidth="1"/>
    <col min="9218" max="9221" width="12.7109375" style="666" customWidth="1"/>
    <col min="9222" max="9222" width="6.85546875" style="666" customWidth="1"/>
    <col min="9223" max="9223" width="14" style="666" bestFit="1" customWidth="1"/>
    <col min="9224" max="9224" width="6.85546875" style="666" customWidth="1"/>
    <col min="9225" max="9472" width="4.42578125" style="666"/>
    <col min="9473" max="9473" width="95" style="666" customWidth="1"/>
    <col min="9474" max="9477" width="12.7109375" style="666" customWidth="1"/>
    <col min="9478" max="9478" width="6.85546875" style="666" customWidth="1"/>
    <col min="9479" max="9479" width="14" style="666" bestFit="1" customWidth="1"/>
    <col min="9480" max="9480" width="6.85546875" style="666" customWidth="1"/>
    <col min="9481" max="9728" width="4.42578125" style="666"/>
    <col min="9729" max="9729" width="95" style="666" customWidth="1"/>
    <col min="9730" max="9733" width="12.7109375" style="666" customWidth="1"/>
    <col min="9734" max="9734" width="6.85546875" style="666" customWidth="1"/>
    <col min="9735" max="9735" width="14" style="666" bestFit="1" customWidth="1"/>
    <col min="9736" max="9736" width="6.85546875" style="666" customWidth="1"/>
    <col min="9737" max="9984" width="4.42578125" style="666"/>
    <col min="9985" max="9985" width="95" style="666" customWidth="1"/>
    <col min="9986" max="9989" width="12.7109375" style="666" customWidth="1"/>
    <col min="9990" max="9990" width="6.85546875" style="666" customWidth="1"/>
    <col min="9991" max="9991" width="14" style="666" bestFit="1" customWidth="1"/>
    <col min="9992" max="9992" width="6.85546875" style="666" customWidth="1"/>
    <col min="9993" max="10240" width="4.42578125" style="666"/>
    <col min="10241" max="10241" width="95" style="666" customWidth="1"/>
    <col min="10242" max="10245" width="12.7109375" style="666" customWidth="1"/>
    <col min="10246" max="10246" width="6.85546875" style="666" customWidth="1"/>
    <col min="10247" max="10247" width="14" style="666" bestFit="1" customWidth="1"/>
    <col min="10248" max="10248" width="6.85546875" style="666" customWidth="1"/>
    <col min="10249" max="10496" width="4.42578125" style="666"/>
    <col min="10497" max="10497" width="95" style="666" customWidth="1"/>
    <col min="10498" max="10501" width="12.7109375" style="666" customWidth="1"/>
    <col min="10502" max="10502" width="6.85546875" style="666" customWidth="1"/>
    <col min="10503" max="10503" width="14" style="666" bestFit="1" customWidth="1"/>
    <col min="10504" max="10504" width="6.85546875" style="666" customWidth="1"/>
    <col min="10505" max="10752" width="4.42578125" style="666"/>
    <col min="10753" max="10753" width="95" style="666" customWidth="1"/>
    <col min="10754" max="10757" width="12.7109375" style="666" customWidth="1"/>
    <col min="10758" max="10758" width="6.85546875" style="666" customWidth="1"/>
    <col min="10759" max="10759" width="14" style="666" bestFit="1" customWidth="1"/>
    <col min="10760" max="10760" width="6.85546875" style="666" customWidth="1"/>
    <col min="10761" max="11008" width="4.42578125" style="666"/>
    <col min="11009" max="11009" width="95" style="666" customWidth="1"/>
    <col min="11010" max="11013" width="12.7109375" style="666" customWidth="1"/>
    <col min="11014" max="11014" width="6.85546875" style="666" customWidth="1"/>
    <col min="11015" max="11015" width="14" style="666" bestFit="1" customWidth="1"/>
    <col min="11016" max="11016" width="6.85546875" style="666" customWidth="1"/>
    <col min="11017" max="11264" width="4.42578125" style="666"/>
    <col min="11265" max="11265" width="95" style="666" customWidth="1"/>
    <col min="11266" max="11269" width="12.7109375" style="666" customWidth="1"/>
    <col min="11270" max="11270" width="6.85546875" style="666" customWidth="1"/>
    <col min="11271" max="11271" width="14" style="666" bestFit="1" customWidth="1"/>
    <col min="11272" max="11272" width="6.85546875" style="666" customWidth="1"/>
    <col min="11273" max="11520" width="4.42578125" style="666"/>
    <col min="11521" max="11521" width="95" style="666" customWidth="1"/>
    <col min="11522" max="11525" width="12.7109375" style="666" customWidth="1"/>
    <col min="11526" max="11526" width="6.85546875" style="666" customWidth="1"/>
    <col min="11527" max="11527" width="14" style="666" bestFit="1" customWidth="1"/>
    <col min="11528" max="11528" width="6.85546875" style="666" customWidth="1"/>
    <col min="11529" max="11776" width="4.42578125" style="666"/>
    <col min="11777" max="11777" width="95" style="666" customWidth="1"/>
    <col min="11778" max="11781" width="12.7109375" style="666" customWidth="1"/>
    <col min="11782" max="11782" width="6.85546875" style="666" customWidth="1"/>
    <col min="11783" max="11783" width="14" style="666" bestFit="1" customWidth="1"/>
    <col min="11784" max="11784" width="6.85546875" style="666" customWidth="1"/>
    <col min="11785" max="12032" width="4.42578125" style="666"/>
    <col min="12033" max="12033" width="95" style="666" customWidth="1"/>
    <col min="12034" max="12037" width="12.7109375" style="666" customWidth="1"/>
    <col min="12038" max="12038" width="6.85546875" style="666" customWidth="1"/>
    <col min="12039" max="12039" width="14" style="666" bestFit="1" customWidth="1"/>
    <col min="12040" max="12040" width="6.85546875" style="666" customWidth="1"/>
    <col min="12041" max="12288" width="4.42578125" style="666"/>
    <col min="12289" max="12289" width="95" style="666" customWidth="1"/>
    <col min="12290" max="12293" width="12.7109375" style="666" customWidth="1"/>
    <col min="12294" max="12294" width="6.85546875" style="666" customWidth="1"/>
    <col min="12295" max="12295" width="14" style="666" bestFit="1" customWidth="1"/>
    <col min="12296" max="12296" width="6.85546875" style="666" customWidth="1"/>
    <col min="12297" max="12544" width="4.42578125" style="666"/>
    <col min="12545" max="12545" width="95" style="666" customWidth="1"/>
    <col min="12546" max="12549" width="12.7109375" style="666" customWidth="1"/>
    <col min="12550" max="12550" width="6.85546875" style="666" customWidth="1"/>
    <col min="12551" max="12551" width="14" style="666" bestFit="1" customWidth="1"/>
    <col min="12552" max="12552" width="6.85546875" style="666" customWidth="1"/>
    <col min="12553" max="12800" width="4.42578125" style="666"/>
    <col min="12801" max="12801" width="95" style="666" customWidth="1"/>
    <col min="12802" max="12805" width="12.7109375" style="666" customWidth="1"/>
    <col min="12806" max="12806" width="6.85546875" style="666" customWidth="1"/>
    <col min="12807" max="12807" width="14" style="666" bestFit="1" customWidth="1"/>
    <col min="12808" max="12808" width="6.85546875" style="666" customWidth="1"/>
    <col min="12809" max="13056" width="4.42578125" style="666"/>
    <col min="13057" max="13057" width="95" style="666" customWidth="1"/>
    <col min="13058" max="13061" width="12.7109375" style="666" customWidth="1"/>
    <col min="13062" max="13062" width="6.85546875" style="666" customWidth="1"/>
    <col min="13063" max="13063" width="14" style="666" bestFit="1" customWidth="1"/>
    <col min="13064" max="13064" width="6.85546875" style="666" customWidth="1"/>
    <col min="13065" max="13312" width="4.42578125" style="666"/>
    <col min="13313" max="13313" width="95" style="666" customWidth="1"/>
    <col min="13314" max="13317" width="12.7109375" style="666" customWidth="1"/>
    <col min="13318" max="13318" width="6.85546875" style="666" customWidth="1"/>
    <col min="13319" max="13319" width="14" style="666" bestFit="1" customWidth="1"/>
    <col min="13320" max="13320" width="6.85546875" style="666" customWidth="1"/>
    <col min="13321" max="13568" width="4.42578125" style="666"/>
    <col min="13569" max="13569" width="95" style="666" customWidth="1"/>
    <col min="13570" max="13573" width="12.7109375" style="666" customWidth="1"/>
    <col min="13574" max="13574" width="6.85546875" style="666" customWidth="1"/>
    <col min="13575" max="13575" width="14" style="666" bestFit="1" customWidth="1"/>
    <col min="13576" max="13576" width="6.85546875" style="666" customWidth="1"/>
    <col min="13577" max="13824" width="4.42578125" style="666"/>
    <col min="13825" max="13825" width="95" style="666" customWidth="1"/>
    <col min="13826" max="13829" width="12.7109375" style="666" customWidth="1"/>
    <col min="13830" max="13830" width="6.85546875" style="666" customWidth="1"/>
    <col min="13831" max="13831" width="14" style="666" bestFit="1" customWidth="1"/>
    <col min="13832" max="13832" width="6.85546875" style="666" customWidth="1"/>
    <col min="13833" max="14080" width="4.42578125" style="666"/>
    <col min="14081" max="14081" width="95" style="666" customWidth="1"/>
    <col min="14082" max="14085" width="12.7109375" style="666" customWidth="1"/>
    <col min="14086" max="14086" width="6.85546875" style="666" customWidth="1"/>
    <col min="14087" max="14087" width="14" style="666" bestFit="1" customWidth="1"/>
    <col min="14088" max="14088" width="6.85546875" style="666" customWidth="1"/>
    <col min="14089" max="14336" width="4.42578125" style="666"/>
    <col min="14337" max="14337" width="95" style="666" customWidth="1"/>
    <col min="14338" max="14341" width="12.7109375" style="666" customWidth="1"/>
    <col min="14342" max="14342" width="6.85546875" style="666" customWidth="1"/>
    <col min="14343" max="14343" width="14" style="666" bestFit="1" customWidth="1"/>
    <col min="14344" max="14344" width="6.85546875" style="666" customWidth="1"/>
    <col min="14345" max="14592" width="4.42578125" style="666"/>
    <col min="14593" max="14593" width="95" style="666" customWidth="1"/>
    <col min="14594" max="14597" width="12.7109375" style="666" customWidth="1"/>
    <col min="14598" max="14598" width="6.85546875" style="666" customWidth="1"/>
    <col min="14599" max="14599" width="14" style="666" bestFit="1" customWidth="1"/>
    <col min="14600" max="14600" width="6.85546875" style="666" customWidth="1"/>
    <col min="14601" max="14848" width="4.42578125" style="666"/>
    <col min="14849" max="14849" width="95" style="666" customWidth="1"/>
    <col min="14850" max="14853" width="12.7109375" style="666" customWidth="1"/>
    <col min="14854" max="14854" width="6.85546875" style="666" customWidth="1"/>
    <col min="14855" max="14855" width="14" style="666" bestFit="1" customWidth="1"/>
    <col min="14856" max="14856" width="6.85546875" style="666" customWidth="1"/>
    <col min="14857" max="15104" width="4.42578125" style="666"/>
    <col min="15105" max="15105" width="95" style="666" customWidth="1"/>
    <col min="15106" max="15109" width="12.7109375" style="666" customWidth="1"/>
    <col min="15110" max="15110" width="6.85546875" style="666" customWidth="1"/>
    <col min="15111" max="15111" width="14" style="666" bestFit="1" customWidth="1"/>
    <col min="15112" max="15112" width="6.85546875" style="666" customWidth="1"/>
    <col min="15113" max="15360" width="4.42578125" style="666"/>
    <col min="15361" max="15361" width="95" style="666" customWidth="1"/>
    <col min="15362" max="15365" width="12.7109375" style="666" customWidth="1"/>
    <col min="15366" max="15366" width="6.85546875" style="666" customWidth="1"/>
    <col min="15367" max="15367" width="14" style="666" bestFit="1" customWidth="1"/>
    <col min="15368" max="15368" width="6.85546875" style="666" customWidth="1"/>
    <col min="15369" max="15616" width="4.42578125" style="666"/>
    <col min="15617" max="15617" width="95" style="666" customWidth="1"/>
    <col min="15618" max="15621" width="12.7109375" style="666" customWidth="1"/>
    <col min="15622" max="15622" width="6.85546875" style="666" customWidth="1"/>
    <col min="15623" max="15623" width="14" style="666" bestFit="1" customWidth="1"/>
    <col min="15624" max="15624" width="6.85546875" style="666" customWidth="1"/>
    <col min="15625" max="15872" width="4.42578125" style="666"/>
    <col min="15873" max="15873" width="95" style="666" customWidth="1"/>
    <col min="15874" max="15877" width="12.7109375" style="666" customWidth="1"/>
    <col min="15878" max="15878" width="6.85546875" style="666" customWidth="1"/>
    <col min="15879" max="15879" width="14" style="666" bestFit="1" customWidth="1"/>
    <col min="15880" max="15880" width="6.85546875" style="666" customWidth="1"/>
    <col min="15881" max="16128" width="4.42578125" style="666"/>
    <col min="16129" max="16129" width="95" style="666" customWidth="1"/>
    <col min="16130" max="16133" width="12.7109375" style="666" customWidth="1"/>
    <col min="16134" max="16134" width="6.85546875" style="666" customWidth="1"/>
    <col min="16135" max="16135" width="14" style="666" bestFit="1" customWidth="1"/>
    <col min="16136" max="16136" width="6.85546875" style="666" customWidth="1"/>
    <col min="16137" max="16384" width="4.42578125" style="666"/>
  </cols>
  <sheetData>
    <row r="1" spans="1:8" x14ac:dyDescent="0.2">
      <c r="A1" s="663" t="s">
        <v>22</v>
      </c>
    </row>
    <row r="2" spans="1:8" ht="12" thickBot="1" x14ac:dyDescent="0.25">
      <c r="A2" s="663" t="s">
        <v>57</v>
      </c>
    </row>
    <row r="3" spans="1:8" x14ac:dyDescent="0.2">
      <c r="A3" s="1771" t="s">
        <v>1327</v>
      </c>
      <c r="B3" s="1674" t="s">
        <v>59</v>
      </c>
      <c r="C3" s="667" t="s">
        <v>60</v>
      </c>
      <c r="D3" s="668">
        <v>2</v>
      </c>
      <c r="E3" s="669" t="s">
        <v>62</v>
      </c>
    </row>
    <row r="4" spans="1:8" x14ac:dyDescent="0.2">
      <c r="A4" s="1772"/>
      <c r="B4" s="1675"/>
      <c r="C4" s="636" t="s">
        <v>60</v>
      </c>
      <c r="D4" s="670">
        <v>5</v>
      </c>
      <c r="E4" s="671" t="s">
        <v>63</v>
      </c>
    </row>
    <row r="5" spans="1:8" s="676" customFormat="1" x14ac:dyDescent="0.2">
      <c r="A5" s="1772"/>
      <c r="B5" s="672" t="s">
        <v>70</v>
      </c>
      <c r="C5" s="673" t="s">
        <v>60</v>
      </c>
      <c r="D5" s="674" t="s">
        <v>71</v>
      </c>
      <c r="E5" s="675"/>
    </row>
    <row r="6" spans="1:8" s="676" customFormat="1" ht="12" thickBot="1" x14ac:dyDescent="0.25">
      <c r="A6" s="1772"/>
      <c r="B6" s="677" t="s">
        <v>72</v>
      </c>
      <c r="C6" s="678" t="s">
        <v>60</v>
      </c>
      <c r="D6" s="679" t="s">
        <v>414</v>
      </c>
      <c r="E6" s="680"/>
      <c r="G6" s="681"/>
    </row>
    <row r="7" spans="1:8" s="676" customFormat="1" x14ac:dyDescent="0.2">
      <c r="A7" s="1772"/>
      <c r="B7" s="1547" t="s">
        <v>1712</v>
      </c>
      <c r="C7" s="673" t="s">
        <v>60</v>
      </c>
      <c r="D7" s="674">
        <v>980000</v>
      </c>
      <c r="E7" s="675"/>
      <c r="G7" s="681"/>
    </row>
    <row r="8" spans="1:8" s="676" customFormat="1" x14ac:dyDescent="0.2">
      <c r="A8" s="1772"/>
      <c r="B8" s="1511"/>
      <c r="C8" s="673" t="s">
        <v>60</v>
      </c>
      <c r="D8" s="674">
        <v>980001</v>
      </c>
      <c r="E8" s="807"/>
      <c r="G8" s="681"/>
    </row>
    <row r="9" spans="1:8" s="676" customFormat="1" ht="12" thickBot="1" x14ac:dyDescent="0.25">
      <c r="A9" s="1773"/>
      <c r="B9" s="1539"/>
      <c r="C9" s="678" t="s">
        <v>60</v>
      </c>
      <c r="D9" s="679">
        <v>739010</v>
      </c>
      <c r="E9" s="680"/>
      <c r="G9" s="681"/>
    </row>
    <row r="10" spans="1:8" s="676" customFormat="1" ht="12" thickBot="1" x14ac:dyDescent="0.25">
      <c r="A10" s="664"/>
      <c r="B10" s="682"/>
      <c r="C10" s="683"/>
      <c r="D10" s="684"/>
      <c r="E10" s="664"/>
      <c r="G10" s="681"/>
    </row>
    <row r="11" spans="1:8" ht="12" thickBot="1" x14ac:dyDescent="0.25">
      <c r="A11" s="685" t="s">
        <v>1677</v>
      </c>
      <c r="B11" s="1777" t="s">
        <v>1713</v>
      </c>
      <c r="C11" s="1778"/>
      <c r="D11" s="1778"/>
      <c r="E11" s="1779"/>
      <c r="G11" s="686"/>
      <c r="H11" s="687"/>
    </row>
    <row r="12" spans="1:8" ht="12" thickBot="1" x14ac:dyDescent="0.25">
      <c r="A12" s="685" t="s">
        <v>1714</v>
      </c>
      <c r="B12" s="1777" t="s">
        <v>1715</v>
      </c>
      <c r="C12" s="1778"/>
      <c r="D12" s="1778"/>
      <c r="E12" s="1779"/>
      <c r="G12" s="686"/>
      <c r="H12" s="687"/>
    </row>
    <row r="13" spans="1:8" x14ac:dyDescent="0.2">
      <c r="A13" s="688" t="s">
        <v>1716</v>
      </c>
      <c r="B13" s="689" t="s">
        <v>1676</v>
      </c>
      <c r="C13" s="690" t="s">
        <v>60</v>
      </c>
      <c r="D13" s="691" t="s">
        <v>1717</v>
      </c>
      <c r="E13" s="692" t="s">
        <v>1718</v>
      </c>
      <c r="G13" s="686"/>
      <c r="H13" s="687"/>
    </row>
    <row r="14" spans="1:8" x14ac:dyDescent="0.2">
      <c r="A14" s="693" t="s">
        <v>1719</v>
      </c>
      <c r="B14" s="694" t="s">
        <v>1676</v>
      </c>
      <c r="C14" s="695" t="s">
        <v>60</v>
      </c>
      <c r="D14" s="696" t="s">
        <v>1720</v>
      </c>
      <c r="E14" s="697" t="s">
        <v>1721</v>
      </c>
      <c r="G14" s="686"/>
      <c r="H14" s="687"/>
    </row>
    <row r="15" spans="1:8" ht="12" thickBot="1" x14ac:dyDescent="0.25">
      <c r="A15" s="698" t="s">
        <v>1722</v>
      </c>
      <c r="B15" s="699" t="s">
        <v>1676</v>
      </c>
      <c r="C15" s="700" t="s">
        <v>60</v>
      </c>
      <c r="D15" s="701" t="s">
        <v>1723</v>
      </c>
      <c r="E15" s="702" t="s">
        <v>1724</v>
      </c>
      <c r="G15" s="686"/>
      <c r="H15" s="687"/>
    </row>
    <row r="16" spans="1:8" ht="12" thickBot="1" x14ac:dyDescent="0.25">
      <c r="A16" s="703" t="s">
        <v>1725</v>
      </c>
      <c r="B16" s="1777" t="s">
        <v>1726</v>
      </c>
      <c r="C16" s="1778"/>
      <c r="D16" s="1778"/>
      <c r="E16" s="1779"/>
      <c r="G16" s="686"/>
      <c r="H16" s="687"/>
    </row>
    <row r="17" spans="1:8" x14ac:dyDescent="0.2">
      <c r="A17" s="688" t="s">
        <v>1727</v>
      </c>
      <c r="B17" s="689" t="s">
        <v>1676</v>
      </c>
      <c r="C17" s="690" t="s">
        <v>60</v>
      </c>
      <c r="D17" s="691" t="str">
        <f t="shared" ref="D17:D48" si="0">+LEFT(A17,8)</f>
        <v>12100111</v>
      </c>
      <c r="E17" s="692" t="s">
        <v>1728</v>
      </c>
      <c r="G17" s="686"/>
      <c r="H17" s="687"/>
    </row>
    <row r="18" spans="1:8" x14ac:dyDescent="0.2">
      <c r="A18" s="693" t="s">
        <v>1729</v>
      </c>
      <c r="B18" s="694" t="s">
        <v>1676</v>
      </c>
      <c r="C18" s="695" t="s">
        <v>60</v>
      </c>
      <c r="D18" s="691" t="str">
        <f t="shared" si="0"/>
        <v>12100112</v>
      </c>
      <c r="E18" s="697" t="s">
        <v>1730</v>
      </c>
      <c r="G18" s="686"/>
      <c r="H18" s="687"/>
    </row>
    <row r="19" spans="1:8" x14ac:dyDescent="0.2">
      <c r="A19" s="693" t="s">
        <v>1731</v>
      </c>
      <c r="B19" s="694" t="s">
        <v>1676</v>
      </c>
      <c r="C19" s="695" t="s">
        <v>60</v>
      </c>
      <c r="D19" s="691" t="str">
        <f t="shared" si="0"/>
        <v>12100113</v>
      </c>
      <c r="E19" s="697" t="s">
        <v>1732</v>
      </c>
      <c r="G19" s="686"/>
      <c r="H19" s="687"/>
    </row>
    <row r="20" spans="1:8" x14ac:dyDescent="0.2">
      <c r="A20" s="693" t="s">
        <v>1733</v>
      </c>
      <c r="B20" s="694" t="s">
        <v>1676</v>
      </c>
      <c r="C20" s="695" t="s">
        <v>60</v>
      </c>
      <c r="D20" s="691" t="str">
        <f t="shared" si="0"/>
        <v>12100211</v>
      </c>
      <c r="E20" s="697" t="s">
        <v>1734</v>
      </c>
      <c r="G20" s="686"/>
      <c r="H20" s="687"/>
    </row>
    <row r="21" spans="1:8" x14ac:dyDescent="0.2">
      <c r="A21" s="693" t="s">
        <v>1735</v>
      </c>
      <c r="B21" s="694" t="s">
        <v>1676</v>
      </c>
      <c r="C21" s="695" t="s">
        <v>60</v>
      </c>
      <c r="D21" s="691" t="str">
        <f t="shared" si="0"/>
        <v>12100212</v>
      </c>
      <c r="E21" s="697" t="s">
        <v>1736</v>
      </c>
      <c r="G21" s="686"/>
      <c r="H21" s="687"/>
    </row>
    <row r="22" spans="1:8" x14ac:dyDescent="0.2">
      <c r="A22" s="693" t="s">
        <v>1737</v>
      </c>
      <c r="B22" s="694" t="s">
        <v>1676</v>
      </c>
      <c r="C22" s="695" t="s">
        <v>60</v>
      </c>
      <c r="D22" s="691" t="str">
        <f t="shared" si="0"/>
        <v>12100213</v>
      </c>
      <c r="E22" s="697" t="s">
        <v>1738</v>
      </c>
      <c r="G22" s="686"/>
      <c r="H22" s="687"/>
    </row>
    <row r="23" spans="1:8" x14ac:dyDescent="0.2">
      <c r="A23" s="693" t="s">
        <v>1739</v>
      </c>
      <c r="B23" s="694" t="s">
        <v>1676</v>
      </c>
      <c r="C23" s="695" t="s">
        <v>60</v>
      </c>
      <c r="D23" s="691" t="str">
        <f t="shared" si="0"/>
        <v>12100421</v>
      </c>
      <c r="E23" s="697" t="s">
        <v>1740</v>
      </c>
      <c r="G23" s="686"/>
      <c r="H23" s="687"/>
    </row>
    <row r="24" spans="1:8" x14ac:dyDescent="0.2">
      <c r="A24" s="693" t="s">
        <v>1741</v>
      </c>
      <c r="B24" s="694" t="s">
        <v>1676</v>
      </c>
      <c r="C24" s="695" t="s">
        <v>60</v>
      </c>
      <c r="D24" s="691" t="str">
        <f t="shared" si="0"/>
        <v>12100431</v>
      </c>
      <c r="E24" s="697" t="s">
        <v>1742</v>
      </c>
      <c r="G24" s="686"/>
      <c r="H24" s="687"/>
    </row>
    <row r="25" spans="1:8" x14ac:dyDescent="0.2">
      <c r="A25" s="693" t="s">
        <v>1743</v>
      </c>
      <c r="B25" s="694" t="s">
        <v>1676</v>
      </c>
      <c r="C25" s="695" t="s">
        <v>60</v>
      </c>
      <c r="D25" s="691" t="str">
        <f t="shared" si="0"/>
        <v>12100511</v>
      </c>
      <c r="E25" s="697" t="s">
        <v>1744</v>
      </c>
      <c r="G25" s="686"/>
      <c r="H25" s="687"/>
    </row>
    <row r="26" spans="1:8" x14ac:dyDescent="0.2">
      <c r="A26" s="693" t="s">
        <v>1745</v>
      </c>
      <c r="B26" s="694" t="s">
        <v>1676</v>
      </c>
      <c r="C26" s="695" t="s">
        <v>60</v>
      </c>
      <c r="D26" s="691" t="str">
        <f t="shared" si="0"/>
        <v>12100611</v>
      </c>
      <c r="E26" s="697" t="s">
        <v>1746</v>
      </c>
      <c r="G26" s="686"/>
      <c r="H26" s="687"/>
    </row>
    <row r="27" spans="1:8" x14ac:dyDescent="0.2">
      <c r="A27" s="693" t="s">
        <v>1747</v>
      </c>
      <c r="B27" s="694" t="s">
        <v>1676</v>
      </c>
      <c r="C27" s="695" t="s">
        <v>60</v>
      </c>
      <c r="D27" s="691" t="str">
        <f t="shared" si="0"/>
        <v>12100621</v>
      </c>
      <c r="E27" s="697" t="s">
        <v>1748</v>
      </c>
      <c r="G27" s="686"/>
      <c r="H27" s="687"/>
    </row>
    <row r="28" spans="1:8" x14ac:dyDescent="0.2">
      <c r="A28" s="693" t="s">
        <v>1749</v>
      </c>
      <c r="B28" s="694" t="s">
        <v>1676</v>
      </c>
      <c r="C28" s="695" t="s">
        <v>60</v>
      </c>
      <c r="D28" s="691" t="str">
        <f t="shared" si="0"/>
        <v>12100711</v>
      </c>
      <c r="E28" s="697" t="s">
        <v>1750</v>
      </c>
      <c r="G28" s="686"/>
      <c r="H28" s="687"/>
    </row>
    <row r="29" spans="1:8" x14ac:dyDescent="0.2">
      <c r="A29" s="693" t="s">
        <v>1751</v>
      </c>
      <c r="B29" s="694" t="s">
        <v>1676</v>
      </c>
      <c r="C29" s="695" t="s">
        <v>60</v>
      </c>
      <c r="D29" s="691" t="str">
        <f t="shared" si="0"/>
        <v>12100721</v>
      </c>
      <c r="E29" s="697" t="s">
        <v>1752</v>
      </c>
      <c r="G29" s="686"/>
      <c r="H29" s="687"/>
    </row>
    <row r="30" spans="1:8" x14ac:dyDescent="0.2">
      <c r="A30" s="693" t="s">
        <v>1753</v>
      </c>
      <c r="B30" s="694" t="s">
        <v>1676</v>
      </c>
      <c r="C30" s="695" t="s">
        <v>60</v>
      </c>
      <c r="D30" s="691" t="str">
        <f t="shared" si="0"/>
        <v>12100741</v>
      </c>
      <c r="E30" s="697" t="s">
        <v>1754</v>
      </c>
      <c r="G30" s="686"/>
      <c r="H30" s="687"/>
    </row>
    <row r="31" spans="1:8" x14ac:dyDescent="0.2">
      <c r="A31" s="693" t="s">
        <v>1755</v>
      </c>
      <c r="B31" s="694" t="s">
        <v>1676</v>
      </c>
      <c r="C31" s="695" t="s">
        <v>60</v>
      </c>
      <c r="D31" s="691" t="str">
        <f t="shared" si="0"/>
        <v>12100751</v>
      </c>
      <c r="E31" s="697" t="s">
        <v>1756</v>
      </c>
      <c r="G31" s="686"/>
      <c r="H31" s="687"/>
    </row>
    <row r="32" spans="1:8" x14ac:dyDescent="0.2">
      <c r="A32" s="693" t="s">
        <v>1757</v>
      </c>
      <c r="B32" s="694" t="s">
        <v>1676</v>
      </c>
      <c r="C32" s="695" t="s">
        <v>60</v>
      </c>
      <c r="D32" s="691" t="str">
        <f t="shared" si="0"/>
        <v>12100761</v>
      </c>
      <c r="E32" s="697" t="s">
        <v>1758</v>
      </c>
      <c r="G32" s="686"/>
      <c r="H32" s="687"/>
    </row>
    <row r="33" spans="1:8" x14ac:dyDescent="0.2">
      <c r="A33" s="693" t="s">
        <v>1759</v>
      </c>
      <c r="B33" s="694" t="s">
        <v>1676</v>
      </c>
      <c r="C33" s="695" t="s">
        <v>60</v>
      </c>
      <c r="D33" s="691" t="str">
        <f t="shared" si="0"/>
        <v>12100811</v>
      </c>
      <c r="E33" s="697" t="s">
        <v>1760</v>
      </c>
      <c r="G33" s="686"/>
      <c r="H33" s="687"/>
    </row>
    <row r="34" spans="1:8" x14ac:dyDescent="0.2">
      <c r="A34" s="693" t="s">
        <v>1761</v>
      </c>
      <c r="B34" s="694" t="s">
        <v>1676</v>
      </c>
      <c r="C34" s="695" t="s">
        <v>60</v>
      </c>
      <c r="D34" s="691" t="str">
        <f t="shared" si="0"/>
        <v>12100911</v>
      </c>
      <c r="E34" s="697" t="s">
        <v>1762</v>
      </c>
      <c r="G34" s="686"/>
      <c r="H34" s="687"/>
    </row>
    <row r="35" spans="1:8" x14ac:dyDescent="0.2">
      <c r="A35" s="693" t="s">
        <v>1763</v>
      </c>
      <c r="B35" s="694" t="s">
        <v>1676</v>
      </c>
      <c r="C35" s="695" t="s">
        <v>60</v>
      </c>
      <c r="D35" s="691" t="str">
        <f t="shared" si="0"/>
        <v>12100912</v>
      </c>
      <c r="E35" s="697" t="s">
        <v>1764</v>
      </c>
      <c r="G35" s="686"/>
      <c r="H35" s="687"/>
    </row>
    <row r="36" spans="1:8" x14ac:dyDescent="0.2">
      <c r="A36" s="693" t="s">
        <v>1765</v>
      </c>
      <c r="B36" s="694" t="s">
        <v>1676</v>
      </c>
      <c r="C36" s="695" t="s">
        <v>60</v>
      </c>
      <c r="D36" s="691" t="str">
        <f t="shared" si="0"/>
        <v>12100913</v>
      </c>
      <c r="E36" s="697" t="s">
        <v>1766</v>
      </c>
      <c r="G36" s="686"/>
      <c r="H36" s="687"/>
    </row>
    <row r="37" spans="1:8" x14ac:dyDescent="0.2">
      <c r="A37" s="693" t="s">
        <v>1767</v>
      </c>
      <c r="B37" s="694" t="s">
        <v>1676</v>
      </c>
      <c r="C37" s="695" t="s">
        <v>60</v>
      </c>
      <c r="D37" s="691" t="str">
        <f t="shared" si="0"/>
        <v>12101011</v>
      </c>
      <c r="E37" s="697" t="s">
        <v>1768</v>
      </c>
      <c r="G37" s="686"/>
      <c r="H37" s="687"/>
    </row>
    <row r="38" spans="1:8" x14ac:dyDescent="0.2">
      <c r="A38" s="693" t="s">
        <v>1769</v>
      </c>
      <c r="B38" s="694" t="s">
        <v>1676</v>
      </c>
      <c r="C38" s="695" t="s">
        <v>60</v>
      </c>
      <c r="D38" s="691" t="str">
        <f t="shared" si="0"/>
        <v>12101111</v>
      </c>
      <c r="E38" s="697" t="s">
        <v>1770</v>
      </c>
      <c r="G38" s="686"/>
      <c r="H38" s="687"/>
    </row>
    <row r="39" spans="1:8" x14ac:dyDescent="0.2">
      <c r="A39" s="693" t="s">
        <v>1771</v>
      </c>
      <c r="B39" s="694" t="s">
        <v>1676</v>
      </c>
      <c r="C39" s="695" t="s">
        <v>60</v>
      </c>
      <c r="D39" s="691" t="str">
        <f t="shared" si="0"/>
        <v>12101121</v>
      </c>
      <c r="E39" s="697" t="s">
        <v>1772</v>
      </c>
      <c r="G39" s="686"/>
      <c r="H39" s="687"/>
    </row>
    <row r="40" spans="1:8" x14ac:dyDescent="0.2">
      <c r="A40" s="693" t="s">
        <v>1773</v>
      </c>
      <c r="B40" s="694" t="s">
        <v>1676</v>
      </c>
      <c r="C40" s="695" t="s">
        <v>60</v>
      </c>
      <c r="D40" s="691" t="str">
        <f t="shared" si="0"/>
        <v>12101311</v>
      </c>
      <c r="E40" s="697" t="s">
        <v>1774</v>
      </c>
      <c r="G40" s="686"/>
      <c r="H40" s="687"/>
    </row>
    <row r="41" spans="1:8" x14ac:dyDescent="0.2">
      <c r="A41" s="693" t="s">
        <v>1775</v>
      </c>
      <c r="B41" s="694" t="s">
        <v>1676</v>
      </c>
      <c r="C41" s="695" t="s">
        <v>60</v>
      </c>
      <c r="D41" s="691" t="str">
        <f t="shared" si="0"/>
        <v>12101411</v>
      </c>
      <c r="E41" s="697" t="s">
        <v>1776</v>
      </c>
      <c r="G41" s="686"/>
      <c r="H41" s="687"/>
    </row>
    <row r="42" spans="1:8" x14ac:dyDescent="0.2">
      <c r="A42" s="693" t="s">
        <v>1777</v>
      </c>
      <c r="B42" s="694" t="s">
        <v>1676</v>
      </c>
      <c r="C42" s="695" t="s">
        <v>60</v>
      </c>
      <c r="D42" s="691" t="str">
        <f t="shared" si="0"/>
        <v>12101413</v>
      </c>
      <c r="E42" s="697" t="s">
        <v>1778</v>
      </c>
      <c r="G42" s="686"/>
      <c r="H42" s="687"/>
    </row>
    <row r="43" spans="1:8" x14ac:dyDescent="0.2">
      <c r="A43" s="693" t="s">
        <v>1779</v>
      </c>
      <c r="B43" s="694" t="s">
        <v>1676</v>
      </c>
      <c r="C43" s="695" t="s">
        <v>60</v>
      </c>
      <c r="D43" s="691" t="str">
        <f t="shared" si="0"/>
        <v>12101611</v>
      </c>
      <c r="E43" s="697" t="s">
        <v>1780</v>
      </c>
      <c r="G43" s="686"/>
      <c r="H43" s="687"/>
    </row>
    <row r="44" spans="1:8" x14ac:dyDescent="0.2">
      <c r="A44" s="693" t="s">
        <v>1781</v>
      </c>
      <c r="B44" s="694" t="s">
        <v>1676</v>
      </c>
      <c r="C44" s="695" t="s">
        <v>60</v>
      </c>
      <c r="D44" s="691" t="str">
        <f t="shared" si="0"/>
        <v>12101613</v>
      </c>
      <c r="E44" s="697" t="s">
        <v>1782</v>
      </c>
      <c r="G44" s="686"/>
      <c r="H44" s="687"/>
    </row>
    <row r="45" spans="1:8" x14ac:dyDescent="0.2">
      <c r="A45" s="693" t="s">
        <v>1783</v>
      </c>
      <c r="B45" s="694" t="s">
        <v>1676</v>
      </c>
      <c r="C45" s="695" t="s">
        <v>60</v>
      </c>
      <c r="D45" s="691" t="str">
        <f t="shared" si="0"/>
        <v>12101711</v>
      </c>
      <c r="E45" s="697" t="s">
        <v>1784</v>
      </c>
      <c r="G45" s="686"/>
      <c r="H45" s="687"/>
    </row>
    <row r="46" spans="1:8" x14ac:dyDescent="0.2">
      <c r="A46" s="693" t="s">
        <v>1785</v>
      </c>
      <c r="B46" s="694" t="s">
        <v>1676</v>
      </c>
      <c r="C46" s="695" t="s">
        <v>60</v>
      </c>
      <c r="D46" s="691" t="str">
        <f t="shared" si="0"/>
        <v>12101811</v>
      </c>
      <c r="E46" s="697" t="s">
        <v>1786</v>
      </c>
      <c r="G46" s="686"/>
      <c r="H46" s="687"/>
    </row>
    <row r="47" spans="1:8" x14ac:dyDescent="0.2">
      <c r="A47" s="693" t="s">
        <v>1787</v>
      </c>
      <c r="B47" s="694" t="s">
        <v>1676</v>
      </c>
      <c r="C47" s="695" t="s">
        <v>60</v>
      </c>
      <c r="D47" s="691" t="str">
        <f t="shared" si="0"/>
        <v>12101813</v>
      </c>
      <c r="E47" s="697" t="s">
        <v>1788</v>
      </c>
      <c r="G47" s="686"/>
      <c r="H47" s="687"/>
    </row>
    <row r="48" spans="1:8" x14ac:dyDescent="0.2">
      <c r="A48" s="693" t="s">
        <v>1789</v>
      </c>
      <c r="B48" s="694" t="s">
        <v>1676</v>
      </c>
      <c r="C48" s="695" t="s">
        <v>60</v>
      </c>
      <c r="D48" s="691" t="str">
        <f t="shared" si="0"/>
        <v>12110111</v>
      </c>
      <c r="E48" s="697" t="s">
        <v>1790</v>
      </c>
      <c r="G48" s="686"/>
      <c r="H48" s="687"/>
    </row>
    <row r="49" spans="1:8" x14ac:dyDescent="0.2">
      <c r="A49" s="693" t="s">
        <v>1791</v>
      </c>
      <c r="B49" s="694" t="s">
        <v>1676</v>
      </c>
      <c r="C49" s="695" t="s">
        <v>60</v>
      </c>
      <c r="D49" s="691" t="str">
        <f t="shared" ref="D49:D74" si="1">+LEFT(A49,8)</f>
        <v>12110113</v>
      </c>
      <c r="E49" s="697" t="s">
        <v>1792</v>
      </c>
      <c r="G49" s="686"/>
      <c r="H49" s="687"/>
    </row>
    <row r="50" spans="1:8" x14ac:dyDescent="0.2">
      <c r="A50" s="693" t="s">
        <v>1793</v>
      </c>
      <c r="B50" s="694" t="s">
        <v>1676</v>
      </c>
      <c r="C50" s="695" t="s">
        <v>60</v>
      </c>
      <c r="D50" s="691" t="str">
        <f t="shared" si="1"/>
        <v>12110211</v>
      </c>
      <c r="E50" s="697" t="s">
        <v>1794</v>
      </c>
      <c r="G50" s="686"/>
      <c r="H50" s="687"/>
    </row>
    <row r="51" spans="1:8" x14ac:dyDescent="0.2">
      <c r="A51" s="693" t="s">
        <v>1795</v>
      </c>
      <c r="B51" s="694" t="s">
        <v>1676</v>
      </c>
      <c r="C51" s="695" t="s">
        <v>60</v>
      </c>
      <c r="D51" s="691" t="str">
        <f t="shared" si="1"/>
        <v>12114911</v>
      </c>
      <c r="E51" s="697" t="s">
        <v>1796</v>
      </c>
      <c r="G51" s="686"/>
      <c r="H51" s="687"/>
    </row>
    <row r="52" spans="1:8" x14ac:dyDescent="0.2">
      <c r="A52" s="693" t="s">
        <v>1797</v>
      </c>
      <c r="B52" s="694" t="s">
        <v>1676</v>
      </c>
      <c r="C52" s="695" t="s">
        <v>60</v>
      </c>
      <c r="D52" s="691" t="str">
        <f t="shared" si="1"/>
        <v>12114913</v>
      </c>
      <c r="E52" s="697" t="s">
        <v>1798</v>
      </c>
      <c r="G52" s="686"/>
      <c r="H52" s="687"/>
    </row>
    <row r="53" spans="1:8" x14ac:dyDescent="0.2">
      <c r="A53" s="693" t="s">
        <v>1799</v>
      </c>
      <c r="B53" s="694" t="s">
        <v>1676</v>
      </c>
      <c r="C53" s="695" t="s">
        <v>60</v>
      </c>
      <c r="D53" s="691" t="str">
        <f t="shared" si="1"/>
        <v>12120111</v>
      </c>
      <c r="E53" s="697" t="s">
        <v>1800</v>
      </c>
      <c r="G53" s="686"/>
      <c r="H53" s="687"/>
    </row>
    <row r="54" spans="1:8" x14ac:dyDescent="0.2">
      <c r="A54" s="693" t="s">
        <v>1801</v>
      </c>
      <c r="B54" s="694" t="s">
        <v>1676</v>
      </c>
      <c r="C54" s="695" t="s">
        <v>60</v>
      </c>
      <c r="D54" s="691" t="str">
        <f t="shared" si="1"/>
        <v>12120113</v>
      </c>
      <c r="E54" s="697" t="s">
        <v>1802</v>
      </c>
      <c r="G54" s="686"/>
      <c r="H54" s="687"/>
    </row>
    <row r="55" spans="1:8" x14ac:dyDescent="0.2">
      <c r="A55" s="693" t="s">
        <v>1803</v>
      </c>
      <c r="B55" s="694" t="s">
        <v>1676</v>
      </c>
      <c r="C55" s="695" t="s">
        <v>60</v>
      </c>
      <c r="D55" s="691" t="str">
        <f t="shared" si="1"/>
        <v>12120211</v>
      </c>
      <c r="E55" s="697" t="s">
        <v>1804</v>
      </c>
      <c r="G55" s="686"/>
      <c r="H55" s="687"/>
    </row>
    <row r="56" spans="1:8" x14ac:dyDescent="0.2">
      <c r="A56" s="693" t="s">
        <v>1805</v>
      </c>
      <c r="B56" s="694" t="s">
        <v>1676</v>
      </c>
      <c r="C56" s="695" t="s">
        <v>60</v>
      </c>
      <c r="D56" s="691" t="str">
        <f t="shared" si="1"/>
        <v>12124911</v>
      </c>
      <c r="E56" s="697" t="s">
        <v>1806</v>
      </c>
      <c r="G56" s="686"/>
      <c r="H56" s="687"/>
    </row>
    <row r="57" spans="1:8" x14ac:dyDescent="0.2">
      <c r="A57" s="693" t="s">
        <v>1807</v>
      </c>
      <c r="B57" s="694" t="s">
        <v>1676</v>
      </c>
      <c r="C57" s="695" t="s">
        <v>60</v>
      </c>
      <c r="D57" s="691" t="str">
        <f t="shared" si="1"/>
        <v>12124913</v>
      </c>
      <c r="E57" s="697" t="s">
        <v>1808</v>
      </c>
      <c r="G57" s="686"/>
      <c r="H57" s="687"/>
    </row>
    <row r="58" spans="1:8" x14ac:dyDescent="0.2">
      <c r="A58" s="693" t="s">
        <v>1809</v>
      </c>
      <c r="B58" s="694" t="s">
        <v>1676</v>
      </c>
      <c r="C58" s="695" t="s">
        <v>60</v>
      </c>
      <c r="D58" s="691" t="str">
        <f t="shared" si="1"/>
        <v>12150111</v>
      </c>
      <c r="E58" s="697" t="s">
        <v>1810</v>
      </c>
      <c r="G58" s="686"/>
      <c r="H58" s="687"/>
    </row>
    <row r="59" spans="1:8" x14ac:dyDescent="0.2">
      <c r="A59" s="693" t="s">
        <v>1811</v>
      </c>
      <c r="B59" s="694" t="s">
        <v>1676</v>
      </c>
      <c r="C59" s="695" t="s">
        <v>60</v>
      </c>
      <c r="D59" s="691" t="str">
        <f t="shared" si="1"/>
        <v>12150121</v>
      </c>
      <c r="E59" s="697" t="s">
        <v>1812</v>
      </c>
      <c r="G59" s="686"/>
      <c r="H59" s="687"/>
    </row>
    <row r="60" spans="1:8" x14ac:dyDescent="0.2">
      <c r="A60" s="693" t="s">
        <v>1813</v>
      </c>
      <c r="B60" s="694" t="s">
        <v>1676</v>
      </c>
      <c r="C60" s="695" t="s">
        <v>60</v>
      </c>
      <c r="D60" s="691" t="str">
        <f t="shared" si="1"/>
        <v>12160111</v>
      </c>
      <c r="E60" s="697" t="s">
        <v>1814</v>
      </c>
      <c r="G60" s="686"/>
      <c r="H60" s="687"/>
    </row>
    <row r="61" spans="1:8" x14ac:dyDescent="0.2">
      <c r="A61" s="693" t="s">
        <v>1815</v>
      </c>
      <c r="B61" s="694" t="s">
        <v>1676</v>
      </c>
      <c r="C61" s="695" t="s">
        <v>60</v>
      </c>
      <c r="D61" s="691" t="str">
        <f t="shared" si="1"/>
        <v>12160211</v>
      </c>
      <c r="E61" s="697" t="s">
        <v>1816</v>
      </c>
      <c r="G61" s="686"/>
      <c r="H61" s="687"/>
    </row>
    <row r="62" spans="1:8" x14ac:dyDescent="0.2">
      <c r="A62" s="693" t="s">
        <v>1817</v>
      </c>
      <c r="B62" s="694" t="s">
        <v>1676</v>
      </c>
      <c r="C62" s="695" t="s">
        <v>60</v>
      </c>
      <c r="D62" s="691" t="str">
        <f t="shared" si="1"/>
        <v>12170111</v>
      </c>
      <c r="E62" s="697" t="s">
        <v>1750</v>
      </c>
      <c r="G62" s="686"/>
      <c r="H62" s="687"/>
    </row>
    <row r="63" spans="1:8" x14ac:dyDescent="0.2">
      <c r="A63" s="693" t="s">
        <v>1818</v>
      </c>
      <c r="B63" s="694" t="s">
        <v>1676</v>
      </c>
      <c r="C63" s="695" t="s">
        <v>60</v>
      </c>
      <c r="D63" s="691" t="str">
        <f t="shared" si="1"/>
        <v>12170211</v>
      </c>
      <c r="E63" s="697" t="s">
        <v>1752</v>
      </c>
      <c r="G63" s="686"/>
      <c r="H63" s="687"/>
    </row>
    <row r="64" spans="1:8" x14ac:dyDescent="0.2">
      <c r="A64" s="693" t="s">
        <v>1819</v>
      </c>
      <c r="B64" s="694" t="s">
        <v>1676</v>
      </c>
      <c r="C64" s="695" t="s">
        <v>60</v>
      </c>
      <c r="D64" s="691" t="str">
        <f t="shared" si="1"/>
        <v>12170411</v>
      </c>
      <c r="E64" s="697" t="s">
        <v>1820</v>
      </c>
      <c r="G64" s="686"/>
      <c r="H64" s="687"/>
    </row>
    <row r="65" spans="1:8" x14ac:dyDescent="0.2">
      <c r="A65" s="693" t="s">
        <v>1821</v>
      </c>
      <c r="B65" s="694" t="s">
        <v>1676</v>
      </c>
      <c r="C65" s="695" t="s">
        <v>60</v>
      </c>
      <c r="D65" s="691" t="str">
        <f t="shared" si="1"/>
        <v>12170511</v>
      </c>
      <c r="E65" s="697" t="s">
        <v>1822</v>
      </c>
      <c r="G65" s="686"/>
      <c r="H65" s="687"/>
    </row>
    <row r="66" spans="1:8" x14ac:dyDescent="0.2">
      <c r="A66" s="693" t="s">
        <v>1823</v>
      </c>
      <c r="B66" s="694" t="s">
        <v>1676</v>
      </c>
      <c r="C66" s="695" t="s">
        <v>60</v>
      </c>
      <c r="D66" s="691" t="str">
        <f t="shared" si="1"/>
        <v>12170611</v>
      </c>
      <c r="E66" s="697" t="s">
        <v>1824</v>
      </c>
      <c r="G66" s="686"/>
      <c r="H66" s="687"/>
    </row>
    <row r="67" spans="1:8" x14ac:dyDescent="0.2">
      <c r="A67" s="693" t="s">
        <v>1825</v>
      </c>
      <c r="B67" s="694" t="s">
        <v>1676</v>
      </c>
      <c r="C67" s="695" t="s">
        <v>60</v>
      </c>
      <c r="D67" s="691" t="str">
        <f t="shared" si="1"/>
        <v>12191011</v>
      </c>
      <c r="E67" s="697" t="s">
        <v>1786</v>
      </c>
      <c r="G67" s="686"/>
      <c r="H67" s="687"/>
    </row>
    <row r="68" spans="1:8" x14ac:dyDescent="0.2">
      <c r="A68" s="693" t="s">
        <v>1826</v>
      </c>
      <c r="B68" s="694" t="s">
        <v>1676</v>
      </c>
      <c r="C68" s="695" t="s">
        <v>60</v>
      </c>
      <c r="D68" s="691" t="str">
        <f t="shared" si="1"/>
        <v>12191013</v>
      </c>
      <c r="E68" s="697" t="s">
        <v>1788</v>
      </c>
      <c r="G68" s="686"/>
      <c r="H68" s="687"/>
    </row>
    <row r="69" spans="1:8" x14ac:dyDescent="0.2">
      <c r="A69" s="693" t="s">
        <v>1827</v>
      </c>
      <c r="B69" s="694" t="s">
        <v>1676</v>
      </c>
      <c r="C69" s="695" t="s">
        <v>60</v>
      </c>
      <c r="D69" s="691" t="str">
        <f t="shared" si="1"/>
        <v>12191023</v>
      </c>
      <c r="E69" s="697" t="s">
        <v>1828</v>
      </c>
      <c r="G69" s="686"/>
      <c r="H69" s="687"/>
    </row>
    <row r="70" spans="1:8" x14ac:dyDescent="0.2">
      <c r="A70" s="693" t="s">
        <v>1829</v>
      </c>
      <c r="B70" s="694" t="s">
        <v>1676</v>
      </c>
      <c r="C70" s="695" t="s">
        <v>60</v>
      </c>
      <c r="D70" s="691" t="str">
        <f t="shared" si="1"/>
        <v>12191111</v>
      </c>
      <c r="E70" s="697" t="s">
        <v>1830</v>
      </c>
      <c r="G70" s="686"/>
      <c r="H70" s="687"/>
    </row>
    <row r="71" spans="1:8" x14ac:dyDescent="0.2">
      <c r="A71" s="693" t="s">
        <v>1831</v>
      </c>
      <c r="B71" s="694" t="s">
        <v>1676</v>
      </c>
      <c r="C71" s="695" t="s">
        <v>60</v>
      </c>
      <c r="D71" s="691" t="str">
        <f t="shared" si="1"/>
        <v>72100411</v>
      </c>
      <c r="E71" s="697" t="s">
        <v>1832</v>
      </c>
      <c r="G71" s="686"/>
      <c r="H71" s="687"/>
    </row>
    <row r="72" spans="1:8" x14ac:dyDescent="0.2">
      <c r="A72" s="693" t="s">
        <v>1833</v>
      </c>
      <c r="B72" s="696" t="s">
        <v>1676</v>
      </c>
      <c r="C72" s="695" t="s">
        <v>60</v>
      </c>
      <c r="D72" s="691" t="str">
        <f t="shared" si="1"/>
        <v>72100911</v>
      </c>
      <c r="E72" s="697" t="s">
        <v>1762</v>
      </c>
      <c r="G72" s="686"/>
      <c r="H72" s="687"/>
    </row>
    <row r="73" spans="1:8" x14ac:dyDescent="0.2">
      <c r="A73" s="693" t="s">
        <v>1834</v>
      </c>
      <c r="B73" s="696" t="s">
        <v>1676</v>
      </c>
      <c r="C73" s="695" t="s">
        <v>60</v>
      </c>
      <c r="D73" s="691" t="str">
        <f t="shared" si="1"/>
        <v>72120111</v>
      </c>
      <c r="E73" s="697" t="s">
        <v>1800</v>
      </c>
      <c r="G73" s="686"/>
      <c r="H73" s="687"/>
    </row>
    <row r="74" spans="1:8" x14ac:dyDescent="0.2">
      <c r="A74" s="693" t="s">
        <v>1835</v>
      </c>
      <c r="B74" s="696" t="s">
        <v>1676</v>
      </c>
      <c r="C74" s="695" t="s">
        <v>60</v>
      </c>
      <c r="D74" s="691" t="str">
        <f t="shared" si="1"/>
        <v>72150211</v>
      </c>
      <c r="E74" s="697" t="s">
        <v>1836</v>
      </c>
      <c r="G74" s="686"/>
      <c r="H74" s="687"/>
    </row>
    <row r="75" spans="1:8" x14ac:dyDescent="0.2">
      <c r="A75" s="693" t="s">
        <v>1837</v>
      </c>
      <c r="B75" s="696">
        <v>0</v>
      </c>
      <c r="C75" s="695">
        <v>0</v>
      </c>
      <c r="D75" s="696">
        <v>0</v>
      </c>
      <c r="E75" s="697">
        <f t="shared" ref="E75:E82" si="2">B75-D75</f>
        <v>0</v>
      </c>
      <c r="G75" s="686"/>
      <c r="H75" s="687"/>
    </row>
    <row r="76" spans="1:8" x14ac:dyDescent="0.2">
      <c r="A76" s="693" t="s">
        <v>1837</v>
      </c>
      <c r="B76" s="696">
        <v>0</v>
      </c>
      <c r="C76" s="695">
        <v>0</v>
      </c>
      <c r="D76" s="696">
        <v>0</v>
      </c>
      <c r="E76" s="697">
        <f t="shared" si="2"/>
        <v>0</v>
      </c>
      <c r="G76" s="686"/>
      <c r="H76" s="687"/>
    </row>
    <row r="77" spans="1:8" x14ac:dyDescent="0.2">
      <c r="A77" s="693" t="s">
        <v>1837</v>
      </c>
      <c r="B77" s="696">
        <v>0</v>
      </c>
      <c r="C77" s="695">
        <v>0</v>
      </c>
      <c r="D77" s="696">
        <v>0</v>
      </c>
      <c r="E77" s="697">
        <f t="shared" si="2"/>
        <v>0</v>
      </c>
      <c r="G77" s="686"/>
      <c r="H77" s="687"/>
    </row>
    <row r="78" spans="1:8" x14ac:dyDescent="0.2">
      <c r="A78" s="693" t="s">
        <v>1837</v>
      </c>
      <c r="B78" s="696">
        <v>0</v>
      </c>
      <c r="C78" s="695">
        <v>0</v>
      </c>
      <c r="D78" s="696">
        <v>0</v>
      </c>
      <c r="E78" s="697">
        <f t="shared" si="2"/>
        <v>0</v>
      </c>
      <c r="G78" s="686"/>
      <c r="H78" s="687"/>
    </row>
    <row r="79" spans="1:8" x14ac:dyDescent="0.2">
      <c r="A79" s="693" t="s">
        <v>1837</v>
      </c>
      <c r="B79" s="696">
        <v>0</v>
      </c>
      <c r="C79" s="695">
        <v>0</v>
      </c>
      <c r="D79" s="696">
        <v>0</v>
      </c>
      <c r="E79" s="697">
        <f t="shared" si="2"/>
        <v>0</v>
      </c>
      <c r="G79" s="686"/>
      <c r="H79" s="687"/>
    </row>
    <row r="80" spans="1:8" x14ac:dyDescent="0.2">
      <c r="A80" s="693" t="s">
        <v>1837</v>
      </c>
      <c r="B80" s="696">
        <v>0</v>
      </c>
      <c r="C80" s="695">
        <v>0</v>
      </c>
      <c r="D80" s="696">
        <v>0</v>
      </c>
      <c r="E80" s="697">
        <f t="shared" si="2"/>
        <v>0</v>
      </c>
      <c r="G80" s="686"/>
      <c r="H80" s="687"/>
    </row>
    <row r="81" spans="1:8" x14ac:dyDescent="0.2">
      <c r="A81" s="693" t="s">
        <v>1837</v>
      </c>
      <c r="B81" s="696">
        <v>0</v>
      </c>
      <c r="C81" s="695">
        <v>0</v>
      </c>
      <c r="D81" s="696">
        <v>0</v>
      </c>
      <c r="E81" s="697">
        <f t="shared" si="2"/>
        <v>0</v>
      </c>
      <c r="G81" s="686"/>
      <c r="H81" s="687"/>
    </row>
    <row r="82" spans="1:8" x14ac:dyDescent="0.2">
      <c r="A82" s="693" t="s">
        <v>1837</v>
      </c>
      <c r="B82" s="696">
        <v>0</v>
      </c>
      <c r="C82" s="695">
        <v>0</v>
      </c>
      <c r="D82" s="696">
        <v>0</v>
      </c>
      <c r="E82" s="697">
        <f t="shared" si="2"/>
        <v>0</v>
      </c>
      <c r="G82" s="686"/>
      <c r="H82" s="687"/>
    </row>
    <row r="83" spans="1:8" x14ac:dyDescent="0.2">
      <c r="A83" s="693" t="s">
        <v>1837</v>
      </c>
      <c r="B83" s="696">
        <v>0</v>
      </c>
      <c r="C83" s="695">
        <v>0</v>
      </c>
      <c r="D83" s="696">
        <v>0</v>
      </c>
      <c r="E83" s="697">
        <f t="shared" ref="E83:E116" si="3">B83-D83</f>
        <v>0</v>
      </c>
      <c r="G83" s="686"/>
      <c r="H83" s="687"/>
    </row>
    <row r="84" spans="1:8" x14ac:dyDescent="0.2">
      <c r="A84" s="693" t="s">
        <v>1837</v>
      </c>
      <c r="B84" s="696">
        <v>0</v>
      </c>
      <c r="C84" s="695">
        <v>0</v>
      </c>
      <c r="D84" s="696">
        <v>0</v>
      </c>
      <c r="E84" s="697">
        <f t="shared" si="3"/>
        <v>0</v>
      </c>
      <c r="G84" s="686"/>
      <c r="H84" s="687"/>
    </row>
    <row r="85" spans="1:8" x14ac:dyDescent="0.2">
      <c r="A85" s="693" t="s">
        <v>1837</v>
      </c>
      <c r="B85" s="696">
        <v>0</v>
      </c>
      <c r="C85" s="695">
        <v>0</v>
      </c>
      <c r="D85" s="696">
        <v>0</v>
      </c>
      <c r="E85" s="697">
        <f t="shared" si="3"/>
        <v>0</v>
      </c>
      <c r="G85" s="686"/>
      <c r="H85" s="687"/>
    </row>
    <row r="86" spans="1:8" x14ac:dyDescent="0.2">
      <c r="A86" s="693" t="s">
        <v>1837</v>
      </c>
      <c r="B86" s="696">
        <v>0</v>
      </c>
      <c r="C86" s="695">
        <v>0</v>
      </c>
      <c r="D86" s="696">
        <v>0</v>
      </c>
      <c r="E86" s="697">
        <f t="shared" si="3"/>
        <v>0</v>
      </c>
      <c r="G86" s="686"/>
      <c r="H86" s="687"/>
    </row>
    <row r="87" spans="1:8" x14ac:dyDescent="0.2">
      <c r="A87" s="693" t="s">
        <v>1837</v>
      </c>
      <c r="B87" s="696">
        <v>0</v>
      </c>
      <c r="C87" s="695">
        <v>0</v>
      </c>
      <c r="D87" s="696">
        <v>0</v>
      </c>
      <c r="E87" s="697">
        <f t="shared" si="3"/>
        <v>0</v>
      </c>
      <c r="G87" s="686"/>
      <c r="H87" s="687"/>
    </row>
    <row r="88" spans="1:8" x14ac:dyDescent="0.2">
      <c r="A88" s="693" t="s">
        <v>1837</v>
      </c>
      <c r="B88" s="696">
        <v>0</v>
      </c>
      <c r="C88" s="695">
        <v>0</v>
      </c>
      <c r="D88" s="696">
        <v>0</v>
      </c>
      <c r="E88" s="697">
        <f t="shared" si="3"/>
        <v>0</v>
      </c>
      <c r="G88" s="686"/>
      <c r="H88" s="687"/>
    </row>
    <row r="89" spans="1:8" x14ac:dyDescent="0.2">
      <c r="A89" s="693" t="s">
        <v>1837</v>
      </c>
      <c r="B89" s="696">
        <v>0</v>
      </c>
      <c r="C89" s="695">
        <v>0</v>
      </c>
      <c r="D89" s="696">
        <v>0</v>
      </c>
      <c r="E89" s="697">
        <f t="shared" si="3"/>
        <v>0</v>
      </c>
      <c r="G89" s="686"/>
      <c r="H89" s="687"/>
    </row>
    <row r="90" spans="1:8" x14ac:dyDescent="0.2">
      <c r="A90" s="693" t="s">
        <v>1837</v>
      </c>
      <c r="B90" s="696">
        <v>0</v>
      </c>
      <c r="C90" s="695">
        <v>0</v>
      </c>
      <c r="D90" s="696">
        <v>0</v>
      </c>
      <c r="E90" s="697">
        <f t="shared" si="3"/>
        <v>0</v>
      </c>
      <c r="G90" s="686"/>
      <c r="H90" s="687"/>
    </row>
    <row r="91" spans="1:8" x14ac:dyDescent="0.2">
      <c r="A91" s="693" t="s">
        <v>1837</v>
      </c>
      <c r="B91" s="696">
        <v>0</v>
      </c>
      <c r="C91" s="695">
        <v>0</v>
      </c>
      <c r="D91" s="696">
        <v>0</v>
      </c>
      <c r="E91" s="697">
        <f t="shared" si="3"/>
        <v>0</v>
      </c>
      <c r="G91" s="686"/>
      <c r="H91" s="687"/>
    </row>
    <row r="92" spans="1:8" x14ac:dyDescent="0.2">
      <c r="A92" s="693" t="s">
        <v>1837</v>
      </c>
      <c r="B92" s="696">
        <v>0</v>
      </c>
      <c r="C92" s="695">
        <v>0</v>
      </c>
      <c r="D92" s="696">
        <v>0</v>
      </c>
      <c r="E92" s="697">
        <f t="shared" si="3"/>
        <v>0</v>
      </c>
      <c r="G92" s="686"/>
      <c r="H92" s="687"/>
    </row>
    <row r="93" spans="1:8" x14ac:dyDescent="0.2">
      <c r="A93" s="693" t="s">
        <v>1837</v>
      </c>
      <c r="B93" s="696">
        <v>0</v>
      </c>
      <c r="C93" s="695">
        <v>0</v>
      </c>
      <c r="D93" s="696">
        <v>0</v>
      </c>
      <c r="E93" s="697">
        <f t="shared" si="3"/>
        <v>0</v>
      </c>
      <c r="G93" s="686"/>
      <c r="H93" s="687"/>
    </row>
    <row r="94" spans="1:8" x14ac:dyDescent="0.2">
      <c r="A94" s="693" t="s">
        <v>1837</v>
      </c>
      <c r="B94" s="696">
        <v>0</v>
      </c>
      <c r="C94" s="695">
        <v>0</v>
      </c>
      <c r="D94" s="696">
        <v>0</v>
      </c>
      <c r="E94" s="697">
        <f t="shared" si="3"/>
        <v>0</v>
      </c>
      <c r="G94" s="686"/>
      <c r="H94" s="687"/>
    </row>
    <row r="95" spans="1:8" x14ac:dyDescent="0.2">
      <c r="A95" s="693" t="s">
        <v>1837</v>
      </c>
      <c r="B95" s="696">
        <v>0</v>
      </c>
      <c r="C95" s="695">
        <v>0</v>
      </c>
      <c r="D95" s="696">
        <v>0</v>
      </c>
      <c r="E95" s="697">
        <f t="shared" si="3"/>
        <v>0</v>
      </c>
      <c r="G95" s="686"/>
      <c r="H95" s="687"/>
    </row>
    <row r="96" spans="1:8" x14ac:dyDescent="0.2">
      <c r="A96" s="693" t="s">
        <v>1837</v>
      </c>
      <c r="B96" s="696">
        <v>0</v>
      </c>
      <c r="C96" s="695">
        <v>0</v>
      </c>
      <c r="D96" s="696">
        <v>0</v>
      </c>
      <c r="E96" s="697">
        <f t="shared" si="3"/>
        <v>0</v>
      </c>
      <c r="G96" s="686"/>
      <c r="H96" s="687"/>
    </row>
    <row r="97" spans="1:8" x14ac:dyDescent="0.2">
      <c r="A97" s="693" t="s">
        <v>1837</v>
      </c>
      <c r="B97" s="696">
        <v>0</v>
      </c>
      <c r="C97" s="695">
        <v>0</v>
      </c>
      <c r="D97" s="696">
        <v>0</v>
      </c>
      <c r="E97" s="697">
        <f t="shared" si="3"/>
        <v>0</v>
      </c>
      <c r="G97" s="686"/>
      <c r="H97" s="687"/>
    </row>
    <row r="98" spans="1:8" x14ac:dyDescent="0.2">
      <c r="A98" s="693" t="s">
        <v>1837</v>
      </c>
      <c r="B98" s="696">
        <v>0</v>
      </c>
      <c r="C98" s="695">
        <v>0</v>
      </c>
      <c r="D98" s="696">
        <v>0</v>
      </c>
      <c r="E98" s="697">
        <f t="shared" si="3"/>
        <v>0</v>
      </c>
      <c r="G98" s="686"/>
      <c r="H98" s="687"/>
    </row>
    <row r="99" spans="1:8" x14ac:dyDescent="0.2">
      <c r="A99" s="693" t="s">
        <v>1837</v>
      </c>
      <c r="B99" s="696">
        <v>0</v>
      </c>
      <c r="C99" s="695">
        <v>0</v>
      </c>
      <c r="D99" s="696">
        <v>0</v>
      </c>
      <c r="E99" s="697">
        <f t="shared" si="3"/>
        <v>0</v>
      </c>
      <c r="G99" s="686"/>
      <c r="H99" s="687"/>
    </row>
    <row r="100" spans="1:8" x14ac:dyDescent="0.2">
      <c r="A100" s="693" t="s">
        <v>1837</v>
      </c>
      <c r="B100" s="696">
        <v>0</v>
      </c>
      <c r="C100" s="695">
        <v>0</v>
      </c>
      <c r="D100" s="696">
        <v>0</v>
      </c>
      <c r="E100" s="697">
        <f t="shared" si="3"/>
        <v>0</v>
      </c>
      <c r="G100" s="686"/>
      <c r="H100" s="687"/>
    </row>
    <row r="101" spans="1:8" x14ac:dyDescent="0.2">
      <c r="A101" s="693" t="s">
        <v>1837</v>
      </c>
      <c r="B101" s="696">
        <v>0</v>
      </c>
      <c r="C101" s="695">
        <v>0</v>
      </c>
      <c r="D101" s="696">
        <v>0</v>
      </c>
      <c r="E101" s="697">
        <f t="shared" si="3"/>
        <v>0</v>
      </c>
      <c r="G101" s="686"/>
      <c r="H101" s="687"/>
    </row>
    <row r="102" spans="1:8" x14ac:dyDescent="0.2">
      <c r="A102" s="693" t="s">
        <v>1837</v>
      </c>
      <c r="B102" s="696">
        <v>0</v>
      </c>
      <c r="C102" s="695">
        <v>0</v>
      </c>
      <c r="D102" s="696">
        <v>0</v>
      </c>
      <c r="E102" s="697">
        <f t="shared" si="3"/>
        <v>0</v>
      </c>
      <c r="G102" s="686"/>
      <c r="H102" s="687"/>
    </row>
    <row r="103" spans="1:8" x14ac:dyDescent="0.2">
      <c r="A103" s="693" t="s">
        <v>1837</v>
      </c>
      <c r="B103" s="696">
        <v>0</v>
      </c>
      <c r="C103" s="695">
        <v>0</v>
      </c>
      <c r="D103" s="696">
        <v>0</v>
      </c>
      <c r="E103" s="697">
        <f t="shared" si="3"/>
        <v>0</v>
      </c>
      <c r="G103" s="686"/>
      <c r="H103" s="687"/>
    </row>
    <row r="104" spans="1:8" x14ac:dyDescent="0.2">
      <c r="A104" s="693" t="s">
        <v>1837</v>
      </c>
      <c r="B104" s="696">
        <v>0</v>
      </c>
      <c r="C104" s="695">
        <v>0</v>
      </c>
      <c r="D104" s="696">
        <v>0</v>
      </c>
      <c r="E104" s="697">
        <f t="shared" si="3"/>
        <v>0</v>
      </c>
      <c r="G104" s="686"/>
      <c r="H104" s="687"/>
    </row>
    <row r="105" spans="1:8" x14ac:dyDescent="0.2">
      <c r="A105" s="693" t="s">
        <v>1837</v>
      </c>
      <c r="B105" s="696">
        <v>0</v>
      </c>
      <c r="C105" s="695">
        <v>0</v>
      </c>
      <c r="D105" s="696">
        <v>0</v>
      </c>
      <c r="E105" s="697">
        <f t="shared" si="3"/>
        <v>0</v>
      </c>
      <c r="G105" s="686"/>
      <c r="H105" s="687"/>
    </row>
    <row r="106" spans="1:8" x14ac:dyDescent="0.2">
      <c r="A106" s="693" t="s">
        <v>1837</v>
      </c>
      <c r="B106" s="696">
        <v>0</v>
      </c>
      <c r="C106" s="695">
        <v>0</v>
      </c>
      <c r="D106" s="696">
        <v>0</v>
      </c>
      <c r="E106" s="697">
        <f t="shared" si="3"/>
        <v>0</v>
      </c>
      <c r="G106" s="686"/>
      <c r="H106" s="687"/>
    </row>
    <row r="107" spans="1:8" x14ac:dyDescent="0.2">
      <c r="A107" s="693" t="s">
        <v>1837</v>
      </c>
      <c r="B107" s="696">
        <v>0</v>
      </c>
      <c r="C107" s="695">
        <v>0</v>
      </c>
      <c r="D107" s="696">
        <v>0</v>
      </c>
      <c r="E107" s="697">
        <f t="shared" si="3"/>
        <v>0</v>
      </c>
    </row>
    <row r="108" spans="1:8" x14ac:dyDescent="0.2">
      <c r="A108" s="693" t="s">
        <v>1837</v>
      </c>
      <c r="B108" s="696">
        <v>0</v>
      </c>
      <c r="C108" s="695">
        <v>0</v>
      </c>
      <c r="D108" s="696">
        <v>0</v>
      </c>
      <c r="E108" s="697">
        <f t="shared" si="3"/>
        <v>0</v>
      </c>
    </row>
    <row r="109" spans="1:8" x14ac:dyDescent="0.2">
      <c r="A109" s="693" t="s">
        <v>1837</v>
      </c>
      <c r="B109" s="696">
        <v>0</v>
      </c>
      <c r="C109" s="695">
        <v>0</v>
      </c>
      <c r="D109" s="696">
        <v>0</v>
      </c>
      <c r="E109" s="697">
        <f t="shared" si="3"/>
        <v>0</v>
      </c>
    </row>
    <row r="110" spans="1:8" x14ac:dyDescent="0.2">
      <c r="A110" s="693" t="s">
        <v>1837</v>
      </c>
      <c r="B110" s="696">
        <v>0</v>
      </c>
      <c r="C110" s="695">
        <v>0</v>
      </c>
      <c r="D110" s="696">
        <v>0</v>
      </c>
      <c r="E110" s="697">
        <f t="shared" si="3"/>
        <v>0</v>
      </c>
    </row>
    <row r="111" spans="1:8" x14ac:dyDescent="0.2">
      <c r="A111" s="693" t="s">
        <v>1837</v>
      </c>
      <c r="B111" s="696">
        <v>0</v>
      </c>
      <c r="C111" s="695">
        <v>0</v>
      </c>
      <c r="D111" s="696">
        <v>0</v>
      </c>
      <c r="E111" s="697">
        <f t="shared" si="3"/>
        <v>0</v>
      </c>
    </row>
    <row r="112" spans="1:8" x14ac:dyDescent="0.2">
      <c r="A112" s="693" t="s">
        <v>1837</v>
      </c>
      <c r="B112" s="696">
        <v>0</v>
      </c>
      <c r="C112" s="695">
        <v>0</v>
      </c>
      <c r="D112" s="696">
        <v>0</v>
      </c>
      <c r="E112" s="697">
        <f t="shared" si="3"/>
        <v>0</v>
      </c>
    </row>
    <row r="113" spans="1:5" x14ac:dyDescent="0.2">
      <c r="A113" s="693" t="s">
        <v>1837</v>
      </c>
      <c r="B113" s="696">
        <v>0</v>
      </c>
      <c r="C113" s="695">
        <v>0</v>
      </c>
      <c r="D113" s="696">
        <v>0</v>
      </c>
      <c r="E113" s="697">
        <f t="shared" si="3"/>
        <v>0</v>
      </c>
    </row>
    <row r="114" spans="1:5" x14ac:dyDescent="0.2">
      <c r="A114" s="693" t="s">
        <v>1837</v>
      </c>
      <c r="B114" s="696">
        <v>0</v>
      </c>
      <c r="C114" s="695">
        <v>0</v>
      </c>
      <c r="D114" s="696">
        <v>0</v>
      </c>
      <c r="E114" s="697">
        <f t="shared" si="3"/>
        <v>0</v>
      </c>
    </row>
    <row r="115" spans="1:5" x14ac:dyDescent="0.2">
      <c r="A115" s="693" t="s">
        <v>1837</v>
      </c>
      <c r="B115" s="696">
        <v>0</v>
      </c>
      <c r="C115" s="695">
        <v>0</v>
      </c>
      <c r="D115" s="696">
        <v>0</v>
      </c>
      <c r="E115" s="697">
        <f t="shared" si="3"/>
        <v>0</v>
      </c>
    </row>
    <row r="116" spans="1:5" x14ac:dyDescent="0.2">
      <c r="A116" s="693" t="s">
        <v>1837</v>
      </c>
      <c r="B116" s="696">
        <v>0</v>
      </c>
      <c r="C116" s="695">
        <v>0</v>
      </c>
      <c r="D116" s="696">
        <v>0</v>
      </c>
      <c r="E116" s="697">
        <f t="shared" si="3"/>
        <v>0</v>
      </c>
    </row>
    <row r="117" spans="1:5" ht="12" thickBot="1" x14ac:dyDescent="0.25">
      <c r="A117" s="704" t="s">
        <v>474</v>
      </c>
      <c r="B117" s="1774" t="s">
        <v>1838</v>
      </c>
      <c r="C117" s="1775"/>
      <c r="D117" s="1775"/>
      <c r="E117" s="1776"/>
    </row>
    <row r="118" spans="1:5" x14ac:dyDescent="0.2">
      <c r="D118" s="706"/>
      <c r="E118" s="707" t="s">
        <v>1839</v>
      </c>
    </row>
  </sheetData>
  <mergeCells count="7">
    <mergeCell ref="A3:A9"/>
    <mergeCell ref="B7:B9"/>
    <mergeCell ref="B117:E117"/>
    <mergeCell ref="B3:B4"/>
    <mergeCell ref="B11:E11"/>
    <mergeCell ref="B12:E12"/>
    <mergeCell ref="B16:E16"/>
  </mergeCells>
  <hyperlinks>
    <hyperlink ref="B3:B4" location="Colunas!A1" display="Itens de Informação (Colunas)" xr:uid="{00000000-0004-0000-0E00-000000000000}"/>
    <hyperlink ref="A1" location="INÍCIO!A1" display="Voltar ao Início" xr:uid="{00000000-0004-0000-0E00-000001000000}"/>
    <hyperlink ref="A2" location="'Tabela 1-B 2018'!A1" display="Ir para o Relatório" xr:uid="{00000000-0004-0000-0E00-000002000000}"/>
  </hyperlinks>
  <pageMargins left="0.78740157499999996" right="0.78740157499999996" top="0.984251969" bottom="0.984251969" header="0.49212598499999999" footer="0.49212598499999999"/>
  <pageSetup paperSize="9" scale="97"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pageSetUpPr fitToPage="1"/>
  </sheetPr>
  <dimension ref="A1:F105"/>
  <sheetViews>
    <sheetView showGridLines="0" workbookViewId="0">
      <pane xSplit="2" ySplit="1" topLeftCell="C51" activePane="bottomRight" state="frozen"/>
      <selection pane="topRight" sqref="A1:XFD2"/>
      <selection pane="bottomLeft" sqref="A1:XFD2"/>
      <selection pane="bottomRight" activeCell="B6" activeCellId="2" sqref="B66 B76 B6"/>
    </sheetView>
  </sheetViews>
  <sheetFormatPr defaultColWidth="7.140625" defaultRowHeight="11.25" x14ac:dyDescent="0.2"/>
  <cols>
    <col min="1" max="1" width="45" style="664" bestFit="1" customWidth="1"/>
    <col min="2" max="2" width="29.85546875" style="664" bestFit="1" customWidth="1"/>
    <col min="3" max="3" width="8.7109375" style="664" bestFit="1" customWidth="1"/>
    <col min="4" max="4" width="10.85546875" style="664" bestFit="1" customWidth="1"/>
    <col min="5" max="5" width="44.42578125" style="664" bestFit="1" customWidth="1"/>
    <col min="6" max="6" width="18.7109375" style="666" customWidth="1"/>
    <col min="7" max="8" width="9.28515625" style="666" bestFit="1" customWidth="1"/>
    <col min="9" max="247" width="7.140625" style="666"/>
    <col min="248" max="248" width="40.140625" style="666" customWidth="1"/>
    <col min="249" max="249" width="13.42578125" style="666" customWidth="1"/>
    <col min="250" max="250" width="9.28515625" style="666" bestFit="1" customWidth="1"/>
    <col min="251" max="251" width="9.28515625" style="666" customWidth="1"/>
    <col min="252" max="252" width="12.140625" style="666" customWidth="1"/>
    <col min="253" max="254" width="11.28515625" style="666" customWidth="1"/>
    <col min="255" max="256" width="11" style="666" customWidth="1"/>
    <col min="257" max="257" width="18.7109375" style="666" customWidth="1"/>
    <col min="258" max="259" width="9.28515625" style="666" bestFit="1" customWidth="1"/>
    <col min="260" max="262" width="8.42578125" style="666" bestFit="1" customWidth="1"/>
    <col min="263" max="263" width="9.28515625" style="666" bestFit="1" customWidth="1"/>
    <col min="264" max="264" width="10.140625" style="666" bestFit="1" customWidth="1"/>
    <col min="265" max="503" width="7.140625" style="666"/>
    <col min="504" max="504" width="40.140625" style="666" customWidth="1"/>
    <col min="505" max="505" width="13.42578125" style="666" customWidth="1"/>
    <col min="506" max="506" width="9.28515625" style="666" bestFit="1" customWidth="1"/>
    <col min="507" max="507" width="9.28515625" style="666" customWidth="1"/>
    <col min="508" max="508" width="12.140625" style="666" customWidth="1"/>
    <col min="509" max="510" width="11.28515625" style="666" customWidth="1"/>
    <col min="511" max="512" width="11" style="666" customWidth="1"/>
    <col min="513" max="513" width="18.7109375" style="666" customWidth="1"/>
    <col min="514" max="515" width="9.28515625" style="666" bestFit="1" customWidth="1"/>
    <col min="516" max="518" width="8.42578125" style="666" bestFit="1" customWidth="1"/>
    <col min="519" max="519" width="9.28515625" style="666" bestFit="1" customWidth="1"/>
    <col min="520" max="520" width="10.140625" style="666" bestFit="1" customWidth="1"/>
    <col min="521" max="759" width="7.140625" style="666"/>
    <col min="760" max="760" width="40.140625" style="666" customWidth="1"/>
    <col min="761" max="761" width="13.42578125" style="666" customWidth="1"/>
    <col min="762" max="762" width="9.28515625" style="666" bestFit="1" customWidth="1"/>
    <col min="763" max="763" width="9.28515625" style="666" customWidth="1"/>
    <col min="764" max="764" width="12.140625" style="666" customWidth="1"/>
    <col min="765" max="766" width="11.28515625" style="666" customWidth="1"/>
    <col min="767" max="768" width="11" style="666" customWidth="1"/>
    <col min="769" max="769" width="18.7109375" style="666" customWidth="1"/>
    <col min="770" max="771" width="9.28515625" style="666" bestFit="1" customWidth="1"/>
    <col min="772" max="774" width="8.42578125" style="666" bestFit="1" customWidth="1"/>
    <col min="775" max="775" width="9.28515625" style="666" bestFit="1" customWidth="1"/>
    <col min="776" max="776" width="10.140625" style="666" bestFit="1" customWidth="1"/>
    <col min="777" max="1015" width="7.140625" style="666"/>
    <col min="1016" max="1016" width="40.140625" style="666" customWidth="1"/>
    <col min="1017" max="1017" width="13.42578125" style="666" customWidth="1"/>
    <col min="1018" max="1018" width="9.28515625" style="666" bestFit="1" customWidth="1"/>
    <col min="1019" max="1019" width="9.28515625" style="666" customWidth="1"/>
    <col min="1020" max="1020" width="12.140625" style="666" customWidth="1"/>
    <col min="1021" max="1022" width="11.28515625" style="666" customWidth="1"/>
    <col min="1023" max="1024" width="11" style="666" customWidth="1"/>
    <col min="1025" max="1025" width="18.7109375" style="666" customWidth="1"/>
    <col min="1026" max="1027" width="9.28515625" style="666" bestFit="1" customWidth="1"/>
    <col min="1028" max="1030" width="8.42578125" style="666" bestFit="1" customWidth="1"/>
    <col min="1031" max="1031" width="9.28515625" style="666" bestFit="1" customWidth="1"/>
    <col min="1032" max="1032" width="10.140625" style="666" bestFit="1" customWidth="1"/>
    <col min="1033" max="1271" width="7.140625" style="666"/>
    <col min="1272" max="1272" width="40.140625" style="666" customWidth="1"/>
    <col min="1273" max="1273" width="13.42578125" style="666" customWidth="1"/>
    <col min="1274" max="1274" width="9.28515625" style="666" bestFit="1" customWidth="1"/>
    <col min="1275" max="1275" width="9.28515625" style="666" customWidth="1"/>
    <col min="1276" max="1276" width="12.140625" style="666" customWidth="1"/>
    <col min="1277" max="1278" width="11.28515625" style="666" customWidth="1"/>
    <col min="1279" max="1280" width="11" style="666" customWidth="1"/>
    <col min="1281" max="1281" width="18.7109375" style="666" customWidth="1"/>
    <col min="1282" max="1283" width="9.28515625" style="666" bestFit="1" customWidth="1"/>
    <col min="1284" max="1286" width="8.42578125" style="666" bestFit="1" customWidth="1"/>
    <col min="1287" max="1287" width="9.28515625" style="666" bestFit="1" customWidth="1"/>
    <col min="1288" max="1288" width="10.140625" style="666" bestFit="1" customWidth="1"/>
    <col min="1289" max="1527" width="7.140625" style="666"/>
    <col min="1528" max="1528" width="40.140625" style="666" customWidth="1"/>
    <col min="1529" max="1529" width="13.42578125" style="666" customWidth="1"/>
    <col min="1530" max="1530" width="9.28515625" style="666" bestFit="1" customWidth="1"/>
    <col min="1531" max="1531" width="9.28515625" style="666" customWidth="1"/>
    <col min="1532" max="1532" width="12.140625" style="666" customWidth="1"/>
    <col min="1533" max="1534" width="11.28515625" style="666" customWidth="1"/>
    <col min="1535" max="1536" width="11" style="666" customWidth="1"/>
    <col min="1537" max="1537" width="18.7109375" style="666" customWidth="1"/>
    <col min="1538" max="1539" width="9.28515625" style="666" bestFit="1" customWidth="1"/>
    <col min="1540" max="1542" width="8.42578125" style="666" bestFit="1" customWidth="1"/>
    <col min="1543" max="1543" width="9.28515625" style="666" bestFit="1" customWidth="1"/>
    <col min="1544" max="1544" width="10.140625" style="666" bestFit="1" customWidth="1"/>
    <col min="1545" max="1783" width="7.140625" style="666"/>
    <col min="1784" max="1784" width="40.140625" style="666" customWidth="1"/>
    <col min="1785" max="1785" width="13.42578125" style="666" customWidth="1"/>
    <col min="1786" max="1786" width="9.28515625" style="666" bestFit="1" customWidth="1"/>
    <col min="1787" max="1787" width="9.28515625" style="666" customWidth="1"/>
    <col min="1788" max="1788" width="12.140625" style="666" customWidth="1"/>
    <col min="1789" max="1790" width="11.28515625" style="666" customWidth="1"/>
    <col min="1791" max="1792" width="11" style="666" customWidth="1"/>
    <col min="1793" max="1793" width="18.7109375" style="666" customWidth="1"/>
    <col min="1794" max="1795" width="9.28515625" style="666" bestFit="1" customWidth="1"/>
    <col min="1796" max="1798" width="8.42578125" style="666" bestFit="1" customWidth="1"/>
    <col min="1799" max="1799" width="9.28515625" style="666" bestFit="1" customWidth="1"/>
    <col min="1800" max="1800" width="10.140625" style="666" bestFit="1" customWidth="1"/>
    <col min="1801" max="2039" width="7.140625" style="666"/>
    <col min="2040" max="2040" width="40.140625" style="666" customWidth="1"/>
    <col min="2041" max="2041" width="13.42578125" style="666" customWidth="1"/>
    <col min="2042" max="2042" width="9.28515625" style="666" bestFit="1" customWidth="1"/>
    <col min="2043" max="2043" width="9.28515625" style="666" customWidth="1"/>
    <col min="2044" max="2044" width="12.140625" style="666" customWidth="1"/>
    <col min="2045" max="2046" width="11.28515625" style="666" customWidth="1"/>
    <col min="2047" max="2048" width="11" style="666" customWidth="1"/>
    <col min="2049" max="2049" width="18.7109375" style="666" customWidth="1"/>
    <col min="2050" max="2051" width="9.28515625" style="666" bestFit="1" customWidth="1"/>
    <col min="2052" max="2054" width="8.42578125" style="666" bestFit="1" customWidth="1"/>
    <col min="2055" max="2055" width="9.28515625" style="666" bestFit="1" customWidth="1"/>
    <col min="2056" max="2056" width="10.140625" style="666" bestFit="1" customWidth="1"/>
    <col min="2057" max="2295" width="7.140625" style="666"/>
    <col min="2296" max="2296" width="40.140625" style="666" customWidth="1"/>
    <col min="2297" max="2297" width="13.42578125" style="666" customWidth="1"/>
    <col min="2298" max="2298" width="9.28515625" style="666" bestFit="1" customWidth="1"/>
    <col min="2299" max="2299" width="9.28515625" style="666" customWidth="1"/>
    <col min="2300" max="2300" width="12.140625" style="666" customWidth="1"/>
    <col min="2301" max="2302" width="11.28515625" style="666" customWidth="1"/>
    <col min="2303" max="2304" width="11" style="666" customWidth="1"/>
    <col min="2305" max="2305" width="18.7109375" style="666" customWidth="1"/>
    <col min="2306" max="2307" width="9.28515625" style="666" bestFit="1" customWidth="1"/>
    <col min="2308" max="2310" width="8.42578125" style="666" bestFit="1" customWidth="1"/>
    <col min="2311" max="2311" width="9.28515625" style="666" bestFit="1" customWidth="1"/>
    <col min="2312" max="2312" width="10.140625" style="666" bestFit="1" customWidth="1"/>
    <col min="2313" max="2551" width="7.140625" style="666"/>
    <col min="2552" max="2552" width="40.140625" style="666" customWidth="1"/>
    <col min="2553" max="2553" width="13.42578125" style="666" customWidth="1"/>
    <col min="2554" max="2554" width="9.28515625" style="666" bestFit="1" customWidth="1"/>
    <col min="2555" max="2555" width="9.28515625" style="666" customWidth="1"/>
    <col min="2556" max="2556" width="12.140625" style="666" customWidth="1"/>
    <col min="2557" max="2558" width="11.28515625" style="666" customWidth="1"/>
    <col min="2559" max="2560" width="11" style="666" customWidth="1"/>
    <col min="2561" max="2561" width="18.7109375" style="666" customWidth="1"/>
    <col min="2562" max="2563" width="9.28515625" style="666" bestFit="1" customWidth="1"/>
    <col min="2564" max="2566" width="8.42578125" style="666" bestFit="1" customWidth="1"/>
    <col min="2567" max="2567" width="9.28515625" style="666" bestFit="1" customWidth="1"/>
    <col min="2568" max="2568" width="10.140625" style="666" bestFit="1" customWidth="1"/>
    <col min="2569" max="2807" width="7.140625" style="666"/>
    <col min="2808" max="2808" width="40.140625" style="666" customWidth="1"/>
    <col min="2809" max="2809" width="13.42578125" style="666" customWidth="1"/>
    <col min="2810" max="2810" width="9.28515625" style="666" bestFit="1" customWidth="1"/>
    <col min="2811" max="2811" width="9.28515625" style="666" customWidth="1"/>
    <col min="2812" max="2812" width="12.140625" style="666" customWidth="1"/>
    <col min="2813" max="2814" width="11.28515625" style="666" customWidth="1"/>
    <col min="2815" max="2816" width="11" style="666" customWidth="1"/>
    <col min="2817" max="2817" width="18.7109375" style="666" customWidth="1"/>
    <col min="2818" max="2819" width="9.28515625" style="666" bestFit="1" customWidth="1"/>
    <col min="2820" max="2822" width="8.42578125" style="666" bestFit="1" customWidth="1"/>
    <col min="2823" max="2823" width="9.28515625" style="666" bestFit="1" customWidth="1"/>
    <col min="2824" max="2824" width="10.140625" style="666" bestFit="1" customWidth="1"/>
    <col min="2825" max="3063" width="7.140625" style="666"/>
    <col min="3064" max="3064" width="40.140625" style="666" customWidth="1"/>
    <col min="3065" max="3065" width="13.42578125" style="666" customWidth="1"/>
    <col min="3066" max="3066" width="9.28515625" style="666" bestFit="1" customWidth="1"/>
    <col min="3067" max="3067" width="9.28515625" style="666" customWidth="1"/>
    <col min="3068" max="3068" width="12.140625" style="666" customWidth="1"/>
    <col min="3069" max="3070" width="11.28515625" style="666" customWidth="1"/>
    <col min="3071" max="3072" width="11" style="666" customWidth="1"/>
    <col min="3073" max="3073" width="18.7109375" style="666" customWidth="1"/>
    <col min="3074" max="3075" width="9.28515625" style="666" bestFit="1" customWidth="1"/>
    <col min="3076" max="3078" width="8.42578125" style="666" bestFit="1" customWidth="1"/>
    <col min="3079" max="3079" width="9.28515625" style="666" bestFit="1" customWidth="1"/>
    <col min="3080" max="3080" width="10.140625" style="666" bestFit="1" customWidth="1"/>
    <col min="3081" max="3319" width="7.140625" style="666"/>
    <col min="3320" max="3320" width="40.140625" style="666" customWidth="1"/>
    <col min="3321" max="3321" width="13.42578125" style="666" customWidth="1"/>
    <col min="3322" max="3322" width="9.28515625" style="666" bestFit="1" customWidth="1"/>
    <col min="3323" max="3323" width="9.28515625" style="666" customWidth="1"/>
    <col min="3324" max="3324" width="12.140625" style="666" customWidth="1"/>
    <col min="3325" max="3326" width="11.28515625" style="666" customWidth="1"/>
    <col min="3327" max="3328" width="11" style="666" customWidth="1"/>
    <col min="3329" max="3329" width="18.7109375" style="666" customWidth="1"/>
    <col min="3330" max="3331" width="9.28515625" style="666" bestFit="1" customWidth="1"/>
    <col min="3332" max="3334" width="8.42578125" style="666" bestFit="1" customWidth="1"/>
    <col min="3335" max="3335" width="9.28515625" style="666" bestFit="1" customWidth="1"/>
    <col min="3336" max="3336" width="10.140625" style="666" bestFit="1" customWidth="1"/>
    <col min="3337" max="3575" width="7.140625" style="666"/>
    <col min="3576" max="3576" width="40.140625" style="666" customWidth="1"/>
    <col min="3577" max="3577" width="13.42578125" style="666" customWidth="1"/>
    <col min="3578" max="3578" width="9.28515625" style="666" bestFit="1" customWidth="1"/>
    <col min="3579" max="3579" width="9.28515625" style="666" customWidth="1"/>
    <col min="3580" max="3580" width="12.140625" style="666" customWidth="1"/>
    <col min="3581" max="3582" width="11.28515625" style="666" customWidth="1"/>
    <col min="3583" max="3584" width="11" style="666" customWidth="1"/>
    <col min="3585" max="3585" width="18.7109375" style="666" customWidth="1"/>
    <col min="3586" max="3587" width="9.28515625" style="666" bestFit="1" customWidth="1"/>
    <col min="3588" max="3590" width="8.42578125" style="666" bestFit="1" customWidth="1"/>
    <col min="3591" max="3591" width="9.28515625" style="666" bestFit="1" customWidth="1"/>
    <col min="3592" max="3592" width="10.140625" style="666" bestFit="1" customWidth="1"/>
    <col min="3593" max="3831" width="7.140625" style="666"/>
    <col min="3832" max="3832" width="40.140625" style="666" customWidth="1"/>
    <col min="3833" max="3833" width="13.42578125" style="666" customWidth="1"/>
    <col min="3834" max="3834" width="9.28515625" style="666" bestFit="1" customWidth="1"/>
    <col min="3835" max="3835" width="9.28515625" style="666" customWidth="1"/>
    <col min="3836" max="3836" width="12.140625" style="666" customWidth="1"/>
    <col min="3837" max="3838" width="11.28515625" style="666" customWidth="1"/>
    <col min="3839" max="3840" width="11" style="666" customWidth="1"/>
    <col min="3841" max="3841" width="18.7109375" style="666" customWidth="1"/>
    <col min="3842" max="3843" width="9.28515625" style="666" bestFit="1" customWidth="1"/>
    <col min="3844" max="3846" width="8.42578125" style="666" bestFit="1" customWidth="1"/>
    <col min="3847" max="3847" width="9.28515625" style="666" bestFit="1" customWidth="1"/>
    <col min="3848" max="3848" width="10.140625" style="666" bestFit="1" customWidth="1"/>
    <col min="3849" max="4087" width="7.140625" style="666"/>
    <col min="4088" max="4088" width="40.140625" style="666" customWidth="1"/>
    <col min="4089" max="4089" width="13.42578125" style="666" customWidth="1"/>
    <col min="4090" max="4090" width="9.28515625" style="666" bestFit="1" customWidth="1"/>
    <col min="4091" max="4091" width="9.28515625" style="666" customWidth="1"/>
    <col min="4092" max="4092" width="12.140625" style="666" customWidth="1"/>
    <col min="4093" max="4094" width="11.28515625" style="666" customWidth="1"/>
    <col min="4095" max="4096" width="11" style="666" customWidth="1"/>
    <col min="4097" max="4097" width="18.7109375" style="666" customWidth="1"/>
    <col min="4098" max="4099" width="9.28515625" style="666" bestFit="1" customWidth="1"/>
    <col min="4100" max="4102" width="8.42578125" style="666" bestFit="1" customWidth="1"/>
    <col min="4103" max="4103" width="9.28515625" style="666" bestFit="1" customWidth="1"/>
    <col min="4104" max="4104" width="10.140625" style="666" bestFit="1" customWidth="1"/>
    <col min="4105" max="4343" width="7.140625" style="666"/>
    <col min="4344" max="4344" width="40.140625" style="666" customWidth="1"/>
    <col min="4345" max="4345" width="13.42578125" style="666" customWidth="1"/>
    <col min="4346" max="4346" width="9.28515625" style="666" bestFit="1" customWidth="1"/>
    <col min="4347" max="4347" width="9.28515625" style="666" customWidth="1"/>
    <col min="4348" max="4348" width="12.140625" style="666" customWidth="1"/>
    <col min="4349" max="4350" width="11.28515625" style="666" customWidth="1"/>
    <col min="4351" max="4352" width="11" style="666" customWidth="1"/>
    <col min="4353" max="4353" width="18.7109375" style="666" customWidth="1"/>
    <col min="4354" max="4355" width="9.28515625" style="666" bestFit="1" customWidth="1"/>
    <col min="4356" max="4358" width="8.42578125" style="666" bestFit="1" customWidth="1"/>
    <col min="4359" max="4359" width="9.28515625" style="666" bestFit="1" customWidth="1"/>
    <col min="4360" max="4360" width="10.140625" style="666" bestFit="1" customWidth="1"/>
    <col min="4361" max="4599" width="7.140625" style="666"/>
    <col min="4600" max="4600" width="40.140625" style="666" customWidth="1"/>
    <col min="4601" max="4601" width="13.42578125" style="666" customWidth="1"/>
    <col min="4602" max="4602" width="9.28515625" style="666" bestFit="1" customWidth="1"/>
    <col min="4603" max="4603" width="9.28515625" style="666" customWidth="1"/>
    <col min="4604" max="4604" width="12.140625" style="666" customWidth="1"/>
    <col min="4605" max="4606" width="11.28515625" style="666" customWidth="1"/>
    <col min="4607" max="4608" width="11" style="666" customWidth="1"/>
    <col min="4609" max="4609" width="18.7109375" style="666" customWidth="1"/>
    <col min="4610" max="4611" width="9.28515625" style="666" bestFit="1" customWidth="1"/>
    <col min="4612" max="4614" width="8.42578125" style="666" bestFit="1" customWidth="1"/>
    <col min="4615" max="4615" width="9.28515625" style="666" bestFit="1" customWidth="1"/>
    <col min="4616" max="4616" width="10.140625" style="666" bestFit="1" customWidth="1"/>
    <col min="4617" max="4855" width="7.140625" style="666"/>
    <col min="4856" max="4856" width="40.140625" style="666" customWidth="1"/>
    <col min="4857" max="4857" width="13.42578125" style="666" customWidth="1"/>
    <col min="4858" max="4858" width="9.28515625" style="666" bestFit="1" customWidth="1"/>
    <col min="4859" max="4859" width="9.28515625" style="666" customWidth="1"/>
    <col min="4860" max="4860" width="12.140625" style="666" customWidth="1"/>
    <col min="4861" max="4862" width="11.28515625" style="666" customWidth="1"/>
    <col min="4863" max="4864" width="11" style="666" customWidth="1"/>
    <col min="4865" max="4865" width="18.7109375" style="666" customWidth="1"/>
    <col min="4866" max="4867" width="9.28515625" style="666" bestFit="1" customWidth="1"/>
    <col min="4868" max="4870" width="8.42578125" style="666" bestFit="1" customWidth="1"/>
    <col min="4871" max="4871" width="9.28515625" style="666" bestFit="1" customWidth="1"/>
    <col min="4872" max="4872" width="10.140625" style="666" bestFit="1" customWidth="1"/>
    <col min="4873" max="5111" width="7.140625" style="666"/>
    <col min="5112" max="5112" width="40.140625" style="666" customWidth="1"/>
    <col min="5113" max="5113" width="13.42578125" style="666" customWidth="1"/>
    <col min="5114" max="5114" width="9.28515625" style="666" bestFit="1" customWidth="1"/>
    <col min="5115" max="5115" width="9.28515625" style="666" customWidth="1"/>
    <col min="5116" max="5116" width="12.140625" style="666" customWidth="1"/>
    <col min="5117" max="5118" width="11.28515625" style="666" customWidth="1"/>
    <col min="5119" max="5120" width="11" style="666" customWidth="1"/>
    <col min="5121" max="5121" width="18.7109375" style="666" customWidth="1"/>
    <col min="5122" max="5123" width="9.28515625" style="666" bestFit="1" customWidth="1"/>
    <col min="5124" max="5126" width="8.42578125" style="666" bestFit="1" customWidth="1"/>
    <col min="5127" max="5127" width="9.28515625" style="666" bestFit="1" customWidth="1"/>
    <col min="5128" max="5128" width="10.140625" style="666" bestFit="1" customWidth="1"/>
    <col min="5129" max="5367" width="7.140625" style="666"/>
    <col min="5368" max="5368" width="40.140625" style="666" customWidth="1"/>
    <col min="5369" max="5369" width="13.42578125" style="666" customWidth="1"/>
    <col min="5370" max="5370" width="9.28515625" style="666" bestFit="1" customWidth="1"/>
    <col min="5371" max="5371" width="9.28515625" style="666" customWidth="1"/>
    <col min="5372" max="5372" width="12.140625" style="666" customWidth="1"/>
    <col min="5373" max="5374" width="11.28515625" style="666" customWidth="1"/>
    <col min="5375" max="5376" width="11" style="666" customWidth="1"/>
    <col min="5377" max="5377" width="18.7109375" style="666" customWidth="1"/>
    <col min="5378" max="5379" width="9.28515625" style="666" bestFit="1" customWidth="1"/>
    <col min="5380" max="5382" width="8.42578125" style="666" bestFit="1" customWidth="1"/>
    <col min="5383" max="5383" width="9.28515625" style="666" bestFit="1" customWidth="1"/>
    <col min="5384" max="5384" width="10.140625" style="666" bestFit="1" customWidth="1"/>
    <col min="5385" max="5623" width="7.140625" style="666"/>
    <col min="5624" max="5624" width="40.140625" style="666" customWidth="1"/>
    <col min="5625" max="5625" width="13.42578125" style="666" customWidth="1"/>
    <col min="5626" max="5626" width="9.28515625" style="666" bestFit="1" customWidth="1"/>
    <col min="5627" max="5627" width="9.28515625" style="666" customWidth="1"/>
    <col min="5628" max="5628" width="12.140625" style="666" customWidth="1"/>
    <col min="5629" max="5630" width="11.28515625" style="666" customWidth="1"/>
    <col min="5631" max="5632" width="11" style="666" customWidth="1"/>
    <col min="5633" max="5633" width="18.7109375" style="666" customWidth="1"/>
    <col min="5634" max="5635" width="9.28515625" style="666" bestFit="1" customWidth="1"/>
    <col min="5636" max="5638" width="8.42578125" style="666" bestFit="1" customWidth="1"/>
    <col min="5639" max="5639" width="9.28515625" style="666" bestFit="1" customWidth="1"/>
    <col min="5640" max="5640" width="10.140625" style="666" bestFit="1" customWidth="1"/>
    <col min="5641" max="5879" width="7.140625" style="666"/>
    <col min="5880" max="5880" width="40.140625" style="666" customWidth="1"/>
    <col min="5881" max="5881" width="13.42578125" style="666" customWidth="1"/>
    <col min="5882" max="5882" width="9.28515625" style="666" bestFit="1" customWidth="1"/>
    <col min="5883" max="5883" width="9.28515625" style="666" customWidth="1"/>
    <col min="5884" max="5884" width="12.140625" style="666" customWidth="1"/>
    <col min="5885" max="5886" width="11.28515625" style="666" customWidth="1"/>
    <col min="5887" max="5888" width="11" style="666" customWidth="1"/>
    <col min="5889" max="5889" width="18.7109375" style="666" customWidth="1"/>
    <col min="5890" max="5891" width="9.28515625" style="666" bestFit="1" customWidth="1"/>
    <col min="5892" max="5894" width="8.42578125" style="666" bestFit="1" customWidth="1"/>
    <col min="5895" max="5895" width="9.28515625" style="666" bestFit="1" customWidth="1"/>
    <col min="5896" max="5896" width="10.140625" style="666" bestFit="1" customWidth="1"/>
    <col min="5897" max="6135" width="7.140625" style="666"/>
    <col min="6136" max="6136" width="40.140625" style="666" customWidth="1"/>
    <col min="6137" max="6137" width="13.42578125" style="666" customWidth="1"/>
    <col min="6138" max="6138" width="9.28515625" style="666" bestFit="1" customWidth="1"/>
    <col min="6139" max="6139" width="9.28515625" style="666" customWidth="1"/>
    <col min="6140" max="6140" width="12.140625" style="666" customWidth="1"/>
    <col min="6141" max="6142" width="11.28515625" style="666" customWidth="1"/>
    <col min="6143" max="6144" width="11" style="666" customWidth="1"/>
    <col min="6145" max="6145" width="18.7109375" style="666" customWidth="1"/>
    <col min="6146" max="6147" width="9.28515625" style="666" bestFit="1" customWidth="1"/>
    <col min="6148" max="6150" width="8.42578125" style="666" bestFit="1" customWidth="1"/>
    <col min="6151" max="6151" width="9.28515625" style="666" bestFit="1" customWidth="1"/>
    <col min="6152" max="6152" width="10.140625" style="666" bestFit="1" customWidth="1"/>
    <col min="6153" max="6391" width="7.140625" style="666"/>
    <col min="6392" max="6392" width="40.140625" style="666" customWidth="1"/>
    <col min="6393" max="6393" width="13.42578125" style="666" customWidth="1"/>
    <col min="6394" max="6394" width="9.28515625" style="666" bestFit="1" customWidth="1"/>
    <col min="6395" max="6395" width="9.28515625" style="666" customWidth="1"/>
    <col min="6396" max="6396" width="12.140625" style="666" customWidth="1"/>
    <col min="6397" max="6398" width="11.28515625" style="666" customWidth="1"/>
    <col min="6399" max="6400" width="11" style="666" customWidth="1"/>
    <col min="6401" max="6401" width="18.7109375" style="666" customWidth="1"/>
    <col min="6402" max="6403" width="9.28515625" style="666" bestFit="1" customWidth="1"/>
    <col min="6404" max="6406" width="8.42578125" style="666" bestFit="1" customWidth="1"/>
    <col min="6407" max="6407" width="9.28515625" style="666" bestFit="1" customWidth="1"/>
    <col min="6408" max="6408" width="10.140625" style="666" bestFit="1" customWidth="1"/>
    <col min="6409" max="6647" width="7.140625" style="666"/>
    <col min="6648" max="6648" width="40.140625" style="666" customWidth="1"/>
    <col min="6649" max="6649" width="13.42578125" style="666" customWidth="1"/>
    <col min="6650" max="6650" width="9.28515625" style="666" bestFit="1" customWidth="1"/>
    <col min="6651" max="6651" width="9.28515625" style="666" customWidth="1"/>
    <col min="6652" max="6652" width="12.140625" style="666" customWidth="1"/>
    <col min="6653" max="6654" width="11.28515625" style="666" customWidth="1"/>
    <col min="6655" max="6656" width="11" style="666" customWidth="1"/>
    <col min="6657" max="6657" width="18.7109375" style="666" customWidth="1"/>
    <col min="6658" max="6659" width="9.28515625" style="666" bestFit="1" customWidth="1"/>
    <col min="6660" max="6662" width="8.42578125" style="666" bestFit="1" customWidth="1"/>
    <col min="6663" max="6663" width="9.28515625" style="666" bestFit="1" customWidth="1"/>
    <col min="6664" max="6664" width="10.140625" style="666" bestFit="1" customWidth="1"/>
    <col min="6665" max="6903" width="7.140625" style="666"/>
    <col min="6904" max="6904" width="40.140625" style="666" customWidth="1"/>
    <col min="6905" max="6905" width="13.42578125" style="666" customWidth="1"/>
    <col min="6906" max="6906" width="9.28515625" style="666" bestFit="1" customWidth="1"/>
    <col min="6907" max="6907" width="9.28515625" style="666" customWidth="1"/>
    <col min="6908" max="6908" width="12.140625" style="666" customWidth="1"/>
    <col min="6909" max="6910" width="11.28515625" style="666" customWidth="1"/>
    <col min="6911" max="6912" width="11" style="666" customWidth="1"/>
    <col min="6913" max="6913" width="18.7109375" style="666" customWidth="1"/>
    <col min="6914" max="6915" width="9.28515625" style="666" bestFit="1" customWidth="1"/>
    <col min="6916" max="6918" width="8.42578125" style="666" bestFit="1" customWidth="1"/>
    <col min="6919" max="6919" width="9.28515625" style="666" bestFit="1" customWidth="1"/>
    <col min="6920" max="6920" width="10.140625" style="666" bestFit="1" customWidth="1"/>
    <col min="6921" max="7159" width="7.140625" style="666"/>
    <col min="7160" max="7160" width="40.140625" style="666" customWidth="1"/>
    <col min="7161" max="7161" width="13.42578125" style="666" customWidth="1"/>
    <col min="7162" max="7162" width="9.28515625" style="666" bestFit="1" customWidth="1"/>
    <col min="7163" max="7163" width="9.28515625" style="666" customWidth="1"/>
    <col min="7164" max="7164" width="12.140625" style="666" customWidth="1"/>
    <col min="7165" max="7166" width="11.28515625" style="666" customWidth="1"/>
    <col min="7167" max="7168" width="11" style="666" customWidth="1"/>
    <col min="7169" max="7169" width="18.7109375" style="666" customWidth="1"/>
    <col min="7170" max="7171" width="9.28515625" style="666" bestFit="1" customWidth="1"/>
    <col min="7172" max="7174" width="8.42578125" style="666" bestFit="1" customWidth="1"/>
    <col min="7175" max="7175" width="9.28515625" style="666" bestFit="1" customWidth="1"/>
    <col min="7176" max="7176" width="10.140625" style="666" bestFit="1" customWidth="1"/>
    <col min="7177" max="7415" width="7.140625" style="666"/>
    <col min="7416" max="7416" width="40.140625" style="666" customWidth="1"/>
    <col min="7417" max="7417" width="13.42578125" style="666" customWidth="1"/>
    <col min="7418" max="7418" width="9.28515625" style="666" bestFit="1" customWidth="1"/>
    <col min="7419" max="7419" width="9.28515625" style="666" customWidth="1"/>
    <col min="7420" max="7420" width="12.140625" style="666" customWidth="1"/>
    <col min="7421" max="7422" width="11.28515625" style="666" customWidth="1"/>
    <col min="7423" max="7424" width="11" style="666" customWidth="1"/>
    <col min="7425" max="7425" width="18.7109375" style="666" customWidth="1"/>
    <col min="7426" max="7427" width="9.28515625" style="666" bestFit="1" customWidth="1"/>
    <col min="7428" max="7430" width="8.42578125" style="666" bestFit="1" customWidth="1"/>
    <col min="7431" max="7431" width="9.28515625" style="666" bestFit="1" customWidth="1"/>
    <col min="7432" max="7432" width="10.140625" style="666" bestFit="1" customWidth="1"/>
    <col min="7433" max="7671" width="7.140625" style="666"/>
    <col min="7672" max="7672" width="40.140625" style="666" customWidth="1"/>
    <col min="7673" max="7673" width="13.42578125" style="666" customWidth="1"/>
    <col min="7674" max="7674" width="9.28515625" style="666" bestFit="1" customWidth="1"/>
    <col min="7675" max="7675" width="9.28515625" style="666" customWidth="1"/>
    <col min="7676" max="7676" width="12.140625" style="666" customWidth="1"/>
    <col min="7677" max="7678" width="11.28515625" style="666" customWidth="1"/>
    <col min="7679" max="7680" width="11" style="666" customWidth="1"/>
    <col min="7681" max="7681" width="18.7109375" style="666" customWidth="1"/>
    <col min="7682" max="7683" width="9.28515625" style="666" bestFit="1" customWidth="1"/>
    <col min="7684" max="7686" width="8.42578125" style="666" bestFit="1" customWidth="1"/>
    <col min="7687" max="7687" width="9.28515625" style="666" bestFit="1" customWidth="1"/>
    <col min="7688" max="7688" width="10.140625" style="666" bestFit="1" customWidth="1"/>
    <col min="7689" max="7927" width="7.140625" style="666"/>
    <col min="7928" max="7928" width="40.140625" style="666" customWidth="1"/>
    <col min="7929" max="7929" width="13.42578125" style="666" customWidth="1"/>
    <col min="7930" max="7930" width="9.28515625" style="666" bestFit="1" customWidth="1"/>
    <col min="7931" max="7931" width="9.28515625" style="666" customWidth="1"/>
    <col min="7932" max="7932" width="12.140625" style="666" customWidth="1"/>
    <col min="7933" max="7934" width="11.28515625" style="666" customWidth="1"/>
    <col min="7935" max="7936" width="11" style="666" customWidth="1"/>
    <col min="7937" max="7937" width="18.7109375" style="666" customWidth="1"/>
    <col min="7938" max="7939" width="9.28515625" style="666" bestFit="1" customWidth="1"/>
    <col min="7940" max="7942" width="8.42578125" style="666" bestFit="1" customWidth="1"/>
    <col min="7943" max="7943" width="9.28515625" style="666" bestFit="1" customWidth="1"/>
    <col min="7944" max="7944" width="10.140625" style="666" bestFit="1" customWidth="1"/>
    <col min="7945" max="8183" width="7.140625" style="666"/>
    <col min="8184" max="8184" width="40.140625" style="666" customWidth="1"/>
    <col min="8185" max="8185" width="13.42578125" style="666" customWidth="1"/>
    <col min="8186" max="8186" width="9.28515625" style="666" bestFit="1" customWidth="1"/>
    <col min="8187" max="8187" width="9.28515625" style="666" customWidth="1"/>
    <col min="8188" max="8188" width="12.140625" style="666" customWidth="1"/>
    <col min="8189" max="8190" width="11.28515625" style="666" customWidth="1"/>
    <col min="8191" max="8192" width="11" style="666" customWidth="1"/>
    <col min="8193" max="8193" width="18.7109375" style="666" customWidth="1"/>
    <col min="8194" max="8195" width="9.28515625" style="666" bestFit="1" customWidth="1"/>
    <col min="8196" max="8198" width="8.42578125" style="666" bestFit="1" customWidth="1"/>
    <col min="8199" max="8199" width="9.28515625" style="666" bestFit="1" customWidth="1"/>
    <col min="8200" max="8200" width="10.140625" style="666" bestFit="1" customWidth="1"/>
    <col min="8201" max="8439" width="7.140625" style="666"/>
    <col min="8440" max="8440" width="40.140625" style="666" customWidth="1"/>
    <col min="8441" max="8441" width="13.42578125" style="666" customWidth="1"/>
    <col min="8442" max="8442" width="9.28515625" style="666" bestFit="1" customWidth="1"/>
    <col min="8443" max="8443" width="9.28515625" style="666" customWidth="1"/>
    <col min="8444" max="8444" width="12.140625" style="666" customWidth="1"/>
    <col min="8445" max="8446" width="11.28515625" style="666" customWidth="1"/>
    <col min="8447" max="8448" width="11" style="666" customWidth="1"/>
    <col min="8449" max="8449" width="18.7109375" style="666" customWidth="1"/>
    <col min="8450" max="8451" width="9.28515625" style="666" bestFit="1" customWidth="1"/>
    <col min="8452" max="8454" width="8.42578125" style="666" bestFit="1" customWidth="1"/>
    <col min="8455" max="8455" width="9.28515625" style="666" bestFit="1" customWidth="1"/>
    <col min="8456" max="8456" width="10.140625" style="666" bestFit="1" customWidth="1"/>
    <col min="8457" max="8695" width="7.140625" style="666"/>
    <col min="8696" max="8696" width="40.140625" style="666" customWidth="1"/>
    <col min="8697" max="8697" width="13.42578125" style="666" customWidth="1"/>
    <col min="8698" max="8698" width="9.28515625" style="666" bestFit="1" customWidth="1"/>
    <col min="8699" max="8699" width="9.28515625" style="666" customWidth="1"/>
    <col min="8700" max="8700" width="12.140625" style="666" customWidth="1"/>
    <col min="8701" max="8702" width="11.28515625" style="666" customWidth="1"/>
    <col min="8703" max="8704" width="11" style="666" customWidth="1"/>
    <col min="8705" max="8705" width="18.7109375" style="666" customWidth="1"/>
    <col min="8706" max="8707" width="9.28515625" style="666" bestFit="1" customWidth="1"/>
    <col min="8708" max="8710" width="8.42578125" style="666" bestFit="1" customWidth="1"/>
    <col min="8711" max="8711" width="9.28515625" style="666" bestFit="1" customWidth="1"/>
    <col min="8712" max="8712" width="10.140625" style="666" bestFit="1" customWidth="1"/>
    <col min="8713" max="8951" width="7.140625" style="666"/>
    <col min="8952" max="8952" width="40.140625" style="666" customWidth="1"/>
    <col min="8953" max="8953" width="13.42578125" style="666" customWidth="1"/>
    <col min="8954" max="8954" width="9.28515625" style="666" bestFit="1" customWidth="1"/>
    <col min="8955" max="8955" width="9.28515625" style="666" customWidth="1"/>
    <col min="8956" max="8956" width="12.140625" style="666" customWidth="1"/>
    <col min="8957" max="8958" width="11.28515625" style="666" customWidth="1"/>
    <col min="8959" max="8960" width="11" style="666" customWidth="1"/>
    <col min="8961" max="8961" width="18.7109375" style="666" customWidth="1"/>
    <col min="8962" max="8963" width="9.28515625" style="666" bestFit="1" customWidth="1"/>
    <col min="8964" max="8966" width="8.42578125" style="666" bestFit="1" customWidth="1"/>
    <col min="8967" max="8967" width="9.28515625" style="666" bestFit="1" customWidth="1"/>
    <col min="8968" max="8968" width="10.140625" style="666" bestFit="1" customWidth="1"/>
    <col min="8969" max="9207" width="7.140625" style="666"/>
    <col min="9208" max="9208" width="40.140625" style="666" customWidth="1"/>
    <col min="9209" max="9209" width="13.42578125" style="666" customWidth="1"/>
    <col min="9210" max="9210" width="9.28515625" style="666" bestFit="1" customWidth="1"/>
    <col min="9211" max="9211" width="9.28515625" style="666" customWidth="1"/>
    <col min="9212" max="9212" width="12.140625" style="666" customWidth="1"/>
    <col min="9213" max="9214" width="11.28515625" style="666" customWidth="1"/>
    <col min="9215" max="9216" width="11" style="666" customWidth="1"/>
    <col min="9217" max="9217" width="18.7109375" style="666" customWidth="1"/>
    <col min="9218" max="9219" width="9.28515625" style="666" bestFit="1" customWidth="1"/>
    <col min="9220" max="9222" width="8.42578125" style="666" bestFit="1" customWidth="1"/>
    <col min="9223" max="9223" width="9.28515625" style="666" bestFit="1" customWidth="1"/>
    <col min="9224" max="9224" width="10.140625" style="666" bestFit="1" customWidth="1"/>
    <col min="9225" max="9463" width="7.140625" style="666"/>
    <col min="9464" max="9464" width="40.140625" style="666" customWidth="1"/>
    <col min="9465" max="9465" width="13.42578125" style="666" customWidth="1"/>
    <col min="9466" max="9466" width="9.28515625" style="666" bestFit="1" customWidth="1"/>
    <col min="9467" max="9467" width="9.28515625" style="666" customWidth="1"/>
    <col min="9468" max="9468" width="12.140625" style="666" customWidth="1"/>
    <col min="9469" max="9470" width="11.28515625" style="666" customWidth="1"/>
    <col min="9471" max="9472" width="11" style="666" customWidth="1"/>
    <col min="9473" max="9473" width="18.7109375" style="666" customWidth="1"/>
    <col min="9474" max="9475" width="9.28515625" style="666" bestFit="1" customWidth="1"/>
    <col min="9476" max="9478" width="8.42578125" style="666" bestFit="1" customWidth="1"/>
    <col min="9479" max="9479" width="9.28515625" style="666" bestFit="1" customWidth="1"/>
    <col min="9480" max="9480" width="10.140625" style="666" bestFit="1" customWidth="1"/>
    <col min="9481" max="9719" width="7.140625" style="666"/>
    <col min="9720" max="9720" width="40.140625" style="666" customWidth="1"/>
    <col min="9721" max="9721" width="13.42578125" style="666" customWidth="1"/>
    <col min="9722" max="9722" width="9.28515625" style="666" bestFit="1" customWidth="1"/>
    <col min="9723" max="9723" width="9.28515625" style="666" customWidth="1"/>
    <col min="9724" max="9724" width="12.140625" style="666" customWidth="1"/>
    <col min="9725" max="9726" width="11.28515625" style="666" customWidth="1"/>
    <col min="9727" max="9728" width="11" style="666" customWidth="1"/>
    <col min="9729" max="9729" width="18.7109375" style="666" customWidth="1"/>
    <col min="9730" max="9731" width="9.28515625" style="666" bestFit="1" customWidth="1"/>
    <col min="9732" max="9734" width="8.42578125" style="666" bestFit="1" customWidth="1"/>
    <col min="9735" max="9735" width="9.28515625" style="666" bestFit="1" customWidth="1"/>
    <col min="9736" max="9736" width="10.140625" style="666" bestFit="1" customWidth="1"/>
    <col min="9737" max="9975" width="7.140625" style="666"/>
    <col min="9976" max="9976" width="40.140625" style="666" customWidth="1"/>
    <col min="9977" max="9977" width="13.42578125" style="666" customWidth="1"/>
    <col min="9978" max="9978" width="9.28515625" style="666" bestFit="1" customWidth="1"/>
    <col min="9979" max="9979" width="9.28515625" style="666" customWidth="1"/>
    <col min="9980" max="9980" width="12.140625" style="666" customWidth="1"/>
    <col min="9981" max="9982" width="11.28515625" style="666" customWidth="1"/>
    <col min="9983" max="9984" width="11" style="666" customWidth="1"/>
    <col min="9985" max="9985" width="18.7109375" style="666" customWidth="1"/>
    <col min="9986" max="9987" width="9.28515625" style="666" bestFit="1" customWidth="1"/>
    <col min="9988" max="9990" width="8.42578125" style="666" bestFit="1" customWidth="1"/>
    <col min="9991" max="9991" width="9.28515625" style="666" bestFit="1" customWidth="1"/>
    <col min="9992" max="9992" width="10.140625" style="666" bestFit="1" customWidth="1"/>
    <col min="9993" max="10231" width="7.140625" style="666"/>
    <col min="10232" max="10232" width="40.140625" style="666" customWidth="1"/>
    <col min="10233" max="10233" width="13.42578125" style="666" customWidth="1"/>
    <col min="10234" max="10234" width="9.28515625" style="666" bestFit="1" customWidth="1"/>
    <col min="10235" max="10235" width="9.28515625" style="666" customWidth="1"/>
    <col min="10236" max="10236" width="12.140625" style="666" customWidth="1"/>
    <col min="10237" max="10238" width="11.28515625" style="666" customWidth="1"/>
    <col min="10239" max="10240" width="11" style="666" customWidth="1"/>
    <col min="10241" max="10241" width="18.7109375" style="666" customWidth="1"/>
    <col min="10242" max="10243" width="9.28515625" style="666" bestFit="1" customWidth="1"/>
    <col min="10244" max="10246" width="8.42578125" style="666" bestFit="1" customWidth="1"/>
    <col min="10247" max="10247" width="9.28515625" style="666" bestFit="1" customWidth="1"/>
    <col min="10248" max="10248" width="10.140625" style="666" bestFit="1" customWidth="1"/>
    <col min="10249" max="10487" width="7.140625" style="666"/>
    <col min="10488" max="10488" width="40.140625" style="666" customWidth="1"/>
    <col min="10489" max="10489" width="13.42578125" style="666" customWidth="1"/>
    <col min="10490" max="10490" width="9.28515625" style="666" bestFit="1" customWidth="1"/>
    <col min="10491" max="10491" width="9.28515625" style="666" customWidth="1"/>
    <col min="10492" max="10492" width="12.140625" style="666" customWidth="1"/>
    <col min="10493" max="10494" width="11.28515625" style="666" customWidth="1"/>
    <col min="10495" max="10496" width="11" style="666" customWidth="1"/>
    <col min="10497" max="10497" width="18.7109375" style="666" customWidth="1"/>
    <col min="10498" max="10499" width="9.28515625" style="666" bestFit="1" customWidth="1"/>
    <col min="10500" max="10502" width="8.42578125" style="666" bestFit="1" customWidth="1"/>
    <col min="10503" max="10503" width="9.28515625" style="666" bestFit="1" customWidth="1"/>
    <col min="10504" max="10504" width="10.140625" style="666" bestFit="1" customWidth="1"/>
    <col min="10505" max="10743" width="7.140625" style="666"/>
    <col min="10744" max="10744" width="40.140625" style="666" customWidth="1"/>
    <col min="10745" max="10745" width="13.42578125" style="666" customWidth="1"/>
    <col min="10746" max="10746" width="9.28515625" style="666" bestFit="1" customWidth="1"/>
    <col min="10747" max="10747" width="9.28515625" style="666" customWidth="1"/>
    <col min="10748" max="10748" width="12.140625" style="666" customWidth="1"/>
    <col min="10749" max="10750" width="11.28515625" style="666" customWidth="1"/>
    <col min="10751" max="10752" width="11" style="666" customWidth="1"/>
    <col min="10753" max="10753" width="18.7109375" style="666" customWidth="1"/>
    <col min="10754" max="10755" width="9.28515625" style="666" bestFit="1" customWidth="1"/>
    <col min="10756" max="10758" width="8.42578125" style="666" bestFit="1" customWidth="1"/>
    <col min="10759" max="10759" width="9.28515625" style="666" bestFit="1" customWidth="1"/>
    <col min="10760" max="10760" width="10.140625" style="666" bestFit="1" customWidth="1"/>
    <col min="10761" max="10999" width="7.140625" style="666"/>
    <col min="11000" max="11000" width="40.140625" style="666" customWidth="1"/>
    <col min="11001" max="11001" width="13.42578125" style="666" customWidth="1"/>
    <col min="11002" max="11002" width="9.28515625" style="666" bestFit="1" customWidth="1"/>
    <col min="11003" max="11003" width="9.28515625" style="666" customWidth="1"/>
    <col min="11004" max="11004" width="12.140625" style="666" customWidth="1"/>
    <col min="11005" max="11006" width="11.28515625" style="666" customWidth="1"/>
    <col min="11007" max="11008" width="11" style="666" customWidth="1"/>
    <col min="11009" max="11009" width="18.7109375" style="666" customWidth="1"/>
    <col min="11010" max="11011" width="9.28515625" style="666" bestFit="1" customWidth="1"/>
    <col min="11012" max="11014" width="8.42578125" style="666" bestFit="1" customWidth="1"/>
    <col min="11015" max="11015" width="9.28515625" style="666" bestFit="1" customWidth="1"/>
    <col min="11016" max="11016" width="10.140625" style="666" bestFit="1" customWidth="1"/>
    <col min="11017" max="11255" width="7.140625" style="666"/>
    <col min="11256" max="11256" width="40.140625" style="666" customWidth="1"/>
    <col min="11257" max="11257" width="13.42578125" style="666" customWidth="1"/>
    <col min="11258" max="11258" width="9.28515625" style="666" bestFit="1" customWidth="1"/>
    <col min="11259" max="11259" width="9.28515625" style="666" customWidth="1"/>
    <col min="11260" max="11260" width="12.140625" style="666" customWidth="1"/>
    <col min="11261" max="11262" width="11.28515625" style="666" customWidth="1"/>
    <col min="11263" max="11264" width="11" style="666" customWidth="1"/>
    <col min="11265" max="11265" width="18.7109375" style="666" customWidth="1"/>
    <col min="11266" max="11267" width="9.28515625" style="666" bestFit="1" customWidth="1"/>
    <col min="11268" max="11270" width="8.42578125" style="666" bestFit="1" customWidth="1"/>
    <col min="11271" max="11271" width="9.28515625" style="666" bestFit="1" customWidth="1"/>
    <col min="11272" max="11272" width="10.140625" style="666" bestFit="1" customWidth="1"/>
    <col min="11273" max="11511" width="7.140625" style="666"/>
    <col min="11512" max="11512" width="40.140625" style="666" customWidth="1"/>
    <col min="11513" max="11513" width="13.42578125" style="666" customWidth="1"/>
    <col min="11514" max="11514" width="9.28515625" style="666" bestFit="1" customWidth="1"/>
    <col min="11515" max="11515" width="9.28515625" style="666" customWidth="1"/>
    <col min="11516" max="11516" width="12.140625" style="666" customWidth="1"/>
    <col min="11517" max="11518" width="11.28515625" style="666" customWidth="1"/>
    <col min="11519" max="11520" width="11" style="666" customWidth="1"/>
    <col min="11521" max="11521" width="18.7109375" style="666" customWidth="1"/>
    <col min="11522" max="11523" width="9.28515625" style="666" bestFit="1" customWidth="1"/>
    <col min="11524" max="11526" width="8.42578125" style="666" bestFit="1" customWidth="1"/>
    <col min="11527" max="11527" width="9.28515625" style="666" bestFit="1" customWidth="1"/>
    <col min="11528" max="11528" width="10.140625" style="666" bestFit="1" customWidth="1"/>
    <col min="11529" max="11767" width="7.140625" style="666"/>
    <col min="11768" max="11768" width="40.140625" style="666" customWidth="1"/>
    <col min="11769" max="11769" width="13.42578125" style="666" customWidth="1"/>
    <col min="11770" max="11770" width="9.28515625" style="666" bestFit="1" customWidth="1"/>
    <col min="11771" max="11771" width="9.28515625" style="666" customWidth="1"/>
    <col min="11772" max="11772" width="12.140625" style="666" customWidth="1"/>
    <col min="11773" max="11774" width="11.28515625" style="666" customWidth="1"/>
    <col min="11775" max="11776" width="11" style="666" customWidth="1"/>
    <col min="11777" max="11777" width="18.7109375" style="666" customWidth="1"/>
    <col min="11778" max="11779" width="9.28515625" style="666" bestFit="1" customWidth="1"/>
    <col min="11780" max="11782" width="8.42578125" style="666" bestFit="1" customWidth="1"/>
    <col min="11783" max="11783" width="9.28515625" style="666" bestFit="1" customWidth="1"/>
    <col min="11784" max="11784" width="10.140625" style="666" bestFit="1" customWidth="1"/>
    <col min="11785" max="12023" width="7.140625" style="666"/>
    <col min="12024" max="12024" width="40.140625" style="666" customWidth="1"/>
    <col min="12025" max="12025" width="13.42578125" style="666" customWidth="1"/>
    <col min="12026" max="12026" width="9.28515625" style="666" bestFit="1" customWidth="1"/>
    <col min="12027" max="12027" width="9.28515625" style="666" customWidth="1"/>
    <col min="12028" max="12028" width="12.140625" style="666" customWidth="1"/>
    <col min="12029" max="12030" width="11.28515625" style="666" customWidth="1"/>
    <col min="12031" max="12032" width="11" style="666" customWidth="1"/>
    <col min="12033" max="12033" width="18.7109375" style="666" customWidth="1"/>
    <col min="12034" max="12035" width="9.28515625" style="666" bestFit="1" customWidth="1"/>
    <col min="12036" max="12038" width="8.42578125" style="666" bestFit="1" customWidth="1"/>
    <col min="12039" max="12039" width="9.28515625" style="666" bestFit="1" customWidth="1"/>
    <col min="12040" max="12040" width="10.140625" style="666" bestFit="1" customWidth="1"/>
    <col min="12041" max="12279" width="7.140625" style="666"/>
    <col min="12280" max="12280" width="40.140625" style="666" customWidth="1"/>
    <col min="12281" max="12281" width="13.42578125" style="666" customWidth="1"/>
    <col min="12282" max="12282" width="9.28515625" style="666" bestFit="1" customWidth="1"/>
    <col min="12283" max="12283" width="9.28515625" style="666" customWidth="1"/>
    <col min="12284" max="12284" width="12.140625" style="666" customWidth="1"/>
    <col min="12285" max="12286" width="11.28515625" style="666" customWidth="1"/>
    <col min="12287" max="12288" width="11" style="666" customWidth="1"/>
    <col min="12289" max="12289" width="18.7109375" style="666" customWidth="1"/>
    <col min="12290" max="12291" width="9.28515625" style="666" bestFit="1" customWidth="1"/>
    <col min="12292" max="12294" width="8.42578125" style="666" bestFit="1" customWidth="1"/>
    <col min="12295" max="12295" width="9.28515625" style="666" bestFit="1" customWidth="1"/>
    <col min="12296" max="12296" width="10.140625" style="666" bestFit="1" customWidth="1"/>
    <col min="12297" max="12535" width="7.140625" style="666"/>
    <col min="12536" max="12536" width="40.140625" style="666" customWidth="1"/>
    <col min="12537" max="12537" width="13.42578125" style="666" customWidth="1"/>
    <col min="12538" max="12538" width="9.28515625" style="666" bestFit="1" customWidth="1"/>
    <col min="12539" max="12539" width="9.28515625" style="666" customWidth="1"/>
    <col min="12540" max="12540" width="12.140625" style="666" customWidth="1"/>
    <col min="12541" max="12542" width="11.28515625" style="666" customWidth="1"/>
    <col min="12543" max="12544" width="11" style="666" customWidth="1"/>
    <col min="12545" max="12545" width="18.7109375" style="666" customWidth="1"/>
    <col min="12546" max="12547" width="9.28515625" style="666" bestFit="1" customWidth="1"/>
    <col min="12548" max="12550" width="8.42578125" style="666" bestFit="1" customWidth="1"/>
    <col min="12551" max="12551" width="9.28515625" style="666" bestFit="1" customWidth="1"/>
    <col min="12552" max="12552" width="10.140625" style="666" bestFit="1" customWidth="1"/>
    <col min="12553" max="12791" width="7.140625" style="666"/>
    <col min="12792" max="12792" width="40.140625" style="666" customWidth="1"/>
    <col min="12793" max="12793" width="13.42578125" style="666" customWidth="1"/>
    <col min="12794" max="12794" width="9.28515625" style="666" bestFit="1" customWidth="1"/>
    <col min="12795" max="12795" width="9.28515625" style="666" customWidth="1"/>
    <col min="12796" max="12796" width="12.140625" style="666" customWidth="1"/>
    <col min="12797" max="12798" width="11.28515625" style="666" customWidth="1"/>
    <col min="12799" max="12800" width="11" style="666" customWidth="1"/>
    <col min="12801" max="12801" width="18.7109375" style="666" customWidth="1"/>
    <col min="12802" max="12803" width="9.28515625" style="666" bestFit="1" customWidth="1"/>
    <col min="12804" max="12806" width="8.42578125" style="666" bestFit="1" customWidth="1"/>
    <col min="12807" max="12807" width="9.28515625" style="666" bestFit="1" customWidth="1"/>
    <col min="12808" max="12808" width="10.140625" style="666" bestFit="1" customWidth="1"/>
    <col min="12809" max="13047" width="7.140625" style="666"/>
    <col min="13048" max="13048" width="40.140625" style="666" customWidth="1"/>
    <col min="13049" max="13049" width="13.42578125" style="666" customWidth="1"/>
    <col min="13050" max="13050" width="9.28515625" style="666" bestFit="1" customWidth="1"/>
    <col min="13051" max="13051" width="9.28515625" style="666" customWidth="1"/>
    <col min="13052" max="13052" width="12.140625" style="666" customWidth="1"/>
    <col min="13053" max="13054" width="11.28515625" style="666" customWidth="1"/>
    <col min="13055" max="13056" width="11" style="666" customWidth="1"/>
    <col min="13057" max="13057" width="18.7109375" style="666" customWidth="1"/>
    <col min="13058" max="13059" width="9.28515625" style="666" bestFit="1" customWidth="1"/>
    <col min="13060" max="13062" width="8.42578125" style="666" bestFit="1" customWidth="1"/>
    <col min="13063" max="13063" width="9.28515625" style="666" bestFit="1" customWidth="1"/>
    <col min="13064" max="13064" width="10.140625" style="666" bestFit="1" customWidth="1"/>
    <col min="13065" max="13303" width="7.140625" style="666"/>
    <col min="13304" max="13304" width="40.140625" style="666" customWidth="1"/>
    <col min="13305" max="13305" width="13.42578125" style="666" customWidth="1"/>
    <col min="13306" max="13306" width="9.28515625" style="666" bestFit="1" customWidth="1"/>
    <col min="13307" max="13307" width="9.28515625" style="666" customWidth="1"/>
    <col min="13308" max="13308" width="12.140625" style="666" customWidth="1"/>
    <col min="13309" max="13310" width="11.28515625" style="666" customWidth="1"/>
    <col min="13311" max="13312" width="11" style="666" customWidth="1"/>
    <col min="13313" max="13313" width="18.7109375" style="666" customWidth="1"/>
    <col min="13314" max="13315" width="9.28515625" style="666" bestFit="1" customWidth="1"/>
    <col min="13316" max="13318" width="8.42578125" style="666" bestFit="1" customWidth="1"/>
    <col min="13319" max="13319" width="9.28515625" style="666" bestFit="1" customWidth="1"/>
    <col min="13320" max="13320" width="10.140625" style="666" bestFit="1" customWidth="1"/>
    <col min="13321" max="13559" width="7.140625" style="666"/>
    <col min="13560" max="13560" width="40.140625" style="666" customWidth="1"/>
    <col min="13561" max="13561" width="13.42578125" style="666" customWidth="1"/>
    <col min="13562" max="13562" width="9.28515625" style="666" bestFit="1" customWidth="1"/>
    <col min="13563" max="13563" width="9.28515625" style="666" customWidth="1"/>
    <col min="13564" max="13564" width="12.140625" style="666" customWidth="1"/>
    <col min="13565" max="13566" width="11.28515625" style="666" customWidth="1"/>
    <col min="13567" max="13568" width="11" style="666" customWidth="1"/>
    <col min="13569" max="13569" width="18.7109375" style="666" customWidth="1"/>
    <col min="13570" max="13571" width="9.28515625" style="666" bestFit="1" customWidth="1"/>
    <col min="13572" max="13574" width="8.42578125" style="666" bestFit="1" customWidth="1"/>
    <col min="13575" max="13575" width="9.28515625" style="666" bestFit="1" customWidth="1"/>
    <col min="13576" max="13576" width="10.140625" style="666" bestFit="1" customWidth="1"/>
    <col min="13577" max="13815" width="7.140625" style="666"/>
    <col min="13816" max="13816" width="40.140625" style="666" customWidth="1"/>
    <col min="13817" max="13817" width="13.42578125" style="666" customWidth="1"/>
    <col min="13818" max="13818" width="9.28515625" style="666" bestFit="1" customWidth="1"/>
    <col min="13819" max="13819" width="9.28515625" style="666" customWidth="1"/>
    <col min="13820" max="13820" width="12.140625" style="666" customWidth="1"/>
    <col min="13821" max="13822" width="11.28515625" style="666" customWidth="1"/>
    <col min="13823" max="13824" width="11" style="666" customWidth="1"/>
    <col min="13825" max="13825" width="18.7109375" style="666" customWidth="1"/>
    <col min="13826" max="13827" width="9.28515625" style="666" bestFit="1" customWidth="1"/>
    <col min="13828" max="13830" width="8.42578125" style="666" bestFit="1" customWidth="1"/>
    <col min="13831" max="13831" width="9.28515625" style="666" bestFit="1" customWidth="1"/>
    <col min="13832" max="13832" width="10.140625" style="666" bestFit="1" customWidth="1"/>
    <col min="13833" max="14071" width="7.140625" style="666"/>
    <col min="14072" max="14072" width="40.140625" style="666" customWidth="1"/>
    <col min="14073" max="14073" width="13.42578125" style="666" customWidth="1"/>
    <col min="14074" max="14074" width="9.28515625" style="666" bestFit="1" customWidth="1"/>
    <col min="14075" max="14075" width="9.28515625" style="666" customWidth="1"/>
    <col min="14076" max="14076" width="12.140625" style="666" customWidth="1"/>
    <col min="14077" max="14078" width="11.28515625" style="666" customWidth="1"/>
    <col min="14079" max="14080" width="11" style="666" customWidth="1"/>
    <col min="14081" max="14081" width="18.7109375" style="666" customWidth="1"/>
    <col min="14082" max="14083" width="9.28515625" style="666" bestFit="1" customWidth="1"/>
    <col min="14084" max="14086" width="8.42578125" style="666" bestFit="1" customWidth="1"/>
    <col min="14087" max="14087" width="9.28515625" style="666" bestFit="1" customWidth="1"/>
    <col min="14088" max="14088" width="10.140625" style="666" bestFit="1" customWidth="1"/>
    <col min="14089" max="14327" width="7.140625" style="666"/>
    <col min="14328" max="14328" width="40.140625" style="666" customWidth="1"/>
    <col min="14329" max="14329" width="13.42578125" style="666" customWidth="1"/>
    <col min="14330" max="14330" width="9.28515625" style="666" bestFit="1" customWidth="1"/>
    <col min="14331" max="14331" width="9.28515625" style="666" customWidth="1"/>
    <col min="14332" max="14332" width="12.140625" style="666" customWidth="1"/>
    <col min="14333" max="14334" width="11.28515625" style="666" customWidth="1"/>
    <col min="14335" max="14336" width="11" style="666" customWidth="1"/>
    <col min="14337" max="14337" width="18.7109375" style="666" customWidth="1"/>
    <col min="14338" max="14339" width="9.28515625" style="666" bestFit="1" customWidth="1"/>
    <col min="14340" max="14342" width="8.42578125" style="666" bestFit="1" customWidth="1"/>
    <col min="14343" max="14343" width="9.28515625" style="666" bestFit="1" customWidth="1"/>
    <col min="14344" max="14344" width="10.140625" style="666" bestFit="1" customWidth="1"/>
    <col min="14345" max="14583" width="7.140625" style="666"/>
    <col min="14584" max="14584" width="40.140625" style="666" customWidth="1"/>
    <col min="14585" max="14585" width="13.42578125" style="666" customWidth="1"/>
    <col min="14586" max="14586" width="9.28515625" style="666" bestFit="1" customWidth="1"/>
    <col min="14587" max="14587" width="9.28515625" style="666" customWidth="1"/>
    <col min="14588" max="14588" width="12.140625" style="666" customWidth="1"/>
    <col min="14589" max="14590" width="11.28515625" style="666" customWidth="1"/>
    <col min="14591" max="14592" width="11" style="666" customWidth="1"/>
    <col min="14593" max="14593" width="18.7109375" style="666" customWidth="1"/>
    <col min="14594" max="14595" width="9.28515625" style="666" bestFit="1" customWidth="1"/>
    <col min="14596" max="14598" width="8.42578125" style="666" bestFit="1" customWidth="1"/>
    <col min="14599" max="14599" width="9.28515625" style="666" bestFit="1" customWidth="1"/>
    <col min="14600" max="14600" width="10.140625" style="666" bestFit="1" customWidth="1"/>
    <col min="14601" max="14839" width="7.140625" style="666"/>
    <col min="14840" max="14840" width="40.140625" style="666" customWidth="1"/>
    <col min="14841" max="14841" width="13.42578125" style="666" customWidth="1"/>
    <col min="14842" max="14842" width="9.28515625" style="666" bestFit="1" customWidth="1"/>
    <col min="14843" max="14843" width="9.28515625" style="666" customWidth="1"/>
    <col min="14844" max="14844" width="12.140625" style="666" customWidth="1"/>
    <col min="14845" max="14846" width="11.28515625" style="666" customWidth="1"/>
    <col min="14847" max="14848" width="11" style="666" customWidth="1"/>
    <col min="14849" max="14849" width="18.7109375" style="666" customWidth="1"/>
    <col min="14850" max="14851" width="9.28515625" style="666" bestFit="1" customWidth="1"/>
    <col min="14852" max="14854" width="8.42578125" style="666" bestFit="1" customWidth="1"/>
    <col min="14855" max="14855" width="9.28515625" style="666" bestFit="1" customWidth="1"/>
    <col min="14856" max="14856" width="10.140625" style="666" bestFit="1" customWidth="1"/>
    <col min="14857" max="15095" width="7.140625" style="666"/>
    <col min="15096" max="15096" width="40.140625" style="666" customWidth="1"/>
    <col min="15097" max="15097" width="13.42578125" style="666" customWidth="1"/>
    <col min="15098" max="15098" width="9.28515625" style="666" bestFit="1" customWidth="1"/>
    <col min="15099" max="15099" width="9.28515625" style="666" customWidth="1"/>
    <col min="15100" max="15100" width="12.140625" style="666" customWidth="1"/>
    <col min="15101" max="15102" width="11.28515625" style="666" customWidth="1"/>
    <col min="15103" max="15104" width="11" style="666" customWidth="1"/>
    <col min="15105" max="15105" width="18.7109375" style="666" customWidth="1"/>
    <col min="15106" max="15107" width="9.28515625" style="666" bestFit="1" customWidth="1"/>
    <col min="15108" max="15110" width="8.42578125" style="666" bestFit="1" customWidth="1"/>
    <col min="15111" max="15111" width="9.28515625" style="666" bestFit="1" customWidth="1"/>
    <col min="15112" max="15112" width="10.140625" style="666" bestFit="1" customWidth="1"/>
    <col min="15113" max="15351" width="7.140625" style="666"/>
    <col min="15352" max="15352" width="40.140625" style="666" customWidth="1"/>
    <col min="15353" max="15353" width="13.42578125" style="666" customWidth="1"/>
    <col min="15354" max="15354" width="9.28515625" style="666" bestFit="1" customWidth="1"/>
    <col min="15355" max="15355" width="9.28515625" style="666" customWidth="1"/>
    <col min="15356" max="15356" width="12.140625" style="666" customWidth="1"/>
    <col min="15357" max="15358" width="11.28515625" style="666" customWidth="1"/>
    <col min="15359" max="15360" width="11" style="666" customWidth="1"/>
    <col min="15361" max="15361" width="18.7109375" style="666" customWidth="1"/>
    <col min="15362" max="15363" width="9.28515625" style="666" bestFit="1" customWidth="1"/>
    <col min="15364" max="15366" width="8.42578125" style="666" bestFit="1" customWidth="1"/>
    <col min="15367" max="15367" width="9.28515625" style="666" bestFit="1" customWidth="1"/>
    <col min="15368" max="15368" width="10.140625" style="666" bestFit="1" customWidth="1"/>
    <col min="15369" max="15607" width="7.140625" style="666"/>
    <col min="15608" max="15608" width="40.140625" style="666" customWidth="1"/>
    <col min="15609" max="15609" width="13.42578125" style="666" customWidth="1"/>
    <col min="15610" max="15610" width="9.28515625" style="666" bestFit="1" customWidth="1"/>
    <col min="15611" max="15611" width="9.28515625" style="666" customWidth="1"/>
    <col min="15612" max="15612" width="12.140625" style="666" customWidth="1"/>
    <col min="15613" max="15614" width="11.28515625" style="666" customWidth="1"/>
    <col min="15615" max="15616" width="11" style="666" customWidth="1"/>
    <col min="15617" max="15617" width="18.7109375" style="666" customWidth="1"/>
    <col min="15618" max="15619" width="9.28515625" style="666" bestFit="1" customWidth="1"/>
    <col min="15620" max="15622" width="8.42578125" style="666" bestFit="1" customWidth="1"/>
    <col min="15623" max="15623" width="9.28515625" style="666" bestFit="1" customWidth="1"/>
    <col min="15624" max="15624" width="10.140625" style="666" bestFit="1" customWidth="1"/>
    <col min="15625" max="15863" width="7.140625" style="666"/>
    <col min="15864" max="15864" width="40.140625" style="666" customWidth="1"/>
    <col min="15865" max="15865" width="13.42578125" style="666" customWidth="1"/>
    <col min="15866" max="15866" width="9.28515625" style="666" bestFit="1" customWidth="1"/>
    <col min="15867" max="15867" width="9.28515625" style="666" customWidth="1"/>
    <col min="15868" max="15868" width="12.140625" style="666" customWidth="1"/>
    <col min="15869" max="15870" width="11.28515625" style="666" customWidth="1"/>
    <col min="15871" max="15872" width="11" style="666" customWidth="1"/>
    <col min="15873" max="15873" width="18.7109375" style="666" customWidth="1"/>
    <col min="15874" max="15875" width="9.28515625" style="666" bestFit="1" customWidth="1"/>
    <col min="15876" max="15878" width="8.42578125" style="666" bestFit="1" customWidth="1"/>
    <col min="15879" max="15879" width="9.28515625" style="666" bestFit="1" customWidth="1"/>
    <col min="15880" max="15880" width="10.140625" style="666" bestFit="1" customWidth="1"/>
    <col min="15881" max="16119" width="7.140625" style="666"/>
    <col min="16120" max="16120" width="40.140625" style="666" customWidth="1"/>
    <col min="16121" max="16121" width="13.42578125" style="666" customWidth="1"/>
    <col min="16122" max="16122" width="9.28515625" style="666" bestFit="1" customWidth="1"/>
    <col min="16123" max="16123" width="9.28515625" style="666" customWidth="1"/>
    <col min="16124" max="16124" width="12.140625" style="666" customWidth="1"/>
    <col min="16125" max="16126" width="11.28515625" style="666" customWidth="1"/>
    <col min="16127" max="16128" width="11" style="666" customWidth="1"/>
    <col min="16129" max="16129" width="18.7109375" style="666" customWidth="1"/>
    <col min="16130" max="16131" width="9.28515625" style="666" bestFit="1" customWidth="1"/>
    <col min="16132" max="16134" width="8.42578125" style="666" bestFit="1" customWidth="1"/>
    <col min="16135" max="16135" width="9.28515625" style="666" bestFit="1" customWidth="1"/>
    <col min="16136" max="16136" width="10.140625" style="666" bestFit="1" customWidth="1"/>
    <col min="16137" max="16384" width="7.140625" style="666"/>
  </cols>
  <sheetData>
    <row r="1" spans="1:6" ht="13.5" customHeight="1" x14ac:dyDescent="0.2">
      <c r="A1" s="663" t="s">
        <v>22</v>
      </c>
    </row>
    <row r="2" spans="1:6" ht="13.5" customHeight="1" thickBot="1" x14ac:dyDescent="0.25">
      <c r="A2" s="663" t="s">
        <v>57</v>
      </c>
    </row>
    <row r="3" spans="1:6" x14ac:dyDescent="0.2">
      <c r="A3" s="1481" t="s">
        <v>1327</v>
      </c>
      <c r="B3" s="1674" t="s">
        <v>59</v>
      </c>
      <c r="C3" s="764" t="s">
        <v>60</v>
      </c>
      <c r="D3" s="765">
        <v>13</v>
      </c>
      <c r="E3" s="766" t="s">
        <v>65</v>
      </c>
    </row>
    <row r="4" spans="1:6" ht="15.75" customHeight="1" x14ac:dyDescent="0.2">
      <c r="A4" s="1485"/>
      <c r="B4" s="1675"/>
      <c r="C4" s="673" t="s">
        <v>60</v>
      </c>
      <c r="D4" s="674">
        <v>21</v>
      </c>
      <c r="E4" s="675" t="s">
        <v>1457</v>
      </c>
    </row>
    <row r="5" spans="1:6" ht="15.75" customHeight="1" x14ac:dyDescent="0.2">
      <c r="A5" s="1485"/>
      <c r="B5" s="1086" t="s">
        <v>70</v>
      </c>
      <c r="C5" s="673" t="s">
        <v>60</v>
      </c>
      <c r="D5" s="674" t="s">
        <v>71</v>
      </c>
      <c r="E5" s="675"/>
    </row>
    <row r="6" spans="1:6" ht="15.75" customHeight="1" x14ac:dyDescent="0.2">
      <c r="A6" s="1485"/>
      <c r="B6" s="1087" t="s">
        <v>72</v>
      </c>
      <c r="C6" s="802" t="s">
        <v>60</v>
      </c>
      <c r="D6" s="803" t="s">
        <v>414</v>
      </c>
      <c r="E6" s="807"/>
    </row>
    <row r="7" spans="1:6" ht="16.5" customHeight="1" thickBot="1" x14ac:dyDescent="0.25">
      <c r="A7" s="1482"/>
      <c r="B7" s="1088" t="s">
        <v>1840</v>
      </c>
      <c r="C7" s="678" t="s">
        <v>60</v>
      </c>
      <c r="D7" s="679">
        <v>1</v>
      </c>
      <c r="E7" s="680" t="s">
        <v>313</v>
      </c>
    </row>
    <row r="8" spans="1:6" ht="12" thickBot="1" x14ac:dyDescent="0.25"/>
    <row r="9" spans="1:6" ht="12" thickBot="1" x14ac:dyDescent="0.25">
      <c r="A9" s="1089" t="s">
        <v>1841</v>
      </c>
      <c r="B9" s="1777" t="s">
        <v>1842</v>
      </c>
      <c r="C9" s="1778"/>
      <c r="D9" s="1778"/>
      <c r="E9" s="1779"/>
      <c r="F9" s="687"/>
    </row>
    <row r="10" spans="1:6" ht="16.5" customHeight="1" thickBot="1" x14ac:dyDescent="0.25">
      <c r="A10" s="1075" t="s">
        <v>1843</v>
      </c>
      <c r="B10" s="1777" t="s">
        <v>1844</v>
      </c>
      <c r="C10" s="1778"/>
      <c r="D10" s="1778"/>
      <c r="E10" s="1779"/>
      <c r="F10" s="687"/>
    </row>
    <row r="11" spans="1:6" x14ac:dyDescent="0.2">
      <c r="A11" s="1090" t="s">
        <v>1845</v>
      </c>
      <c r="B11" s="701" t="s">
        <v>1846</v>
      </c>
      <c r="C11" s="701" t="s">
        <v>60</v>
      </c>
      <c r="D11" s="1091">
        <v>11</v>
      </c>
      <c r="E11" s="702" t="s">
        <v>654</v>
      </c>
      <c r="F11" s="687"/>
    </row>
    <row r="12" spans="1:6" hidden="1" x14ac:dyDescent="0.2">
      <c r="A12" s="1782" t="s">
        <v>1847</v>
      </c>
      <c r="B12" s="701" t="s">
        <v>1846</v>
      </c>
      <c r="C12" s="701" t="s">
        <v>60</v>
      </c>
      <c r="D12" s="1091">
        <v>11</v>
      </c>
      <c r="E12" s="702" t="s">
        <v>654</v>
      </c>
      <c r="F12" s="687"/>
    </row>
    <row r="13" spans="1:6" hidden="1" x14ac:dyDescent="0.2">
      <c r="A13" s="1766"/>
      <c r="B13" s="1793" t="s">
        <v>1848</v>
      </c>
      <c r="C13" s="701" t="s">
        <v>60</v>
      </c>
      <c r="D13" s="1091">
        <v>31</v>
      </c>
      <c r="E13" s="702"/>
      <c r="F13" s="687"/>
    </row>
    <row r="14" spans="1:6" hidden="1" x14ac:dyDescent="0.2">
      <c r="A14" s="1766"/>
      <c r="B14" s="1794"/>
      <c r="C14" s="701" t="s">
        <v>60</v>
      </c>
      <c r="D14" s="1091">
        <v>33</v>
      </c>
      <c r="E14" s="702"/>
      <c r="F14" s="687"/>
    </row>
    <row r="15" spans="1:6" hidden="1" x14ac:dyDescent="0.2">
      <c r="A15" s="1783"/>
      <c r="B15" s="1795"/>
      <c r="C15" s="701" t="s">
        <v>60</v>
      </c>
      <c r="D15" s="1091">
        <v>36</v>
      </c>
      <c r="E15" s="702"/>
      <c r="F15" s="687"/>
    </row>
    <row r="16" spans="1:6" ht="12" thickBot="1" x14ac:dyDescent="0.25">
      <c r="A16" s="1079" t="s">
        <v>1849</v>
      </c>
      <c r="B16" s="701" t="s">
        <v>1846</v>
      </c>
      <c r="C16" s="701" t="s">
        <v>60</v>
      </c>
      <c r="D16" s="1091">
        <v>16</v>
      </c>
      <c r="E16" s="702" t="s">
        <v>656</v>
      </c>
      <c r="F16" s="687"/>
    </row>
    <row r="17" spans="1:6" x14ac:dyDescent="0.2">
      <c r="A17" s="1765" t="s">
        <v>1850</v>
      </c>
      <c r="B17" s="1092" t="s">
        <v>1846</v>
      </c>
      <c r="C17" s="1092" t="s">
        <v>60</v>
      </c>
      <c r="D17" s="1093">
        <v>1</v>
      </c>
      <c r="E17" s="1094" t="s">
        <v>1851</v>
      </c>
      <c r="F17" s="687"/>
    </row>
    <row r="18" spans="1:6" x14ac:dyDescent="0.2">
      <c r="A18" s="1766"/>
      <c r="B18" s="696" t="s">
        <v>1852</v>
      </c>
      <c r="C18" s="696" t="s">
        <v>309</v>
      </c>
      <c r="D18" s="1095">
        <v>52000</v>
      </c>
      <c r="E18" s="697" t="s">
        <v>1386</v>
      </c>
      <c r="F18" s="687"/>
    </row>
    <row r="19" spans="1:6" x14ac:dyDescent="0.2">
      <c r="A19" s="1766"/>
      <c r="B19" s="1787" t="s">
        <v>1853</v>
      </c>
      <c r="C19" s="1788"/>
      <c r="D19" s="1788"/>
      <c r="E19" s="1789"/>
      <c r="F19" s="687"/>
    </row>
    <row r="20" spans="1:6" x14ac:dyDescent="0.2">
      <c r="A20" s="1766"/>
      <c r="B20" s="701" t="s">
        <v>1846</v>
      </c>
      <c r="C20" s="701" t="s">
        <v>60</v>
      </c>
      <c r="D20" s="1091">
        <v>1</v>
      </c>
      <c r="E20" s="702" t="s">
        <v>1851</v>
      </c>
      <c r="F20" s="687"/>
    </row>
    <row r="21" spans="1:6" x14ac:dyDescent="0.2">
      <c r="A21" s="1766"/>
      <c r="B21" s="696" t="s">
        <v>1852</v>
      </c>
      <c r="C21" s="696" t="s">
        <v>60</v>
      </c>
      <c r="D21" s="1095">
        <v>52000</v>
      </c>
      <c r="E21" s="697" t="s">
        <v>1386</v>
      </c>
      <c r="F21" s="687"/>
    </row>
    <row r="22" spans="1:6" ht="12" thickBot="1" x14ac:dyDescent="0.25">
      <c r="A22" s="1767"/>
      <c r="B22" s="1096" t="s">
        <v>1854</v>
      </c>
      <c r="C22" s="1096" t="s">
        <v>60</v>
      </c>
      <c r="D22" s="1097" t="s">
        <v>712</v>
      </c>
      <c r="E22" s="1098" t="s">
        <v>1623</v>
      </c>
      <c r="F22" s="687"/>
    </row>
    <row r="23" spans="1:6" x14ac:dyDescent="0.2">
      <c r="A23" s="1765" t="s">
        <v>619</v>
      </c>
      <c r="B23" s="1092" t="s">
        <v>1846</v>
      </c>
      <c r="C23" s="1092" t="s">
        <v>60</v>
      </c>
      <c r="D23" s="1091">
        <v>3</v>
      </c>
      <c r="E23" s="702" t="s">
        <v>1855</v>
      </c>
      <c r="F23" s="687"/>
    </row>
    <row r="24" spans="1:6" x14ac:dyDescent="0.2">
      <c r="A24" s="1766"/>
      <c r="B24" s="696" t="s">
        <v>1852</v>
      </c>
      <c r="C24" s="696" t="s">
        <v>309</v>
      </c>
      <c r="D24" s="1095">
        <v>52000</v>
      </c>
      <c r="E24" s="697" t="s">
        <v>1386</v>
      </c>
      <c r="F24" s="687"/>
    </row>
    <row r="25" spans="1:6" x14ac:dyDescent="0.2">
      <c r="A25" s="1766"/>
      <c r="B25" s="1787" t="s">
        <v>1853</v>
      </c>
      <c r="C25" s="1788"/>
      <c r="D25" s="1788"/>
      <c r="E25" s="1789"/>
      <c r="F25" s="687"/>
    </row>
    <row r="26" spans="1:6" x14ac:dyDescent="0.2">
      <c r="A26" s="1766"/>
      <c r="B26" s="701" t="s">
        <v>1846</v>
      </c>
      <c r="C26" s="701" t="s">
        <v>60</v>
      </c>
      <c r="D26" s="1091">
        <v>3</v>
      </c>
      <c r="E26" s="702" t="s">
        <v>1855</v>
      </c>
      <c r="F26" s="687"/>
    </row>
    <row r="27" spans="1:6" x14ac:dyDescent="0.2">
      <c r="A27" s="1766"/>
      <c r="B27" s="696" t="s">
        <v>1852</v>
      </c>
      <c r="C27" s="696" t="s">
        <v>60</v>
      </c>
      <c r="D27" s="1095">
        <v>52000</v>
      </c>
      <c r="E27" s="697" t="s">
        <v>1386</v>
      </c>
      <c r="F27" s="687"/>
    </row>
    <row r="28" spans="1:6" ht="12" thickBot="1" x14ac:dyDescent="0.25">
      <c r="A28" s="1767"/>
      <c r="B28" s="1096" t="s">
        <v>1854</v>
      </c>
      <c r="C28" s="1096" t="s">
        <v>60</v>
      </c>
      <c r="D28" s="1097" t="s">
        <v>712</v>
      </c>
      <c r="E28" s="1098" t="s">
        <v>1623</v>
      </c>
      <c r="F28" s="687"/>
    </row>
    <row r="29" spans="1:6" x14ac:dyDescent="0.2">
      <c r="A29" s="1766" t="s">
        <v>1856</v>
      </c>
      <c r="B29" s="1099" t="s">
        <v>1846</v>
      </c>
      <c r="C29" s="1099" t="s">
        <v>60</v>
      </c>
      <c r="D29" s="1100">
        <v>7</v>
      </c>
      <c r="E29" s="1101" t="s">
        <v>1857</v>
      </c>
      <c r="F29" s="687"/>
    </row>
    <row r="30" spans="1:6" x14ac:dyDescent="0.2">
      <c r="A30" s="1783"/>
      <c r="B30" s="696" t="s">
        <v>1852</v>
      </c>
      <c r="C30" s="696" t="s">
        <v>309</v>
      </c>
      <c r="D30" s="1095">
        <v>52000</v>
      </c>
      <c r="E30" s="697" t="s">
        <v>1386</v>
      </c>
      <c r="F30" s="687"/>
    </row>
    <row r="31" spans="1:6" x14ac:dyDescent="0.2">
      <c r="A31" s="1782" t="s">
        <v>1858</v>
      </c>
      <c r="B31" s="701" t="s">
        <v>1846</v>
      </c>
      <c r="C31" s="701" t="s">
        <v>60</v>
      </c>
      <c r="D31" s="1091">
        <v>13</v>
      </c>
      <c r="E31" s="702" t="s">
        <v>655</v>
      </c>
      <c r="F31" s="687"/>
    </row>
    <row r="32" spans="1:6" ht="12" thickBot="1" x14ac:dyDescent="0.25">
      <c r="A32" s="1766"/>
      <c r="B32" s="701" t="s">
        <v>1852</v>
      </c>
      <c r="C32" s="701" t="s">
        <v>309</v>
      </c>
      <c r="D32" s="1091">
        <v>52000</v>
      </c>
      <c r="E32" s="702" t="s">
        <v>1386</v>
      </c>
      <c r="F32" s="687"/>
    </row>
    <row r="33" spans="1:6" x14ac:dyDescent="0.2">
      <c r="A33" s="1790" t="s">
        <v>1859</v>
      </c>
      <c r="B33" s="1102" t="s">
        <v>1846</v>
      </c>
      <c r="C33" s="1102" t="s">
        <v>309</v>
      </c>
      <c r="D33" s="1103" t="s">
        <v>632</v>
      </c>
      <c r="E33" s="1104" t="s">
        <v>1860</v>
      </c>
      <c r="F33" s="687"/>
    </row>
    <row r="34" spans="1:6" x14ac:dyDescent="0.2">
      <c r="A34" s="1791"/>
      <c r="B34" s="696" t="s">
        <v>1846</v>
      </c>
      <c r="C34" s="696" t="s">
        <v>309</v>
      </c>
      <c r="D34" s="1091">
        <v>1</v>
      </c>
      <c r="E34" s="702" t="s">
        <v>1851</v>
      </c>
      <c r="F34" s="687"/>
    </row>
    <row r="35" spans="1:6" x14ac:dyDescent="0.2">
      <c r="A35" s="1791"/>
      <c r="B35" s="696" t="s">
        <v>1846</v>
      </c>
      <c r="C35" s="696" t="s">
        <v>309</v>
      </c>
      <c r="D35" s="1091">
        <v>3</v>
      </c>
      <c r="E35" s="702" t="s">
        <v>1855</v>
      </c>
      <c r="F35" s="687"/>
    </row>
    <row r="36" spans="1:6" x14ac:dyDescent="0.2">
      <c r="A36" s="1791"/>
      <c r="B36" s="696" t="s">
        <v>1846</v>
      </c>
      <c r="C36" s="696" t="s">
        <v>309</v>
      </c>
      <c r="D36" s="1095">
        <v>7</v>
      </c>
      <c r="E36" s="697" t="s">
        <v>1857</v>
      </c>
      <c r="F36" s="687"/>
    </row>
    <row r="37" spans="1:6" x14ac:dyDescent="0.2">
      <c r="A37" s="1791"/>
      <c r="B37" s="696" t="s">
        <v>1846</v>
      </c>
      <c r="C37" s="696" t="s">
        <v>309</v>
      </c>
      <c r="D37" s="1095">
        <v>11</v>
      </c>
      <c r="E37" s="697" t="s">
        <v>654</v>
      </c>
      <c r="F37" s="687"/>
    </row>
    <row r="38" spans="1:6" x14ac:dyDescent="0.2">
      <c r="A38" s="1791"/>
      <c r="B38" s="696" t="s">
        <v>1846</v>
      </c>
      <c r="C38" s="696" t="s">
        <v>309</v>
      </c>
      <c r="D38" s="1095">
        <v>12</v>
      </c>
      <c r="E38" s="697" t="s">
        <v>1861</v>
      </c>
      <c r="F38" s="687"/>
    </row>
    <row r="39" spans="1:6" x14ac:dyDescent="0.2">
      <c r="A39" s="1791"/>
      <c r="B39" s="696" t="s">
        <v>1846</v>
      </c>
      <c r="C39" s="696" t="s">
        <v>309</v>
      </c>
      <c r="D39" s="1095">
        <v>13</v>
      </c>
      <c r="E39" s="697" t="s">
        <v>655</v>
      </c>
      <c r="F39" s="687"/>
    </row>
    <row r="40" spans="1:6" x14ac:dyDescent="0.2">
      <c r="A40" s="1791"/>
      <c r="B40" s="696" t="s">
        <v>1846</v>
      </c>
      <c r="C40" s="696" t="s">
        <v>309</v>
      </c>
      <c r="D40" s="1095">
        <v>16</v>
      </c>
      <c r="E40" s="697" t="s">
        <v>656</v>
      </c>
      <c r="F40" s="687"/>
    </row>
    <row r="41" spans="1:6" x14ac:dyDescent="0.2">
      <c r="A41" s="1791"/>
      <c r="B41" s="696" t="s">
        <v>1846</v>
      </c>
      <c r="C41" s="696" t="s">
        <v>309</v>
      </c>
      <c r="D41" s="1095">
        <v>17</v>
      </c>
      <c r="E41" s="697" t="s">
        <v>1862</v>
      </c>
      <c r="F41" s="687"/>
    </row>
    <row r="42" spans="1:6" x14ac:dyDescent="0.2">
      <c r="A42" s="1791"/>
      <c r="B42" s="696" t="s">
        <v>1846</v>
      </c>
      <c r="C42" s="696" t="s">
        <v>309</v>
      </c>
      <c r="D42" s="1095">
        <v>41</v>
      </c>
      <c r="E42" s="697" t="s">
        <v>482</v>
      </c>
      <c r="F42" s="687"/>
    </row>
    <row r="43" spans="1:6" x14ac:dyDescent="0.2">
      <c r="A43" s="1791"/>
      <c r="B43" s="696" t="s">
        <v>1852</v>
      </c>
      <c r="C43" s="696" t="s">
        <v>309</v>
      </c>
      <c r="D43" s="1095">
        <v>52000</v>
      </c>
      <c r="E43" s="697" t="s">
        <v>1386</v>
      </c>
      <c r="F43" s="687"/>
    </row>
    <row r="44" spans="1:6" x14ac:dyDescent="0.2">
      <c r="A44" s="1791"/>
      <c r="B44" s="1787" t="s">
        <v>1853</v>
      </c>
      <c r="C44" s="1788"/>
      <c r="D44" s="1788"/>
      <c r="E44" s="1789"/>
      <c r="F44" s="687"/>
    </row>
    <row r="45" spans="1:6" x14ac:dyDescent="0.2">
      <c r="A45" s="1791"/>
      <c r="B45" s="701" t="s">
        <v>1846</v>
      </c>
      <c r="C45" s="701" t="s">
        <v>60</v>
      </c>
      <c r="D45" s="1105" t="s">
        <v>632</v>
      </c>
      <c r="E45" s="697" t="s">
        <v>1860</v>
      </c>
      <c r="F45" s="687"/>
    </row>
    <row r="46" spans="1:6" x14ac:dyDescent="0.2">
      <c r="A46" s="1791"/>
      <c r="B46" s="701" t="s">
        <v>1846</v>
      </c>
      <c r="C46" s="701" t="s">
        <v>60</v>
      </c>
      <c r="D46" s="1091">
        <v>1</v>
      </c>
      <c r="E46" s="702" t="s">
        <v>1851</v>
      </c>
      <c r="F46" s="687"/>
    </row>
    <row r="47" spans="1:6" x14ac:dyDescent="0.2">
      <c r="A47" s="1791"/>
      <c r="B47" s="701" t="s">
        <v>1846</v>
      </c>
      <c r="C47" s="701" t="s">
        <v>60</v>
      </c>
      <c r="D47" s="1091">
        <v>3</v>
      </c>
      <c r="E47" s="702" t="s">
        <v>1855</v>
      </c>
      <c r="F47" s="687"/>
    </row>
    <row r="48" spans="1:6" x14ac:dyDescent="0.2">
      <c r="A48" s="1791"/>
      <c r="B48" s="696" t="s">
        <v>1852</v>
      </c>
      <c r="C48" s="696" t="s">
        <v>60</v>
      </c>
      <c r="D48" s="1095">
        <v>52000</v>
      </c>
      <c r="E48" s="697" t="s">
        <v>1386</v>
      </c>
      <c r="F48" s="687"/>
    </row>
    <row r="49" spans="1:6" ht="12" thickBot="1" x14ac:dyDescent="0.25">
      <c r="A49" s="1792"/>
      <c r="B49" s="1096" t="s">
        <v>1854</v>
      </c>
      <c r="C49" s="1096" t="s">
        <v>60</v>
      </c>
      <c r="D49" s="1097" t="s">
        <v>712</v>
      </c>
      <c r="E49" s="1098" t="s">
        <v>1623</v>
      </c>
      <c r="F49" s="687"/>
    </row>
    <row r="50" spans="1:6" ht="12" thickBot="1" x14ac:dyDescent="0.25">
      <c r="A50" s="1075" t="s">
        <v>1863</v>
      </c>
      <c r="B50" s="1777" t="s">
        <v>1864</v>
      </c>
      <c r="C50" s="1778"/>
      <c r="D50" s="1778"/>
      <c r="E50" s="1779"/>
      <c r="F50" s="687"/>
    </row>
    <row r="51" spans="1:6" x14ac:dyDescent="0.2">
      <c r="A51" s="1077" t="s">
        <v>1845</v>
      </c>
      <c r="B51" s="1099" t="s">
        <v>1846</v>
      </c>
      <c r="C51" s="1099" t="s">
        <v>60</v>
      </c>
      <c r="D51" s="1100">
        <v>12</v>
      </c>
      <c r="E51" s="1101" t="s">
        <v>1861</v>
      </c>
      <c r="F51" s="687"/>
    </row>
    <row r="52" spans="1:6" x14ac:dyDescent="0.2">
      <c r="A52" s="1078" t="s">
        <v>1849</v>
      </c>
      <c r="B52" s="701" t="s">
        <v>1846</v>
      </c>
      <c r="C52" s="701" t="s">
        <v>60</v>
      </c>
      <c r="D52" s="1091">
        <v>17</v>
      </c>
      <c r="E52" s="702" t="s">
        <v>1862</v>
      </c>
      <c r="F52" s="687"/>
    </row>
    <row r="53" spans="1:6" x14ac:dyDescent="0.2">
      <c r="A53" s="1782" t="s">
        <v>1865</v>
      </c>
      <c r="B53" s="701" t="s">
        <v>1846</v>
      </c>
      <c r="C53" s="701" t="s">
        <v>60</v>
      </c>
      <c r="D53" s="1091">
        <v>1</v>
      </c>
      <c r="E53" s="702" t="s">
        <v>1851</v>
      </c>
      <c r="F53" s="687"/>
    </row>
    <row r="54" spans="1:6" x14ac:dyDescent="0.2">
      <c r="A54" s="1766"/>
      <c r="B54" s="696" t="s">
        <v>1852</v>
      </c>
      <c r="C54" s="696" t="s">
        <v>60</v>
      </c>
      <c r="D54" s="1095">
        <v>52000</v>
      </c>
      <c r="E54" s="697" t="s">
        <v>1386</v>
      </c>
      <c r="F54" s="687"/>
    </row>
    <row r="55" spans="1:6" x14ac:dyDescent="0.2">
      <c r="A55" s="1783"/>
      <c r="B55" s="701" t="s">
        <v>1854</v>
      </c>
      <c r="C55" s="701" t="s">
        <v>309</v>
      </c>
      <c r="D55" s="1106" t="s">
        <v>712</v>
      </c>
      <c r="E55" s="702" t="s">
        <v>1623</v>
      </c>
      <c r="F55" s="687"/>
    </row>
    <row r="56" spans="1:6" x14ac:dyDescent="0.2">
      <c r="A56" s="1782" t="s">
        <v>619</v>
      </c>
      <c r="B56" s="701" t="s">
        <v>1846</v>
      </c>
      <c r="C56" s="701" t="s">
        <v>60</v>
      </c>
      <c r="D56" s="1091">
        <v>3</v>
      </c>
      <c r="E56" s="702" t="s">
        <v>1855</v>
      </c>
      <c r="F56" s="687"/>
    </row>
    <row r="57" spans="1:6" x14ac:dyDescent="0.2">
      <c r="A57" s="1766"/>
      <c r="B57" s="696" t="s">
        <v>1852</v>
      </c>
      <c r="C57" s="696" t="s">
        <v>60</v>
      </c>
      <c r="D57" s="1095">
        <v>52000</v>
      </c>
      <c r="E57" s="697" t="s">
        <v>1386</v>
      </c>
      <c r="F57" s="687"/>
    </row>
    <row r="58" spans="1:6" x14ac:dyDescent="0.2">
      <c r="A58" s="1783"/>
      <c r="B58" s="701" t="s">
        <v>1854</v>
      </c>
      <c r="C58" s="701" t="s">
        <v>309</v>
      </c>
      <c r="D58" s="1106" t="s">
        <v>712</v>
      </c>
      <c r="E58" s="702" t="s">
        <v>1623</v>
      </c>
      <c r="F58" s="687"/>
    </row>
    <row r="59" spans="1:6" x14ac:dyDescent="0.2">
      <c r="A59" s="1782" t="s">
        <v>1858</v>
      </c>
      <c r="B59" s="701" t="s">
        <v>1846</v>
      </c>
      <c r="C59" s="701" t="s">
        <v>60</v>
      </c>
      <c r="D59" s="1091">
        <v>13</v>
      </c>
      <c r="E59" s="702" t="s">
        <v>655</v>
      </c>
      <c r="F59" s="687"/>
    </row>
    <row r="60" spans="1:6" ht="12" thickBot="1" x14ac:dyDescent="0.25">
      <c r="A60" s="1766"/>
      <c r="B60" s="701" t="s">
        <v>1852</v>
      </c>
      <c r="C60" s="701" t="s">
        <v>60</v>
      </c>
      <c r="D60" s="1091">
        <v>52000</v>
      </c>
      <c r="E60" s="702" t="s">
        <v>1386</v>
      </c>
      <c r="F60" s="687"/>
    </row>
    <row r="61" spans="1:6" x14ac:dyDescent="0.2">
      <c r="A61" s="1765" t="s">
        <v>1866</v>
      </c>
      <c r="B61" s="1102" t="s">
        <v>1846</v>
      </c>
      <c r="C61" s="1102" t="s">
        <v>309</v>
      </c>
      <c r="D61" s="1103" t="s">
        <v>632</v>
      </c>
      <c r="E61" s="1104" t="s">
        <v>1860</v>
      </c>
      <c r="F61" s="687"/>
    </row>
    <row r="62" spans="1:6" ht="15.75" customHeight="1" x14ac:dyDescent="0.2">
      <c r="A62" s="1766"/>
      <c r="B62" s="696" t="s">
        <v>1846</v>
      </c>
      <c r="C62" s="701" t="s">
        <v>309</v>
      </c>
      <c r="D62" s="1091">
        <v>1</v>
      </c>
      <c r="E62" s="702" t="s">
        <v>1851</v>
      </c>
      <c r="F62" s="687"/>
    </row>
    <row r="63" spans="1:6" ht="15.75" customHeight="1" x14ac:dyDescent="0.2">
      <c r="A63" s="1766"/>
      <c r="B63" s="696" t="s">
        <v>1846</v>
      </c>
      <c r="C63" s="701" t="s">
        <v>309</v>
      </c>
      <c r="D63" s="1091">
        <v>3</v>
      </c>
      <c r="E63" s="702" t="s">
        <v>1855</v>
      </c>
      <c r="F63" s="687"/>
    </row>
    <row r="64" spans="1:6" ht="15.75" customHeight="1" x14ac:dyDescent="0.2">
      <c r="A64" s="1766"/>
      <c r="B64" s="696" t="s">
        <v>1846</v>
      </c>
      <c r="C64" s="701" t="s">
        <v>309</v>
      </c>
      <c r="D64" s="1095">
        <v>11</v>
      </c>
      <c r="E64" s="697" t="s">
        <v>654</v>
      </c>
      <c r="F64" s="687"/>
    </row>
    <row r="65" spans="1:6" ht="15.75" customHeight="1" x14ac:dyDescent="0.2">
      <c r="A65" s="1766"/>
      <c r="B65" s="696" t="s">
        <v>1846</v>
      </c>
      <c r="C65" s="701" t="s">
        <v>309</v>
      </c>
      <c r="D65" s="1095">
        <v>12</v>
      </c>
      <c r="E65" s="697" t="s">
        <v>1861</v>
      </c>
      <c r="F65" s="687"/>
    </row>
    <row r="66" spans="1:6" ht="15.75" customHeight="1" x14ac:dyDescent="0.2">
      <c r="A66" s="1766"/>
      <c r="B66" s="696" t="s">
        <v>1846</v>
      </c>
      <c r="C66" s="701" t="s">
        <v>309</v>
      </c>
      <c r="D66" s="1095">
        <v>13</v>
      </c>
      <c r="E66" s="697" t="s">
        <v>655</v>
      </c>
      <c r="F66" s="687"/>
    </row>
    <row r="67" spans="1:6" ht="15.75" customHeight="1" x14ac:dyDescent="0.2">
      <c r="A67" s="1766"/>
      <c r="B67" s="696" t="s">
        <v>1846</v>
      </c>
      <c r="C67" s="701" t="s">
        <v>309</v>
      </c>
      <c r="D67" s="1095">
        <v>16</v>
      </c>
      <c r="E67" s="697" t="s">
        <v>656</v>
      </c>
      <c r="F67" s="687"/>
    </row>
    <row r="68" spans="1:6" ht="15.75" customHeight="1" x14ac:dyDescent="0.2">
      <c r="A68" s="1766"/>
      <c r="B68" s="696" t="s">
        <v>1846</v>
      </c>
      <c r="C68" s="701" t="s">
        <v>309</v>
      </c>
      <c r="D68" s="1095">
        <v>17</v>
      </c>
      <c r="E68" s="697" t="s">
        <v>1862</v>
      </c>
      <c r="F68" s="687"/>
    </row>
    <row r="69" spans="1:6" ht="15.75" customHeight="1" x14ac:dyDescent="0.2">
      <c r="A69" s="1766"/>
      <c r="B69" s="696" t="s">
        <v>1846</v>
      </c>
      <c r="C69" s="701" t="s">
        <v>309</v>
      </c>
      <c r="D69" s="1095">
        <v>41</v>
      </c>
      <c r="E69" s="697" t="s">
        <v>482</v>
      </c>
      <c r="F69" s="687"/>
    </row>
    <row r="70" spans="1:6" ht="15.75" customHeight="1" x14ac:dyDescent="0.2">
      <c r="A70" s="1766"/>
      <c r="B70" s="701" t="s">
        <v>1852</v>
      </c>
      <c r="C70" s="701" t="s">
        <v>60</v>
      </c>
      <c r="D70" s="1091">
        <v>52000</v>
      </c>
      <c r="E70" s="702" t="s">
        <v>1386</v>
      </c>
      <c r="F70" s="687"/>
    </row>
    <row r="71" spans="1:6" ht="15.75" customHeight="1" x14ac:dyDescent="0.2">
      <c r="A71" s="1766"/>
      <c r="B71" s="1784" t="s">
        <v>340</v>
      </c>
      <c r="C71" s="1785"/>
      <c r="D71" s="1785"/>
      <c r="E71" s="1786"/>
      <c r="F71" s="687"/>
    </row>
    <row r="72" spans="1:6" s="664" customFormat="1" ht="15.75" customHeight="1" x14ac:dyDescent="0.2">
      <c r="A72" s="1766"/>
      <c r="B72" s="696" t="s">
        <v>1846</v>
      </c>
      <c r="C72" s="696" t="s">
        <v>309</v>
      </c>
      <c r="D72" s="1105" t="s">
        <v>632</v>
      </c>
      <c r="E72" s="696" t="s">
        <v>1860</v>
      </c>
      <c r="F72" s="706"/>
    </row>
    <row r="73" spans="1:6" s="664" customFormat="1" ht="15.75" customHeight="1" x14ac:dyDescent="0.2">
      <c r="A73" s="1766"/>
      <c r="B73" s="696" t="s">
        <v>1846</v>
      </c>
      <c r="C73" s="701" t="s">
        <v>309</v>
      </c>
      <c r="D73" s="1091">
        <v>1</v>
      </c>
      <c r="E73" s="702" t="s">
        <v>1851</v>
      </c>
      <c r="F73" s="706"/>
    </row>
    <row r="74" spans="1:6" s="664" customFormat="1" ht="15.75" customHeight="1" x14ac:dyDescent="0.2">
      <c r="A74" s="1766"/>
      <c r="B74" s="696" t="s">
        <v>1846</v>
      </c>
      <c r="C74" s="701" t="s">
        <v>309</v>
      </c>
      <c r="D74" s="1091">
        <v>3</v>
      </c>
      <c r="E74" s="702" t="s">
        <v>1855</v>
      </c>
      <c r="F74" s="706"/>
    </row>
    <row r="75" spans="1:6" s="664" customFormat="1" ht="15.75" customHeight="1" x14ac:dyDescent="0.2">
      <c r="A75" s="1766"/>
      <c r="B75" s="701" t="s">
        <v>1852</v>
      </c>
      <c r="C75" s="701" t="s">
        <v>60</v>
      </c>
      <c r="D75" s="1091">
        <v>52000</v>
      </c>
      <c r="E75" s="702" t="s">
        <v>1386</v>
      </c>
      <c r="F75" s="706"/>
    </row>
    <row r="76" spans="1:6" s="664" customFormat="1" ht="15.75" customHeight="1" thickBot="1" x14ac:dyDescent="0.25">
      <c r="A76" s="1766"/>
      <c r="B76" s="701" t="s">
        <v>1854</v>
      </c>
      <c r="C76" s="701" t="s">
        <v>60</v>
      </c>
      <c r="D76" s="1106" t="s">
        <v>712</v>
      </c>
      <c r="E76" s="702" t="s">
        <v>1623</v>
      </c>
      <c r="F76" s="706"/>
    </row>
    <row r="77" spans="1:6" ht="16.5" customHeight="1" thickBot="1" x14ac:dyDescent="0.25">
      <c r="A77" s="1107" t="s">
        <v>1867</v>
      </c>
      <c r="B77" s="1777" t="s">
        <v>1868</v>
      </c>
      <c r="C77" s="1778"/>
      <c r="D77" s="1778"/>
      <c r="E77" s="1779"/>
      <c r="F77" s="687"/>
    </row>
    <row r="78" spans="1:6" ht="12" thickBot="1" x14ac:dyDescent="0.25">
      <c r="A78" s="1108" t="s">
        <v>1869</v>
      </c>
      <c r="B78" s="1102" t="s">
        <v>1846</v>
      </c>
      <c r="C78" s="1102" t="s">
        <v>309</v>
      </c>
      <c r="D78" s="1109">
        <v>41</v>
      </c>
      <c r="E78" s="1104" t="s">
        <v>482</v>
      </c>
      <c r="F78" s="687"/>
    </row>
    <row r="79" spans="1:6" ht="12" thickBot="1" x14ac:dyDescent="0.25">
      <c r="A79" s="1110" t="s">
        <v>1870</v>
      </c>
      <c r="B79" s="1111" t="s">
        <v>1871</v>
      </c>
      <c r="C79" s="1111"/>
      <c r="D79" s="1112"/>
      <c r="E79" s="1113"/>
      <c r="F79" s="687"/>
    </row>
    <row r="80" spans="1:6" ht="12" thickBot="1" x14ac:dyDescent="0.25">
      <c r="A80" s="1108" t="s">
        <v>1872</v>
      </c>
      <c r="B80" s="1777" t="s">
        <v>1873</v>
      </c>
      <c r="C80" s="1778"/>
      <c r="D80" s="1778"/>
      <c r="E80" s="1779"/>
    </row>
    <row r="82" spans="1:5" x14ac:dyDescent="0.2">
      <c r="A82" s="1780"/>
      <c r="B82" s="1780"/>
      <c r="C82" s="1780"/>
      <c r="D82" s="1780"/>
      <c r="E82" s="1780"/>
    </row>
    <row r="84" spans="1:5" x14ac:dyDescent="0.2">
      <c r="A84" s="1781"/>
      <c r="B84" s="1781"/>
      <c r="C84" s="1781"/>
      <c r="D84" s="1781"/>
      <c r="E84" s="1781"/>
    </row>
    <row r="91" spans="1:5" x14ac:dyDescent="0.2">
      <c r="A91" s="1114"/>
    </row>
    <row r="93" spans="1:5" x14ac:dyDescent="0.2">
      <c r="A93" s="1114"/>
    </row>
    <row r="95" spans="1:5" x14ac:dyDescent="0.2">
      <c r="A95" s="1114"/>
    </row>
    <row r="97" spans="1:1" x14ac:dyDescent="0.2">
      <c r="A97" s="1114"/>
    </row>
    <row r="99" spans="1:1" x14ac:dyDescent="0.2">
      <c r="A99" s="1114"/>
    </row>
    <row r="101" spans="1:1" x14ac:dyDescent="0.2">
      <c r="A101" s="1114"/>
    </row>
    <row r="103" spans="1:1" x14ac:dyDescent="0.2">
      <c r="A103" s="1114"/>
    </row>
    <row r="105" spans="1:1" x14ac:dyDescent="0.2">
      <c r="A105" s="1114"/>
    </row>
  </sheetData>
  <mergeCells count="24">
    <mergeCell ref="A17:A22"/>
    <mergeCell ref="B19:E19"/>
    <mergeCell ref="A3:A7"/>
    <mergeCell ref="B3:B4"/>
    <mergeCell ref="B9:E9"/>
    <mergeCell ref="B10:E10"/>
    <mergeCell ref="A12:A15"/>
    <mergeCell ref="B13:B15"/>
    <mergeCell ref="A23:A28"/>
    <mergeCell ref="B25:E25"/>
    <mergeCell ref="A29:A30"/>
    <mergeCell ref="A31:A32"/>
    <mergeCell ref="A33:A49"/>
    <mergeCell ref="B44:E44"/>
    <mergeCell ref="B77:E77"/>
    <mergeCell ref="B80:E80"/>
    <mergeCell ref="A82:E82"/>
    <mergeCell ref="A84:E84"/>
    <mergeCell ref="B50:E50"/>
    <mergeCell ref="A53:A55"/>
    <mergeCell ref="A56:A58"/>
    <mergeCell ref="A59:A60"/>
    <mergeCell ref="A61:A76"/>
    <mergeCell ref="B71:E71"/>
  </mergeCells>
  <hyperlinks>
    <hyperlink ref="B3:B4" location="Colunas!A1" display="Itens de Informação (Colunas)" xr:uid="{00000000-0004-0000-0F00-000000000000}"/>
    <hyperlink ref="A1" location="INÍCIO!A1" display="Voltar ao Início" xr:uid="{00000000-0004-0000-0F00-000001000000}"/>
    <hyperlink ref="A2" location="'Tabela 2 2018'!A1" display="Ir para o Relatório" xr:uid="{00000000-0004-0000-0F00-000002000000}"/>
  </hyperlinks>
  <printOptions horizontalCentered="1"/>
  <pageMargins left="0.39370078740157483" right="0.39370078740157483" top="0.39370078740157483" bottom="0.39370078740157483" header="0.51181102362204722" footer="0.51181102362204722"/>
  <pageSetup paperSize="9" scale="89" orientation="landscape" r:id="rId1"/>
  <headerFooter alignWithMargins="0">
    <oddFooter>&amp;C81</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1">
    <tabColor rgb="FF00B050"/>
  </sheetPr>
  <dimension ref="A1:E65"/>
  <sheetViews>
    <sheetView showGridLines="0" zoomScaleNormal="100" workbookViewId="0">
      <pane xSplit="2" ySplit="1" topLeftCell="C2" activePane="bottomRight" state="frozen"/>
      <selection pane="topRight" sqref="A1:XFD2"/>
      <selection pane="bottomLeft" sqref="A1:XFD2"/>
      <selection pane="bottomRight" activeCell="B10" activeCellId="1" sqref="B33 B10"/>
    </sheetView>
  </sheetViews>
  <sheetFormatPr defaultColWidth="8.85546875" defaultRowHeight="11.25" customHeight="1" x14ac:dyDescent="0.2"/>
  <cols>
    <col min="1" max="1" width="51.42578125" style="1115" bestFit="1" customWidth="1"/>
    <col min="2" max="2" width="32" style="1115" bestFit="1" customWidth="1"/>
    <col min="3" max="4" width="14" style="1115" customWidth="1"/>
    <col min="5" max="5" width="45.85546875" style="1115" bestFit="1" customWidth="1"/>
    <col min="6" max="6" width="14" style="1116" customWidth="1"/>
    <col min="7" max="255" width="9.140625" style="1116"/>
    <col min="256" max="256" width="46.42578125" style="1116" customWidth="1"/>
    <col min="257" max="260" width="14" style="1116" customWidth="1"/>
    <col min="261" max="261" width="21.85546875" style="1116" customWidth="1"/>
    <col min="262" max="262" width="14" style="1116" customWidth="1"/>
    <col min="263" max="511" width="9.140625" style="1116"/>
    <col min="512" max="512" width="46.42578125" style="1116" customWidth="1"/>
    <col min="513" max="516" width="14" style="1116" customWidth="1"/>
    <col min="517" max="517" width="21.85546875" style="1116" customWidth="1"/>
    <col min="518" max="518" width="14" style="1116" customWidth="1"/>
    <col min="519" max="767" width="9.140625" style="1116"/>
    <col min="768" max="768" width="46.42578125" style="1116" customWidth="1"/>
    <col min="769" max="772" width="14" style="1116" customWidth="1"/>
    <col min="773" max="773" width="21.85546875" style="1116" customWidth="1"/>
    <col min="774" max="774" width="14" style="1116" customWidth="1"/>
    <col min="775" max="1023" width="9.140625" style="1116"/>
    <col min="1024" max="1024" width="46.42578125" style="1116" customWidth="1"/>
    <col min="1025" max="1028" width="14" style="1116" customWidth="1"/>
    <col min="1029" max="1029" width="21.85546875" style="1116" customWidth="1"/>
    <col min="1030" max="1030" width="14" style="1116" customWidth="1"/>
    <col min="1031" max="1279" width="9.140625" style="1116"/>
    <col min="1280" max="1280" width="46.42578125" style="1116" customWidth="1"/>
    <col min="1281" max="1284" width="14" style="1116" customWidth="1"/>
    <col min="1285" max="1285" width="21.85546875" style="1116" customWidth="1"/>
    <col min="1286" max="1286" width="14" style="1116" customWidth="1"/>
    <col min="1287" max="1535" width="9.140625" style="1116"/>
    <col min="1536" max="1536" width="46.42578125" style="1116" customWidth="1"/>
    <col min="1537" max="1540" width="14" style="1116" customWidth="1"/>
    <col min="1541" max="1541" width="21.85546875" style="1116" customWidth="1"/>
    <col min="1542" max="1542" width="14" style="1116" customWidth="1"/>
    <col min="1543" max="1791" width="9.140625" style="1116"/>
    <col min="1792" max="1792" width="46.42578125" style="1116" customWidth="1"/>
    <col min="1793" max="1796" width="14" style="1116" customWidth="1"/>
    <col min="1797" max="1797" width="21.85546875" style="1116" customWidth="1"/>
    <col min="1798" max="1798" width="14" style="1116" customWidth="1"/>
    <col min="1799" max="2047" width="9.140625" style="1116"/>
    <col min="2048" max="2048" width="46.42578125" style="1116" customWidth="1"/>
    <col min="2049" max="2052" width="14" style="1116" customWidth="1"/>
    <col min="2053" max="2053" width="21.85546875" style="1116" customWidth="1"/>
    <col min="2054" max="2054" width="14" style="1116" customWidth="1"/>
    <col min="2055" max="2303" width="9.140625" style="1116"/>
    <col min="2304" max="2304" width="46.42578125" style="1116" customWidth="1"/>
    <col min="2305" max="2308" width="14" style="1116" customWidth="1"/>
    <col min="2309" max="2309" width="21.85546875" style="1116" customWidth="1"/>
    <col min="2310" max="2310" width="14" style="1116" customWidth="1"/>
    <col min="2311" max="2559" width="9.140625" style="1116"/>
    <col min="2560" max="2560" width="46.42578125" style="1116" customWidth="1"/>
    <col min="2561" max="2564" width="14" style="1116" customWidth="1"/>
    <col min="2565" max="2565" width="21.85546875" style="1116" customWidth="1"/>
    <col min="2566" max="2566" width="14" style="1116" customWidth="1"/>
    <col min="2567" max="2815" width="9.140625" style="1116"/>
    <col min="2816" max="2816" width="46.42578125" style="1116" customWidth="1"/>
    <col min="2817" max="2820" width="14" style="1116" customWidth="1"/>
    <col min="2821" max="2821" width="21.85546875" style="1116" customWidth="1"/>
    <col min="2822" max="2822" width="14" style="1116" customWidth="1"/>
    <col min="2823" max="3071" width="9.140625" style="1116"/>
    <col min="3072" max="3072" width="46.42578125" style="1116" customWidth="1"/>
    <col min="3073" max="3076" width="14" style="1116" customWidth="1"/>
    <col min="3077" max="3077" width="21.85546875" style="1116" customWidth="1"/>
    <col min="3078" max="3078" width="14" style="1116" customWidth="1"/>
    <col min="3079" max="3327" width="9.140625" style="1116"/>
    <col min="3328" max="3328" width="46.42578125" style="1116" customWidth="1"/>
    <col min="3329" max="3332" width="14" style="1116" customWidth="1"/>
    <col min="3333" max="3333" width="21.85546875" style="1116" customWidth="1"/>
    <col min="3334" max="3334" width="14" style="1116" customWidth="1"/>
    <col min="3335" max="3583" width="9.140625" style="1116"/>
    <col min="3584" max="3584" width="46.42578125" style="1116" customWidth="1"/>
    <col min="3585" max="3588" width="14" style="1116" customWidth="1"/>
    <col min="3589" max="3589" width="21.85546875" style="1116" customWidth="1"/>
    <col min="3590" max="3590" width="14" style="1116" customWidth="1"/>
    <col min="3591" max="3839" width="9.140625" style="1116"/>
    <col min="3840" max="3840" width="46.42578125" style="1116" customWidth="1"/>
    <col min="3841" max="3844" width="14" style="1116" customWidth="1"/>
    <col min="3845" max="3845" width="21.85546875" style="1116" customWidth="1"/>
    <col min="3846" max="3846" width="14" style="1116" customWidth="1"/>
    <col min="3847" max="4095" width="9.140625" style="1116"/>
    <col min="4096" max="4096" width="46.42578125" style="1116" customWidth="1"/>
    <col min="4097" max="4100" width="14" style="1116" customWidth="1"/>
    <col min="4101" max="4101" width="21.85546875" style="1116" customWidth="1"/>
    <col min="4102" max="4102" width="14" style="1116" customWidth="1"/>
    <col min="4103" max="4351" width="9.140625" style="1116"/>
    <col min="4352" max="4352" width="46.42578125" style="1116" customWidth="1"/>
    <col min="4353" max="4356" width="14" style="1116" customWidth="1"/>
    <col min="4357" max="4357" width="21.85546875" style="1116" customWidth="1"/>
    <col min="4358" max="4358" width="14" style="1116" customWidth="1"/>
    <col min="4359" max="4607" width="9.140625" style="1116"/>
    <col min="4608" max="4608" width="46.42578125" style="1116" customWidth="1"/>
    <col min="4609" max="4612" width="14" style="1116" customWidth="1"/>
    <col min="4613" max="4613" width="21.85546875" style="1116" customWidth="1"/>
    <col min="4614" max="4614" width="14" style="1116" customWidth="1"/>
    <col min="4615" max="4863" width="9.140625" style="1116"/>
    <col min="4864" max="4864" width="46.42578125" style="1116" customWidth="1"/>
    <col min="4865" max="4868" width="14" style="1116" customWidth="1"/>
    <col min="4869" max="4869" width="21.85546875" style="1116" customWidth="1"/>
    <col min="4870" max="4870" width="14" style="1116" customWidth="1"/>
    <col min="4871" max="5119" width="9.140625" style="1116"/>
    <col min="5120" max="5120" width="46.42578125" style="1116" customWidth="1"/>
    <col min="5121" max="5124" width="14" style="1116" customWidth="1"/>
    <col min="5125" max="5125" width="21.85546875" style="1116" customWidth="1"/>
    <col min="5126" max="5126" width="14" style="1116" customWidth="1"/>
    <col min="5127" max="5375" width="9.140625" style="1116"/>
    <col min="5376" max="5376" width="46.42578125" style="1116" customWidth="1"/>
    <col min="5377" max="5380" width="14" style="1116" customWidth="1"/>
    <col min="5381" max="5381" width="21.85546875" style="1116" customWidth="1"/>
    <col min="5382" max="5382" width="14" style="1116" customWidth="1"/>
    <col min="5383" max="5631" width="9.140625" style="1116"/>
    <col min="5632" max="5632" width="46.42578125" style="1116" customWidth="1"/>
    <col min="5633" max="5636" width="14" style="1116" customWidth="1"/>
    <col min="5637" max="5637" width="21.85546875" style="1116" customWidth="1"/>
    <col min="5638" max="5638" width="14" style="1116" customWidth="1"/>
    <col min="5639" max="5887" width="9.140625" style="1116"/>
    <col min="5888" max="5888" width="46.42578125" style="1116" customWidth="1"/>
    <col min="5889" max="5892" width="14" style="1116" customWidth="1"/>
    <col min="5893" max="5893" width="21.85546875" style="1116" customWidth="1"/>
    <col min="5894" max="5894" width="14" style="1116" customWidth="1"/>
    <col min="5895" max="6143" width="9.140625" style="1116"/>
    <col min="6144" max="6144" width="46.42578125" style="1116" customWidth="1"/>
    <col min="6145" max="6148" width="14" style="1116" customWidth="1"/>
    <col min="6149" max="6149" width="21.85546875" style="1116" customWidth="1"/>
    <col min="6150" max="6150" width="14" style="1116" customWidth="1"/>
    <col min="6151" max="6399" width="9.140625" style="1116"/>
    <col min="6400" max="6400" width="46.42578125" style="1116" customWidth="1"/>
    <col min="6401" max="6404" width="14" style="1116" customWidth="1"/>
    <col min="6405" max="6405" width="21.85546875" style="1116" customWidth="1"/>
    <col min="6406" max="6406" width="14" style="1116" customWidth="1"/>
    <col min="6407" max="6655" width="9.140625" style="1116"/>
    <col min="6656" max="6656" width="46.42578125" style="1116" customWidth="1"/>
    <col min="6657" max="6660" width="14" style="1116" customWidth="1"/>
    <col min="6661" max="6661" width="21.85546875" style="1116" customWidth="1"/>
    <col min="6662" max="6662" width="14" style="1116" customWidth="1"/>
    <col min="6663" max="6911" width="9.140625" style="1116"/>
    <col min="6912" max="6912" width="46.42578125" style="1116" customWidth="1"/>
    <col min="6913" max="6916" width="14" style="1116" customWidth="1"/>
    <col min="6917" max="6917" width="21.85546875" style="1116" customWidth="1"/>
    <col min="6918" max="6918" width="14" style="1116" customWidth="1"/>
    <col min="6919" max="7167" width="9.140625" style="1116"/>
    <col min="7168" max="7168" width="46.42578125" style="1116" customWidth="1"/>
    <col min="7169" max="7172" width="14" style="1116" customWidth="1"/>
    <col min="7173" max="7173" width="21.85546875" style="1116" customWidth="1"/>
    <col min="7174" max="7174" width="14" style="1116" customWidth="1"/>
    <col min="7175" max="7423" width="9.140625" style="1116"/>
    <col min="7424" max="7424" width="46.42578125" style="1116" customWidth="1"/>
    <col min="7425" max="7428" width="14" style="1116" customWidth="1"/>
    <col min="7429" max="7429" width="21.85546875" style="1116" customWidth="1"/>
    <col min="7430" max="7430" width="14" style="1116" customWidth="1"/>
    <col min="7431" max="7679" width="9.140625" style="1116"/>
    <col min="7680" max="7680" width="46.42578125" style="1116" customWidth="1"/>
    <col min="7681" max="7684" width="14" style="1116" customWidth="1"/>
    <col min="7685" max="7685" width="21.85546875" style="1116" customWidth="1"/>
    <col min="7686" max="7686" width="14" style="1116" customWidth="1"/>
    <col min="7687" max="7935" width="9.140625" style="1116"/>
    <col min="7936" max="7936" width="46.42578125" style="1116" customWidth="1"/>
    <col min="7937" max="7940" width="14" style="1116" customWidth="1"/>
    <col min="7941" max="7941" width="21.85546875" style="1116" customWidth="1"/>
    <col min="7942" max="7942" width="14" style="1116" customWidth="1"/>
    <col min="7943" max="8191" width="9.140625" style="1116"/>
    <col min="8192" max="8192" width="46.42578125" style="1116" customWidth="1"/>
    <col min="8193" max="8196" width="14" style="1116" customWidth="1"/>
    <col min="8197" max="8197" width="21.85546875" style="1116" customWidth="1"/>
    <col min="8198" max="8198" width="14" style="1116" customWidth="1"/>
    <col min="8199" max="8447" width="9.140625" style="1116"/>
    <col min="8448" max="8448" width="46.42578125" style="1116" customWidth="1"/>
    <col min="8449" max="8452" width="14" style="1116" customWidth="1"/>
    <col min="8453" max="8453" width="21.85546875" style="1116" customWidth="1"/>
    <col min="8454" max="8454" width="14" style="1116" customWidth="1"/>
    <col min="8455" max="8703" width="9.140625" style="1116"/>
    <col min="8704" max="8704" width="46.42578125" style="1116" customWidth="1"/>
    <col min="8705" max="8708" width="14" style="1116" customWidth="1"/>
    <col min="8709" max="8709" width="21.85546875" style="1116" customWidth="1"/>
    <col min="8710" max="8710" width="14" style="1116" customWidth="1"/>
    <col min="8711" max="8959" width="9.140625" style="1116"/>
    <col min="8960" max="8960" width="46.42578125" style="1116" customWidth="1"/>
    <col min="8961" max="8964" width="14" style="1116" customWidth="1"/>
    <col min="8965" max="8965" width="21.85546875" style="1116" customWidth="1"/>
    <col min="8966" max="8966" width="14" style="1116" customWidth="1"/>
    <col min="8967" max="9215" width="9.140625" style="1116"/>
    <col min="9216" max="9216" width="46.42578125" style="1116" customWidth="1"/>
    <col min="9217" max="9220" width="14" style="1116" customWidth="1"/>
    <col min="9221" max="9221" width="21.85546875" style="1116" customWidth="1"/>
    <col min="9222" max="9222" width="14" style="1116" customWidth="1"/>
    <col min="9223" max="9471" width="9.140625" style="1116"/>
    <col min="9472" max="9472" width="46.42578125" style="1116" customWidth="1"/>
    <col min="9473" max="9476" width="14" style="1116" customWidth="1"/>
    <col min="9477" max="9477" width="21.85546875" style="1116" customWidth="1"/>
    <col min="9478" max="9478" width="14" style="1116" customWidth="1"/>
    <col min="9479" max="9727" width="9.140625" style="1116"/>
    <col min="9728" max="9728" width="46.42578125" style="1116" customWidth="1"/>
    <col min="9729" max="9732" width="14" style="1116" customWidth="1"/>
    <col min="9733" max="9733" width="21.85546875" style="1116" customWidth="1"/>
    <col min="9734" max="9734" width="14" style="1116" customWidth="1"/>
    <col min="9735" max="9983" width="9.140625" style="1116"/>
    <col min="9984" max="9984" width="46.42578125" style="1116" customWidth="1"/>
    <col min="9985" max="9988" width="14" style="1116" customWidth="1"/>
    <col min="9989" max="9989" width="21.85546875" style="1116" customWidth="1"/>
    <col min="9990" max="9990" width="14" style="1116" customWidth="1"/>
    <col min="9991" max="10239" width="9.140625" style="1116"/>
    <col min="10240" max="10240" width="46.42578125" style="1116" customWidth="1"/>
    <col min="10241" max="10244" width="14" style="1116" customWidth="1"/>
    <col min="10245" max="10245" width="21.85546875" style="1116" customWidth="1"/>
    <col min="10246" max="10246" width="14" style="1116" customWidth="1"/>
    <col min="10247" max="10495" width="9.140625" style="1116"/>
    <col min="10496" max="10496" width="46.42578125" style="1116" customWidth="1"/>
    <col min="10497" max="10500" width="14" style="1116" customWidth="1"/>
    <col min="10501" max="10501" width="21.85546875" style="1116" customWidth="1"/>
    <col min="10502" max="10502" width="14" style="1116" customWidth="1"/>
    <col min="10503" max="10751" width="9.140625" style="1116"/>
    <col min="10752" max="10752" width="46.42578125" style="1116" customWidth="1"/>
    <col min="10753" max="10756" width="14" style="1116" customWidth="1"/>
    <col min="10757" max="10757" width="21.85546875" style="1116" customWidth="1"/>
    <col min="10758" max="10758" width="14" style="1116" customWidth="1"/>
    <col min="10759" max="11007" width="9.140625" style="1116"/>
    <col min="11008" max="11008" width="46.42578125" style="1116" customWidth="1"/>
    <col min="11009" max="11012" width="14" style="1116" customWidth="1"/>
    <col min="11013" max="11013" width="21.85546875" style="1116" customWidth="1"/>
    <col min="11014" max="11014" width="14" style="1116" customWidth="1"/>
    <col min="11015" max="11263" width="9.140625" style="1116"/>
    <col min="11264" max="11264" width="46.42578125" style="1116" customWidth="1"/>
    <col min="11265" max="11268" width="14" style="1116" customWidth="1"/>
    <col min="11269" max="11269" width="21.85546875" style="1116" customWidth="1"/>
    <col min="11270" max="11270" width="14" style="1116" customWidth="1"/>
    <col min="11271" max="11519" width="9.140625" style="1116"/>
    <col min="11520" max="11520" width="46.42578125" style="1116" customWidth="1"/>
    <col min="11521" max="11524" width="14" style="1116" customWidth="1"/>
    <col min="11525" max="11525" width="21.85546875" style="1116" customWidth="1"/>
    <col min="11526" max="11526" width="14" style="1116" customWidth="1"/>
    <col min="11527" max="11775" width="9.140625" style="1116"/>
    <col min="11776" max="11776" width="46.42578125" style="1116" customWidth="1"/>
    <col min="11777" max="11780" width="14" style="1116" customWidth="1"/>
    <col min="11781" max="11781" width="21.85546875" style="1116" customWidth="1"/>
    <col min="11782" max="11782" width="14" style="1116" customWidth="1"/>
    <col min="11783" max="12031" width="9.140625" style="1116"/>
    <col min="12032" max="12032" width="46.42578125" style="1116" customWidth="1"/>
    <col min="12033" max="12036" width="14" style="1116" customWidth="1"/>
    <col min="12037" max="12037" width="21.85546875" style="1116" customWidth="1"/>
    <col min="12038" max="12038" width="14" style="1116" customWidth="1"/>
    <col min="12039" max="12287" width="9.140625" style="1116"/>
    <col min="12288" max="12288" width="46.42578125" style="1116" customWidth="1"/>
    <col min="12289" max="12292" width="14" style="1116" customWidth="1"/>
    <col min="12293" max="12293" width="21.85546875" style="1116" customWidth="1"/>
    <col min="12294" max="12294" width="14" style="1116" customWidth="1"/>
    <col min="12295" max="12543" width="9.140625" style="1116"/>
    <col min="12544" max="12544" width="46.42578125" style="1116" customWidth="1"/>
    <col min="12545" max="12548" width="14" style="1116" customWidth="1"/>
    <col min="12549" max="12549" width="21.85546875" style="1116" customWidth="1"/>
    <col min="12550" max="12550" width="14" style="1116" customWidth="1"/>
    <col min="12551" max="12799" width="9.140625" style="1116"/>
    <col min="12800" max="12800" width="46.42578125" style="1116" customWidth="1"/>
    <col min="12801" max="12804" width="14" style="1116" customWidth="1"/>
    <col min="12805" max="12805" width="21.85546875" style="1116" customWidth="1"/>
    <col min="12806" max="12806" width="14" style="1116" customWidth="1"/>
    <col min="12807" max="13055" width="9.140625" style="1116"/>
    <col min="13056" max="13056" width="46.42578125" style="1116" customWidth="1"/>
    <col min="13057" max="13060" width="14" style="1116" customWidth="1"/>
    <col min="13061" max="13061" width="21.85546875" style="1116" customWidth="1"/>
    <col min="13062" max="13062" width="14" style="1116" customWidth="1"/>
    <col min="13063" max="13311" width="9.140625" style="1116"/>
    <col min="13312" max="13312" width="46.42578125" style="1116" customWidth="1"/>
    <col min="13313" max="13316" width="14" style="1116" customWidth="1"/>
    <col min="13317" max="13317" width="21.85546875" style="1116" customWidth="1"/>
    <col min="13318" max="13318" width="14" style="1116" customWidth="1"/>
    <col min="13319" max="13567" width="9.140625" style="1116"/>
    <col min="13568" max="13568" width="46.42578125" style="1116" customWidth="1"/>
    <col min="13569" max="13572" width="14" style="1116" customWidth="1"/>
    <col min="13573" max="13573" width="21.85546875" style="1116" customWidth="1"/>
    <col min="13574" max="13574" width="14" style="1116" customWidth="1"/>
    <col min="13575" max="13823" width="9.140625" style="1116"/>
    <col min="13824" max="13824" width="46.42578125" style="1116" customWidth="1"/>
    <col min="13825" max="13828" width="14" style="1116" customWidth="1"/>
    <col min="13829" max="13829" width="21.85546875" style="1116" customWidth="1"/>
    <col min="13830" max="13830" width="14" style="1116" customWidth="1"/>
    <col min="13831" max="14079" width="9.140625" style="1116"/>
    <col min="14080" max="14080" width="46.42578125" style="1116" customWidth="1"/>
    <col min="14081" max="14084" width="14" style="1116" customWidth="1"/>
    <col min="14085" max="14085" width="21.85546875" style="1116" customWidth="1"/>
    <col min="14086" max="14086" width="14" style="1116" customWidth="1"/>
    <col min="14087" max="14335" width="9.140625" style="1116"/>
    <col min="14336" max="14336" width="46.42578125" style="1116" customWidth="1"/>
    <col min="14337" max="14340" width="14" style="1116" customWidth="1"/>
    <col min="14341" max="14341" width="21.85546875" style="1116" customWidth="1"/>
    <col min="14342" max="14342" width="14" style="1116" customWidth="1"/>
    <col min="14343" max="14591" width="9.140625" style="1116"/>
    <col min="14592" max="14592" width="46.42578125" style="1116" customWidth="1"/>
    <col min="14593" max="14596" width="14" style="1116" customWidth="1"/>
    <col min="14597" max="14597" width="21.85546875" style="1116" customWidth="1"/>
    <col min="14598" max="14598" width="14" style="1116" customWidth="1"/>
    <col min="14599" max="14847" width="9.140625" style="1116"/>
    <col min="14848" max="14848" width="46.42578125" style="1116" customWidth="1"/>
    <col min="14849" max="14852" width="14" style="1116" customWidth="1"/>
    <col min="14853" max="14853" width="21.85546875" style="1116" customWidth="1"/>
    <col min="14854" max="14854" width="14" style="1116" customWidth="1"/>
    <col min="14855" max="15103" width="9.140625" style="1116"/>
    <col min="15104" max="15104" width="46.42578125" style="1116" customWidth="1"/>
    <col min="15105" max="15108" width="14" style="1116" customWidth="1"/>
    <col min="15109" max="15109" width="21.85546875" style="1116" customWidth="1"/>
    <col min="15110" max="15110" width="14" style="1116" customWidth="1"/>
    <col min="15111" max="15359" width="9.140625" style="1116"/>
    <col min="15360" max="15360" width="46.42578125" style="1116" customWidth="1"/>
    <col min="15361" max="15364" width="14" style="1116" customWidth="1"/>
    <col min="15365" max="15365" width="21.85546875" style="1116" customWidth="1"/>
    <col min="15366" max="15366" width="14" style="1116" customWidth="1"/>
    <col min="15367" max="15615" width="9.140625" style="1116"/>
    <col min="15616" max="15616" width="46.42578125" style="1116" customWidth="1"/>
    <col min="15617" max="15620" width="14" style="1116" customWidth="1"/>
    <col min="15621" max="15621" width="21.85546875" style="1116" customWidth="1"/>
    <col min="15622" max="15622" width="14" style="1116" customWidth="1"/>
    <col min="15623" max="15871" width="9.140625" style="1116"/>
    <col min="15872" max="15872" width="46.42578125" style="1116" customWidth="1"/>
    <col min="15873" max="15876" width="14" style="1116" customWidth="1"/>
    <col min="15877" max="15877" width="21.85546875" style="1116" customWidth="1"/>
    <col min="15878" max="15878" width="14" style="1116" customWidth="1"/>
    <col min="15879" max="16127" width="9.140625" style="1116"/>
    <col min="16128" max="16128" width="46.42578125" style="1116" customWidth="1"/>
    <col min="16129" max="16132" width="14" style="1116" customWidth="1"/>
    <col min="16133" max="16133" width="21.85546875" style="1116" customWidth="1"/>
    <col min="16134" max="16134" width="14" style="1116" customWidth="1"/>
    <col min="16135" max="16384" width="9.140625" style="1116"/>
  </cols>
  <sheetData>
    <row r="1" spans="1:5" ht="13.5" customHeight="1" x14ac:dyDescent="0.2">
      <c r="A1" s="663" t="s">
        <v>22</v>
      </c>
    </row>
    <row r="2" spans="1:5" ht="13.5" customHeight="1" thickBot="1" x14ac:dyDescent="0.25">
      <c r="A2" s="663" t="s">
        <v>57</v>
      </c>
    </row>
    <row r="3" spans="1:5" s="763" customFormat="1" x14ac:dyDescent="0.2">
      <c r="A3" s="1481" t="s">
        <v>1327</v>
      </c>
      <c r="B3" s="1674" t="s">
        <v>59</v>
      </c>
      <c r="C3" s="668" t="s">
        <v>60</v>
      </c>
      <c r="D3" s="668">
        <v>9</v>
      </c>
      <c r="E3" s="669" t="s">
        <v>64</v>
      </c>
    </row>
    <row r="4" spans="1:5" s="763" customFormat="1" x14ac:dyDescent="0.2">
      <c r="A4" s="1485"/>
      <c r="B4" s="1675"/>
      <c r="C4" s="724" t="s">
        <v>60</v>
      </c>
      <c r="D4" s="724">
        <v>13</v>
      </c>
      <c r="E4" s="725" t="s">
        <v>65</v>
      </c>
    </row>
    <row r="5" spans="1:5" s="763" customFormat="1" x14ac:dyDescent="0.2">
      <c r="A5" s="1485"/>
      <c r="B5" s="1675"/>
      <c r="C5" s="724" t="s">
        <v>60</v>
      </c>
      <c r="D5" s="724">
        <v>23</v>
      </c>
      <c r="E5" s="725" t="s">
        <v>66</v>
      </c>
    </row>
    <row r="6" spans="1:5" s="763" customFormat="1" x14ac:dyDescent="0.2">
      <c r="A6" s="1485"/>
      <c r="B6" s="1675"/>
      <c r="C6" s="724" t="s">
        <v>60</v>
      </c>
      <c r="D6" s="724">
        <v>25</v>
      </c>
      <c r="E6" s="725" t="s">
        <v>67</v>
      </c>
    </row>
    <row r="7" spans="1:5" s="763" customFormat="1" x14ac:dyDescent="0.2">
      <c r="A7" s="1485"/>
      <c r="B7" s="1675"/>
      <c r="C7" s="724" t="s">
        <v>60</v>
      </c>
      <c r="D7" s="724">
        <v>27</v>
      </c>
      <c r="E7" s="725" t="s">
        <v>1456</v>
      </c>
    </row>
    <row r="8" spans="1:5" s="763" customFormat="1" x14ac:dyDescent="0.2">
      <c r="A8" s="1485"/>
      <c r="B8" s="1675"/>
      <c r="C8" s="724"/>
      <c r="D8" s="724">
        <v>26</v>
      </c>
      <c r="E8" s="725" t="s">
        <v>68</v>
      </c>
    </row>
    <row r="9" spans="1:5" s="763" customFormat="1" x14ac:dyDescent="0.2">
      <c r="A9" s="1485"/>
      <c r="B9" s="672" t="s">
        <v>70</v>
      </c>
      <c r="C9" s="674" t="s">
        <v>60</v>
      </c>
      <c r="D9" s="674" t="s">
        <v>71</v>
      </c>
      <c r="E9" s="675"/>
    </row>
    <row r="10" spans="1:5" s="763" customFormat="1" x14ac:dyDescent="0.2">
      <c r="A10" s="1485"/>
      <c r="B10" s="672" t="s">
        <v>72</v>
      </c>
      <c r="C10" s="674" t="s">
        <v>60</v>
      </c>
      <c r="D10" s="674" t="s">
        <v>414</v>
      </c>
      <c r="E10" s="675"/>
    </row>
    <row r="11" spans="1:5" s="763" customFormat="1" ht="12" thickBot="1" x14ac:dyDescent="0.25">
      <c r="A11" s="1482"/>
      <c r="B11" s="677" t="s">
        <v>1874</v>
      </c>
      <c r="C11" s="679" t="s">
        <v>60</v>
      </c>
      <c r="D11" s="679">
        <v>6</v>
      </c>
      <c r="E11" s="680" t="s">
        <v>1875</v>
      </c>
    </row>
    <row r="12" spans="1:5" ht="11.25" customHeight="1" thickBot="1" x14ac:dyDescent="0.25"/>
    <row r="13" spans="1:5" ht="11.25" hidden="1" customHeight="1" x14ac:dyDescent="0.2">
      <c r="A13" s="1117" t="s">
        <v>1876</v>
      </c>
      <c r="B13" s="1118"/>
    </row>
    <row r="14" spans="1:5" ht="11.25" hidden="1" customHeight="1" x14ac:dyDescent="0.2">
      <c r="A14" s="1117" t="s">
        <v>1877</v>
      </c>
      <c r="B14" s="1118"/>
    </row>
    <row r="15" spans="1:5" ht="11.25" hidden="1" customHeight="1" x14ac:dyDescent="0.2">
      <c r="A15" s="1117" t="s">
        <v>1878</v>
      </c>
      <c r="B15" s="1118"/>
    </row>
    <row r="16" spans="1:5" ht="11.25" hidden="1" customHeight="1" x14ac:dyDescent="0.2">
      <c r="A16" s="1117" t="s">
        <v>1879</v>
      </c>
      <c r="B16" s="1118"/>
    </row>
    <row r="17" spans="1:5" ht="11.25" hidden="1" customHeight="1" thickBot="1" x14ac:dyDescent="0.25">
      <c r="A17" s="1117" t="s">
        <v>1880</v>
      </c>
      <c r="B17" s="1118"/>
    </row>
    <row r="18" spans="1:5" x14ac:dyDescent="0.2">
      <c r="A18" s="1128" t="s">
        <v>1881</v>
      </c>
      <c r="B18" s="1129" t="s">
        <v>1882</v>
      </c>
      <c r="C18" s="1119" t="s">
        <v>60</v>
      </c>
      <c r="D18" s="1119" t="s">
        <v>1883</v>
      </c>
      <c r="E18" s="1120" t="s">
        <v>1881</v>
      </c>
    </row>
    <row r="19" spans="1:5" ht="11.25" hidden="1" customHeight="1" x14ac:dyDescent="0.2">
      <c r="A19" s="1130" t="s">
        <v>1884</v>
      </c>
      <c r="B19" s="1131"/>
      <c r="C19" s="1121"/>
      <c r="D19" s="1121"/>
      <c r="E19" s="1122"/>
    </row>
    <row r="20" spans="1:5" x14ac:dyDescent="0.2">
      <c r="A20" s="1130" t="s">
        <v>1885</v>
      </c>
      <c r="B20" s="1131" t="s">
        <v>1882</v>
      </c>
      <c r="C20" s="1121" t="s">
        <v>60</v>
      </c>
      <c r="D20" s="1121" t="s">
        <v>1886</v>
      </c>
      <c r="E20" s="1122" t="s">
        <v>1885</v>
      </c>
    </row>
    <row r="21" spans="1:5" x14ac:dyDescent="0.2">
      <c r="A21" s="1130" t="s">
        <v>1887</v>
      </c>
      <c r="B21" s="1131" t="s">
        <v>1882</v>
      </c>
      <c r="C21" s="1121" t="s">
        <v>60</v>
      </c>
      <c r="D21" s="1121" t="s">
        <v>1888</v>
      </c>
      <c r="E21" s="1122" t="s">
        <v>1887</v>
      </c>
    </row>
    <row r="22" spans="1:5" ht="11.25" hidden="1" customHeight="1" x14ac:dyDescent="0.2">
      <c r="A22" s="1130" t="s">
        <v>1889</v>
      </c>
      <c r="B22" s="1131" t="s">
        <v>1882</v>
      </c>
      <c r="C22" s="1121"/>
      <c r="D22" s="1121"/>
      <c r="E22" s="1122"/>
    </row>
    <row r="23" spans="1:5" x14ac:dyDescent="0.2">
      <c r="A23" s="1130" t="s">
        <v>1890</v>
      </c>
      <c r="B23" s="1131" t="s">
        <v>1882</v>
      </c>
      <c r="C23" s="1121" t="s">
        <v>60</v>
      </c>
      <c r="D23" s="1121" t="s">
        <v>1891</v>
      </c>
      <c r="E23" s="1122" t="s">
        <v>1890</v>
      </c>
    </row>
    <row r="24" spans="1:5" x14ac:dyDescent="0.2">
      <c r="A24" s="1130" t="s">
        <v>1892</v>
      </c>
      <c r="B24" s="1131" t="s">
        <v>1882</v>
      </c>
      <c r="C24" s="1121" t="s">
        <v>60</v>
      </c>
      <c r="D24" s="1121" t="s">
        <v>1893</v>
      </c>
      <c r="E24" s="1122" t="s">
        <v>1892</v>
      </c>
    </row>
    <row r="25" spans="1:5" ht="11.25" hidden="1" customHeight="1" x14ac:dyDescent="0.2">
      <c r="A25" s="1130" t="s">
        <v>1894</v>
      </c>
      <c r="B25" s="1131" t="s">
        <v>1882</v>
      </c>
      <c r="C25" s="1121"/>
      <c r="D25" s="1121"/>
      <c r="E25" s="1122"/>
    </row>
    <row r="26" spans="1:5" ht="11.25" hidden="1" customHeight="1" x14ac:dyDescent="0.2">
      <c r="A26" s="1130" t="s">
        <v>1895</v>
      </c>
      <c r="B26" s="1131" t="s">
        <v>1882</v>
      </c>
      <c r="C26" s="1121"/>
      <c r="D26" s="1121"/>
      <c r="E26" s="1122"/>
    </row>
    <row r="27" spans="1:5" x14ac:dyDescent="0.2">
      <c r="A27" s="1130" t="s">
        <v>1896</v>
      </c>
      <c r="B27" s="1131" t="s">
        <v>1882</v>
      </c>
      <c r="C27" s="1121" t="s">
        <v>60</v>
      </c>
      <c r="D27" s="1121" t="s">
        <v>1897</v>
      </c>
      <c r="E27" s="1122" t="s">
        <v>1896</v>
      </c>
    </row>
    <row r="28" spans="1:5" x14ac:dyDescent="0.2">
      <c r="A28" s="1130" t="s">
        <v>1898</v>
      </c>
      <c r="B28" s="1131" t="s">
        <v>1882</v>
      </c>
      <c r="C28" s="1121" t="s">
        <v>60</v>
      </c>
      <c r="D28" s="1121" t="s">
        <v>1899</v>
      </c>
      <c r="E28" s="1122" t="s">
        <v>1898</v>
      </c>
    </row>
    <row r="29" spans="1:5" ht="11.25" hidden="1" customHeight="1" x14ac:dyDescent="0.2">
      <c r="A29" s="1130" t="s">
        <v>1900</v>
      </c>
      <c r="B29" s="1131" t="s">
        <v>1882</v>
      </c>
      <c r="C29" s="1121"/>
      <c r="D29" s="1121"/>
      <c r="E29" s="1122"/>
    </row>
    <row r="30" spans="1:5" x14ac:dyDescent="0.2">
      <c r="A30" s="1130" t="s">
        <v>1901</v>
      </c>
      <c r="B30" s="1131" t="s">
        <v>1882</v>
      </c>
      <c r="C30" s="1121" t="s">
        <v>60</v>
      </c>
      <c r="D30" s="1121" t="s">
        <v>1902</v>
      </c>
      <c r="E30" s="1122" t="s">
        <v>1901</v>
      </c>
    </row>
    <row r="31" spans="1:5" x14ac:dyDescent="0.2">
      <c r="A31" s="1130" t="s">
        <v>1903</v>
      </c>
      <c r="B31" s="1131" t="s">
        <v>1882</v>
      </c>
      <c r="C31" s="1121" t="s">
        <v>60</v>
      </c>
      <c r="D31" s="1121" t="s">
        <v>1904</v>
      </c>
      <c r="E31" s="1122" t="s">
        <v>1903</v>
      </c>
    </row>
    <row r="32" spans="1:5" x14ac:dyDescent="0.2">
      <c r="A32" s="1130" t="s">
        <v>1905</v>
      </c>
      <c r="B32" s="1131" t="s">
        <v>1882</v>
      </c>
      <c r="C32" s="1121" t="s">
        <v>60</v>
      </c>
      <c r="D32" s="1121" t="s">
        <v>1906</v>
      </c>
      <c r="E32" s="1122" t="s">
        <v>1905</v>
      </c>
    </row>
    <row r="33" spans="1:5" x14ac:dyDescent="0.2">
      <c r="A33" s="1130" t="s">
        <v>1907</v>
      </c>
      <c r="B33" s="1131" t="s">
        <v>1882</v>
      </c>
      <c r="C33" s="1121" t="s">
        <v>60</v>
      </c>
      <c r="D33" s="1121" t="s">
        <v>1908</v>
      </c>
      <c r="E33" s="1122" t="s">
        <v>1907</v>
      </c>
    </row>
    <row r="34" spans="1:5" x14ac:dyDescent="0.2">
      <c r="A34" s="1130" t="s">
        <v>1909</v>
      </c>
      <c r="B34" s="1131" t="s">
        <v>1882</v>
      </c>
      <c r="C34" s="1121" t="s">
        <v>60</v>
      </c>
      <c r="D34" s="1121" t="s">
        <v>1910</v>
      </c>
      <c r="E34" s="1122" t="s">
        <v>1909</v>
      </c>
    </row>
    <row r="35" spans="1:5" ht="11.25" hidden="1" customHeight="1" x14ac:dyDescent="0.2">
      <c r="A35" s="1130" t="s">
        <v>1911</v>
      </c>
      <c r="B35" s="1131" t="s">
        <v>1882</v>
      </c>
      <c r="C35" s="1121"/>
      <c r="D35" s="1121"/>
      <c r="E35" s="1122"/>
    </row>
    <row r="36" spans="1:5" x14ac:dyDescent="0.2">
      <c r="A36" s="1130" t="s">
        <v>1912</v>
      </c>
      <c r="B36" s="1131" t="s">
        <v>1882</v>
      </c>
      <c r="C36" s="1121" t="s">
        <v>60</v>
      </c>
      <c r="D36" s="1121" t="s">
        <v>1913</v>
      </c>
      <c r="E36" s="1122" t="s">
        <v>1912</v>
      </c>
    </row>
    <row r="37" spans="1:5" x14ac:dyDescent="0.2">
      <c r="A37" s="1130" t="s">
        <v>1914</v>
      </c>
      <c r="B37" s="1131" t="s">
        <v>1882</v>
      </c>
      <c r="C37" s="1121" t="s">
        <v>60</v>
      </c>
      <c r="D37" s="1121" t="s">
        <v>1915</v>
      </c>
      <c r="E37" s="1122" t="s">
        <v>1914</v>
      </c>
    </row>
    <row r="38" spans="1:5" x14ac:dyDescent="0.2">
      <c r="A38" s="1130" t="s">
        <v>1916</v>
      </c>
      <c r="B38" s="1131" t="s">
        <v>1882</v>
      </c>
      <c r="C38" s="1121" t="s">
        <v>60</v>
      </c>
      <c r="D38" s="1121" t="s">
        <v>1917</v>
      </c>
      <c r="E38" s="1122" t="s">
        <v>1916</v>
      </c>
    </row>
    <row r="39" spans="1:5" x14ac:dyDescent="0.2">
      <c r="A39" s="1130" t="s">
        <v>1918</v>
      </c>
      <c r="B39" s="1131" t="s">
        <v>1882</v>
      </c>
      <c r="C39" s="1121" t="s">
        <v>60</v>
      </c>
      <c r="D39" s="1121" t="s">
        <v>1919</v>
      </c>
      <c r="E39" s="1122" t="s">
        <v>1918</v>
      </c>
    </row>
    <row r="40" spans="1:5" x14ac:dyDescent="0.2">
      <c r="A40" s="1130" t="s">
        <v>1920</v>
      </c>
      <c r="B40" s="1131" t="s">
        <v>1882</v>
      </c>
      <c r="C40" s="1121" t="s">
        <v>60</v>
      </c>
      <c r="D40" s="1121" t="s">
        <v>1921</v>
      </c>
      <c r="E40" s="1122" t="s">
        <v>1920</v>
      </c>
    </row>
    <row r="41" spans="1:5" x14ac:dyDescent="0.2">
      <c r="A41" s="1130" t="s">
        <v>1922</v>
      </c>
      <c r="B41" s="1131" t="s">
        <v>1882</v>
      </c>
      <c r="C41" s="1121" t="s">
        <v>60</v>
      </c>
      <c r="D41" s="1121" t="s">
        <v>1923</v>
      </c>
      <c r="E41" s="1122" t="s">
        <v>1922</v>
      </c>
    </row>
    <row r="42" spans="1:5" ht="11.25" hidden="1" customHeight="1" x14ac:dyDescent="0.2">
      <c r="A42" s="1130" t="s">
        <v>1924</v>
      </c>
      <c r="B42" s="1131" t="s">
        <v>1882</v>
      </c>
      <c r="C42" s="1121"/>
      <c r="D42" s="1121"/>
      <c r="E42" s="1122"/>
    </row>
    <row r="43" spans="1:5" ht="11.25" hidden="1" customHeight="1" x14ac:dyDescent="0.2">
      <c r="A43" s="1130" t="s">
        <v>1925</v>
      </c>
      <c r="B43" s="1131" t="s">
        <v>1882</v>
      </c>
      <c r="C43" s="1121"/>
      <c r="D43" s="1121"/>
      <c r="E43" s="1122"/>
    </row>
    <row r="44" spans="1:5" x14ac:dyDescent="0.2">
      <c r="A44" s="1130" t="s">
        <v>1926</v>
      </c>
      <c r="B44" s="1131" t="s">
        <v>1882</v>
      </c>
      <c r="C44" s="1121" t="s">
        <v>60</v>
      </c>
      <c r="D44" s="1121" t="s">
        <v>1927</v>
      </c>
      <c r="E44" s="1122" t="s">
        <v>1926</v>
      </c>
    </row>
    <row r="45" spans="1:5" x14ac:dyDescent="0.2">
      <c r="A45" s="1130" t="s">
        <v>1928</v>
      </c>
      <c r="B45" s="1131" t="s">
        <v>1882</v>
      </c>
      <c r="C45" s="1121" t="s">
        <v>60</v>
      </c>
      <c r="D45" s="1121" t="s">
        <v>1929</v>
      </c>
      <c r="E45" s="1122" t="s">
        <v>1928</v>
      </c>
    </row>
    <row r="46" spans="1:5" ht="11.25" hidden="1" customHeight="1" x14ac:dyDescent="0.2">
      <c r="A46" s="1130" t="s">
        <v>1930</v>
      </c>
      <c r="B46" s="1131" t="s">
        <v>1882</v>
      </c>
      <c r="C46" s="1121"/>
      <c r="D46" s="1121"/>
      <c r="E46" s="1122"/>
    </row>
    <row r="47" spans="1:5" x14ac:dyDescent="0.2">
      <c r="A47" s="1130" t="s">
        <v>1931</v>
      </c>
      <c r="B47" s="1131" t="s">
        <v>1882</v>
      </c>
      <c r="C47" s="1121" t="s">
        <v>60</v>
      </c>
      <c r="D47" s="1121" t="s">
        <v>1932</v>
      </c>
      <c r="E47" s="1122" t="s">
        <v>1931</v>
      </c>
    </row>
    <row r="48" spans="1:5" x14ac:dyDescent="0.2">
      <c r="A48" s="1130" t="s">
        <v>1933</v>
      </c>
      <c r="B48" s="1131" t="s">
        <v>1882</v>
      </c>
      <c r="C48" s="1121" t="s">
        <v>60</v>
      </c>
      <c r="D48" s="1121" t="s">
        <v>1934</v>
      </c>
      <c r="E48" s="1122" t="s">
        <v>1933</v>
      </c>
    </row>
    <row r="49" spans="1:5" x14ac:dyDescent="0.2">
      <c r="A49" s="1130" t="s">
        <v>1935</v>
      </c>
      <c r="B49" s="1131" t="s">
        <v>1882</v>
      </c>
      <c r="C49" s="1121" t="s">
        <v>60</v>
      </c>
      <c r="D49" s="1121" t="s">
        <v>1936</v>
      </c>
      <c r="E49" s="1122" t="s">
        <v>1935</v>
      </c>
    </row>
    <row r="50" spans="1:5" x14ac:dyDescent="0.2">
      <c r="A50" s="1130" t="s">
        <v>1937</v>
      </c>
      <c r="B50" s="1131" t="s">
        <v>1882</v>
      </c>
      <c r="C50" s="1121" t="s">
        <v>60</v>
      </c>
      <c r="D50" s="1121" t="s">
        <v>1938</v>
      </c>
      <c r="E50" s="1122" t="s">
        <v>1937</v>
      </c>
    </row>
    <row r="51" spans="1:5" x14ac:dyDescent="0.2">
      <c r="A51" s="1130" t="s">
        <v>1939</v>
      </c>
      <c r="B51" s="1131" t="s">
        <v>1882</v>
      </c>
      <c r="C51" s="1121" t="s">
        <v>60</v>
      </c>
      <c r="D51" s="1121" t="s">
        <v>1940</v>
      </c>
      <c r="E51" s="1122" t="s">
        <v>1939</v>
      </c>
    </row>
    <row r="52" spans="1:5" x14ac:dyDescent="0.2">
      <c r="A52" s="1130" t="s">
        <v>1941</v>
      </c>
      <c r="B52" s="1131" t="s">
        <v>1882</v>
      </c>
      <c r="C52" s="1121" t="s">
        <v>60</v>
      </c>
      <c r="D52" s="1121" t="s">
        <v>1942</v>
      </c>
      <c r="E52" s="1122" t="s">
        <v>1941</v>
      </c>
    </row>
    <row r="53" spans="1:5" ht="12" thickBot="1" x14ac:dyDescent="0.25">
      <c r="A53" s="1132" t="s">
        <v>1943</v>
      </c>
      <c r="B53" s="1133" t="s">
        <v>1882</v>
      </c>
      <c r="C53" s="1123" t="s">
        <v>60</v>
      </c>
      <c r="D53" s="1123" t="s">
        <v>1944</v>
      </c>
      <c r="E53" s="1124" t="s">
        <v>1943</v>
      </c>
    </row>
    <row r="54" spans="1:5" ht="11.25" hidden="1" customHeight="1" x14ac:dyDescent="0.2">
      <c r="A54" s="1125" t="s">
        <v>1945</v>
      </c>
      <c r="B54" s="1118" t="e">
        <f>#REF!-#REF!</f>
        <v>#REF!</v>
      </c>
    </row>
    <row r="55" spans="1:5" ht="11.25" hidden="1" customHeight="1" x14ac:dyDescent="0.2">
      <c r="A55" s="1125" t="s">
        <v>1946</v>
      </c>
      <c r="B55" s="1118" t="e">
        <f>#REF!-#REF!</f>
        <v>#REF!</v>
      </c>
    </row>
    <row r="56" spans="1:5" ht="11.25" hidden="1" customHeight="1" x14ac:dyDescent="0.2">
      <c r="A56" s="1125" t="s">
        <v>1947</v>
      </c>
      <c r="B56" s="1118" t="e">
        <f>#REF!-#REF!</f>
        <v>#REF!</v>
      </c>
    </row>
    <row r="57" spans="1:5" ht="11.25" hidden="1" customHeight="1" x14ac:dyDescent="0.2">
      <c r="A57" s="1125" t="s">
        <v>1948</v>
      </c>
      <c r="B57" s="1118" t="e">
        <f>#REF!-#REF!</f>
        <v>#REF!</v>
      </c>
    </row>
    <row r="58" spans="1:5" ht="12" thickBot="1" x14ac:dyDescent="0.25">
      <c r="A58" s="1134" t="s">
        <v>474</v>
      </c>
      <c r="B58" s="1799" t="s">
        <v>1949</v>
      </c>
      <c r="C58" s="1799"/>
      <c r="D58" s="1799"/>
      <c r="E58" s="1800"/>
    </row>
    <row r="59" spans="1:5" ht="12" thickBot="1" x14ac:dyDescent="0.25">
      <c r="A59" s="1135" t="s">
        <v>1950</v>
      </c>
      <c r="B59" s="1799" t="s">
        <v>1951</v>
      </c>
      <c r="C59" s="1799"/>
      <c r="D59" s="1799"/>
      <c r="E59" s="1800"/>
    </row>
    <row r="60" spans="1:5" ht="12" thickBot="1" x14ac:dyDescent="0.25">
      <c r="A60" s="1134" t="s">
        <v>1952</v>
      </c>
      <c r="B60" s="1799" t="s">
        <v>1953</v>
      </c>
      <c r="C60" s="1799"/>
      <c r="D60" s="1799"/>
      <c r="E60" s="1800"/>
    </row>
    <row r="61" spans="1:5" x14ac:dyDescent="0.2">
      <c r="A61" s="1796" t="s">
        <v>1954</v>
      </c>
      <c r="B61" s="1136" t="s">
        <v>1852</v>
      </c>
      <c r="C61" s="1119" t="s">
        <v>60</v>
      </c>
      <c r="D61" s="1119" t="s">
        <v>1919</v>
      </c>
      <c r="E61" s="1120" t="s">
        <v>1918</v>
      </c>
    </row>
    <row r="62" spans="1:5" x14ac:dyDescent="0.2">
      <c r="A62" s="1797"/>
      <c r="B62" s="1137" t="s">
        <v>319</v>
      </c>
      <c r="C62" s="1121" t="s">
        <v>309</v>
      </c>
      <c r="D62" s="1126">
        <v>74202</v>
      </c>
      <c r="E62" s="1122" t="s">
        <v>1955</v>
      </c>
    </row>
    <row r="63" spans="1:5" ht="12" thickBot="1" x14ac:dyDescent="0.25">
      <c r="A63" s="1798"/>
      <c r="B63" s="1801" t="s">
        <v>1956</v>
      </c>
      <c r="C63" s="1801"/>
      <c r="D63" s="1801"/>
      <c r="E63" s="1802"/>
    </row>
    <row r="65" spans="1:1" x14ac:dyDescent="0.2">
      <c r="A65" s="1127"/>
    </row>
  </sheetData>
  <mergeCells count="7">
    <mergeCell ref="A3:A11"/>
    <mergeCell ref="B3:B8"/>
    <mergeCell ref="A61:A63"/>
    <mergeCell ref="B58:E58"/>
    <mergeCell ref="B59:E59"/>
    <mergeCell ref="B60:E60"/>
    <mergeCell ref="B63:E63"/>
  </mergeCells>
  <hyperlinks>
    <hyperlink ref="B3:B8" location="Colunas!A1" display="Itens de Informação (Colunas)" xr:uid="{00000000-0004-0000-1000-000000000000}"/>
    <hyperlink ref="A1" location="INÍCIO!A1" display="Voltar ao Início" xr:uid="{00000000-0004-0000-1000-000001000000}"/>
    <hyperlink ref="A2" location="'Tabela 3 2018'!A1" display="Ir para o Relatório" xr:uid="{00000000-0004-0000-1000-000002000000}"/>
  </hyperlinks>
  <printOptions horizontalCentered="1"/>
  <pageMargins left="0.39370078740157483" right="0.39370078740157483" top="0.78740157480314965" bottom="0.78740157480314965" header="0" footer="0.35433070866141736"/>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5C73B-5DA8-4DF3-825A-340A83F7F5B0}">
  <sheetPr>
    <tabColor rgb="FF00B050"/>
  </sheetPr>
  <dimension ref="A4:A141"/>
  <sheetViews>
    <sheetView topLeftCell="A46" workbookViewId="0">
      <selection activeCell="A5" sqref="A5 A10 A12 A15 A20 A25 A27 A29 A32 A40 A42 A44 A46 A48 A55 A57 A59 A61 A64 A66 A71 A73 A77 A79 A81 A84 A88 A90 A92 A96 A98 A100 A102 A109 A111 A113 A115 A118 A120 A125 A127 A129 A131 A133 A137 A139"/>
    </sheetView>
  </sheetViews>
  <sheetFormatPr defaultRowHeight="15" x14ac:dyDescent="0.25"/>
  <cols>
    <col min="1" max="1" width="36.42578125" bestFit="1" customWidth="1"/>
    <col min="2" max="2" width="9.140625" bestFit="1" customWidth="1"/>
    <col min="3" max="3" width="29.140625" bestFit="1" customWidth="1"/>
    <col min="4" max="4" width="28" bestFit="1" customWidth="1"/>
    <col min="5" max="5" width="7" bestFit="1" customWidth="1"/>
    <col min="6" max="6" width="10.7109375" bestFit="1" customWidth="1"/>
    <col min="7" max="46" width="34.5703125" bestFit="1" customWidth="1"/>
    <col min="47" max="47" width="10.7109375" bestFit="1" customWidth="1"/>
  </cols>
  <sheetData>
    <row r="4" spans="1:1" x14ac:dyDescent="0.25">
      <c r="A4" s="1417" t="s">
        <v>3433</v>
      </c>
    </row>
    <row r="5" spans="1:1" x14ac:dyDescent="0.25">
      <c r="A5" s="1418" t="s">
        <v>1854</v>
      </c>
    </row>
    <row r="6" spans="1:1" x14ac:dyDescent="0.25">
      <c r="A6" s="1419" t="s">
        <v>3421</v>
      </c>
    </row>
    <row r="7" spans="1:1" x14ac:dyDescent="0.25">
      <c r="A7" s="1419" t="s">
        <v>3422</v>
      </c>
    </row>
    <row r="8" spans="1:1" x14ac:dyDescent="0.25">
      <c r="A8" s="1419" t="s">
        <v>3424</v>
      </c>
    </row>
    <row r="9" spans="1:1" x14ac:dyDescent="0.25">
      <c r="A9" s="1419" t="s">
        <v>3428</v>
      </c>
    </row>
    <row r="10" spans="1:1" x14ac:dyDescent="0.25">
      <c r="A10" s="1418" t="s">
        <v>1655</v>
      </c>
    </row>
    <row r="11" spans="1:1" x14ac:dyDescent="0.25">
      <c r="A11" s="1419" t="s">
        <v>3426</v>
      </c>
    </row>
    <row r="12" spans="1:1" x14ac:dyDescent="0.25">
      <c r="A12" s="1418" t="s">
        <v>306</v>
      </c>
    </row>
    <row r="13" spans="1:1" x14ac:dyDescent="0.25">
      <c r="A13" s="1419" t="s">
        <v>3419</v>
      </c>
    </row>
    <row r="14" spans="1:1" x14ac:dyDescent="0.25">
      <c r="A14" s="1419" t="s">
        <v>3431</v>
      </c>
    </row>
    <row r="15" spans="1:1" x14ac:dyDescent="0.25">
      <c r="A15" s="1418" t="s">
        <v>290</v>
      </c>
    </row>
    <row r="16" spans="1:1" x14ac:dyDescent="0.25">
      <c r="A16" s="1419" t="s">
        <v>3419</v>
      </c>
    </row>
    <row r="17" spans="1:1" x14ac:dyDescent="0.25">
      <c r="A17" s="1419" t="s">
        <v>3431</v>
      </c>
    </row>
    <row r="18" spans="1:1" x14ac:dyDescent="0.25">
      <c r="A18" s="1419" t="s">
        <v>3435</v>
      </c>
    </row>
    <row r="19" spans="1:1" x14ac:dyDescent="0.25">
      <c r="A19" s="1419" t="s">
        <v>3430</v>
      </c>
    </row>
    <row r="20" spans="1:1" x14ac:dyDescent="0.25">
      <c r="A20" s="1418" t="s">
        <v>343</v>
      </c>
    </row>
    <row r="21" spans="1:1" x14ac:dyDescent="0.25">
      <c r="A21" s="1419" t="s">
        <v>3419</v>
      </c>
    </row>
    <row r="22" spans="1:1" x14ac:dyDescent="0.25">
      <c r="A22" s="1419" t="s">
        <v>3422</v>
      </c>
    </row>
    <row r="23" spans="1:1" x14ac:dyDescent="0.25">
      <c r="A23" s="1419" t="s">
        <v>3424</v>
      </c>
    </row>
    <row r="24" spans="1:1" x14ac:dyDescent="0.25">
      <c r="A24" s="1419" t="s">
        <v>3435</v>
      </c>
    </row>
    <row r="25" spans="1:1" x14ac:dyDescent="0.25">
      <c r="A25" s="1418" t="s">
        <v>1846</v>
      </c>
    </row>
    <row r="26" spans="1:1" x14ac:dyDescent="0.25">
      <c r="A26" s="1419" t="s">
        <v>3428</v>
      </c>
    </row>
    <row r="27" spans="1:1" x14ac:dyDescent="0.25">
      <c r="A27" s="1418" t="s">
        <v>1022</v>
      </c>
    </row>
    <row r="28" spans="1:1" x14ac:dyDescent="0.25">
      <c r="A28" s="1419" t="s">
        <v>3431</v>
      </c>
    </row>
    <row r="29" spans="1:1" x14ac:dyDescent="0.25">
      <c r="A29" s="1418" t="s">
        <v>703</v>
      </c>
    </row>
    <row r="30" spans="1:1" x14ac:dyDescent="0.25">
      <c r="A30" s="1419" t="s">
        <v>3422</v>
      </c>
    </row>
    <row r="31" spans="1:1" x14ac:dyDescent="0.25">
      <c r="A31" s="1419" t="s">
        <v>3437</v>
      </c>
    </row>
    <row r="32" spans="1:1" x14ac:dyDescent="0.25">
      <c r="A32" s="1418" t="s">
        <v>341</v>
      </c>
    </row>
    <row r="33" spans="1:1" x14ac:dyDescent="0.25">
      <c r="A33" s="1419" t="s">
        <v>3419</v>
      </c>
    </row>
    <row r="34" spans="1:1" x14ac:dyDescent="0.25">
      <c r="A34" s="1419" t="s">
        <v>3421</v>
      </c>
    </row>
    <row r="35" spans="1:1" x14ac:dyDescent="0.25">
      <c r="A35" s="1419" t="s">
        <v>3424</v>
      </c>
    </row>
    <row r="36" spans="1:1" x14ac:dyDescent="0.25">
      <c r="A36" s="1419" t="s">
        <v>3436</v>
      </c>
    </row>
    <row r="37" spans="1:1" x14ac:dyDescent="0.25">
      <c r="A37" s="1419" t="s">
        <v>3426</v>
      </c>
    </row>
    <row r="38" spans="1:1" x14ac:dyDescent="0.25">
      <c r="A38" s="1419" t="s">
        <v>3430</v>
      </c>
    </row>
    <row r="39" spans="1:1" x14ac:dyDescent="0.25">
      <c r="A39" s="1419" t="s">
        <v>3438</v>
      </c>
    </row>
    <row r="40" spans="1:1" x14ac:dyDescent="0.25">
      <c r="A40" s="1418" t="s">
        <v>3439</v>
      </c>
    </row>
    <row r="41" spans="1:1" x14ac:dyDescent="0.25">
      <c r="A41" s="1419" t="s">
        <v>3438</v>
      </c>
    </row>
    <row r="42" spans="1:1" x14ac:dyDescent="0.25">
      <c r="A42" s="1418" t="s">
        <v>1712</v>
      </c>
    </row>
    <row r="43" spans="1:1" x14ac:dyDescent="0.25">
      <c r="A43" s="1419" t="s">
        <v>3427</v>
      </c>
    </row>
    <row r="44" spans="1:1" x14ac:dyDescent="0.25">
      <c r="A44" s="1418" t="s">
        <v>420</v>
      </c>
    </row>
    <row r="45" spans="1:1" x14ac:dyDescent="0.25">
      <c r="A45" s="1419" t="s">
        <v>3420</v>
      </c>
    </row>
    <row r="46" spans="1:1" x14ac:dyDescent="0.25">
      <c r="A46" s="1418" t="s">
        <v>790</v>
      </c>
    </row>
    <row r="47" spans="1:1" x14ac:dyDescent="0.25">
      <c r="A47" s="1419" t="s">
        <v>3422</v>
      </c>
    </row>
    <row r="48" spans="1:1" x14ac:dyDescent="0.25">
      <c r="A48" s="1418" t="s">
        <v>312</v>
      </c>
    </row>
    <row r="49" spans="1:1" x14ac:dyDescent="0.25">
      <c r="A49" s="1419" t="s">
        <v>3419</v>
      </c>
    </row>
    <row r="50" spans="1:1" x14ac:dyDescent="0.25">
      <c r="A50" s="1419" t="s">
        <v>3422</v>
      </c>
    </row>
    <row r="51" spans="1:1" x14ac:dyDescent="0.25">
      <c r="A51" s="1419" t="s">
        <v>3431</v>
      </c>
    </row>
    <row r="52" spans="1:1" x14ac:dyDescent="0.25">
      <c r="A52" s="1419" t="s">
        <v>3435</v>
      </c>
    </row>
    <row r="53" spans="1:1" x14ac:dyDescent="0.25">
      <c r="A53" s="1419" t="s">
        <v>3426</v>
      </c>
    </row>
    <row r="54" spans="1:1" x14ac:dyDescent="0.25">
      <c r="A54" s="1419" t="s">
        <v>3437</v>
      </c>
    </row>
    <row r="55" spans="1:1" x14ac:dyDescent="0.25">
      <c r="A55" s="1418" t="s">
        <v>1497</v>
      </c>
    </row>
    <row r="56" spans="1:1" x14ac:dyDescent="0.25">
      <c r="A56" s="1419" t="s">
        <v>3424</v>
      </c>
    </row>
    <row r="57" spans="1:1" x14ac:dyDescent="0.25">
      <c r="A57" s="1418" t="s">
        <v>1601</v>
      </c>
    </row>
    <row r="58" spans="1:1" x14ac:dyDescent="0.25">
      <c r="A58" s="1419" t="s">
        <v>3426</v>
      </c>
    </row>
    <row r="59" spans="1:1" x14ac:dyDescent="0.25">
      <c r="A59" s="1418" t="s">
        <v>1466</v>
      </c>
    </row>
    <row r="60" spans="1:1" x14ac:dyDescent="0.25">
      <c r="A60" s="1419" t="s">
        <v>3424</v>
      </c>
    </row>
    <row r="61" spans="1:1" x14ac:dyDescent="0.25">
      <c r="A61" s="1418" t="s">
        <v>1182</v>
      </c>
    </row>
    <row r="62" spans="1:1" x14ac:dyDescent="0.25">
      <c r="A62" s="1419" t="s">
        <v>3431</v>
      </c>
    </row>
    <row r="63" spans="1:1" x14ac:dyDescent="0.25">
      <c r="A63" s="1419" t="s">
        <v>3430</v>
      </c>
    </row>
    <row r="64" spans="1:1" x14ac:dyDescent="0.25">
      <c r="A64" s="1418" t="s">
        <v>3425</v>
      </c>
    </row>
    <row r="65" spans="1:1" x14ac:dyDescent="0.25">
      <c r="A65" s="1419" t="s">
        <v>3424</v>
      </c>
    </row>
    <row r="66" spans="1:1" x14ac:dyDescent="0.25">
      <c r="A66" s="1418" t="s">
        <v>308</v>
      </c>
    </row>
    <row r="67" spans="1:1" x14ac:dyDescent="0.25">
      <c r="A67" s="1419" t="s">
        <v>3419</v>
      </c>
    </row>
    <row r="68" spans="1:1" x14ac:dyDescent="0.25">
      <c r="A68" s="1419" t="s">
        <v>3421</v>
      </c>
    </row>
    <row r="69" spans="1:1" x14ac:dyDescent="0.25">
      <c r="A69" s="1419" t="s">
        <v>3422</v>
      </c>
    </row>
    <row r="70" spans="1:1" x14ac:dyDescent="0.25">
      <c r="A70" s="1419" t="s">
        <v>3426</v>
      </c>
    </row>
    <row r="71" spans="1:1" x14ac:dyDescent="0.25">
      <c r="A71" s="1418" t="s">
        <v>3434</v>
      </c>
    </row>
    <row r="72" spans="1:1" x14ac:dyDescent="0.25">
      <c r="A72" s="1419" t="s">
        <v>3423</v>
      </c>
    </row>
    <row r="73" spans="1:1" x14ac:dyDescent="0.25">
      <c r="A73" s="1418" t="s">
        <v>486</v>
      </c>
    </row>
    <row r="74" spans="1:1" x14ac:dyDescent="0.25">
      <c r="A74" s="1419" t="s">
        <v>3421</v>
      </c>
    </row>
    <row r="75" spans="1:1" x14ac:dyDescent="0.25">
      <c r="A75" s="1419" t="s">
        <v>3422</v>
      </c>
    </row>
    <row r="76" spans="1:1" x14ac:dyDescent="0.25">
      <c r="A76" s="1419" t="s">
        <v>3436</v>
      </c>
    </row>
    <row r="77" spans="1:1" x14ac:dyDescent="0.25">
      <c r="A77" s="1418" t="s">
        <v>836</v>
      </c>
    </row>
    <row r="78" spans="1:1" x14ac:dyDescent="0.25">
      <c r="A78" s="1419" t="s">
        <v>3431</v>
      </c>
    </row>
    <row r="79" spans="1:1" x14ac:dyDescent="0.25">
      <c r="A79" s="1418" t="s">
        <v>77</v>
      </c>
    </row>
    <row r="80" spans="1:1" x14ac:dyDescent="0.25">
      <c r="A80" s="1419" t="s">
        <v>3419</v>
      </c>
    </row>
    <row r="81" spans="1:1" x14ac:dyDescent="0.25">
      <c r="A81" s="1418" t="s">
        <v>1676</v>
      </c>
    </row>
    <row r="82" spans="1:1" x14ac:dyDescent="0.25">
      <c r="A82" s="1419" t="s">
        <v>3437</v>
      </c>
    </row>
    <row r="83" spans="1:1" x14ac:dyDescent="0.25">
      <c r="A83" s="1419" t="s">
        <v>3427</v>
      </c>
    </row>
    <row r="84" spans="1:1" x14ac:dyDescent="0.25">
      <c r="A84" s="1418" t="s">
        <v>82</v>
      </c>
    </row>
    <row r="85" spans="1:1" x14ac:dyDescent="0.25">
      <c r="A85" s="1419" t="s">
        <v>3419</v>
      </c>
    </row>
    <row r="86" spans="1:1" x14ac:dyDescent="0.25">
      <c r="A86" s="1419" t="s">
        <v>3422</v>
      </c>
    </row>
    <row r="87" spans="1:1" x14ac:dyDescent="0.25">
      <c r="A87" s="1419" t="s">
        <v>3437</v>
      </c>
    </row>
    <row r="88" spans="1:1" x14ac:dyDescent="0.25">
      <c r="A88" s="1418" t="s">
        <v>560</v>
      </c>
    </row>
    <row r="89" spans="1:1" x14ac:dyDescent="0.25">
      <c r="A89" s="1419" t="s">
        <v>3421</v>
      </c>
    </row>
    <row r="90" spans="1:1" x14ac:dyDescent="0.25">
      <c r="A90" s="1418" t="s">
        <v>1525</v>
      </c>
    </row>
    <row r="91" spans="1:1" x14ac:dyDescent="0.25">
      <c r="A91" s="1419" t="s">
        <v>3435</v>
      </c>
    </row>
    <row r="92" spans="1:1" x14ac:dyDescent="0.25">
      <c r="A92" s="1418" t="s">
        <v>86</v>
      </c>
    </row>
    <row r="93" spans="1:1" x14ac:dyDescent="0.25">
      <c r="A93" s="1419" t="s">
        <v>3419</v>
      </c>
    </row>
    <row r="94" spans="1:1" x14ac:dyDescent="0.25">
      <c r="A94" s="1419" t="s">
        <v>3421</v>
      </c>
    </row>
    <row r="95" spans="1:1" x14ac:dyDescent="0.25">
      <c r="A95" s="1419" t="s">
        <v>3437</v>
      </c>
    </row>
    <row r="96" spans="1:1" x14ac:dyDescent="0.25">
      <c r="A96" s="1418" t="s">
        <v>605</v>
      </c>
    </row>
    <row r="97" spans="1:1" x14ac:dyDescent="0.25">
      <c r="A97" s="1419" t="s">
        <v>3422</v>
      </c>
    </row>
    <row r="98" spans="1:1" x14ac:dyDescent="0.25">
      <c r="A98" s="1418" t="s">
        <v>90</v>
      </c>
    </row>
    <row r="99" spans="1:1" x14ac:dyDescent="0.25">
      <c r="A99" s="1419" t="s">
        <v>3419</v>
      </c>
    </row>
    <row r="100" spans="1:1" x14ac:dyDescent="0.25">
      <c r="A100" s="1418" t="s">
        <v>2358</v>
      </c>
    </row>
    <row r="101" spans="1:1" x14ac:dyDescent="0.25">
      <c r="A101" s="1419" t="s">
        <v>3438</v>
      </c>
    </row>
    <row r="102" spans="1:1" x14ac:dyDescent="0.25">
      <c r="A102" s="1418" t="s">
        <v>72</v>
      </c>
    </row>
    <row r="103" spans="1:1" x14ac:dyDescent="0.25">
      <c r="A103" s="1419" t="s">
        <v>3436</v>
      </c>
    </row>
    <row r="104" spans="1:1" x14ac:dyDescent="0.25">
      <c r="A104" s="1419" t="s">
        <v>3426</v>
      </c>
    </row>
    <row r="105" spans="1:1" x14ac:dyDescent="0.25">
      <c r="A105" s="1419" t="s">
        <v>3437</v>
      </c>
    </row>
    <row r="106" spans="1:1" x14ac:dyDescent="0.25">
      <c r="A106" s="1419" t="s">
        <v>3427</v>
      </c>
    </row>
    <row r="107" spans="1:1" x14ac:dyDescent="0.25">
      <c r="A107" s="1419" t="s">
        <v>3428</v>
      </c>
    </row>
    <row r="108" spans="1:1" x14ac:dyDescent="0.25">
      <c r="A108" s="1419" t="s">
        <v>3429</v>
      </c>
    </row>
    <row r="109" spans="1:1" x14ac:dyDescent="0.25">
      <c r="A109" s="1418" t="s">
        <v>1852</v>
      </c>
    </row>
    <row r="110" spans="1:1" x14ac:dyDescent="0.25">
      <c r="A110" s="1419" t="s">
        <v>3428</v>
      </c>
    </row>
    <row r="111" spans="1:1" x14ac:dyDescent="0.25">
      <c r="A111" s="1418" t="s">
        <v>1346</v>
      </c>
    </row>
    <row r="112" spans="1:1" x14ac:dyDescent="0.25">
      <c r="A112" s="1419" t="s">
        <v>3423</v>
      </c>
    </row>
    <row r="113" spans="1:1" x14ac:dyDescent="0.25">
      <c r="A113" s="1418" t="s">
        <v>1501</v>
      </c>
    </row>
    <row r="114" spans="1:1" x14ac:dyDescent="0.25">
      <c r="A114" s="1419" t="s">
        <v>3424</v>
      </c>
    </row>
    <row r="115" spans="1:1" x14ac:dyDescent="0.25">
      <c r="A115" s="1418" t="s">
        <v>505</v>
      </c>
    </row>
    <row r="116" spans="1:1" x14ac:dyDescent="0.25">
      <c r="A116" s="1419" t="s">
        <v>3421</v>
      </c>
    </row>
    <row r="117" spans="1:1" x14ac:dyDescent="0.25">
      <c r="A117" s="1419" t="s">
        <v>3426</v>
      </c>
    </row>
    <row r="118" spans="1:1" x14ac:dyDescent="0.25">
      <c r="A118" s="1418" t="s">
        <v>1874</v>
      </c>
    </row>
    <row r="119" spans="1:1" x14ac:dyDescent="0.25">
      <c r="A119" s="1419" t="s">
        <v>3429</v>
      </c>
    </row>
    <row r="120" spans="1:1" x14ac:dyDescent="0.25">
      <c r="A120" s="1418" t="s">
        <v>346</v>
      </c>
    </row>
    <row r="121" spans="1:1" x14ac:dyDescent="0.25">
      <c r="A121" s="1419" t="s">
        <v>3419</v>
      </c>
    </row>
    <row r="122" spans="1:1" x14ac:dyDescent="0.25">
      <c r="A122" s="1419" t="s">
        <v>3420</v>
      </c>
    </row>
    <row r="123" spans="1:1" x14ac:dyDescent="0.25">
      <c r="A123" s="1419" t="s">
        <v>3424</v>
      </c>
    </row>
    <row r="124" spans="1:1" x14ac:dyDescent="0.25">
      <c r="A124" s="1419" t="s">
        <v>3435</v>
      </c>
    </row>
    <row r="125" spans="1:1" x14ac:dyDescent="0.25">
      <c r="A125" s="1418" t="s">
        <v>1603</v>
      </c>
    </row>
    <row r="126" spans="1:1" x14ac:dyDescent="0.25">
      <c r="A126" s="1419" t="s">
        <v>3426</v>
      </c>
    </row>
    <row r="127" spans="1:1" x14ac:dyDescent="0.25">
      <c r="A127" s="1418" t="s">
        <v>1073</v>
      </c>
    </row>
    <row r="128" spans="1:1" x14ac:dyDescent="0.25">
      <c r="A128" s="1419" t="s">
        <v>3431</v>
      </c>
    </row>
    <row r="129" spans="1:1" x14ac:dyDescent="0.25">
      <c r="A129" s="1418" t="s">
        <v>1882</v>
      </c>
    </row>
    <row r="130" spans="1:1" x14ac:dyDescent="0.25">
      <c r="A130" s="1419" t="s">
        <v>3429</v>
      </c>
    </row>
    <row r="131" spans="1:1" x14ac:dyDescent="0.25">
      <c r="A131" s="1418" t="s">
        <v>897</v>
      </c>
    </row>
    <row r="132" spans="1:1" x14ac:dyDescent="0.25">
      <c r="A132" s="1419" t="s">
        <v>3431</v>
      </c>
    </row>
    <row r="133" spans="1:1" x14ac:dyDescent="0.25">
      <c r="A133" s="1418" t="s">
        <v>319</v>
      </c>
    </row>
    <row r="134" spans="1:1" x14ac:dyDescent="0.25">
      <c r="A134" s="1419" t="s">
        <v>3419</v>
      </c>
    </row>
    <row r="135" spans="1:1" x14ac:dyDescent="0.25">
      <c r="A135" s="1419" t="s">
        <v>3422</v>
      </c>
    </row>
    <row r="136" spans="1:1" x14ac:dyDescent="0.25">
      <c r="A136" s="1419" t="s">
        <v>3426</v>
      </c>
    </row>
    <row r="137" spans="1:1" x14ac:dyDescent="0.25">
      <c r="A137" s="1418" t="s">
        <v>1597</v>
      </c>
    </row>
    <row r="138" spans="1:1" x14ac:dyDescent="0.25">
      <c r="A138" s="1419" t="s">
        <v>3426</v>
      </c>
    </row>
    <row r="139" spans="1:1" x14ac:dyDescent="0.25">
      <c r="A139" s="1418" t="s">
        <v>3440</v>
      </c>
    </row>
    <row r="140" spans="1:1" x14ac:dyDescent="0.25">
      <c r="A140" s="1419" t="s">
        <v>3438</v>
      </c>
    </row>
    <row r="141" spans="1:1" x14ac:dyDescent="0.25">
      <c r="A141" s="1418" t="s">
        <v>3432</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4284-613C-44AF-9D56-759D5DE2C68E}">
  <sheetPr>
    <tabColor rgb="FF00B050"/>
  </sheetPr>
  <dimension ref="A1:D182"/>
  <sheetViews>
    <sheetView topLeftCell="A10" workbookViewId="0">
      <selection activeCell="D33" sqref="D33"/>
    </sheetView>
  </sheetViews>
  <sheetFormatPr defaultColWidth="9.140625" defaultRowHeight="11.25" x14ac:dyDescent="0.25"/>
  <cols>
    <col min="1" max="1" width="48" style="1245" bestFit="1" customWidth="1"/>
    <col min="2" max="2" width="5.85546875" style="1243" bestFit="1" customWidth="1"/>
    <col min="3" max="3" width="14.42578125" style="1244" bestFit="1" customWidth="1"/>
    <col min="4" max="4" width="183" style="1245" customWidth="1"/>
    <col min="5" max="16384" width="9.140625" style="1245"/>
  </cols>
  <sheetData>
    <row r="1" spans="1:4" ht="13.5" x14ac:dyDescent="0.25">
      <c r="A1" s="519" t="s">
        <v>22</v>
      </c>
    </row>
    <row r="2" spans="1:4" s="1248" customFormat="1" ht="13.5" x14ac:dyDescent="0.25">
      <c r="A2" s="519" t="s">
        <v>57</v>
      </c>
      <c r="B2" s="1246"/>
      <c r="C2" s="1247"/>
    </row>
    <row r="3" spans="1:4" ht="13.5" x14ac:dyDescent="0.25">
      <c r="A3" s="1249" t="s">
        <v>1957</v>
      </c>
      <c r="B3" s="1249"/>
      <c r="C3" s="1249"/>
      <c r="D3" s="1249"/>
    </row>
    <row r="5" spans="1:4" ht="31.5" x14ac:dyDescent="0.25">
      <c r="A5" s="1250" t="s">
        <v>1958</v>
      </c>
      <c r="B5" s="1251" t="s">
        <v>1959</v>
      </c>
      <c r="C5" s="1252" t="s">
        <v>1960</v>
      </c>
      <c r="D5" s="1252" t="s">
        <v>1961</v>
      </c>
    </row>
    <row r="6" spans="1:4" x14ac:dyDescent="0.25">
      <c r="A6" s="1414" t="s">
        <v>1962</v>
      </c>
      <c r="B6" s="1414" t="s">
        <v>60</v>
      </c>
      <c r="C6" s="1415" t="s">
        <v>666</v>
      </c>
      <c r="D6" s="1414" t="s">
        <v>1517</v>
      </c>
    </row>
    <row r="7" spans="1:4" x14ac:dyDescent="0.25">
      <c r="A7" s="1414" t="s">
        <v>1963</v>
      </c>
      <c r="B7" s="1414" t="s">
        <v>60</v>
      </c>
      <c r="C7" s="1415" t="s">
        <v>1468</v>
      </c>
      <c r="D7" s="1414" t="s">
        <v>1964</v>
      </c>
    </row>
    <row r="8" spans="1:4" x14ac:dyDescent="0.25">
      <c r="A8" s="1414" t="s">
        <v>1963</v>
      </c>
      <c r="B8" s="1414" t="s">
        <v>60</v>
      </c>
      <c r="C8" s="1415" t="s">
        <v>1463</v>
      </c>
      <c r="D8" s="1414" t="s">
        <v>1965</v>
      </c>
    </row>
    <row r="9" spans="1:4" x14ac:dyDescent="0.25">
      <c r="A9" s="1414" t="s">
        <v>1963</v>
      </c>
      <c r="B9" s="1414" t="s">
        <v>60</v>
      </c>
      <c r="C9" s="1415" t="s">
        <v>1966</v>
      </c>
      <c r="D9" s="1414" t="s">
        <v>1967</v>
      </c>
    </row>
    <row r="10" spans="1:4" x14ac:dyDescent="0.25">
      <c r="A10" s="1414" t="s">
        <v>1963</v>
      </c>
      <c r="B10" s="1414" t="s">
        <v>60</v>
      </c>
      <c r="C10" s="1415" t="s">
        <v>1472</v>
      </c>
      <c r="D10" s="1414" t="s">
        <v>1968</v>
      </c>
    </row>
    <row r="11" spans="1:4" x14ac:dyDescent="0.25">
      <c r="A11" s="1414" t="s">
        <v>1963</v>
      </c>
      <c r="B11" s="1414" t="s">
        <v>60</v>
      </c>
      <c r="C11" s="1415" t="s">
        <v>1474</v>
      </c>
      <c r="D11" s="1414" t="s">
        <v>1969</v>
      </c>
    </row>
    <row r="12" spans="1:4" x14ac:dyDescent="0.25">
      <c r="A12" s="1414" t="s">
        <v>1970</v>
      </c>
      <c r="B12" s="1414" t="s">
        <v>60</v>
      </c>
      <c r="C12" s="1416" t="s">
        <v>1971</v>
      </c>
      <c r="D12" s="1414" t="s">
        <v>1972</v>
      </c>
    </row>
    <row r="13" spans="1:4" x14ac:dyDescent="0.25">
      <c r="A13" s="1414" t="s">
        <v>1970</v>
      </c>
      <c r="B13" s="1414" t="s">
        <v>60</v>
      </c>
      <c r="C13" s="1416" t="s">
        <v>1973</v>
      </c>
      <c r="D13" s="1414" t="s">
        <v>1974</v>
      </c>
    </row>
    <row r="14" spans="1:4" x14ac:dyDescent="0.25">
      <c r="A14" s="1414" t="s">
        <v>1970</v>
      </c>
      <c r="B14" s="1414" t="s">
        <v>60</v>
      </c>
      <c r="C14" s="1416" t="s">
        <v>1975</v>
      </c>
      <c r="D14" s="1414" t="s">
        <v>1976</v>
      </c>
    </row>
    <row r="15" spans="1:4" x14ac:dyDescent="0.25">
      <c r="A15" s="1414" t="s">
        <v>1970</v>
      </c>
      <c r="B15" s="1414" t="s">
        <v>60</v>
      </c>
      <c r="C15" s="1416" t="s">
        <v>1977</v>
      </c>
      <c r="D15" s="1414" t="s">
        <v>1978</v>
      </c>
    </row>
    <row r="16" spans="1:4" x14ac:dyDescent="0.25">
      <c r="A16" s="1414" t="s">
        <v>1970</v>
      </c>
      <c r="B16" s="1414" t="s">
        <v>60</v>
      </c>
      <c r="C16" s="1416" t="s">
        <v>1979</v>
      </c>
      <c r="D16" s="1414" t="s">
        <v>1980</v>
      </c>
    </row>
    <row r="17" spans="1:4" x14ac:dyDescent="0.25">
      <c r="A17" s="1414" t="s">
        <v>1970</v>
      </c>
      <c r="B17" s="1414" t="s">
        <v>60</v>
      </c>
      <c r="C17" s="1416" t="s">
        <v>1981</v>
      </c>
      <c r="D17" s="1414" t="s">
        <v>1982</v>
      </c>
    </row>
    <row r="18" spans="1:4" x14ac:dyDescent="0.25">
      <c r="A18" s="1414" t="s">
        <v>1970</v>
      </c>
      <c r="B18" s="1414" t="s">
        <v>60</v>
      </c>
      <c r="C18" s="1416" t="s">
        <v>1983</v>
      </c>
      <c r="D18" s="1414" t="s">
        <v>1984</v>
      </c>
    </row>
    <row r="19" spans="1:4" x14ac:dyDescent="0.25">
      <c r="A19" s="1414" t="s">
        <v>1970</v>
      </c>
      <c r="B19" s="1414" t="s">
        <v>60</v>
      </c>
      <c r="C19" s="1416" t="s">
        <v>1985</v>
      </c>
      <c r="D19" s="1414" t="s">
        <v>1986</v>
      </c>
    </row>
    <row r="20" spans="1:4" x14ac:dyDescent="0.25">
      <c r="A20" s="1414" t="s">
        <v>1970</v>
      </c>
      <c r="B20" s="1414" t="s">
        <v>60</v>
      </c>
      <c r="C20" s="1416" t="s">
        <v>1987</v>
      </c>
      <c r="D20" s="1414" t="s">
        <v>1988</v>
      </c>
    </row>
    <row r="21" spans="1:4" x14ac:dyDescent="0.25">
      <c r="A21" s="1414" t="s">
        <v>1970</v>
      </c>
      <c r="B21" s="1414" t="s">
        <v>60</v>
      </c>
      <c r="C21" s="1416" t="s">
        <v>1470</v>
      </c>
      <c r="D21" s="1414" t="s">
        <v>1989</v>
      </c>
    </row>
    <row r="22" spans="1:4" x14ac:dyDescent="0.25">
      <c r="A22" s="1414" t="s">
        <v>1970</v>
      </c>
      <c r="B22" s="1414" t="s">
        <v>60</v>
      </c>
      <c r="C22" s="1416" t="s">
        <v>574</v>
      </c>
      <c r="D22" s="1414" t="s">
        <v>1990</v>
      </c>
    </row>
    <row r="23" spans="1:4" x14ac:dyDescent="0.25">
      <c r="A23" s="1414" t="s">
        <v>1970</v>
      </c>
      <c r="B23" s="1414" t="s">
        <v>60</v>
      </c>
      <c r="C23" s="1416" t="s">
        <v>1570</v>
      </c>
      <c r="D23" s="1414" t="s">
        <v>1571</v>
      </c>
    </row>
    <row r="24" spans="1:4" x14ac:dyDescent="0.25">
      <c r="A24" s="1414" t="s">
        <v>1970</v>
      </c>
      <c r="B24" s="1414" t="s">
        <v>60</v>
      </c>
      <c r="C24" s="1416" t="s">
        <v>1558</v>
      </c>
      <c r="D24" s="1414" t="s">
        <v>1559</v>
      </c>
    </row>
    <row r="25" spans="1:4" x14ac:dyDescent="0.25">
      <c r="A25" s="1414" t="s">
        <v>1970</v>
      </c>
      <c r="B25" s="1414" t="s">
        <v>60</v>
      </c>
      <c r="C25" s="1416" t="s">
        <v>1991</v>
      </c>
      <c r="D25" s="1414" t="s">
        <v>1992</v>
      </c>
    </row>
    <row r="26" spans="1:4" x14ac:dyDescent="0.25">
      <c r="A26" s="1414" t="s">
        <v>1970</v>
      </c>
      <c r="B26" s="1414" t="s">
        <v>60</v>
      </c>
      <c r="C26" s="1416" t="s">
        <v>1993</v>
      </c>
      <c r="D26" s="1414" t="s">
        <v>1994</v>
      </c>
    </row>
    <row r="27" spans="1:4" x14ac:dyDescent="0.25">
      <c r="A27" s="1414" t="s">
        <v>1970</v>
      </c>
      <c r="B27" s="1414" t="s">
        <v>60</v>
      </c>
      <c r="C27" s="1416" t="s">
        <v>1995</v>
      </c>
      <c r="D27" s="1414" t="s">
        <v>1996</v>
      </c>
    </row>
    <row r="28" spans="1:4" x14ac:dyDescent="0.25">
      <c r="A28" s="1414" t="s">
        <v>1970</v>
      </c>
      <c r="B28" s="1414" t="s">
        <v>60</v>
      </c>
      <c r="C28" s="1416" t="s">
        <v>1997</v>
      </c>
      <c r="D28" s="1414" t="s">
        <v>1998</v>
      </c>
    </row>
    <row r="29" spans="1:4" x14ac:dyDescent="0.25">
      <c r="A29" s="1414" t="s">
        <v>1970</v>
      </c>
      <c r="B29" s="1414" t="s">
        <v>60</v>
      </c>
      <c r="C29" s="1416" t="s">
        <v>1999</v>
      </c>
      <c r="D29" s="1414" t="s">
        <v>2000</v>
      </c>
    </row>
    <row r="30" spans="1:4" x14ac:dyDescent="0.25">
      <c r="A30" s="1414" t="s">
        <v>1970</v>
      </c>
      <c r="B30" s="1414" t="s">
        <v>60</v>
      </c>
      <c r="C30" s="1416" t="s">
        <v>2001</v>
      </c>
      <c r="D30" s="1414" t="s">
        <v>2002</v>
      </c>
    </row>
    <row r="31" spans="1:4" x14ac:dyDescent="0.25">
      <c r="A31" s="1414" t="s">
        <v>1970</v>
      </c>
      <c r="B31" s="1414" t="s">
        <v>60</v>
      </c>
      <c r="C31" s="1416" t="s">
        <v>2003</v>
      </c>
      <c r="D31" s="1414" t="s">
        <v>1658</v>
      </c>
    </row>
    <row r="32" spans="1:4" x14ac:dyDescent="0.25">
      <c r="A32" s="1414" t="s">
        <v>1970</v>
      </c>
      <c r="B32" s="1414" t="s">
        <v>60</v>
      </c>
      <c r="C32" s="1416">
        <v>184</v>
      </c>
      <c r="D32" s="1414" t="s">
        <v>3414</v>
      </c>
    </row>
    <row r="33" spans="1:4" x14ac:dyDescent="0.25">
      <c r="A33" s="1414" t="s">
        <v>2004</v>
      </c>
      <c r="B33" s="1414" t="s">
        <v>60</v>
      </c>
      <c r="C33" s="1415" t="s">
        <v>565</v>
      </c>
      <c r="D33" s="1414" t="s">
        <v>2005</v>
      </c>
    </row>
    <row r="34" spans="1:4" x14ac:dyDescent="0.25">
      <c r="A34" s="1414" t="s">
        <v>2004</v>
      </c>
      <c r="B34" s="1414" t="s">
        <v>60</v>
      </c>
      <c r="C34" s="1415" t="s">
        <v>567</v>
      </c>
      <c r="D34" s="1414" t="s">
        <v>2006</v>
      </c>
    </row>
    <row r="35" spans="1:4" x14ac:dyDescent="0.25">
      <c r="A35" s="1414" t="s">
        <v>2004</v>
      </c>
      <c r="B35" s="1414" t="s">
        <v>60</v>
      </c>
      <c r="C35" s="1415" t="s">
        <v>2007</v>
      </c>
      <c r="D35" s="1414" t="s">
        <v>2008</v>
      </c>
    </row>
    <row r="36" spans="1:4" x14ac:dyDescent="0.25">
      <c r="A36" s="1414" t="s">
        <v>2009</v>
      </c>
      <c r="B36" s="1414" t="s">
        <v>60</v>
      </c>
      <c r="C36" s="1415" t="s">
        <v>561</v>
      </c>
      <c r="D36" s="1414" t="s">
        <v>2010</v>
      </c>
    </row>
    <row r="37" spans="1:4" x14ac:dyDescent="0.25">
      <c r="A37" s="1414" t="s">
        <v>2011</v>
      </c>
      <c r="B37" s="1414" t="s">
        <v>60</v>
      </c>
      <c r="C37" s="1416" t="s">
        <v>2012</v>
      </c>
      <c r="D37" s="1414" t="s">
        <v>2013</v>
      </c>
    </row>
    <row r="38" spans="1:4" x14ac:dyDescent="0.25">
      <c r="A38" s="1414" t="s">
        <v>2011</v>
      </c>
      <c r="B38" s="1414" t="s">
        <v>60</v>
      </c>
      <c r="C38" s="1416" t="s">
        <v>2014</v>
      </c>
      <c r="D38" s="1414" t="s">
        <v>2015</v>
      </c>
    </row>
    <row r="39" spans="1:4" x14ac:dyDescent="0.25">
      <c r="A39" s="1414" t="s">
        <v>2011</v>
      </c>
      <c r="B39" s="1414" t="s">
        <v>60</v>
      </c>
      <c r="C39" s="1416" t="s">
        <v>1993</v>
      </c>
      <c r="D39" s="1414" t="s">
        <v>1994</v>
      </c>
    </row>
    <row r="40" spans="1:4" x14ac:dyDescent="0.25">
      <c r="A40" s="1414" t="s">
        <v>2011</v>
      </c>
      <c r="B40" s="1414" t="s">
        <v>60</v>
      </c>
      <c r="C40" s="1416" t="s">
        <v>1995</v>
      </c>
      <c r="D40" s="1414" t="s">
        <v>1996</v>
      </c>
    </row>
    <row r="41" spans="1:4" x14ac:dyDescent="0.25">
      <c r="A41" s="1414" t="s">
        <v>2011</v>
      </c>
      <c r="B41" s="1414" t="s">
        <v>60</v>
      </c>
      <c r="C41" s="1416" t="s">
        <v>2016</v>
      </c>
      <c r="D41" s="1414" t="s">
        <v>2017</v>
      </c>
    </row>
    <row r="42" spans="1:4" x14ac:dyDescent="0.25">
      <c r="A42" s="1414" t="s">
        <v>2011</v>
      </c>
      <c r="B42" s="1414" t="s">
        <v>60</v>
      </c>
      <c r="C42" s="1416" t="s">
        <v>2018</v>
      </c>
      <c r="D42" s="1414" t="s">
        <v>2019</v>
      </c>
    </row>
    <row r="43" spans="1:4" x14ac:dyDescent="0.25">
      <c r="A43" s="1414" t="s">
        <v>2011</v>
      </c>
      <c r="B43" s="1414" t="s">
        <v>60</v>
      </c>
      <c r="C43" s="1416" t="s">
        <v>2020</v>
      </c>
      <c r="D43" s="1414" t="s">
        <v>2021</v>
      </c>
    </row>
    <row r="44" spans="1:4" x14ac:dyDescent="0.25">
      <c r="A44" s="1414" t="s">
        <v>2011</v>
      </c>
      <c r="B44" s="1414" t="s">
        <v>60</v>
      </c>
      <c r="C44" s="1416" t="s">
        <v>2022</v>
      </c>
      <c r="D44" s="1414" t="s">
        <v>2023</v>
      </c>
    </row>
    <row r="45" spans="1:4" x14ac:dyDescent="0.25">
      <c r="A45" s="1414" t="s">
        <v>2011</v>
      </c>
      <c r="B45" s="1414" t="s">
        <v>60</v>
      </c>
      <c r="C45" s="1416" t="s">
        <v>2024</v>
      </c>
      <c r="D45" s="1414" t="s">
        <v>2025</v>
      </c>
    </row>
    <row r="46" spans="1:4" x14ac:dyDescent="0.25">
      <c r="A46" s="1414" t="s">
        <v>2026</v>
      </c>
      <c r="B46" s="1414" t="s">
        <v>60</v>
      </c>
      <c r="C46" s="1416" t="s">
        <v>2027</v>
      </c>
      <c r="D46" s="1414" t="s">
        <v>2028</v>
      </c>
    </row>
    <row r="47" spans="1:4" x14ac:dyDescent="0.25">
      <c r="A47" s="1414" t="s">
        <v>2026</v>
      </c>
      <c r="B47" s="1414" t="s">
        <v>60</v>
      </c>
      <c r="C47" s="1416" t="s">
        <v>2029</v>
      </c>
      <c r="D47" s="1414" t="s">
        <v>2030</v>
      </c>
    </row>
    <row r="48" spans="1:4" x14ac:dyDescent="0.25">
      <c r="A48" s="1414" t="s">
        <v>2026</v>
      </c>
      <c r="B48" s="1414" t="s">
        <v>60</v>
      </c>
      <c r="C48" s="1416" t="s">
        <v>2031</v>
      </c>
      <c r="D48" s="1414" t="s">
        <v>2032</v>
      </c>
    </row>
    <row r="49" spans="1:4" x14ac:dyDescent="0.25">
      <c r="A49" s="1414" t="s">
        <v>2026</v>
      </c>
      <c r="B49" s="1414" t="s">
        <v>60</v>
      </c>
      <c r="C49" s="1416" t="s">
        <v>2033</v>
      </c>
      <c r="D49" s="1414" t="s">
        <v>2034</v>
      </c>
    </row>
    <row r="50" spans="1:4" x14ac:dyDescent="0.25">
      <c r="A50" s="1414" t="s">
        <v>2026</v>
      </c>
      <c r="B50" s="1414" t="s">
        <v>60</v>
      </c>
      <c r="C50" s="1416" t="s">
        <v>2035</v>
      </c>
      <c r="D50" s="1414" t="s">
        <v>2036</v>
      </c>
    </row>
    <row r="51" spans="1:4" x14ac:dyDescent="0.25">
      <c r="A51" s="1414" t="s">
        <v>2026</v>
      </c>
      <c r="B51" s="1414" t="s">
        <v>60</v>
      </c>
      <c r="C51" s="1416" t="s">
        <v>2037</v>
      </c>
      <c r="D51" s="1414" t="s">
        <v>2038</v>
      </c>
    </row>
    <row r="52" spans="1:4" x14ac:dyDescent="0.25">
      <c r="A52" s="1414" t="s">
        <v>2026</v>
      </c>
      <c r="B52" s="1414" t="s">
        <v>60</v>
      </c>
      <c r="C52" s="1416" t="s">
        <v>2039</v>
      </c>
      <c r="D52" s="1414" t="s">
        <v>2040</v>
      </c>
    </row>
    <row r="53" spans="1:4" x14ac:dyDescent="0.25">
      <c r="A53" s="1414" t="s">
        <v>2026</v>
      </c>
      <c r="B53" s="1414" t="s">
        <v>60</v>
      </c>
      <c r="C53" s="1416" t="s">
        <v>2041</v>
      </c>
      <c r="D53" s="1414" t="s">
        <v>2042</v>
      </c>
    </row>
    <row r="54" spans="1:4" x14ac:dyDescent="0.25">
      <c r="A54" s="1414" t="s">
        <v>2026</v>
      </c>
      <c r="B54" s="1414" t="s">
        <v>60</v>
      </c>
      <c r="C54" s="1416" t="s">
        <v>2043</v>
      </c>
      <c r="D54" s="1414" t="s">
        <v>2044</v>
      </c>
    </row>
    <row r="55" spans="1:4" x14ac:dyDescent="0.25">
      <c r="A55" s="1414" t="s">
        <v>2026</v>
      </c>
      <c r="B55" s="1414" t="s">
        <v>60</v>
      </c>
      <c r="C55" s="1416" t="s">
        <v>1475</v>
      </c>
      <c r="D55" s="1414" t="s">
        <v>2045</v>
      </c>
    </row>
    <row r="56" spans="1:4" x14ac:dyDescent="0.25">
      <c r="A56" s="1414" t="s">
        <v>2026</v>
      </c>
      <c r="B56" s="1414" t="s">
        <v>60</v>
      </c>
      <c r="C56" s="1416" t="s">
        <v>2046</v>
      </c>
      <c r="D56" s="1414" t="s">
        <v>2047</v>
      </c>
    </row>
    <row r="57" spans="1:4" x14ac:dyDescent="0.25">
      <c r="A57" s="1414" t="s">
        <v>2026</v>
      </c>
      <c r="B57" s="1414" t="s">
        <v>60</v>
      </c>
      <c r="C57" s="1416" t="s">
        <v>2048</v>
      </c>
      <c r="D57" s="1414" t="s">
        <v>2049</v>
      </c>
    </row>
    <row r="58" spans="1:4" x14ac:dyDescent="0.25">
      <c r="A58" s="1414" t="s">
        <v>2026</v>
      </c>
      <c r="B58" s="1414" t="s">
        <v>60</v>
      </c>
      <c r="C58" s="1416" t="s">
        <v>2050</v>
      </c>
      <c r="D58" s="1414" t="s">
        <v>2051</v>
      </c>
    </row>
    <row r="59" spans="1:4" x14ac:dyDescent="0.25">
      <c r="A59" s="1414" t="s">
        <v>2026</v>
      </c>
      <c r="B59" s="1414" t="s">
        <v>60</v>
      </c>
      <c r="C59" s="1416" t="s">
        <v>2052</v>
      </c>
      <c r="D59" s="1414" t="s">
        <v>2053</v>
      </c>
    </row>
    <row r="60" spans="1:4" x14ac:dyDescent="0.25">
      <c r="A60" s="1414" t="s">
        <v>2026</v>
      </c>
      <c r="B60" s="1414" t="s">
        <v>60</v>
      </c>
      <c r="C60" s="1416" t="s">
        <v>2054</v>
      </c>
      <c r="D60" s="1414" t="s">
        <v>2055</v>
      </c>
    </row>
    <row r="61" spans="1:4" x14ac:dyDescent="0.25">
      <c r="A61" s="1414" t="s">
        <v>2026</v>
      </c>
      <c r="B61" s="1414" t="s">
        <v>60</v>
      </c>
      <c r="C61" s="1416" t="s">
        <v>1477</v>
      </c>
      <c r="D61" s="1414" t="s">
        <v>2056</v>
      </c>
    </row>
    <row r="62" spans="1:4" s="1410" customFormat="1" x14ac:dyDescent="0.25">
      <c r="A62" s="1414" t="s">
        <v>2026</v>
      </c>
      <c r="B62" s="1414" t="s">
        <v>60</v>
      </c>
      <c r="C62" s="1416" t="s">
        <v>2057</v>
      </c>
      <c r="D62" s="1414" t="s">
        <v>2058</v>
      </c>
    </row>
    <row r="63" spans="1:4" x14ac:dyDescent="0.25">
      <c r="A63" s="1414" t="s">
        <v>2026</v>
      </c>
      <c r="B63" s="1414" t="s">
        <v>60</v>
      </c>
      <c r="C63" s="1416" t="s">
        <v>2059</v>
      </c>
      <c r="D63" s="1414" t="s">
        <v>2060</v>
      </c>
    </row>
    <row r="64" spans="1:4" x14ac:dyDescent="0.25">
      <c r="A64" s="1414" t="s">
        <v>2026</v>
      </c>
      <c r="B64" s="1414" t="s">
        <v>60</v>
      </c>
      <c r="C64" s="1416" t="s">
        <v>2061</v>
      </c>
      <c r="D64" s="1414" t="s">
        <v>2062</v>
      </c>
    </row>
    <row r="65" spans="1:4" x14ac:dyDescent="0.25">
      <c r="A65" s="1414" t="s">
        <v>2026</v>
      </c>
      <c r="B65" s="1414" t="s">
        <v>60</v>
      </c>
      <c r="C65" s="1416" t="s">
        <v>2063</v>
      </c>
      <c r="D65" s="1414" t="s">
        <v>2064</v>
      </c>
    </row>
    <row r="66" spans="1:4" x14ac:dyDescent="0.25">
      <c r="A66" s="1414" t="s">
        <v>2065</v>
      </c>
      <c r="B66" s="1414" t="s">
        <v>60</v>
      </c>
      <c r="C66" s="1416" t="s">
        <v>1566</v>
      </c>
      <c r="D66" s="1414" t="s">
        <v>1567</v>
      </c>
    </row>
    <row r="67" spans="1:4" x14ac:dyDescent="0.25">
      <c r="A67" s="1414" t="s">
        <v>2065</v>
      </c>
      <c r="B67" s="1414" t="s">
        <v>60</v>
      </c>
      <c r="C67" s="1416" t="s">
        <v>2066</v>
      </c>
      <c r="D67" s="1414" t="s">
        <v>2067</v>
      </c>
    </row>
    <row r="68" spans="1:4" x14ac:dyDescent="0.25">
      <c r="A68" s="1414" t="s">
        <v>2065</v>
      </c>
      <c r="B68" s="1414" t="s">
        <v>60</v>
      </c>
      <c r="C68" s="1416" t="s">
        <v>2068</v>
      </c>
      <c r="D68" s="1414" t="s">
        <v>2069</v>
      </c>
    </row>
    <row r="69" spans="1:4" x14ac:dyDescent="0.25">
      <c r="A69" s="1414" t="s">
        <v>2065</v>
      </c>
      <c r="B69" s="1414" t="s">
        <v>60</v>
      </c>
      <c r="C69" s="1416" t="s">
        <v>2070</v>
      </c>
      <c r="D69" s="1414" t="s">
        <v>2071</v>
      </c>
    </row>
    <row r="70" spans="1:4" x14ac:dyDescent="0.25">
      <c r="A70" s="1414" t="s">
        <v>2065</v>
      </c>
      <c r="B70" s="1414" t="s">
        <v>60</v>
      </c>
      <c r="C70" s="1416" t="s">
        <v>2072</v>
      </c>
      <c r="D70" s="1414" t="s">
        <v>2073</v>
      </c>
    </row>
    <row r="71" spans="1:4" x14ac:dyDescent="0.25">
      <c r="A71" s="1414" t="s">
        <v>2065</v>
      </c>
      <c r="B71" s="1414" t="s">
        <v>60</v>
      </c>
      <c r="C71" s="1416" t="s">
        <v>2074</v>
      </c>
      <c r="D71" s="1414" t="s">
        <v>2075</v>
      </c>
    </row>
    <row r="72" spans="1:4" x14ac:dyDescent="0.25">
      <c r="A72" s="1414" t="s">
        <v>2065</v>
      </c>
      <c r="B72" s="1414" t="s">
        <v>60</v>
      </c>
      <c r="C72" s="1416" t="s">
        <v>2076</v>
      </c>
      <c r="D72" s="1414" t="s">
        <v>2077</v>
      </c>
    </row>
    <row r="73" spans="1:4" x14ac:dyDescent="0.25">
      <c r="A73" s="1414" t="s">
        <v>2065</v>
      </c>
      <c r="B73" s="1414" t="s">
        <v>60</v>
      </c>
      <c r="C73" s="1416" t="s">
        <v>2078</v>
      </c>
      <c r="D73" s="1414" t="s">
        <v>2079</v>
      </c>
    </row>
    <row r="74" spans="1:4" x14ac:dyDescent="0.25">
      <c r="A74" s="1414" t="s">
        <v>2065</v>
      </c>
      <c r="B74" s="1414" t="s">
        <v>60</v>
      </c>
      <c r="C74" s="1416" t="s">
        <v>2080</v>
      </c>
      <c r="D74" s="1414" t="s">
        <v>2081</v>
      </c>
    </row>
    <row r="75" spans="1:4" x14ac:dyDescent="0.25">
      <c r="A75" s="1414" t="s">
        <v>2065</v>
      </c>
      <c r="B75" s="1414" t="s">
        <v>60</v>
      </c>
      <c r="C75" s="1416" t="s">
        <v>2082</v>
      </c>
      <c r="D75" s="1414" t="s">
        <v>2083</v>
      </c>
    </row>
    <row r="76" spans="1:4" x14ac:dyDescent="0.25">
      <c r="A76" s="1414" t="s">
        <v>2065</v>
      </c>
      <c r="B76" s="1414" t="s">
        <v>60</v>
      </c>
      <c r="C76" s="1416" t="s">
        <v>2084</v>
      </c>
      <c r="D76" s="1414" t="s">
        <v>2085</v>
      </c>
    </row>
    <row r="77" spans="1:4" x14ac:dyDescent="0.25">
      <c r="A77" s="1414" t="s">
        <v>2065</v>
      </c>
      <c r="B77" s="1414" t="s">
        <v>60</v>
      </c>
      <c r="C77" s="1416" t="s">
        <v>2086</v>
      </c>
      <c r="D77" s="1414" t="s">
        <v>2087</v>
      </c>
    </row>
    <row r="78" spans="1:4" x14ac:dyDescent="0.25">
      <c r="A78" s="1414" t="s">
        <v>2065</v>
      </c>
      <c r="B78" s="1414" t="s">
        <v>60</v>
      </c>
      <c r="C78" s="1416" t="s">
        <v>2088</v>
      </c>
      <c r="D78" s="1414" t="s">
        <v>2089</v>
      </c>
    </row>
    <row r="79" spans="1:4" x14ac:dyDescent="0.25">
      <c r="A79" s="1414" t="s">
        <v>2065</v>
      </c>
      <c r="B79" s="1414" t="s">
        <v>60</v>
      </c>
      <c r="C79" s="1416" t="s">
        <v>2090</v>
      </c>
      <c r="D79" s="1414" t="s">
        <v>2091</v>
      </c>
    </row>
    <row r="80" spans="1:4" x14ac:dyDescent="0.25">
      <c r="A80" s="1414" t="s">
        <v>2065</v>
      </c>
      <c r="B80" s="1414" t="s">
        <v>60</v>
      </c>
      <c r="C80" s="1416" t="s">
        <v>2092</v>
      </c>
      <c r="D80" s="1414" t="s">
        <v>2093</v>
      </c>
    </row>
    <row r="81" spans="1:4" x14ac:dyDescent="0.25">
      <c r="A81" s="1414" t="s">
        <v>2065</v>
      </c>
      <c r="B81" s="1414" t="s">
        <v>60</v>
      </c>
      <c r="C81" s="1416" t="s">
        <v>2094</v>
      </c>
      <c r="D81" s="1414" t="s">
        <v>2095</v>
      </c>
    </row>
    <row r="82" spans="1:4" x14ac:dyDescent="0.25">
      <c r="A82" s="1414" t="s">
        <v>2065</v>
      </c>
      <c r="B82" s="1414" t="s">
        <v>60</v>
      </c>
      <c r="C82" s="1416" t="s">
        <v>2096</v>
      </c>
      <c r="D82" s="1414" t="s">
        <v>2097</v>
      </c>
    </row>
    <row r="83" spans="1:4" x14ac:dyDescent="0.25">
      <c r="A83" s="1414" t="s">
        <v>2065</v>
      </c>
      <c r="B83" s="1414" t="s">
        <v>60</v>
      </c>
      <c r="C83" s="1416" t="s">
        <v>2098</v>
      </c>
      <c r="D83" s="1414" t="s">
        <v>2099</v>
      </c>
    </row>
    <row r="84" spans="1:4" x14ac:dyDescent="0.25">
      <c r="A84" s="1414" t="s">
        <v>2065</v>
      </c>
      <c r="B84" s="1414" t="s">
        <v>60</v>
      </c>
      <c r="C84" s="1416" t="s">
        <v>2100</v>
      </c>
      <c r="D84" s="1414" t="s">
        <v>2101</v>
      </c>
    </row>
    <row r="85" spans="1:4" x14ac:dyDescent="0.25">
      <c r="A85" s="1414" t="s">
        <v>2065</v>
      </c>
      <c r="B85" s="1414" t="s">
        <v>60</v>
      </c>
      <c r="C85" s="1416" t="s">
        <v>2102</v>
      </c>
      <c r="D85" s="1414" t="s">
        <v>2103</v>
      </c>
    </row>
    <row r="86" spans="1:4" x14ac:dyDescent="0.25">
      <c r="A86" s="1414" t="s">
        <v>2065</v>
      </c>
      <c r="B86" s="1414" t="s">
        <v>60</v>
      </c>
      <c r="C86" s="1416" t="s">
        <v>2104</v>
      </c>
      <c r="D86" s="1414" t="s">
        <v>2105</v>
      </c>
    </row>
    <row r="87" spans="1:4" x14ac:dyDescent="0.25">
      <c r="A87" s="1414" t="s">
        <v>2065</v>
      </c>
      <c r="B87" s="1414" t="s">
        <v>60</v>
      </c>
      <c r="C87" s="1416" t="s">
        <v>1542</v>
      </c>
      <c r="D87" s="1414" t="s">
        <v>2106</v>
      </c>
    </row>
    <row r="88" spans="1:4" x14ac:dyDescent="0.25">
      <c r="A88" s="1414" t="s">
        <v>2065</v>
      </c>
      <c r="B88" s="1414" t="s">
        <v>60</v>
      </c>
      <c r="C88" s="1416" t="s">
        <v>2012</v>
      </c>
      <c r="D88" s="1414" t="s">
        <v>2013</v>
      </c>
    </row>
    <row r="89" spans="1:4" x14ac:dyDescent="0.25">
      <c r="A89" s="1414" t="s">
        <v>2065</v>
      </c>
      <c r="B89" s="1414" t="s">
        <v>60</v>
      </c>
      <c r="C89" s="1416" t="s">
        <v>2107</v>
      </c>
      <c r="D89" s="1414" t="s">
        <v>2108</v>
      </c>
    </row>
    <row r="90" spans="1:4" x14ac:dyDescent="0.25">
      <c r="A90" s="1414" t="s">
        <v>2065</v>
      </c>
      <c r="B90" s="1414" t="s">
        <v>60</v>
      </c>
      <c r="C90" s="1416" t="s">
        <v>2109</v>
      </c>
      <c r="D90" s="1414" t="s">
        <v>2110</v>
      </c>
    </row>
    <row r="91" spans="1:4" x14ac:dyDescent="0.25">
      <c r="A91" s="1414" t="s">
        <v>2065</v>
      </c>
      <c r="B91" s="1414" t="s">
        <v>60</v>
      </c>
      <c r="C91" s="1416" t="s">
        <v>2111</v>
      </c>
      <c r="D91" s="1414" t="s">
        <v>2112</v>
      </c>
    </row>
    <row r="92" spans="1:4" x14ac:dyDescent="0.25">
      <c r="A92" s="1414" t="s">
        <v>2065</v>
      </c>
      <c r="B92" s="1414" t="s">
        <v>60</v>
      </c>
      <c r="C92" s="1416" t="s">
        <v>2113</v>
      </c>
      <c r="D92" s="1414" t="s">
        <v>2114</v>
      </c>
    </row>
    <row r="93" spans="1:4" x14ac:dyDescent="0.25">
      <c r="A93" s="1414" t="s">
        <v>2065</v>
      </c>
      <c r="B93" s="1414" t="s">
        <v>60</v>
      </c>
      <c r="C93" s="1416" t="s">
        <v>576</v>
      </c>
      <c r="D93" s="1414" t="s">
        <v>577</v>
      </c>
    </row>
    <row r="94" spans="1:4" x14ac:dyDescent="0.25">
      <c r="A94" s="1414" t="s">
        <v>2065</v>
      </c>
      <c r="B94" s="1414" t="s">
        <v>60</v>
      </c>
      <c r="C94" s="1416" t="s">
        <v>2115</v>
      </c>
      <c r="D94" s="1414" t="s">
        <v>2116</v>
      </c>
    </row>
    <row r="95" spans="1:4" x14ac:dyDescent="0.25">
      <c r="A95" s="1414" t="s">
        <v>2065</v>
      </c>
      <c r="B95" s="1414" t="s">
        <v>60</v>
      </c>
      <c r="C95" s="1416" t="s">
        <v>2117</v>
      </c>
      <c r="D95" s="1414" t="s">
        <v>2118</v>
      </c>
    </row>
    <row r="96" spans="1:4" x14ac:dyDescent="0.25">
      <c r="A96" s="1414" t="s">
        <v>2065</v>
      </c>
      <c r="B96" s="1414" t="s">
        <v>60</v>
      </c>
      <c r="C96" s="1416" t="s">
        <v>2119</v>
      </c>
      <c r="D96" s="1414" t="s">
        <v>2120</v>
      </c>
    </row>
    <row r="97" spans="1:4" x14ac:dyDescent="0.25">
      <c r="A97" s="1414" t="s">
        <v>2065</v>
      </c>
      <c r="B97" s="1414" t="s">
        <v>60</v>
      </c>
      <c r="C97" s="1416" t="s">
        <v>2121</v>
      </c>
      <c r="D97" s="1414" t="s">
        <v>2122</v>
      </c>
    </row>
    <row r="98" spans="1:4" x14ac:dyDescent="0.25">
      <c r="A98" s="1414" t="s">
        <v>2065</v>
      </c>
      <c r="B98" s="1414" t="s">
        <v>60</v>
      </c>
      <c r="C98" s="1416" t="s">
        <v>2123</v>
      </c>
      <c r="D98" s="1414" t="s">
        <v>2124</v>
      </c>
    </row>
    <row r="99" spans="1:4" x14ac:dyDescent="0.25">
      <c r="A99" s="1414" t="s">
        <v>2065</v>
      </c>
      <c r="B99" s="1414" t="s">
        <v>60</v>
      </c>
      <c r="C99" s="1416" t="s">
        <v>2125</v>
      </c>
      <c r="D99" s="1414" t="s">
        <v>2126</v>
      </c>
    </row>
    <row r="100" spans="1:4" x14ac:dyDescent="0.25">
      <c r="A100" s="1414" t="s">
        <v>2065</v>
      </c>
      <c r="B100" s="1414" t="s">
        <v>60</v>
      </c>
      <c r="C100" s="1416" t="s">
        <v>1552</v>
      </c>
      <c r="D100" s="1414" t="s">
        <v>1553</v>
      </c>
    </row>
    <row r="101" spans="1:4" x14ac:dyDescent="0.25">
      <c r="A101" s="1414" t="s">
        <v>2065</v>
      </c>
      <c r="B101" s="1414" t="s">
        <v>60</v>
      </c>
      <c r="C101" s="1416" t="s">
        <v>1568</v>
      </c>
      <c r="D101" s="1414" t="s">
        <v>1569</v>
      </c>
    </row>
    <row r="102" spans="1:4" x14ac:dyDescent="0.25">
      <c r="A102" s="1414" t="s">
        <v>2065</v>
      </c>
      <c r="B102" s="1414" t="s">
        <v>60</v>
      </c>
      <c r="C102" s="1416" t="s">
        <v>1564</v>
      </c>
      <c r="D102" s="1414" t="s">
        <v>1565</v>
      </c>
    </row>
    <row r="103" spans="1:4" x14ac:dyDescent="0.25">
      <c r="A103" s="1414" t="s">
        <v>2065</v>
      </c>
      <c r="B103" s="1414" t="s">
        <v>60</v>
      </c>
      <c r="C103" s="1416" t="s">
        <v>2127</v>
      </c>
      <c r="D103" s="1414" t="s">
        <v>2128</v>
      </c>
    </row>
    <row r="104" spans="1:4" x14ac:dyDescent="0.25">
      <c r="A104" s="1414" t="s">
        <v>2065</v>
      </c>
      <c r="B104" s="1414" t="s">
        <v>60</v>
      </c>
      <c r="C104" s="1416" t="s">
        <v>2129</v>
      </c>
      <c r="D104" s="1414" t="s">
        <v>2130</v>
      </c>
    </row>
    <row r="105" spans="1:4" x14ac:dyDescent="0.25">
      <c r="A105" s="1414" t="s">
        <v>2065</v>
      </c>
      <c r="B105" s="1414" t="s">
        <v>60</v>
      </c>
      <c r="C105" s="1416" t="s">
        <v>2131</v>
      </c>
      <c r="D105" s="1414" t="s">
        <v>2132</v>
      </c>
    </row>
    <row r="106" spans="1:4" x14ac:dyDescent="0.25">
      <c r="A106" s="1414" t="s">
        <v>2065</v>
      </c>
      <c r="B106" s="1414" t="s">
        <v>60</v>
      </c>
      <c r="C106" s="1416" t="s">
        <v>1562</v>
      </c>
      <c r="D106" s="1414" t="s">
        <v>1563</v>
      </c>
    </row>
    <row r="107" spans="1:4" x14ac:dyDescent="0.25">
      <c r="A107" s="1414" t="s">
        <v>2065</v>
      </c>
      <c r="B107" s="1414" t="s">
        <v>60</v>
      </c>
      <c r="C107" s="1416" t="s">
        <v>1544</v>
      </c>
      <c r="D107" s="1414" t="s">
        <v>1545</v>
      </c>
    </row>
    <row r="108" spans="1:4" x14ac:dyDescent="0.25">
      <c r="A108" s="1414" t="s">
        <v>2065</v>
      </c>
      <c r="B108" s="1414" t="s">
        <v>60</v>
      </c>
      <c r="C108" s="1416" t="s">
        <v>1546</v>
      </c>
      <c r="D108" s="1414" t="s">
        <v>1547</v>
      </c>
    </row>
    <row r="109" spans="1:4" x14ac:dyDescent="0.25">
      <c r="A109" s="1414" t="s">
        <v>2065</v>
      </c>
      <c r="B109" s="1414" t="s">
        <v>60</v>
      </c>
      <c r="C109" s="1416" t="s">
        <v>2133</v>
      </c>
      <c r="D109" s="1414" t="s">
        <v>2134</v>
      </c>
    </row>
    <row r="110" spans="1:4" x14ac:dyDescent="0.25">
      <c r="A110" s="1414" t="s">
        <v>2065</v>
      </c>
      <c r="B110" s="1414" t="s">
        <v>60</v>
      </c>
      <c r="C110" s="1416" t="s">
        <v>2135</v>
      </c>
      <c r="D110" s="1414" t="s">
        <v>2136</v>
      </c>
    </row>
    <row r="111" spans="1:4" x14ac:dyDescent="0.25">
      <c r="A111" s="1414" t="s">
        <v>2065</v>
      </c>
      <c r="B111" s="1414" t="s">
        <v>60</v>
      </c>
      <c r="C111" s="1416" t="s">
        <v>2137</v>
      </c>
      <c r="D111" s="1414" t="s">
        <v>2138</v>
      </c>
    </row>
    <row r="112" spans="1:4" x14ac:dyDescent="0.25">
      <c r="A112" s="1414" t="s">
        <v>2065</v>
      </c>
      <c r="B112" s="1414" t="s">
        <v>60</v>
      </c>
      <c r="C112" s="1416" t="s">
        <v>2139</v>
      </c>
      <c r="D112" s="1414" t="s">
        <v>2140</v>
      </c>
    </row>
    <row r="113" spans="1:4" x14ac:dyDescent="0.25">
      <c r="A113" s="1414" t="s">
        <v>2065</v>
      </c>
      <c r="B113" s="1414" t="s">
        <v>60</v>
      </c>
      <c r="C113" s="1416" t="s">
        <v>2141</v>
      </c>
      <c r="D113" s="1414" t="s">
        <v>2142</v>
      </c>
    </row>
    <row r="114" spans="1:4" x14ac:dyDescent="0.25">
      <c r="A114" s="1414" t="s">
        <v>2065</v>
      </c>
      <c r="B114" s="1414" t="s">
        <v>60</v>
      </c>
      <c r="C114" s="1416" t="s">
        <v>2143</v>
      </c>
      <c r="D114" s="1414" t="s">
        <v>2144</v>
      </c>
    </row>
    <row r="115" spans="1:4" x14ac:dyDescent="0.25">
      <c r="A115" s="1414" t="s">
        <v>2065</v>
      </c>
      <c r="B115" s="1414" t="s">
        <v>60</v>
      </c>
      <c r="C115" s="1416" t="s">
        <v>2145</v>
      </c>
      <c r="D115" s="1414" t="s">
        <v>2146</v>
      </c>
    </row>
    <row r="116" spans="1:4" x14ac:dyDescent="0.25">
      <c r="A116" s="1414" t="s">
        <v>2065</v>
      </c>
      <c r="B116" s="1414" t="s">
        <v>60</v>
      </c>
      <c r="C116" s="1416" t="s">
        <v>2147</v>
      </c>
      <c r="D116" s="1414" t="s">
        <v>2148</v>
      </c>
    </row>
    <row r="117" spans="1:4" x14ac:dyDescent="0.25">
      <c r="A117" s="1414" t="s">
        <v>2065</v>
      </c>
      <c r="B117" s="1414" t="s">
        <v>60</v>
      </c>
      <c r="C117" s="1416" t="s">
        <v>2149</v>
      </c>
      <c r="D117" s="1414" t="s">
        <v>2150</v>
      </c>
    </row>
    <row r="118" spans="1:4" x14ac:dyDescent="0.25">
      <c r="A118" s="1414" t="s">
        <v>2065</v>
      </c>
      <c r="B118" s="1414" t="s">
        <v>60</v>
      </c>
      <c r="C118" s="1416" t="s">
        <v>2151</v>
      </c>
      <c r="D118" s="1414" t="s">
        <v>2152</v>
      </c>
    </row>
    <row r="119" spans="1:4" ht="15.75" customHeight="1" x14ac:dyDescent="0.25">
      <c r="A119" s="1414" t="s">
        <v>2065</v>
      </c>
      <c r="B119" s="1414" t="s">
        <v>60</v>
      </c>
      <c r="C119" s="1416" t="s">
        <v>2153</v>
      </c>
      <c r="D119" s="1414" t="s">
        <v>2154</v>
      </c>
    </row>
    <row r="120" spans="1:4" x14ac:dyDescent="0.25">
      <c r="A120" s="1414" t="s">
        <v>2065</v>
      </c>
      <c r="B120" s="1414" t="s">
        <v>60</v>
      </c>
      <c r="C120" s="1416" t="s">
        <v>2155</v>
      </c>
      <c r="D120" s="1414" t="s">
        <v>2156</v>
      </c>
    </row>
    <row r="121" spans="1:4" x14ac:dyDescent="0.25">
      <c r="A121" s="1414" t="s">
        <v>2065</v>
      </c>
      <c r="B121" s="1414" t="s">
        <v>60</v>
      </c>
      <c r="C121" s="1416" t="s">
        <v>2157</v>
      </c>
      <c r="D121" s="1414" t="s">
        <v>2158</v>
      </c>
    </row>
    <row r="122" spans="1:4" x14ac:dyDescent="0.25">
      <c r="A122" s="1414" t="s">
        <v>2065</v>
      </c>
      <c r="B122" s="1414" t="s">
        <v>60</v>
      </c>
      <c r="C122" s="1416" t="s">
        <v>2159</v>
      </c>
      <c r="D122" s="1414" t="s">
        <v>2160</v>
      </c>
    </row>
    <row r="123" spans="1:4" x14ac:dyDescent="0.25">
      <c r="A123" s="1414" t="s">
        <v>2065</v>
      </c>
      <c r="B123" s="1414" t="s">
        <v>60</v>
      </c>
      <c r="C123" s="1416" t="s">
        <v>2161</v>
      </c>
      <c r="D123" s="1414" t="s">
        <v>2162</v>
      </c>
    </row>
    <row r="124" spans="1:4" x14ac:dyDescent="0.25">
      <c r="A124" s="1414" t="s">
        <v>2065</v>
      </c>
      <c r="B124" s="1414" t="s">
        <v>60</v>
      </c>
      <c r="C124" s="1416" t="s">
        <v>2163</v>
      </c>
      <c r="D124" s="1414" t="s">
        <v>2164</v>
      </c>
    </row>
    <row r="125" spans="1:4" x14ac:dyDescent="0.25">
      <c r="A125" s="1414" t="s">
        <v>2065</v>
      </c>
      <c r="B125" s="1414" t="s">
        <v>60</v>
      </c>
      <c r="C125" s="1416" t="s">
        <v>2165</v>
      </c>
      <c r="D125" s="1414" t="s">
        <v>2166</v>
      </c>
    </row>
    <row r="126" spans="1:4" x14ac:dyDescent="0.25">
      <c r="A126" s="1414" t="s">
        <v>2065</v>
      </c>
      <c r="B126" s="1414" t="s">
        <v>60</v>
      </c>
      <c r="C126" s="1416" t="s">
        <v>2167</v>
      </c>
      <c r="D126" s="1414" t="s">
        <v>2168</v>
      </c>
    </row>
    <row r="127" spans="1:4" x14ac:dyDescent="0.25">
      <c r="A127" s="1414" t="s">
        <v>2065</v>
      </c>
      <c r="B127" s="1414" t="s">
        <v>60</v>
      </c>
      <c r="C127" s="1416" t="s">
        <v>2169</v>
      </c>
      <c r="D127" s="1414" t="s">
        <v>2170</v>
      </c>
    </row>
    <row r="128" spans="1:4" x14ac:dyDescent="0.25">
      <c r="A128" s="1414" t="s">
        <v>2065</v>
      </c>
      <c r="B128" s="1414" t="s">
        <v>60</v>
      </c>
      <c r="C128" s="1416" t="s">
        <v>2171</v>
      </c>
      <c r="D128" s="1414" t="s">
        <v>2172</v>
      </c>
    </row>
    <row r="129" spans="1:4" x14ac:dyDescent="0.25">
      <c r="A129" s="1414" t="s">
        <v>2065</v>
      </c>
      <c r="B129" s="1414" t="s">
        <v>60</v>
      </c>
      <c r="C129" s="1416" t="s">
        <v>2173</v>
      </c>
      <c r="D129" s="1414" t="s">
        <v>2174</v>
      </c>
    </row>
    <row r="130" spans="1:4" x14ac:dyDescent="0.25">
      <c r="A130" s="1414" t="s">
        <v>2065</v>
      </c>
      <c r="B130" s="1414" t="s">
        <v>60</v>
      </c>
      <c r="C130" s="1416" t="s">
        <v>1560</v>
      </c>
      <c r="D130" s="1414" t="s">
        <v>1561</v>
      </c>
    </row>
    <row r="131" spans="1:4" x14ac:dyDescent="0.25">
      <c r="A131" s="1414" t="s">
        <v>2065</v>
      </c>
      <c r="B131" s="1414" t="s">
        <v>60</v>
      </c>
      <c r="C131" s="1416" t="s">
        <v>2175</v>
      </c>
      <c r="D131" s="1414" t="s">
        <v>2176</v>
      </c>
    </row>
    <row r="132" spans="1:4" x14ac:dyDescent="0.25">
      <c r="A132" s="1414" t="s">
        <v>2065</v>
      </c>
      <c r="B132" s="1414" t="s">
        <v>60</v>
      </c>
      <c r="C132" s="1416" t="s">
        <v>1548</v>
      </c>
      <c r="D132" s="1414" t="s">
        <v>2177</v>
      </c>
    </row>
    <row r="133" spans="1:4" x14ac:dyDescent="0.25">
      <c r="A133" s="1414" t="s">
        <v>2065</v>
      </c>
      <c r="B133" s="1414" t="s">
        <v>60</v>
      </c>
      <c r="C133" s="1416" t="s">
        <v>2178</v>
      </c>
      <c r="D133" s="1414" t="s">
        <v>2179</v>
      </c>
    </row>
    <row r="134" spans="1:4" x14ac:dyDescent="0.25">
      <c r="A134" s="1414" t="s">
        <v>2065</v>
      </c>
      <c r="B134" s="1414" t="s">
        <v>60</v>
      </c>
      <c r="C134" s="1416" t="s">
        <v>2180</v>
      </c>
      <c r="D134" s="1414" t="s">
        <v>2181</v>
      </c>
    </row>
    <row r="135" spans="1:4" x14ac:dyDescent="0.25">
      <c r="A135" s="1414" t="s">
        <v>2065</v>
      </c>
      <c r="B135" s="1414" t="s">
        <v>60</v>
      </c>
      <c r="C135" s="1416" t="s">
        <v>2182</v>
      </c>
      <c r="D135" s="1414" t="s">
        <v>2183</v>
      </c>
    </row>
    <row r="136" spans="1:4" x14ac:dyDescent="0.25">
      <c r="A136" s="1414" t="s">
        <v>2065</v>
      </c>
      <c r="B136" s="1414" t="s">
        <v>60</v>
      </c>
      <c r="C136" s="1416" t="s">
        <v>2184</v>
      </c>
      <c r="D136" s="1414" t="s">
        <v>2185</v>
      </c>
    </row>
    <row r="137" spans="1:4" x14ac:dyDescent="0.25">
      <c r="A137" s="1414" t="s">
        <v>2065</v>
      </c>
      <c r="B137" s="1414" t="s">
        <v>60</v>
      </c>
      <c r="C137" s="1416" t="s">
        <v>2186</v>
      </c>
      <c r="D137" s="1414" t="s">
        <v>2187</v>
      </c>
    </row>
    <row r="138" spans="1:4" x14ac:dyDescent="0.25">
      <c r="A138" s="1414" t="s">
        <v>2065</v>
      </c>
      <c r="B138" s="1414" t="s">
        <v>60</v>
      </c>
      <c r="C138" s="1416" t="s">
        <v>2188</v>
      </c>
      <c r="D138" s="1414" t="s">
        <v>2189</v>
      </c>
    </row>
    <row r="139" spans="1:4" x14ac:dyDescent="0.25">
      <c r="A139" s="1414" t="s">
        <v>2065</v>
      </c>
      <c r="B139" s="1414" t="s">
        <v>60</v>
      </c>
      <c r="C139" s="1416" t="s">
        <v>2190</v>
      </c>
      <c r="D139" s="1414" t="s">
        <v>2191</v>
      </c>
    </row>
    <row r="140" spans="1:4" x14ac:dyDescent="0.25">
      <c r="A140" s="1414" t="s">
        <v>2065</v>
      </c>
      <c r="B140" s="1414" t="s">
        <v>60</v>
      </c>
      <c r="C140" s="1416" t="s">
        <v>2192</v>
      </c>
      <c r="D140" s="1414" t="s">
        <v>2193</v>
      </c>
    </row>
    <row r="141" spans="1:4" x14ac:dyDescent="0.25">
      <c r="A141" s="1414" t="s">
        <v>2065</v>
      </c>
      <c r="B141" s="1414" t="s">
        <v>60</v>
      </c>
      <c r="C141" s="1416" t="s">
        <v>2194</v>
      </c>
      <c r="D141" s="1414" t="s">
        <v>2195</v>
      </c>
    </row>
    <row r="142" spans="1:4" x14ac:dyDescent="0.25">
      <c r="A142" s="1414" t="s">
        <v>2065</v>
      </c>
      <c r="B142" s="1414" t="s">
        <v>60</v>
      </c>
      <c r="C142" s="1416" t="s">
        <v>2196</v>
      </c>
      <c r="D142" s="1414" t="s">
        <v>2197</v>
      </c>
    </row>
    <row r="143" spans="1:4" x14ac:dyDescent="0.25">
      <c r="A143" s="1414" t="s">
        <v>2065</v>
      </c>
      <c r="B143" s="1414" t="s">
        <v>60</v>
      </c>
      <c r="C143" s="1416" t="s">
        <v>2198</v>
      </c>
      <c r="D143" s="1414" t="s">
        <v>2199</v>
      </c>
    </row>
    <row r="144" spans="1:4" x14ac:dyDescent="0.25">
      <c r="A144" s="1414" t="s">
        <v>2065</v>
      </c>
      <c r="B144" s="1414" t="s">
        <v>60</v>
      </c>
      <c r="C144" s="1416" t="s">
        <v>2200</v>
      </c>
      <c r="D144" s="1414" t="s">
        <v>2201</v>
      </c>
    </row>
    <row r="145" spans="1:4" x14ac:dyDescent="0.25">
      <c r="A145" s="1414" t="s">
        <v>2065</v>
      </c>
      <c r="B145" s="1414" t="s">
        <v>60</v>
      </c>
      <c r="C145" s="1416" t="s">
        <v>2202</v>
      </c>
      <c r="D145" s="1414" t="s">
        <v>2203</v>
      </c>
    </row>
    <row r="146" spans="1:4" x14ac:dyDescent="0.25">
      <c r="A146" s="1414" t="s">
        <v>2065</v>
      </c>
      <c r="B146" s="1414" t="s">
        <v>60</v>
      </c>
      <c r="C146" s="1416" t="s">
        <v>2204</v>
      </c>
      <c r="D146" s="1414" t="s">
        <v>2205</v>
      </c>
    </row>
    <row r="147" spans="1:4" x14ac:dyDescent="0.25">
      <c r="A147" s="1414" t="s">
        <v>2065</v>
      </c>
      <c r="B147" s="1414" t="s">
        <v>60</v>
      </c>
      <c r="C147" s="1416" t="s">
        <v>2206</v>
      </c>
      <c r="D147" s="1414" t="s">
        <v>2207</v>
      </c>
    </row>
    <row r="148" spans="1:4" x14ac:dyDescent="0.25">
      <c r="A148" s="1414" t="s">
        <v>2065</v>
      </c>
      <c r="B148" s="1414" t="s">
        <v>60</v>
      </c>
      <c r="C148" s="1416" t="s">
        <v>2208</v>
      </c>
      <c r="D148" s="1414" t="s">
        <v>2209</v>
      </c>
    </row>
    <row r="149" spans="1:4" x14ac:dyDescent="0.25">
      <c r="A149" s="1414" t="s">
        <v>2065</v>
      </c>
      <c r="B149" s="1414" t="s">
        <v>60</v>
      </c>
      <c r="C149" s="1416" t="s">
        <v>2210</v>
      </c>
      <c r="D149" s="1414" t="s">
        <v>2211</v>
      </c>
    </row>
    <row r="150" spans="1:4" x14ac:dyDescent="0.25">
      <c r="A150" s="1414" t="s">
        <v>2065</v>
      </c>
      <c r="B150" s="1414" t="s">
        <v>60</v>
      </c>
      <c r="C150" s="1416" t="s">
        <v>1554</v>
      </c>
      <c r="D150" s="1414" t="s">
        <v>1555</v>
      </c>
    </row>
    <row r="151" spans="1:4" x14ac:dyDescent="0.25">
      <c r="A151" s="1414" t="s">
        <v>2065</v>
      </c>
      <c r="B151" s="1414" t="s">
        <v>60</v>
      </c>
      <c r="C151" s="1416" t="s">
        <v>2212</v>
      </c>
      <c r="D151" s="1414" t="s">
        <v>2213</v>
      </c>
    </row>
    <row r="152" spans="1:4" x14ac:dyDescent="0.25">
      <c r="A152" s="1414" t="s">
        <v>2065</v>
      </c>
      <c r="B152" s="1414" t="s">
        <v>60</v>
      </c>
      <c r="C152" s="1416" t="s">
        <v>2214</v>
      </c>
      <c r="D152" s="1414" t="s">
        <v>2215</v>
      </c>
    </row>
    <row r="153" spans="1:4" x14ac:dyDescent="0.25">
      <c r="A153" s="1414" t="s">
        <v>2065</v>
      </c>
      <c r="B153" s="1414" t="s">
        <v>60</v>
      </c>
      <c r="C153" s="1416" t="s">
        <v>2216</v>
      </c>
      <c r="D153" s="1414" t="s">
        <v>2217</v>
      </c>
    </row>
    <row r="154" spans="1:4" x14ac:dyDescent="0.25">
      <c r="A154" s="1414" t="s">
        <v>2065</v>
      </c>
      <c r="B154" s="1414" t="s">
        <v>60</v>
      </c>
      <c r="C154" s="1416" t="s">
        <v>2218</v>
      </c>
      <c r="D154" s="1414" t="s">
        <v>2219</v>
      </c>
    </row>
    <row r="155" spans="1:4" x14ac:dyDescent="0.25">
      <c r="A155" s="1414" t="s">
        <v>2065</v>
      </c>
      <c r="B155" s="1414" t="s">
        <v>60</v>
      </c>
      <c r="C155" s="1416" t="s">
        <v>2220</v>
      </c>
      <c r="D155" s="1414" t="s">
        <v>2221</v>
      </c>
    </row>
    <row r="156" spans="1:4" x14ac:dyDescent="0.25">
      <c r="A156" s="1414" t="s">
        <v>2065</v>
      </c>
      <c r="B156" s="1414" t="s">
        <v>60</v>
      </c>
      <c r="C156" s="1416" t="s">
        <v>2222</v>
      </c>
      <c r="D156" s="1414" t="s">
        <v>2223</v>
      </c>
    </row>
    <row r="157" spans="1:4" x14ac:dyDescent="0.25">
      <c r="A157" s="1414" t="s">
        <v>2065</v>
      </c>
      <c r="B157" s="1414" t="s">
        <v>60</v>
      </c>
      <c r="C157" s="1416" t="s">
        <v>2224</v>
      </c>
      <c r="D157" s="1414" t="s">
        <v>2225</v>
      </c>
    </row>
    <row r="158" spans="1:4" x14ac:dyDescent="0.25">
      <c r="A158" s="1414" t="s">
        <v>2065</v>
      </c>
      <c r="B158" s="1414" t="s">
        <v>60</v>
      </c>
      <c r="C158" s="1416" t="s">
        <v>2226</v>
      </c>
      <c r="D158" s="1414" t="s">
        <v>2227</v>
      </c>
    </row>
    <row r="159" spans="1:4" x14ac:dyDescent="0.25">
      <c r="A159" s="1414" t="s">
        <v>2065</v>
      </c>
      <c r="B159" s="1414" t="s">
        <v>60</v>
      </c>
      <c r="C159" s="1416" t="s">
        <v>2228</v>
      </c>
      <c r="D159" s="1414" t="s">
        <v>2229</v>
      </c>
    </row>
    <row r="160" spans="1:4" x14ac:dyDescent="0.25">
      <c r="A160" s="1414" t="s">
        <v>2065</v>
      </c>
      <c r="B160" s="1414" t="s">
        <v>60</v>
      </c>
      <c r="C160" s="1416" t="s">
        <v>2230</v>
      </c>
      <c r="D160" s="1414" t="s">
        <v>2231</v>
      </c>
    </row>
    <row r="161" spans="1:4" x14ac:dyDescent="0.25">
      <c r="A161" s="1414" t="s">
        <v>2065</v>
      </c>
      <c r="B161" s="1414" t="s">
        <v>60</v>
      </c>
      <c r="C161" s="1416" t="s">
        <v>2232</v>
      </c>
      <c r="D161" s="1414" t="s">
        <v>2233</v>
      </c>
    </row>
    <row r="162" spans="1:4" x14ac:dyDescent="0.25">
      <c r="A162" s="1414" t="s">
        <v>2065</v>
      </c>
      <c r="B162" s="1414" t="s">
        <v>60</v>
      </c>
      <c r="C162" s="1416" t="s">
        <v>2234</v>
      </c>
      <c r="D162" s="1414" t="s">
        <v>2235</v>
      </c>
    </row>
    <row r="163" spans="1:4" x14ac:dyDescent="0.25">
      <c r="A163" s="1414" t="s">
        <v>2065</v>
      </c>
      <c r="B163" s="1414" t="s">
        <v>60</v>
      </c>
      <c r="C163" s="1416" t="s">
        <v>2236</v>
      </c>
      <c r="D163" s="1414" t="s">
        <v>2237</v>
      </c>
    </row>
    <row r="164" spans="1:4" x14ac:dyDescent="0.25">
      <c r="A164" s="1414" t="s">
        <v>2065</v>
      </c>
      <c r="B164" s="1414" t="s">
        <v>60</v>
      </c>
      <c r="C164" s="1416" t="s">
        <v>2238</v>
      </c>
      <c r="D164" s="1414" t="s">
        <v>2239</v>
      </c>
    </row>
    <row r="165" spans="1:4" x14ac:dyDescent="0.25">
      <c r="A165" s="1414" t="s">
        <v>2065</v>
      </c>
      <c r="B165" s="1414" t="s">
        <v>60</v>
      </c>
      <c r="C165" s="1416" t="s">
        <v>2240</v>
      </c>
      <c r="D165" s="1414" t="s">
        <v>2241</v>
      </c>
    </row>
    <row r="166" spans="1:4" x14ac:dyDescent="0.25">
      <c r="A166" s="1414" t="s">
        <v>2065</v>
      </c>
      <c r="B166" s="1414" t="s">
        <v>60</v>
      </c>
      <c r="C166" s="1416" t="s">
        <v>2242</v>
      </c>
      <c r="D166" s="1414" t="s">
        <v>2243</v>
      </c>
    </row>
    <row r="167" spans="1:4" x14ac:dyDescent="0.25">
      <c r="A167" s="1414" t="s">
        <v>2065</v>
      </c>
      <c r="B167" s="1414" t="s">
        <v>60</v>
      </c>
      <c r="C167" s="1416" t="s">
        <v>2014</v>
      </c>
      <c r="D167" s="1414" t="s">
        <v>2015</v>
      </c>
    </row>
    <row r="168" spans="1:4" x14ac:dyDescent="0.25">
      <c r="A168" s="1414" t="s">
        <v>2065</v>
      </c>
      <c r="B168" s="1414" t="s">
        <v>60</v>
      </c>
      <c r="C168" s="1416" t="s">
        <v>2244</v>
      </c>
      <c r="D168" s="1414" t="s">
        <v>2245</v>
      </c>
    </row>
    <row r="169" spans="1:4" x14ac:dyDescent="0.25">
      <c r="A169" s="1414" t="s">
        <v>2065</v>
      </c>
      <c r="B169" s="1414" t="s">
        <v>60</v>
      </c>
      <c r="C169" s="1416" t="s">
        <v>2246</v>
      </c>
      <c r="D169" s="1414" t="s">
        <v>2247</v>
      </c>
    </row>
    <row r="170" spans="1:4" x14ac:dyDescent="0.25">
      <c r="A170" s="1414" t="s">
        <v>2065</v>
      </c>
      <c r="B170" s="1414" t="s">
        <v>60</v>
      </c>
      <c r="C170" s="1416" t="s">
        <v>2248</v>
      </c>
      <c r="D170" s="1414" t="s">
        <v>2249</v>
      </c>
    </row>
    <row r="171" spans="1:4" x14ac:dyDescent="0.25">
      <c r="A171" s="1414" t="s">
        <v>2065</v>
      </c>
      <c r="B171" s="1414" t="s">
        <v>60</v>
      </c>
      <c r="C171" s="1416" t="s">
        <v>2250</v>
      </c>
      <c r="D171" s="1414" t="s">
        <v>2251</v>
      </c>
    </row>
    <row r="172" spans="1:4" x14ac:dyDescent="0.25">
      <c r="A172" s="1414" t="s">
        <v>2065</v>
      </c>
      <c r="B172" s="1414" t="s">
        <v>60</v>
      </c>
      <c r="C172" s="1416" t="s">
        <v>2252</v>
      </c>
      <c r="D172" s="1414" t="s">
        <v>2253</v>
      </c>
    </row>
    <row r="173" spans="1:4" x14ac:dyDescent="0.25">
      <c r="A173" s="1414" t="s">
        <v>2065</v>
      </c>
      <c r="B173" s="1414" t="s">
        <v>60</v>
      </c>
      <c r="C173" s="1416" t="s">
        <v>1556</v>
      </c>
      <c r="D173" s="1414" t="s">
        <v>1557</v>
      </c>
    </row>
    <row r="174" spans="1:4" x14ac:dyDescent="0.25">
      <c r="A174" s="1414" t="s">
        <v>2065</v>
      </c>
      <c r="B174" s="1414" t="s">
        <v>60</v>
      </c>
      <c r="C174" s="1416" t="s">
        <v>2254</v>
      </c>
      <c r="D174" s="1414" t="s">
        <v>2255</v>
      </c>
    </row>
    <row r="175" spans="1:4" x14ac:dyDescent="0.25">
      <c r="A175" s="1414" t="s">
        <v>2065</v>
      </c>
      <c r="B175" s="1414" t="s">
        <v>60</v>
      </c>
      <c r="C175" s="1416" t="s">
        <v>2256</v>
      </c>
      <c r="D175" s="1414" t="s">
        <v>2257</v>
      </c>
    </row>
    <row r="176" spans="1:4" x14ac:dyDescent="0.25">
      <c r="A176" s="1414" t="s">
        <v>2065</v>
      </c>
      <c r="B176" s="1414" t="s">
        <v>60</v>
      </c>
      <c r="C176" s="1416" t="s">
        <v>2258</v>
      </c>
      <c r="D176" s="1414" t="s">
        <v>2259</v>
      </c>
    </row>
    <row r="177" spans="1:4" x14ac:dyDescent="0.25">
      <c r="A177" s="1414" t="s">
        <v>2065</v>
      </c>
      <c r="B177" s="1414" t="s">
        <v>60</v>
      </c>
      <c r="C177" s="1416" t="s">
        <v>2260</v>
      </c>
      <c r="D177" s="1414" t="s">
        <v>2261</v>
      </c>
    </row>
    <row r="178" spans="1:4" x14ac:dyDescent="0.25">
      <c r="A178" s="1414" t="s">
        <v>2065</v>
      </c>
      <c r="B178" s="1414" t="s">
        <v>60</v>
      </c>
      <c r="C178" s="1416" t="s">
        <v>2262</v>
      </c>
      <c r="D178" s="1414" t="s">
        <v>2263</v>
      </c>
    </row>
    <row r="179" spans="1:4" x14ac:dyDescent="0.25">
      <c r="A179" s="1414" t="s">
        <v>2065</v>
      </c>
      <c r="B179" s="1414" t="s">
        <v>60</v>
      </c>
      <c r="C179" s="1416" t="s">
        <v>2264</v>
      </c>
      <c r="D179" s="1414" t="s">
        <v>2265</v>
      </c>
    </row>
    <row r="180" spans="1:4" x14ac:dyDescent="0.25">
      <c r="A180" s="1414" t="s">
        <v>2065</v>
      </c>
      <c r="B180" s="1414" t="s">
        <v>60</v>
      </c>
      <c r="C180" s="1416" t="s">
        <v>2266</v>
      </c>
      <c r="D180" s="1414" t="s">
        <v>2267</v>
      </c>
    </row>
    <row r="181" spans="1:4" x14ac:dyDescent="0.25">
      <c r="A181" s="1414" t="s">
        <v>2268</v>
      </c>
      <c r="B181" s="1414" t="s">
        <v>60</v>
      </c>
      <c r="C181" s="1415" t="s">
        <v>2269</v>
      </c>
      <c r="D181" s="1414" t="s">
        <v>952</v>
      </c>
    </row>
    <row r="182" spans="1:4" x14ac:dyDescent="0.25">
      <c r="A182" s="1414" t="s">
        <v>2270</v>
      </c>
      <c r="B182" s="1414" t="s">
        <v>60</v>
      </c>
      <c r="C182" s="1415" t="s">
        <v>2271</v>
      </c>
      <c r="D182" s="1414" t="s">
        <v>951</v>
      </c>
    </row>
  </sheetData>
  <hyperlinks>
    <hyperlink ref="A3:D3" location="'Anexo 5 Colunas'!A1" display="Colunas" xr:uid="{AC46757D-B3E0-4EF0-8F84-1F156F35406F}"/>
    <hyperlink ref="A1" location="INÍCIO!A1" display="Voltar ao Início" xr:uid="{2E04D660-DF39-4569-8AA4-15308F2A3EC4}"/>
    <hyperlink ref="A2" location="'Anexo 5 2018'!A1" display="Ir para o Relatório" xr:uid="{181C3D9A-33A1-439C-9595-23AD54B0054E}"/>
  </hyperlinks>
  <pageMargins left="0.511811024" right="0.511811024" top="0.78740157499999996" bottom="0.78740157499999996" header="0.31496062000000002" footer="0.31496062000000002"/>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H181"/>
  <sheetViews>
    <sheetView zoomScale="115" zoomScaleNormal="115" workbookViewId="0">
      <pane ySplit="2" topLeftCell="A3" activePane="bottomLeft" state="frozen"/>
      <selection pane="bottomLeft" sqref="A1:XFD1048576"/>
    </sheetView>
  </sheetViews>
  <sheetFormatPr defaultColWidth="9.140625" defaultRowHeight="11.25" x14ac:dyDescent="0.25"/>
  <cols>
    <col min="1" max="1" width="39.28515625" style="1245" customWidth="1"/>
    <col min="2" max="2" width="12.42578125" style="1243" customWidth="1"/>
    <col min="3" max="3" width="75.28515625" style="1244" bestFit="1" customWidth="1"/>
    <col min="4" max="4" width="7.42578125" style="1245" bestFit="1" customWidth="1"/>
    <col min="5" max="5" width="49.85546875" style="1245" bestFit="1" customWidth="1"/>
    <col min="6" max="6" width="5.42578125" style="1245" customWidth="1"/>
    <col min="7" max="7" width="9.140625" style="1245"/>
    <col min="8" max="8" width="47.140625" style="1245" customWidth="1"/>
    <col min="9" max="16384" width="9.140625" style="1245"/>
  </cols>
  <sheetData>
    <row r="1" spans="1:8" ht="11.1" customHeight="1" x14ac:dyDescent="0.25">
      <c r="A1" s="519" t="s">
        <v>22</v>
      </c>
    </row>
    <row r="2" spans="1:8" s="1248" customFormat="1" ht="11.1" customHeight="1" x14ac:dyDescent="0.25">
      <c r="A2" s="519" t="s">
        <v>57</v>
      </c>
      <c r="B2" s="1246"/>
      <c r="C2" s="1247"/>
    </row>
    <row r="3" spans="1:8" ht="11.1" customHeight="1" x14ac:dyDescent="0.25">
      <c r="A3" s="1249" t="s">
        <v>1957</v>
      </c>
      <c r="B3" s="1249"/>
      <c r="C3" s="1249"/>
      <c r="D3" s="1249"/>
      <c r="E3" s="1249"/>
      <c r="F3" s="1249"/>
    </row>
    <row r="4" spans="1:8" ht="11.1" customHeight="1" x14ac:dyDescent="0.25"/>
    <row r="5" spans="1:8" ht="11.1" customHeight="1" x14ac:dyDescent="0.25">
      <c r="A5" s="1250" t="s">
        <v>1958</v>
      </c>
      <c r="B5" s="1251" t="s">
        <v>1959</v>
      </c>
      <c r="C5" s="1252" t="s">
        <v>2272</v>
      </c>
    </row>
    <row r="6" spans="1:8" ht="11.1" customHeight="1" x14ac:dyDescent="0.25">
      <c r="A6" s="1253" t="s">
        <v>2273</v>
      </c>
      <c r="B6" s="1254" t="s">
        <v>60</v>
      </c>
      <c r="C6" s="1255" t="s">
        <v>666</v>
      </c>
      <c r="E6" s="1411" t="s">
        <v>1962</v>
      </c>
      <c r="F6" s="1411" t="s">
        <v>60</v>
      </c>
      <c r="G6" s="1412" t="s">
        <v>666</v>
      </c>
      <c r="H6" s="1411" t="s">
        <v>1517</v>
      </c>
    </row>
    <row r="7" spans="1:8" ht="11.1" customHeight="1" x14ac:dyDescent="0.25">
      <c r="A7" s="1253" t="s">
        <v>2273</v>
      </c>
      <c r="B7" s="1254" t="s">
        <v>60</v>
      </c>
      <c r="C7" s="1252" t="s">
        <v>2274</v>
      </c>
      <c r="E7" s="1411" t="s">
        <v>1963</v>
      </c>
      <c r="F7" s="1411" t="s">
        <v>60</v>
      </c>
      <c r="G7" s="1412" t="s">
        <v>1468</v>
      </c>
      <c r="H7" s="1411" t="s">
        <v>1964</v>
      </c>
    </row>
    <row r="8" spans="1:8" ht="11.1" customHeight="1" thickBot="1" x14ac:dyDescent="0.3">
      <c r="A8" s="1253" t="s">
        <v>2273</v>
      </c>
      <c r="B8" s="1254" t="s">
        <v>60</v>
      </c>
      <c r="C8" s="1252" t="s">
        <v>2274</v>
      </c>
      <c r="E8" s="1411" t="s">
        <v>1963</v>
      </c>
      <c r="F8" s="1411" t="s">
        <v>60</v>
      </c>
      <c r="G8" s="1412" t="s">
        <v>1463</v>
      </c>
      <c r="H8" s="1411" t="s">
        <v>1965</v>
      </c>
    </row>
    <row r="9" spans="1:8" ht="11.1" customHeight="1" x14ac:dyDescent="0.25">
      <c r="A9" s="1256" t="s">
        <v>2275</v>
      </c>
      <c r="B9" s="1257" t="s">
        <v>60</v>
      </c>
      <c r="C9" s="1258" t="s">
        <v>1468</v>
      </c>
      <c r="E9" s="1411" t="s">
        <v>1963</v>
      </c>
      <c r="F9" s="1411" t="s">
        <v>60</v>
      </c>
      <c r="G9" s="1412" t="s">
        <v>1966</v>
      </c>
      <c r="H9" s="1411" t="s">
        <v>1967</v>
      </c>
    </row>
    <row r="10" spans="1:8" ht="11.1" customHeight="1" x14ac:dyDescent="0.25">
      <c r="A10" s="1259" t="s">
        <v>2275</v>
      </c>
      <c r="B10" s="1251" t="s">
        <v>60</v>
      </c>
      <c r="C10" s="1260" t="s">
        <v>1463</v>
      </c>
      <c r="E10" s="1411" t="s">
        <v>1963</v>
      </c>
      <c r="F10" s="1411" t="s">
        <v>60</v>
      </c>
      <c r="G10" s="1412" t="s">
        <v>1472</v>
      </c>
      <c r="H10" s="1411" t="s">
        <v>1968</v>
      </c>
    </row>
    <row r="11" spans="1:8" ht="11.1" customHeight="1" x14ac:dyDescent="0.25">
      <c r="A11" s="1259" t="s">
        <v>2275</v>
      </c>
      <c r="B11" s="1254" t="s">
        <v>60</v>
      </c>
      <c r="C11" s="1260" t="s">
        <v>1472</v>
      </c>
      <c r="E11" s="1411" t="s">
        <v>1963</v>
      </c>
      <c r="F11" s="1411" t="s">
        <v>60</v>
      </c>
      <c r="G11" s="1412" t="s">
        <v>1474</v>
      </c>
      <c r="H11" s="1411" t="s">
        <v>1969</v>
      </c>
    </row>
    <row r="12" spans="1:8" ht="11.1" customHeight="1" thickBot="1" x14ac:dyDescent="0.3">
      <c r="A12" s="1261" t="s">
        <v>2275</v>
      </c>
      <c r="B12" s="1262" t="s">
        <v>60</v>
      </c>
      <c r="C12" s="1263" t="s">
        <v>1474</v>
      </c>
      <c r="E12" s="1411" t="s">
        <v>1970</v>
      </c>
      <c r="F12" s="1411" t="s">
        <v>60</v>
      </c>
      <c r="G12" s="1413" t="s">
        <v>1971</v>
      </c>
      <c r="H12" s="1411" t="s">
        <v>1972</v>
      </c>
    </row>
    <row r="13" spans="1:8" ht="11.1" customHeight="1" x14ac:dyDescent="0.25">
      <c r="A13" s="1256" t="s">
        <v>2276</v>
      </c>
      <c r="B13" s="1257" t="s">
        <v>60</v>
      </c>
      <c r="C13" s="1258" t="s">
        <v>1979</v>
      </c>
      <c r="E13" s="1411" t="s">
        <v>1970</v>
      </c>
      <c r="F13" s="1411" t="s">
        <v>60</v>
      </c>
      <c r="G13" s="1413" t="s">
        <v>1973</v>
      </c>
      <c r="H13" s="1411" t="s">
        <v>1974</v>
      </c>
    </row>
    <row r="14" spans="1:8" ht="11.1" customHeight="1" x14ac:dyDescent="0.25">
      <c r="A14" s="1259" t="s">
        <v>2276</v>
      </c>
      <c r="B14" s="1251" t="s">
        <v>60</v>
      </c>
      <c r="C14" s="1260" t="s">
        <v>1983</v>
      </c>
      <c r="E14" s="1411" t="s">
        <v>1970</v>
      </c>
      <c r="F14" s="1411" t="s">
        <v>60</v>
      </c>
      <c r="G14" s="1413" t="s">
        <v>1975</v>
      </c>
      <c r="H14" s="1411" t="s">
        <v>1976</v>
      </c>
    </row>
    <row r="15" spans="1:8" ht="11.1" customHeight="1" x14ac:dyDescent="0.25">
      <c r="A15" s="1259" t="s">
        <v>2276</v>
      </c>
      <c r="B15" s="1254" t="s">
        <v>60</v>
      </c>
      <c r="C15" s="1260" t="s">
        <v>2277</v>
      </c>
      <c r="E15" s="1411" t="s">
        <v>1970</v>
      </c>
      <c r="F15" s="1411" t="s">
        <v>60</v>
      </c>
      <c r="G15" s="1413" t="s">
        <v>1977</v>
      </c>
      <c r="H15" s="1411" t="s">
        <v>1978</v>
      </c>
    </row>
    <row r="16" spans="1:8" ht="11.1" customHeight="1" x14ac:dyDescent="0.25">
      <c r="A16" s="1259" t="s">
        <v>2276</v>
      </c>
      <c r="B16" s="1251" t="s">
        <v>60</v>
      </c>
      <c r="C16" s="1260" t="s">
        <v>2278</v>
      </c>
      <c r="E16" s="1411" t="s">
        <v>1970</v>
      </c>
      <c r="F16" s="1411" t="s">
        <v>60</v>
      </c>
      <c r="G16" s="1413" t="s">
        <v>1979</v>
      </c>
      <c r="H16" s="1411" t="s">
        <v>1980</v>
      </c>
    </row>
    <row r="17" spans="1:8" ht="11.1" customHeight="1" x14ac:dyDescent="0.25">
      <c r="A17" s="1259" t="s">
        <v>2276</v>
      </c>
      <c r="B17" s="1254" t="s">
        <v>60</v>
      </c>
      <c r="C17" s="1260" t="s">
        <v>2279</v>
      </c>
      <c r="E17" s="1411" t="s">
        <v>1970</v>
      </c>
      <c r="F17" s="1411" t="s">
        <v>60</v>
      </c>
      <c r="G17" s="1413" t="s">
        <v>1981</v>
      </c>
      <c r="H17" s="1411" t="s">
        <v>1982</v>
      </c>
    </row>
    <row r="18" spans="1:8" ht="11.1" customHeight="1" x14ac:dyDescent="0.25">
      <c r="A18" s="1259" t="s">
        <v>2276</v>
      </c>
      <c r="B18" s="1254" t="s">
        <v>60</v>
      </c>
      <c r="C18" s="1260" t="s">
        <v>2280</v>
      </c>
      <c r="E18" s="1411" t="s">
        <v>1970</v>
      </c>
      <c r="F18" s="1411" t="s">
        <v>60</v>
      </c>
      <c r="G18" s="1413" t="s">
        <v>1983</v>
      </c>
      <c r="H18" s="1411" t="s">
        <v>1984</v>
      </c>
    </row>
    <row r="19" spans="1:8" ht="11.1" customHeight="1" x14ac:dyDescent="0.25">
      <c r="A19" s="1259" t="s">
        <v>2276</v>
      </c>
      <c r="B19" s="1254" t="s">
        <v>60</v>
      </c>
      <c r="C19" s="1264" t="s">
        <v>1470</v>
      </c>
      <c r="E19" s="1411" t="s">
        <v>1970</v>
      </c>
      <c r="F19" s="1411" t="s">
        <v>60</v>
      </c>
      <c r="G19" s="1413" t="s">
        <v>1985</v>
      </c>
      <c r="H19" s="1411" t="s">
        <v>1986</v>
      </c>
    </row>
    <row r="20" spans="1:8" ht="11.1" customHeight="1" x14ac:dyDescent="0.25">
      <c r="A20" s="1259" t="s">
        <v>2276</v>
      </c>
      <c r="B20" s="1254" t="s">
        <v>60</v>
      </c>
      <c r="C20" s="1264" t="s">
        <v>1971</v>
      </c>
      <c r="E20" s="1411" t="s">
        <v>1970</v>
      </c>
      <c r="F20" s="1411" t="s">
        <v>60</v>
      </c>
      <c r="G20" s="1413" t="s">
        <v>1987</v>
      </c>
      <c r="H20" s="1411" t="s">
        <v>1988</v>
      </c>
    </row>
    <row r="21" spans="1:8" ht="11.1" customHeight="1" x14ac:dyDescent="0.25">
      <c r="A21" s="1259" t="s">
        <v>2276</v>
      </c>
      <c r="B21" s="1251" t="s">
        <v>60</v>
      </c>
      <c r="C21" s="1260" t="s">
        <v>1973</v>
      </c>
      <c r="E21" s="1411" t="s">
        <v>1970</v>
      </c>
      <c r="F21" s="1411" t="s">
        <v>60</v>
      </c>
      <c r="G21" s="1413" t="s">
        <v>1470</v>
      </c>
      <c r="H21" s="1411" t="s">
        <v>1989</v>
      </c>
    </row>
    <row r="22" spans="1:8" ht="11.1" customHeight="1" x14ac:dyDescent="0.25">
      <c r="A22" s="1259" t="s">
        <v>2276</v>
      </c>
      <c r="B22" s="1251" t="s">
        <v>60</v>
      </c>
      <c r="C22" s="1260" t="s">
        <v>1999</v>
      </c>
      <c r="E22" s="1411" t="s">
        <v>1970</v>
      </c>
      <c r="F22" s="1411" t="s">
        <v>60</v>
      </c>
      <c r="G22" s="1413" t="s">
        <v>574</v>
      </c>
      <c r="H22" s="1411" t="s">
        <v>1990</v>
      </c>
    </row>
    <row r="23" spans="1:8" ht="11.1" customHeight="1" x14ac:dyDescent="0.25">
      <c r="A23" s="1259" t="s">
        <v>2276</v>
      </c>
      <c r="B23" s="1254" t="s">
        <v>60</v>
      </c>
      <c r="C23" s="1260" t="s">
        <v>2281</v>
      </c>
      <c r="E23" s="1411" t="s">
        <v>1970</v>
      </c>
      <c r="F23" s="1411" t="s">
        <v>60</v>
      </c>
      <c r="G23" s="1413" t="s">
        <v>1570</v>
      </c>
      <c r="H23" s="1411" t="s">
        <v>1571</v>
      </c>
    </row>
    <row r="24" spans="1:8" ht="11.1" customHeight="1" x14ac:dyDescent="0.25">
      <c r="A24" s="1259" t="s">
        <v>2276</v>
      </c>
      <c r="B24" s="1254" t="s">
        <v>60</v>
      </c>
      <c r="C24" s="1260" t="s">
        <v>1981</v>
      </c>
      <c r="E24" s="1411" t="s">
        <v>1970</v>
      </c>
      <c r="F24" s="1411" t="s">
        <v>60</v>
      </c>
      <c r="G24" s="1413" t="s">
        <v>1558</v>
      </c>
      <c r="H24" s="1411" t="s">
        <v>1559</v>
      </c>
    </row>
    <row r="25" spans="1:8" ht="11.1" customHeight="1" thickBot="1" x14ac:dyDescent="0.3">
      <c r="A25" s="1261" t="s">
        <v>2276</v>
      </c>
      <c r="B25" s="1265" t="s">
        <v>60</v>
      </c>
      <c r="C25" s="1263" t="s">
        <v>1991</v>
      </c>
      <c r="E25" s="1411" t="s">
        <v>1970</v>
      </c>
      <c r="F25" s="1411" t="s">
        <v>60</v>
      </c>
      <c r="G25" s="1413" t="s">
        <v>1991</v>
      </c>
      <c r="H25" s="1411" t="s">
        <v>1992</v>
      </c>
    </row>
    <row r="26" spans="1:8" ht="11.1" customHeight="1" x14ac:dyDescent="0.25">
      <c r="A26" s="1256" t="s">
        <v>2282</v>
      </c>
      <c r="B26" s="1257" t="s">
        <v>60</v>
      </c>
      <c r="C26" s="1258" t="s">
        <v>565</v>
      </c>
      <c r="E26" s="1411" t="s">
        <v>1970</v>
      </c>
      <c r="F26" s="1411" t="s">
        <v>60</v>
      </c>
      <c r="G26" s="1413" t="s">
        <v>1993</v>
      </c>
      <c r="H26" s="1411" t="s">
        <v>1994</v>
      </c>
    </row>
    <row r="27" spans="1:8" ht="11.1" customHeight="1" x14ac:dyDescent="0.25">
      <c r="A27" s="1259" t="s">
        <v>2282</v>
      </c>
      <c r="B27" s="1251" t="s">
        <v>60</v>
      </c>
      <c r="C27" s="1260" t="s">
        <v>567</v>
      </c>
      <c r="E27" s="1411" t="s">
        <v>1970</v>
      </c>
      <c r="F27" s="1411" t="s">
        <v>60</v>
      </c>
      <c r="G27" s="1413" t="s">
        <v>1995</v>
      </c>
      <c r="H27" s="1411" t="s">
        <v>1996</v>
      </c>
    </row>
    <row r="28" spans="1:8" ht="11.1" customHeight="1" thickBot="1" x14ac:dyDescent="0.3">
      <c r="A28" s="1261" t="s">
        <v>2282</v>
      </c>
      <c r="B28" s="1262" t="s">
        <v>60</v>
      </c>
      <c r="C28" s="1263" t="s">
        <v>567</v>
      </c>
      <c r="E28" s="1411" t="s">
        <v>1970</v>
      </c>
      <c r="F28" s="1411" t="s">
        <v>60</v>
      </c>
      <c r="G28" s="1413" t="s">
        <v>1997</v>
      </c>
      <c r="H28" s="1411" t="s">
        <v>1998</v>
      </c>
    </row>
    <row r="29" spans="1:8" ht="11.1" customHeight="1" x14ac:dyDescent="0.25">
      <c r="A29" s="1259" t="s">
        <v>2283</v>
      </c>
      <c r="B29" s="1251" t="s">
        <v>60</v>
      </c>
      <c r="C29" s="1260" t="s">
        <v>2284</v>
      </c>
      <c r="E29" s="1411" t="s">
        <v>1970</v>
      </c>
      <c r="F29" s="1411" t="s">
        <v>60</v>
      </c>
      <c r="G29" s="1413" t="s">
        <v>1999</v>
      </c>
      <c r="H29" s="1411" t="s">
        <v>2000</v>
      </c>
    </row>
    <row r="30" spans="1:8" ht="11.1" customHeight="1" x14ac:dyDescent="0.25">
      <c r="A30" s="1259" t="s">
        <v>2283</v>
      </c>
      <c r="B30" s="1251" t="s">
        <v>60</v>
      </c>
      <c r="C30" s="1266" t="s">
        <v>561</v>
      </c>
      <c r="E30" s="1411" t="s">
        <v>1970</v>
      </c>
      <c r="F30" s="1411" t="s">
        <v>60</v>
      </c>
      <c r="G30" s="1413" t="s">
        <v>2001</v>
      </c>
      <c r="H30" s="1411" t="s">
        <v>2002</v>
      </c>
    </row>
    <row r="31" spans="1:8" ht="11.1" customHeight="1" x14ac:dyDescent="0.25">
      <c r="A31" s="1259" t="s">
        <v>2283</v>
      </c>
      <c r="B31" s="1254" t="s">
        <v>60</v>
      </c>
      <c r="C31" s="1260" t="s">
        <v>2284</v>
      </c>
      <c r="E31" s="1411" t="s">
        <v>1970</v>
      </c>
      <c r="F31" s="1411" t="s">
        <v>60</v>
      </c>
      <c r="G31" s="1413" t="s">
        <v>2003</v>
      </c>
      <c r="H31" s="1411" t="s">
        <v>1658</v>
      </c>
    </row>
    <row r="32" spans="1:8" ht="11.1" customHeight="1" x14ac:dyDescent="0.25">
      <c r="A32" s="1259" t="s">
        <v>2283</v>
      </c>
      <c r="B32" s="1254" t="s">
        <v>60</v>
      </c>
      <c r="C32" s="1260" t="s">
        <v>2284</v>
      </c>
      <c r="E32" s="1411" t="s">
        <v>2004</v>
      </c>
      <c r="F32" s="1411" t="s">
        <v>60</v>
      </c>
      <c r="G32" s="1412" t="s">
        <v>565</v>
      </c>
      <c r="H32" s="1411" t="s">
        <v>2005</v>
      </c>
    </row>
    <row r="33" spans="1:8" ht="11.1" customHeight="1" thickBot="1" x14ac:dyDescent="0.3">
      <c r="A33" s="1261" t="s">
        <v>2283</v>
      </c>
      <c r="B33" s="1262" t="s">
        <v>60</v>
      </c>
      <c r="C33" s="1263" t="s">
        <v>2285</v>
      </c>
      <c r="E33" s="1411" t="s">
        <v>2004</v>
      </c>
      <c r="F33" s="1411" t="s">
        <v>60</v>
      </c>
      <c r="G33" s="1412" t="s">
        <v>567</v>
      </c>
      <c r="H33" s="1411" t="s">
        <v>2006</v>
      </c>
    </row>
    <row r="34" spans="1:8" ht="11.1" customHeight="1" x14ac:dyDescent="0.25">
      <c r="A34" s="1256" t="s">
        <v>2286</v>
      </c>
      <c r="B34" s="1257" t="s">
        <v>60</v>
      </c>
      <c r="C34" s="1258" t="s">
        <v>2125</v>
      </c>
      <c r="E34" s="1411" t="s">
        <v>2004</v>
      </c>
      <c r="F34" s="1411" t="s">
        <v>60</v>
      </c>
      <c r="G34" s="1412" t="s">
        <v>2007</v>
      </c>
      <c r="H34" s="1411" t="s">
        <v>2008</v>
      </c>
    </row>
    <row r="35" spans="1:8" ht="11.1" customHeight="1" x14ac:dyDescent="0.25">
      <c r="A35" s="1259" t="s">
        <v>2286</v>
      </c>
      <c r="B35" s="1251" t="s">
        <v>60</v>
      </c>
      <c r="C35" s="1260" t="s">
        <v>1544</v>
      </c>
      <c r="E35" s="1411" t="s">
        <v>2009</v>
      </c>
      <c r="F35" s="1411" t="s">
        <v>60</v>
      </c>
      <c r="G35" s="1412" t="s">
        <v>561</v>
      </c>
      <c r="H35" s="1411" t="s">
        <v>2010</v>
      </c>
    </row>
    <row r="36" spans="1:8" ht="11.1" customHeight="1" thickBot="1" x14ac:dyDescent="0.3">
      <c r="A36" s="1259" t="s">
        <v>2286</v>
      </c>
      <c r="B36" s="1251" t="s">
        <v>60</v>
      </c>
      <c r="C36" s="1260" t="s">
        <v>1546</v>
      </c>
      <c r="E36" s="1411" t="s">
        <v>2011</v>
      </c>
      <c r="F36" s="1411" t="s">
        <v>60</v>
      </c>
      <c r="G36" s="1413" t="s">
        <v>2012</v>
      </c>
      <c r="H36" s="1411" t="s">
        <v>2013</v>
      </c>
    </row>
    <row r="37" spans="1:8" ht="11.1" customHeight="1" x14ac:dyDescent="0.25">
      <c r="A37" s="1256" t="s">
        <v>2287</v>
      </c>
      <c r="B37" s="1267" t="s">
        <v>60</v>
      </c>
      <c r="C37" s="1258" t="s">
        <v>2288</v>
      </c>
      <c r="E37" s="1411" t="s">
        <v>2011</v>
      </c>
      <c r="F37" s="1411" t="s">
        <v>60</v>
      </c>
      <c r="G37" s="1413" t="s">
        <v>2014</v>
      </c>
      <c r="H37" s="1411" t="s">
        <v>2015</v>
      </c>
    </row>
    <row r="38" spans="1:8" ht="11.1" customHeight="1" x14ac:dyDescent="0.25">
      <c r="A38" s="1259" t="s">
        <v>2287</v>
      </c>
      <c r="B38" s="1251" t="s">
        <v>60</v>
      </c>
      <c r="C38" s="1260" t="s">
        <v>2020</v>
      </c>
      <c r="E38" s="1411" t="s">
        <v>2011</v>
      </c>
      <c r="F38" s="1411" t="s">
        <v>60</v>
      </c>
      <c r="G38" s="1413" t="s">
        <v>1993</v>
      </c>
      <c r="H38" s="1411" t="s">
        <v>1994</v>
      </c>
    </row>
    <row r="39" spans="1:8" ht="11.1" customHeight="1" x14ac:dyDescent="0.25">
      <c r="A39" s="1259" t="s">
        <v>2287</v>
      </c>
      <c r="B39" s="1251" t="s">
        <v>60</v>
      </c>
      <c r="C39" s="1260" t="s">
        <v>2022</v>
      </c>
      <c r="E39" s="1411" t="s">
        <v>2011</v>
      </c>
      <c r="F39" s="1411" t="s">
        <v>60</v>
      </c>
      <c r="G39" s="1413" t="s">
        <v>1995</v>
      </c>
      <c r="H39" s="1411" t="s">
        <v>1996</v>
      </c>
    </row>
    <row r="40" spans="1:8" ht="11.1" customHeight="1" x14ac:dyDescent="0.25">
      <c r="A40" s="1259" t="s">
        <v>2287</v>
      </c>
      <c r="B40" s="1254" t="s">
        <v>60</v>
      </c>
      <c r="C40" s="1260" t="s">
        <v>2289</v>
      </c>
      <c r="E40" s="1411" t="s">
        <v>2011</v>
      </c>
      <c r="F40" s="1411" t="s">
        <v>60</v>
      </c>
      <c r="G40" s="1413" t="s">
        <v>2016</v>
      </c>
      <c r="H40" s="1411" t="s">
        <v>2017</v>
      </c>
    </row>
    <row r="41" spans="1:8" ht="11.1" customHeight="1" x14ac:dyDescent="0.25">
      <c r="A41" s="1259" t="s">
        <v>2287</v>
      </c>
      <c r="B41" s="1251" t="s">
        <v>60</v>
      </c>
      <c r="C41" s="1260" t="s">
        <v>2024</v>
      </c>
      <c r="E41" s="1411" t="s">
        <v>2011</v>
      </c>
      <c r="F41" s="1411" t="s">
        <v>60</v>
      </c>
      <c r="G41" s="1413" t="s">
        <v>2018</v>
      </c>
      <c r="H41" s="1411" t="s">
        <v>2019</v>
      </c>
    </row>
    <row r="42" spans="1:8" ht="11.1" customHeight="1" x14ac:dyDescent="0.25">
      <c r="A42" s="1259" t="s">
        <v>2287</v>
      </c>
      <c r="B42" s="1251" t="s">
        <v>60</v>
      </c>
      <c r="C42" s="1260" t="s">
        <v>2266</v>
      </c>
      <c r="E42" s="1411" t="s">
        <v>2011</v>
      </c>
      <c r="F42" s="1411" t="s">
        <v>60</v>
      </c>
      <c r="G42" s="1413" t="s">
        <v>2020</v>
      </c>
      <c r="H42" s="1411" t="s">
        <v>2021</v>
      </c>
    </row>
    <row r="43" spans="1:8" ht="11.1" customHeight="1" x14ac:dyDescent="0.25">
      <c r="A43" s="1259" t="s">
        <v>2287</v>
      </c>
      <c r="B43" s="1254" t="s">
        <v>60</v>
      </c>
      <c r="C43" s="1260" t="s">
        <v>2288</v>
      </c>
      <c r="E43" s="1411" t="s">
        <v>2011</v>
      </c>
      <c r="F43" s="1411" t="s">
        <v>60</v>
      </c>
      <c r="G43" s="1413" t="s">
        <v>2022</v>
      </c>
      <c r="H43" s="1411" t="s">
        <v>2023</v>
      </c>
    </row>
    <row r="44" spans="1:8" ht="11.1" customHeight="1" x14ac:dyDescent="0.25">
      <c r="A44" s="1259" t="s">
        <v>2287</v>
      </c>
      <c r="B44" s="1251" t="s">
        <v>60</v>
      </c>
      <c r="C44" s="1260" t="s">
        <v>2018</v>
      </c>
      <c r="E44" s="1411" t="s">
        <v>2011</v>
      </c>
      <c r="F44" s="1411" t="s">
        <v>60</v>
      </c>
      <c r="G44" s="1413" t="s">
        <v>2024</v>
      </c>
      <c r="H44" s="1411" t="s">
        <v>2025</v>
      </c>
    </row>
    <row r="45" spans="1:8" ht="11.1" customHeight="1" x14ac:dyDescent="0.25">
      <c r="A45" s="1259" t="s">
        <v>2287</v>
      </c>
      <c r="B45" s="1251" t="s">
        <v>60</v>
      </c>
      <c r="C45" s="1260" t="s">
        <v>2129</v>
      </c>
      <c r="E45" s="1411" t="s">
        <v>2026</v>
      </c>
      <c r="F45" s="1411" t="s">
        <v>60</v>
      </c>
      <c r="G45" s="1413" t="s">
        <v>2027</v>
      </c>
      <c r="H45" s="1411" t="s">
        <v>2028</v>
      </c>
    </row>
    <row r="46" spans="1:8" ht="11.1" customHeight="1" x14ac:dyDescent="0.25">
      <c r="A46" s="1259" t="s">
        <v>2287</v>
      </c>
      <c r="B46" s="1251" t="s">
        <v>60</v>
      </c>
      <c r="C46" s="1260" t="s">
        <v>2016</v>
      </c>
      <c r="E46" s="1411" t="s">
        <v>2026</v>
      </c>
      <c r="F46" s="1411" t="s">
        <v>60</v>
      </c>
      <c r="G46" s="1413" t="s">
        <v>2029</v>
      </c>
      <c r="H46" s="1411" t="s">
        <v>2030</v>
      </c>
    </row>
    <row r="47" spans="1:8" ht="11.1" customHeight="1" x14ac:dyDescent="0.25">
      <c r="A47" s="1259" t="s">
        <v>2287</v>
      </c>
      <c r="B47" s="1251" t="s">
        <v>60</v>
      </c>
      <c r="C47" s="1260" t="s">
        <v>2016</v>
      </c>
      <c r="E47" s="1411" t="s">
        <v>2026</v>
      </c>
      <c r="F47" s="1411" t="s">
        <v>60</v>
      </c>
      <c r="G47" s="1413" t="s">
        <v>2031</v>
      </c>
      <c r="H47" s="1411" t="s">
        <v>2032</v>
      </c>
    </row>
    <row r="48" spans="1:8" ht="11.1" customHeight="1" thickBot="1" x14ac:dyDescent="0.3">
      <c r="A48" s="1261" t="s">
        <v>2287</v>
      </c>
      <c r="B48" s="1265" t="s">
        <v>60</v>
      </c>
      <c r="C48" s="1263" t="s">
        <v>2018</v>
      </c>
      <c r="E48" s="1411" t="s">
        <v>2026</v>
      </c>
      <c r="F48" s="1411" t="s">
        <v>60</v>
      </c>
      <c r="G48" s="1413" t="s">
        <v>2033</v>
      </c>
      <c r="H48" s="1411" t="s">
        <v>2034</v>
      </c>
    </row>
    <row r="49" spans="1:8" ht="11.1" customHeight="1" x14ac:dyDescent="0.25">
      <c r="A49" s="1256" t="s">
        <v>2290</v>
      </c>
      <c r="B49" s="1257" t="s">
        <v>60</v>
      </c>
      <c r="C49" s="1258" t="s">
        <v>1548</v>
      </c>
      <c r="E49" s="1411" t="s">
        <v>2026</v>
      </c>
      <c r="F49" s="1411" t="s">
        <v>60</v>
      </c>
      <c r="G49" s="1413" t="s">
        <v>2035</v>
      </c>
      <c r="H49" s="1411" t="s">
        <v>2036</v>
      </c>
    </row>
    <row r="50" spans="1:8" ht="11.1" customHeight="1" x14ac:dyDescent="0.25">
      <c r="A50" s="1259" t="s">
        <v>2290</v>
      </c>
      <c r="B50" s="1254" t="s">
        <v>60</v>
      </c>
      <c r="C50" s="1260" t="s">
        <v>2291</v>
      </c>
      <c r="E50" s="1411" t="s">
        <v>2026</v>
      </c>
      <c r="F50" s="1411" t="s">
        <v>60</v>
      </c>
      <c r="G50" s="1413" t="s">
        <v>2037</v>
      </c>
      <c r="H50" s="1411" t="s">
        <v>2038</v>
      </c>
    </row>
    <row r="51" spans="1:8" ht="11.1" customHeight="1" thickBot="1" x14ac:dyDescent="0.3">
      <c r="A51" s="1261" t="s">
        <v>2290</v>
      </c>
      <c r="B51" s="1262" t="s">
        <v>60</v>
      </c>
      <c r="C51" s="1263" t="s">
        <v>2292</v>
      </c>
      <c r="E51" s="1411" t="s">
        <v>2026</v>
      </c>
      <c r="F51" s="1411" t="s">
        <v>60</v>
      </c>
      <c r="G51" s="1413" t="s">
        <v>2039</v>
      </c>
      <c r="H51" s="1411" t="s">
        <v>2040</v>
      </c>
    </row>
    <row r="52" spans="1:8" ht="11.1" customHeight="1" x14ac:dyDescent="0.25">
      <c r="A52" s="1256" t="s">
        <v>2293</v>
      </c>
      <c r="B52" s="1268" t="s">
        <v>60</v>
      </c>
      <c r="C52" s="1258" t="s">
        <v>2027</v>
      </c>
      <c r="E52" s="1411" t="s">
        <v>2026</v>
      </c>
      <c r="F52" s="1411" t="s">
        <v>60</v>
      </c>
      <c r="G52" s="1413" t="s">
        <v>2041</v>
      </c>
      <c r="H52" s="1411" t="s">
        <v>2042</v>
      </c>
    </row>
    <row r="53" spans="1:8" ht="11.1" customHeight="1" x14ac:dyDescent="0.25">
      <c r="A53" s="1259" t="s">
        <v>2293</v>
      </c>
      <c r="B53" s="1251" t="s">
        <v>60</v>
      </c>
      <c r="C53" s="1260" t="s">
        <v>2033</v>
      </c>
      <c r="E53" s="1411" t="s">
        <v>2026</v>
      </c>
      <c r="F53" s="1411" t="s">
        <v>60</v>
      </c>
      <c r="G53" s="1413" t="s">
        <v>2043</v>
      </c>
      <c r="H53" s="1411" t="s">
        <v>2044</v>
      </c>
    </row>
    <row r="54" spans="1:8" ht="11.1" customHeight="1" x14ac:dyDescent="0.25">
      <c r="A54" s="1259" t="s">
        <v>2293</v>
      </c>
      <c r="B54" s="1251" t="s">
        <v>60</v>
      </c>
      <c r="C54" s="1260" t="s">
        <v>1475</v>
      </c>
      <c r="E54" s="1411" t="s">
        <v>2026</v>
      </c>
      <c r="F54" s="1411" t="s">
        <v>60</v>
      </c>
      <c r="G54" s="1413" t="s">
        <v>1475</v>
      </c>
      <c r="H54" s="1411" t="s">
        <v>2045</v>
      </c>
    </row>
    <row r="55" spans="1:8" ht="11.1" customHeight="1" x14ac:dyDescent="0.25">
      <c r="A55" s="1259" t="s">
        <v>2293</v>
      </c>
      <c r="B55" s="1251" t="s">
        <v>60</v>
      </c>
      <c r="C55" s="1260" t="s">
        <v>2046</v>
      </c>
      <c r="E55" s="1411" t="s">
        <v>2026</v>
      </c>
      <c r="F55" s="1411" t="s">
        <v>60</v>
      </c>
      <c r="G55" s="1413" t="s">
        <v>2046</v>
      </c>
      <c r="H55" s="1411" t="s">
        <v>2047</v>
      </c>
    </row>
    <row r="56" spans="1:8" ht="11.1" customHeight="1" x14ac:dyDescent="0.25">
      <c r="A56" s="1259" t="s">
        <v>2293</v>
      </c>
      <c r="B56" s="1254" t="s">
        <v>60</v>
      </c>
      <c r="C56" s="1260" t="s">
        <v>2048</v>
      </c>
      <c r="E56" s="1411" t="s">
        <v>2026</v>
      </c>
      <c r="F56" s="1411" t="s">
        <v>60</v>
      </c>
      <c r="G56" s="1413" t="s">
        <v>2048</v>
      </c>
      <c r="H56" s="1411" t="s">
        <v>2049</v>
      </c>
    </row>
    <row r="57" spans="1:8" ht="11.1" customHeight="1" x14ac:dyDescent="0.25">
      <c r="A57" s="1259" t="s">
        <v>2293</v>
      </c>
      <c r="B57" s="1254" t="s">
        <v>60</v>
      </c>
      <c r="C57" s="1260" t="s">
        <v>2294</v>
      </c>
      <c r="E57" s="1411" t="s">
        <v>2026</v>
      </c>
      <c r="F57" s="1411" t="s">
        <v>60</v>
      </c>
      <c r="G57" s="1413" t="s">
        <v>2050</v>
      </c>
      <c r="H57" s="1411" t="s">
        <v>2051</v>
      </c>
    </row>
    <row r="58" spans="1:8" ht="11.1" customHeight="1" x14ac:dyDescent="0.25">
      <c r="A58" s="1259" t="s">
        <v>2293</v>
      </c>
      <c r="B58" s="1254" t="s">
        <v>60</v>
      </c>
      <c r="C58" s="1260" t="s">
        <v>2295</v>
      </c>
      <c r="E58" s="1411" t="s">
        <v>2026</v>
      </c>
      <c r="F58" s="1411" t="s">
        <v>60</v>
      </c>
      <c r="G58" s="1413" t="s">
        <v>2052</v>
      </c>
      <c r="H58" s="1411" t="s">
        <v>2053</v>
      </c>
    </row>
    <row r="59" spans="1:8" ht="11.1" customHeight="1" x14ac:dyDescent="0.25">
      <c r="A59" s="1259" t="s">
        <v>2293</v>
      </c>
      <c r="B59" s="1254" t="s">
        <v>60</v>
      </c>
      <c r="C59" s="1260" t="s">
        <v>2296</v>
      </c>
      <c r="E59" s="1411" t="s">
        <v>2026</v>
      </c>
      <c r="F59" s="1411" t="s">
        <v>60</v>
      </c>
      <c r="G59" s="1413" t="s">
        <v>2054</v>
      </c>
      <c r="H59" s="1411" t="s">
        <v>2055</v>
      </c>
    </row>
    <row r="60" spans="1:8" ht="11.1" customHeight="1" thickBot="1" x14ac:dyDescent="0.3">
      <c r="A60" s="1261" t="s">
        <v>2293</v>
      </c>
      <c r="B60" s="1262" t="s">
        <v>60</v>
      </c>
      <c r="C60" s="1263" t="s">
        <v>2059</v>
      </c>
      <c r="E60" s="1411" t="s">
        <v>2026</v>
      </c>
      <c r="F60" s="1411" t="s">
        <v>60</v>
      </c>
      <c r="G60" s="1413" t="s">
        <v>1477</v>
      </c>
      <c r="H60" s="1411" t="s">
        <v>2056</v>
      </c>
    </row>
    <row r="61" spans="1:8" s="1410" customFormat="1" ht="11.1" customHeight="1" x14ac:dyDescent="0.25">
      <c r="A61" s="1269" t="s">
        <v>2297</v>
      </c>
      <c r="B61" s="1409" t="s">
        <v>60</v>
      </c>
      <c r="C61" s="1276" t="s">
        <v>2070</v>
      </c>
      <c r="E61" s="1411" t="s">
        <v>2026</v>
      </c>
      <c r="F61" s="1411" t="s">
        <v>60</v>
      </c>
      <c r="G61" s="1413" t="s">
        <v>2057</v>
      </c>
      <c r="H61" s="1411" t="s">
        <v>2058</v>
      </c>
    </row>
    <row r="62" spans="1:8" ht="11.1" customHeight="1" x14ac:dyDescent="0.25">
      <c r="A62" s="1253" t="s">
        <v>2297</v>
      </c>
      <c r="B62" s="1251" t="s">
        <v>60</v>
      </c>
      <c r="C62" s="1252" t="s">
        <v>2078</v>
      </c>
      <c r="E62" s="1411" t="s">
        <v>2026</v>
      </c>
      <c r="F62" s="1411" t="s">
        <v>60</v>
      </c>
      <c r="G62" s="1413" t="s">
        <v>2059</v>
      </c>
      <c r="H62" s="1411" t="s">
        <v>2060</v>
      </c>
    </row>
    <row r="63" spans="1:8" ht="11.1" customHeight="1" x14ac:dyDescent="0.25">
      <c r="A63" s="1253" t="s">
        <v>2297</v>
      </c>
      <c r="B63" s="1254" t="s">
        <v>60</v>
      </c>
      <c r="C63" s="1252" t="s">
        <v>2298</v>
      </c>
      <c r="E63" s="1411" t="s">
        <v>2026</v>
      </c>
      <c r="F63" s="1411" t="s">
        <v>60</v>
      </c>
      <c r="G63" s="1413" t="s">
        <v>2061</v>
      </c>
      <c r="H63" s="1411" t="s">
        <v>2062</v>
      </c>
    </row>
    <row r="64" spans="1:8" ht="11.1" customHeight="1" x14ac:dyDescent="0.25">
      <c r="A64" s="1253" t="s">
        <v>2297</v>
      </c>
      <c r="B64" s="1254" t="s">
        <v>60</v>
      </c>
      <c r="C64" s="1252" t="s">
        <v>1564</v>
      </c>
      <c r="E64" s="1411" t="s">
        <v>2026</v>
      </c>
      <c r="F64" s="1411" t="s">
        <v>60</v>
      </c>
      <c r="G64" s="1413" t="s">
        <v>2063</v>
      </c>
      <c r="H64" s="1411" t="s">
        <v>2064</v>
      </c>
    </row>
    <row r="65" spans="1:8" ht="11.1" customHeight="1" x14ac:dyDescent="0.25">
      <c r="A65" s="1253" t="s">
        <v>2297</v>
      </c>
      <c r="B65" s="1251" t="s">
        <v>60</v>
      </c>
      <c r="C65" s="1252" t="s">
        <v>2094</v>
      </c>
      <c r="E65" s="1411" t="s">
        <v>2065</v>
      </c>
      <c r="F65" s="1411" t="s">
        <v>60</v>
      </c>
      <c r="G65" s="1413" t="s">
        <v>1566</v>
      </c>
      <c r="H65" s="1411" t="s">
        <v>1567</v>
      </c>
    </row>
    <row r="66" spans="1:8" ht="11.1" customHeight="1" x14ac:dyDescent="0.25">
      <c r="A66" s="1253" t="s">
        <v>2297</v>
      </c>
      <c r="B66" s="1254" t="s">
        <v>60</v>
      </c>
      <c r="C66" s="1252" t="s">
        <v>2145</v>
      </c>
      <c r="E66" s="1411" t="s">
        <v>2065</v>
      </c>
      <c r="F66" s="1411" t="s">
        <v>60</v>
      </c>
      <c r="G66" s="1413" t="s">
        <v>2066</v>
      </c>
      <c r="H66" s="1411" t="s">
        <v>2067</v>
      </c>
    </row>
    <row r="67" spans="1:8" ht="11.1" customHeight="1" x14ac:dyDescent="0.25">
      <c r="A67" s="1253" t="s">
        <v>2297</v>
      </c>
      <c r="B67" s="1254" t="s">
        <v>60</v>
      </c>
      <c r="C67" s="1252" t="s">
        <v>2098</v>
      </c>
      <c r="E67" s="1411" t="s">
        <v>2065</v>
      </c>
      <c r="F67" s="1411" t="s">
        <v>60</v>
      </c>
      <c r="G67" s="1413" t="s">
        <v>2068</v>
      </c>
      <c r="H67" s="1411" t="s">
        <v>2069</v>
      </c>
    </row>
    <row r="68" spans="1:8" ht="11.1" customHeight="1" x14ac:dyDescent="0.25">
      <c r="A68" s="1253" t="s">
        <v>2297</v>
      </c>
      <c r="B68" s="1254" t="s">
        <v>60</v>
      </c>
      <c r="C68" s="1252" t="s">
        <v>2299</v>
      </c>
      <c r="E68" s="1411" t="s">
        <v>2065</v>
      </c>
      <c r="F68" s="1411" t="s">
        <v>60</v>
      </c>
      <c r="G68" s="1413" t="s">
        <v>2070</v>
      </c>
      <c r="H68" s="1411" t="s">
        <v>2071</v>
      </c>
    </row>
    <row r="69" spans="1:8" ht="11.1" customHeight="1" x14ac:dyDescent="0.25">
      <c r="A69" s="1253" t="s">
        <v>2297</v>
      </c>
      <c r="B69" s="1251" t="s">
        <v>60</v>
      </c>
      <c r="C69" s="1252" t="s">
        <v>1542</v>
      </c>
      <c r="E69" s="1411" t="s">
        <v>2065</v>
      </c>
      <c r="F69" s="1411" t="s">
        <v>60</v>
      </c>
      <c r="G69" s="1413" t="s">
        <v>2072</v>
      </c>
      <c r="H69" s="1411" t="s">
        <v>2073</v>
      </c>
    </row>
    <row r="70" spans="1:8" ht="11.1" customHeight="1" x14ac:dyDescent="0.25">
      <c r="A70" s="1253" t="s">
        <v>2297</v>
      </c>
      <c r="B70" s="1254" t="s">
        <v>60</v>
      </c>
      <c r="C70" s="1252" t="s">
        <v>2300</v>
      </c>
      <c r="E70" s="1411" t="s">
        <v>2065</v>
      </c>
      <c r="F70" s="1411" t="s">
        <v>60</v>
      </c>
      <c r="G70" s="1413" t="s">
        <v>2074</v>
      </c>
      <c r="H70" s="1411" t="s">
        <v>2075</v>
      </c>
    </row>
    <row r="71" spans="1:8" ht="11.1" customHeight="1" x14ac:dyDescent="0.25">
      <c r="A71" s="1253" t="s">
        <v>2297</v>
      </c>
      <c r="B71" s="1254" t="s">
        <v>60</v>
      </c>
      <c r="C71" s="1252" t="s">
        <v>2301</v>
      </c>
      <c r="E71" s="1411" t="s">
        <v>2065</v>
      </c>
      <c r="F71" s="1411" t="s">
        <v>60</v>
      </c>
      <c r="G71" s="1413" t="s">
        <v>2076</v>
      </c>
      <c r="H71" s="1411" t="s">
        <v>2077</v>
      </c>
    </row>
    <row r="72" spans="1:8" ht="11.1" customHeight="1" x14ac:dyDescent="0.25">
      <c r="A72" s="1253" t="s">
        <v>2297</v>
      </c>
      <c r="B72" s="1254" t="s">
        <v>60</v>
      </c>
      <c r="C72" s="1252" t="s">
        <v>2280</v>
      </c>
      <c r="E72" s="1411" t="s">
        <v>2065</v>
      </c>
      <c r="F72" s="1411" t="s">
        <v>60</v>
      </c>
      <c r="G72" s="1413" t="s">
        <v>2078</v>
      </c>
      <c r="H72" s="1411" t="s">
        <v>2079</v>
      </c>
    </row>
    <row r="73" spans="1:8" ht="11.1" customHeight="1" x14ac:dyDescent="0.25">
      <c r="A73" s="1253" t="s">
        <v>2297</v>
      </c>
      <c r="B73" s="1251" t="s">
        <v>60</v>
      </c>
      <c r="C73" s="1252" t="s">
        <v>574</v>
      </c>
      <c r="E73" s="1411" t="s">
        <v>2065</v>
      </c>
      <c r="F73" s="1411" t="s">
        <v>60</v>
      </c>
      <c r="G73" s="1413" t="s">
        <v>2080</v>
      </c>
      <c r="H73" s="1411" t="s">
        <v>2081</v>
      </c>
    </row>
    <row r="74" spans="1:8" ht="11.1" customHeight="1" x14ac:dyDescent="0.25">
      <c r="A74" s="1253" t="s">
        <v>2297</v>
      </c>
      <c r="B74" s="1251" t="s">
        <v>60</v>
      </c>
      <c r="C74" s="1252" t="s">
        <v>576</v>
      </c>
      <c r="E74" s="1411" t="s">
        <v>2065</v>
      </c>
      <c r="F74" s="1411" t="s">
        <v>60</v>
      </c>
      <c r="G74" s="1413" t="s">
        <v>2082</v>
      </c>
      <c r="H74" s="1411" t="s">
        <v>2083</v>
      </c>
    </row>
    <row r="75" spans="1:8" ht="11.1" customHeight="1" x14ac:dyDescent="0.25">
      <c r="A75" s="1253" t="s">
        <v>2297</v>
      </c>
      <c r="B75" s="1254" t="s">
        <v>60</v>
      </c>
      <c r="C75" s="1270" t="s">
        <v>2054</v>
      </c>
      <c r="E75" s="1411" t="s">
        <v>2065</v>
      </c>
      <c r="F75" s="1411" t="s">
        <v>60</v>
      </c>
      <c r="G75" s="1413" t="s">
        <v>2084</v>
      </c>
      <c r="H75" s="1411" t="s">
        <v>2085</v>
      </c>
    </row>
    <row r="76" spans="1:8" ht="11.1" customHeight="1" x14ac:dyDescent="0.25">
      <c r="A76" s="1253" t="s">
        <v>2297</v>
      </c>
      <c r="B76" s="1254" t="s">
        <v>60</v>
      </c>
      <c r="C76" s="1252" t="s">
        <v>2302</v>
      </c>
      <c r="E76" s="1411" t="s">
        <v>2065</v>
      </c>
      <c r="F76" s="1411" t="s">
        <v>60</v>
      </c>
      <c r="G76" s="1413" t="s">
        <v>2086</v>
      </c>
      <c r="H76" s="1411" t="s">
        <v>2087</v>
      </c>
    </row>
    <row r="77" spans="1:8" ht="11.1" customHeight="1" x14ac:dyDescent="0.25">
      <c r="A77" s="1253" t="s">
        <v>2297</v>
      </c>
      <c r="B77" s="1254" t="s">
        <v>60</v>
      </c>
      <c r="C77" s="1252" t="s">
        <v>2303</v>
      </c>
      <c r="E77" s="1411" t="s">
        <v>2065</v>
      </c>
      <c r="F77" s="1411" t="s">
        <v>60</v>
      </c>
      <c r="G77" s="1413" t="s">
        <v>2088</v>
      </c>
      <c r="H77" s="1411" t="s">
        <v>2089</v>
      </c>
    </row>
    <row r="78" spans="1:8" ht="11.1" customHeight="1" x14ac:dyDescent="0.25">
      <c r="A78" s="1253" t="s">
        <v>2297</v>
      </c>
      <c r="B78" s="1251" t="s">
        <v>60</v>
      </c>
      <c r="C78" s="1252" t="s">
        <v>2100</v>
      </c>
      <c r="E78" s="1411" t="s">
        <v>2065</v>
      </c>
      <c r="F78" s="1411" t="s">
        <v>60</v>
      </c>
      <c r="G78" s="1413" t="s">
        <v>2090</v>
      </c>
      <c r="H78" s="1411" t="s">
        <v>2091</v>
      </c>
    </row>
    <row r="79" spans="1:8" ht="11.1" customHeight="1" x14ac:dyDescent="0.25">
      <c r="A79" s="1253" t="s">
        <v>2297</v>
      </c>
      <c r="B79" s="1254" t="s">
        <v>60</v>
      </c>
      <c r="C79" s="1252" t="s">
        <v>2104</v>
      </c>
      <c r="E79" s="1411" t="s">
        <v>2065</v>
      </c>
      <c r="F79" s="1411" t="s">
        <v>60</v>
      </c>
      <c r="G79" s="1413" t="s">
        <v>2092</v>
      </c>
      <c r="H79" s="1411" t="s">
        <v>2093</v>
      </c>
    </row>
    <row r="80" spans="1:8" ht="11.1" customHeight="1" x14ac:dyDescent="0.25">
      <c r="A80" s="1253" t="s">
        <v>2297</v>
      </c>
      <c r="B80" s="1254" t="s">
        <v>60</v>
      </c>
      <c r="C80" s="1252" t="s">
        <v>2304</v>
      </c>
      <c r="E80" s="1411" t="s">
        <v>2065</v>
      </c>
      <c r="F80" s="1411" t="s">
        <v>60</v>
      </c>
      <c r="G80" s="1413" t="s">
        <v>2094</v>
      </c>
      <c r="H80" s="1411" t="s">
        <v>2095</v>
      </c>
    </row>
    <row r="81" spans="1:8" ht="11.1" customHeight="1" x14ac:dyDescent="0.25">
      <c r="A81" s="1253" t="s">
        <v>2297</v>
      </c>
      <c r="B81" s="1254" t="s">
        <v>60</v>
      </c>
      <c r="C81" s="1252" t="s">
        <v>2305</v>
      </c>
      <c r="E81" s="1411" t="s">
        <v>2065</v>
      </c>
      <c r="F81" s="1411" t="s">
        <v>60</v>
      </c>
      <c r="G81" s="1413" t="s">
        <v>2096</v>
      </c>
      <c r="H81" s="1411" t="s">
        <v>2097</v>
      </c>
    </row>
    <row r="82" spans="1:8" ht="11.1" customHeight="1" x14ac:dyDescent="0.25">
      <c r="A82" s="1253" t="s">
        <v>2297</v>
      </c>
      <c r="B82" s="1251" t="s">
        <v>60</v>
      </c>
      <c r="C82" s="1252" t="s">
        <v>2306</v>
      </c>
      <c r="E82" s="1411" t="s">
        <v>2065</v>
      </c>
      <c r="F82" s="1411" t="s">
        <v>60</v>
      </c>
      <c r="G82" s="1413" t="s">
        <v>2098</v>
      </c>
      <c r="H82" s="1411" t="s">
        <v>2099</v>
      </c>
    </row>
    <row r="83" spans="1:8" ht="11.1" customHeight="1" x14ac:dyDescent="0.25">
      <c r="A83" s="1253" t="s">
        <v>2297</v>
      </c>
      <c r="B83" s="1254" t="s">
        <v>60</v>
      </c>
      <c r="C83" s="1252" t="s">
        <v>2307</v>
      </c>
      <c r="E83" s="1411" t="s">
        <v>2065</v>
      </c>
      <c r="F83" s="1411" t="s">
        <v>60</v>
      </c>
      <c r="G83" s="1413" t="s">
        <v>2100</v>
      </c>
      <c r="H83" s="1411" t="s">
        <v>2101</v>
      </c>
    </row>
    <row r="84" spans="1:8" ht="11.1" customHeight="1" x14ac:dyDescent="0.25">
      <c r="A84" s="1253" t="s">
        <v>2297</v>
      </c>
      <c r="B84" s="1254" t="s">
        <v>60</v>
      </c>
      <c r="C84" s="1252" t="s">
        <v>2308</v>
      </c>
      <c r="E84" s="1411" t="s">
        <v>2065</v>
      </c>
      <c r="F84" s="1411" t="s">
        <v>60</v>
      </c>
      <c r="G84" s="1413" t="s">
        <v>2102</v>
      </c>
      <c r="H84" s="1411" t="s">
        <v>2103</v>
      </c>
    </row>
    <row r="85" spans="1:8" ht="11.1" customHeight="1" x14ac:dyDescent="0.25">
      <c r="A85" s="1253" t="s">
        <v>2297</v>
      </c>
      <c r="B85" s="1254" t="s">
        <v>60</v>
      </c>
      <c r="C85" s="1252" t="s">
        <v>2309</v>
      </c>
      <c r="E85" s="1411" t="s">
        <v>2065</v>
      </c>
      <c r="F85" s="1411" t="s">
        <v>60</v>
      </c>
      <c r="G85" s="1413" t="s">
        <v>2104</v>
      </c>
      <c r="H85" s="1411" t="s">
        <v>2105</v>
      </c>
    </row>
    <row r="86" spans="1:8" ht="11.1" customHeight="1" x14ac:dyDescent="0.25">
      <c r="A86" s="1253" t="s">
        <v>2297</v>
      </c>
      <c r="B86" s="1254" t="s">
        <v>60</v>
      </c>
      <c r="C86" s="1252" t="s">
        <v>2310</v>
      </c>
      <c r="E86" s="1411" t="s">
        <v>2065</v>
      </c>
      <c r="F86" s="1411" t="s">
        <v>60</v>
      </c>
      <c r="G86" s="1413" t="s">
        <v>1542</v>
      </c>
      <c r="H86" s="1411" t="s">
        <v>2106</v>
      </c>
    </row>
    <row r="87" spans="1:8" ht="11.1" customHeight="1" x14ac:dyDescent="0.25">
      <c r="A87" s="1253" t="s">
        <v>2297</v>
      </c>
      <c r="B87" s="1251" t="s">
        <v>60</v>
      </c>
      <c r="C87" s="1252" t="s">
        <v>2003</v>
      </c>
      <c r="E87" s="1411" t="s">
        <v>2065</v>
      </c>
      <c r="F87" s="1411" t="s">
        <v>60</v>
      </c>
      <c r="G87" s="1413" t="s">
        <v>2012</v>
      </c>
      <c r="H87" s="1411" t="s">
        <v>2013</v>
      </c>
    </row>
    <row r="88" spans="1:8" ht="11.1" customHeight="1" x14ac:dyDescent="0.25">
      <c r="A88" s="1253" t="s">
        <v>2297</v>
      </c>
      <c r="B88" s="1254" t="s">
        <v>60</v>
      </c>
      <c r="C88" s="1252" t="s">
        <v>2311</v>
      </c>
      <c r="E88" s="1411" t="s">
        <v>2065</v>
      </c>
      <c r="F88" s="1411" t="s">
        <v>60</v>
      </c>
      <c r="G88" s="1413" t="s">
        <v>2107</v>
      </c>
      <c r="H88" s="1411" t="s">
        <v>2108</v>
      </c>
    </row>
    <row r="89" spans="1:8" ht="11.1" customHeight="1" x14ac:dyDescent="0.25">
      <c r="A89" s="1253" t="s">
        <v>2297</v>
      </c>
      <c r="B89" s="1251" t="s">
        <v>60</v>
      </c>
      <c r="C89" s="1252" t="s">
        <v>2171</v>
      </c>
      <c r="E89" s="1411" t="s">
        <v>2065</v>
      </c>
      <c r="F89" s="1411" t="s">
        <v>60</v>
      </c>
      <c r="G89" s="1413" t="s">
        <v>2109</v>
      </c>
      <c r="H89" s="1411" t="s">
        <v>2110</v>
      </c>
    </row>
    <row r="90" spans="1:8" ht="11.1" customHeight="1" x14ac:dyDescent="0.25">
      <c r="A90" s="1253" t="s">
        <v>2297</v>
      </c>
      <c r="B90" s="1254" t="s">
        <v>60</v>
      </c>
      <c r="C90" s="1252" t="s">
        <v>2312</v>
      </c>
      <c r="E90" s="1411" t="s">
        <v>2065</v>
      </c>
      <c r="F90" s="1411" t="s">
        <v>60</v>
      </c>
      <c r="G90" s="1413" t="s">
        <v>2111</v>
      </c>
      <c r="H90" s="1411" t="s">
        <v>2112</v>
      </c>
    </row>
    <row r="91" spans="1:8" ht="11.1" customHeight="1" x14ac:dyDescent="0.25">
      <c r="A91" s="1253" t="s">
        <v>2297</v>
      </c>
      <c r="B91" s="1251" t="s">
        <v>60</v>
      </c>
      <c r="C91" s="1252" t="s">
        <v>2151</v>
      </c>
      <c r="E91" s="1411" t="s">
        <v>2065</v>
      </c>
      <c r="F91" s="1411" t="s">
        <v>60</v>
      </c>
      <c r="G91" s="1413" t="s">
        <v>2113</v>
      </c>
      <c r="H91" s="1411" t="s">
        <v>2114</v>
      </c>
    </row>
    <row r="92" spans="1:8" ht="11.1" customHeight="1" x14ac:dyDescent="0.25">
      <c r="A92" s="1253" t="s">
        <v>2297</v>
      </c>
      <c r="B92" s="1251" t="s">
        <v>60</v>
      </c>
      <c r="C92" s="1252" t="s">
        <v>2175</v>
      </c>
      <c r="E92" s="1411" t="s">
        <v>2065</v>
      </c>
      <c r="F92" s="1411" t="s">
        <v>60</v>
      </c>
      <c r="G92" s="1413" t="s">
        <v>576</v>
      </c>
      <c r="H92" s="1411" t="s">
        <v>577</v>
      </c>
    </row>
    <row r="93" spans="1:8" ht="11.1" customHeight="1" x14ac:dyDescent="0.25">
      <c r="A93" s="1253" t="s">
        <v>2297</v>
      </c>
      <c r="B93" s="1254" t="s">
        <v>60</v>
      </c>
      <c r="C93" s="1252" t="s">
        <v>2313</v>
      </c>
      <c r="E93" s="1411" t="s">
        <v>2065</v>
      </c>
      <c r="F93" s="1411" t="s">
        <v>60</v>
      </c>
      <c r="G93" s="1413" t="s">
        <v>2115</v>
      </c>
      <c r="H93" s="1411" t="s">
        <v>2116</v>
      </c>
    </row>
    <row r="94" spans="1:8" ht="11.1" customHeight="1" x14ac:dyDescent="0.25">
      <c r="A94" s="1253" t="s">
        <v>2297</v>
      </c>
      <c r="B94" s="1251" t="s">
        <v>60</v>
      </c>
      <c r="C94" s="1252" t="s">
        <v>2194</v>
      </c>
      <c r="E94" s="1411" t="s">
        <v>2065</v>
      </c>
      <c r="F94" s="1411" t="s">
        <v>60</v>
      </c>
      <c r="G94" s="1413" t="s">
        <v>2117</v>
      </c>
      <c r="H94" s="1411" t="s">
        <v>2118</v>
      </c>
    </row>
    <row r="95" spans="1:8" ht="11.1" customHeight="1" thickBot="1" x14ac:dyDescent="0.3">
      <c r="A95" s="1271" t="s">
        <v>2297</v>
      </c>
      <c r="B95" s="1272" t="s">
        <v>60</v>
      </c>
      <c r="C95" s="1273" t="s">
        <v>2196</v>
      </c>
      <c r="E95" s="1411" t="s">
        <v>2065</v>
      </c>
      <c r="F95" s="1411" t="s">
        <v>60</v>
      </c>
      <c r="G95" s="1413" t="s">
        <v>2119</v>
      </c>
      <c r="H95" s="1411" t="s">
        <v>2120</v>
      </c>
    </row>
    <row r="96" spans="1:8" ht="11.1" customHeight="1" x14ac:dyDescent="0.25">
      <c r="A96" s="1256" t="s">
        <v>2314</v>
      </c>
      <c r="B96" s="1267" t="s">
        <v>60</v>
      </c>
      <c r="C96" s="1258" t="s">
        <v>2315</v>
      </c>
      <c r="E96" s="1411" t="s">
        <v>2065</v>
      </c>
      <c r="F96" s="1411" t="s">
        <v>60</v>
      </c>
      <c r="G96" s="1413" t="s">
        <v>2121</v>
      </c>
      <c r="H96" s="1411" t="s">
        <v>2122</v>
      </c>
    </row>
    <row r="97" spans="1:8" ht="11.1" customHeight="1" x14ac:dyDescent="0.25">
      <c r="A97" s="1259" t="s">
        <v>2314</v>
      </c>
      <c r="B97" s="1254" t="s">
        <v>60</v>
      </c>
      <c r="C97" s="1260" t="s">
        <v>2316</v>
      </c>
      <c r="E97" s="1411" t="s">
        <v>2065</v>
      </c>
      <c r="F97" s="1411" t="s">
        <v>60</v>
      </c>
      <c r="G97" s="1413" t="s">
        <v>2123</v>
      </c>
      <c r="H97" s="1411" t="s">
        <v>2124</v>
      </c>
    </row>
    <row r="98" spans="1:8" ht="11.1" customHeight="1" x14ac:dyDescent="0.25">
      <c r="A98" s="1259" t="s">
        <v>2314</v>
      </c>
      <c r="B98" s="1254" t="s">
        <v>60</v>
      </c>
      <c r="C98" s="1260" t="s">
        <v>2262</v>
      </c>
      <c r="E98" s="1411" t="s">
        <v>2065</v>
      </c>
      <c r="F98" s="1411" t="s">
        <v>60</v>
      </c>
      <c r="G98" s="1413" t="s">
        <v>2125</v>
      </c>
      <c r="H98" s="1411" t="s">
        <v>2126</v>
      </c>
    </row>
    <row r="99" spans="1:8" ht="11.1" customHeight="1" x14ac:dyDescent="0.25">
      <c r="A99" s="1259" t="s">
        <v>2314</v>
      </c>
      <c r="B99" s="1254" t="s">
        <v>60</v>
      </c>
      <c r="C99" s="1260" t="s">
        <v>2317</v>
      </c>
      <c r="E99" s="1411" t="s">
        <v>2065</v>
      </c>
      <c r="F99" s="1411" t="s">
        <v>60</v>
      </c>
      <c r="G99" s="1413" t="s">
        <v>1552</v>
      </c>
      <c r="H99" s="1411" t="s">
        <v>1553</v>
      </c>
    </row>
    <row r="100" spans="1:8" ht="11.1" customHeight="1" x14ac:dyDescent="0.25">
      <c r="A100" s="1259" t="s">
        <v>2314</v>
      </c>
      <c r="B100" s="1251" t="s">
        <v>60</v>
      </c>
      <c r="C100" s="1260">
        <v>491</v>
      </c>
      <c r="E100" s="1411" t="s">
        <v>2065</v>
      </c>
      <c r="F100" s="1411" t="s">
        <v>60</v>
      </c>
      <c r="G100" s="1413" t="s">
        <v>1568</v>
      </c>
      <c r="H100" s="1411" t="s">
        <v>1569</v>
      </c>
    </row>
    <row r="101" spans="1:8" ht="11.1" customHeight="1" thickBot="1" x14ac:dyDescent="0.3">
      <c r="A101" s="1261" t="s">
        <v>2314</v>
      </c>
      <c r="B101" s="1274" t="s">
        <v>60</v>
      </c>
      <c r="C101" s="1263" t="s">
        <v>2318</v>
      </c>
      <c r="E101" s="1411" t="s">
        <v>2065</v>
      </c>
      <c r="F101" s="1411" t="s">
        <v>60</v>
      </c>
      <c r="G101" s="1413" t="s">
        <v>1564</v>
      </c>
      <c r="H101" s="1411" t="s">
        <v>1565</v>
      </c>
    </row>
    <row r="102" spans="1:8" ht="11.1" customHeight="1" x14ac:dyDescent="0.25">
      <c r="A102" s="1269" t="s">
        <v>2319</v>
      </c>
      <c r="B102" s="1275" t="s">
        <v>60</v>
      </c>
      <c r="C102" s="1276" t="s">
        <v>2271</v>
      </c>
      <c r="E102" s="1411" t="s">
        <v>2065</v>
      </c>
      <c r="F102" s="1411" t="s">
        <v>60</v>
      </c>
      <c r="G102" s="1413" t="s">
        <v>2127</v>
      </c>
      <c r="H102" s="1411" t="s">
        <v>2128</v>
      </c>
    </row>
    <row r="103" spans="1:8" ht="11.1" customHeight="1" x14ac:dyDescent="0.25">
      <c r="A103" s="1253" t="s">
        <v>2319</v>
      </c>
      <c r="B103" s="1251" t="s">
        <v>60</v>
      </c>
      <c r="C103" s="1252">
        <v>499</v>
      </c>
      <c r="E103" s="1411" t="s">
        <v>2065</v>
      </c>
      <c r="F103" s="1411" t="s">
        <v>60</v>
      </c>
      <c r="G103" s="1413" t="s">
        <v>2129</v>
      </c>
      <c r="H103" s="1411" t="s">
        <v>2130</v>
      </c>
    </row>
    <row r="104" spans="1:8" ht="45" x14ac:dyDescent="0.25">
      <c r="E104" s="1411" t="s">
        <v>2065</v>
      </c>
      <c r="F104" s="1411" t="s">
        <v>60</v>
      </c>
      <c r="G104" s="1413" t="s">
        <v>2131</v>
      </c>
      <c r="H104" s="1411" t="s">
        <v>2132</v>
      </c>
    </row>
    <row r="105" spans="1:8" ht="30" x14ac:dyDescent="0.25">
      <c r="E105" s="1411" t="s">
        <v>2065</v>
      </c>
      <c r="F105" s="1411" t="s">
        <v>60</v>
      </c>
      <c r="G105" s="1413" t="s">
        <v>1562</v>
      </c>
      <c r="H105" s="1411" t="s">
        <v>1563</v>
      </c>
    </row>
    <row r="106" spans="1:8" ht="30" x14ac:dyDescent="0.25">
      <c r="E106" s="1411" t="s">
        <v>2065</v>
      </c>
      <c r="F106" s="1411" t="s">
        <v>60</v>
      </c>
      <c r="G106" s="1413" t="s">
        <v>1544</v>
      </c>
      <c r="H106" s="1411" t="s">
        <v>1545</v>
      </c>
    </row>
    <row r="107" spans="1:8" ht="30" x14ac:dyDescent="0.25">
      <c r="E107" s="1411" t="s">
        <v>2065</v>
      </c>
      <c r="F107" s="1411" t="s">
        <v>60</v>
      </c>
      <c r="G107" s="1413" t="s">
        <v>1546</v>
      </c>
      <c r="H107" s="1411" t="s">
        <v>1547</v>
      </c>
    </row>
    <row r="108" spans="1:8" ht="30" x14ac:dyDescent="0.25">
      <c r="E108" s="1411" t="s">
        <v>2065</v>
      </c>
      <c r="F108" s="1411" t="s">
        <v>60</v>
      </c>
      <c r="G108" s="1413" t="s">
        <v>2133</v>
      </c>
      <c r="H108" s="1411" t="s">
        <v>2134</v>
      </c>
    </row>
    <row r="109" spans="1:8" ht="30" x14ac:dyDescent="0.25">
      <c r="E109" s="1411" t="s">
        <v>2065</v>
      </c>
      <c r="F109" s="1411" t="s">
        <v>60</v>
      </c>
      <c r="G109" s="1413" t="s">
        <v>2135</v>
      </c>
      <c r="H109" s="1411" t="s">
        <v>2136</v>
      </c>
    </row>
    <row r="110" spans="1:8" ht="30" x14ac:dyDescent="0.25">
      <c r="E110" s="1411" t="s">
        <v>2065</v>
      </c>
      <c r="F110" s="1411" t="s">
        <v>60</v>
      </c>
      <c r="G110" s="1413" t="s">
        <v>2137</v>
      </c>
      <c r="H110" s="1411" t="s">
        <v>2138</v>
      </c>
    </row>
    <row r="111" spans="1:8" ht="30" x14ac:dyDescent="0.25">
      <c r="E111" s="1411" t="s">
        <v>2065</v>
      </c>
      <c r="F111" s="1411" t="s">
        <v>60</v>
      </c>
      <c r="G111" s="1413" t="s">
        <v>2139</v>
      </c>
      <c r="H111" s="1411" t="s">
        <v>2140</v>
      </c>
    </row>
    <row r="112" spans="1:8" ht="45" x14ac:dyDescent="0.25">
      <c r="E112" s="1411" t="s">
        <v>2065</v>
      </c>
      <c r="F112" s="1411" t="s">
        <v>60</v>
      </c>
      <c r="G112" s="1413" t="s">
        <v>2141</v>
      </c>
      <c r="H112" s="1411" t="s">
        <v>2142</v>
      </c>
    </row>
    <row r="113" spans="5:8" ht="30" x14ac:dyDescent="0.25">
      <c r="E113" s="1411" t="s">
        <v>2065</v>
      </c>
      <c r="F113" s="1411" t="s">
        <v>60</v>
      </c>
      <c r="G113" s="1413" t="s">
        <v>2143</v>
      </c>
      <c r="H113" s="1411" t="s">
        <v>2144</v>
      </c>
    </row>
    <row r="114" spans="5:8" ht="30" x14ac:dyDescent="0.25">
      <c r="E114" s="1411" t="s">
        <v>2065</v>
      </c>
      <c r="F114" s="1411" t="s">
        <v>60</v>
      </c>
      <c r="G114" s="1413" t="s">
        <v>2145</v>
      </c>
      <c r="H114" s="1411" t="s">
        <v>2146</v>
      </c>
    </row>
    <row r="115" spans="5:8" ht="45" x14ac:dyDescent="0.25">
      <c r="E115" s="1411" t="s">
        <v>2065</v>
      </c>
      <c r="F115" s="1411" t="s">
        <v>60</v>
      </c>
      <c r="G115" s="1413" t="s">
        <v>2147</v>
      </c>
      <c r="H115" s="1411" t="s">
        <v>2148</v>
      </c>
    </row>
    <row r="116" spans="5:8" ht="30" x14ac:dyDescent="0.25">
      <c r="E116" s="1411" t="s">
        <v>2065</v>
      </c>
      <c r="F116" s="1411" t="s">
        <v>60</v>
      </c>
      <c r="G116" s="1413" t="s">
        <v>2149</v>
      </c>
      <c r="H116" s="1411" t="s">
        <v>2150</v>
      </c>
    </row>
    <row r="117" spans="5:8" ht="45" x14ac:dyDescent="0.25">
      <c r="E117" s="1411" t="s">
        <v>2065</v>
      </c>
      <c r="F117" s="1411" t="s">
        <v>60</v>
      </c>
      <c r="G117" s="1413" t="s">
        <v>2151</v>
      </c>
      <c r="H117" s="1411" t="s">
        <v>2152</v>
      </c>
    </row>
    <row r="118" spans="5:8" ht="90" x14ac:dyDescent="0.25">
      <c r="E118" s="1411" t="s">
        <v>2065</v>
      </c>
      <c r="F118" s="1411" t="s">
        <v>60</v>
      </c>
      <c r="G118" s="1413" t="s">
        <v>2153</v>
      </c>
      <c r="H118" s="1411" t="s">
        <v>2154</v>
      </c>
    </row>
    <row r="119" spans="5:8" ht="30" x14ac:dyDescent="0.25">
      <c r="E119" s="1411" t="s">
        <v>2065</v>
      </c>
      <c r="F119" s="1411" t="s">
        <v>60</v>
      </c>
      <c r="G119" s="1413" t="s">
        <v>2155</v>
      </c>
      <c r="H119" s="1411" t="s">
        <v>2156</v>
      </c>
    </row>
    <row r="120" spans="5:8" ht="45" x14ac:dyDescent="0.25">
      <c r="E120" s="1411" t="s">
        <v>2065</v>
      </c>
      <c r="F120" s="1411" t="s">
        <v>60</v>
      </c>
      <c r="G120" s="1413" t="s">
        <v>2157</v>
      </c>
      <c r="H120" s="1411" t="s">
        <v>2158</v>
      </c>
    </row>
    <row r="121" spans="5:8" ht="30" x14ac:dyDescent="0.25">
      <c r="E121" s="1411" t="s">
        <v>2065</v>
      </c>
      <c r="F121" s="1411" t="s">
        <v>60</v>
      </c>
      <c r="G121" s="1413" t="s">
        <v>2159</v>
      </c>
      <c r="H121" s="1411" t="s">
        <v>2160</v>
      </c>
    </row>
    <row r="122" spans="5:8" ht="45" x14ac:dyDescent="0.25">
      <c r="E122" s="1411" t="s">
        <v>2065</v>
      </c>
      <c r="F122" s="1411" t="s">
        <v>60</v>
      </c>
      <c r="G122" s="1413" t="s">
        <v>2161</v>
      </c>
      <c r="H122" s="1411" t="s">
        <v>2162</v>
      </c>
    </row>
    <row r="123" spans="5:8" ht="30" x14ac:dyDescent="0.25">
      <c r="E123" s="1411" t="s">
        <v>2065</v>
      </c>
      <c r="F123" s="1411" t="s">
        <v>60</v>
      </c>
      <c r="G123" s="1413" t="s">
        <v>2163</v>
      </c>
      <c r="H123" s="1411" t="s">
        <v>2164</v>
      </c>
    </row>
    <row r="124" spans="5:8" ht="45" x14ac:dyDescent="0.25">
      <c r="E124" s="1411" t="s">
        <v>2065</v>
      </c>
      <c r="F124" s="1411" t="s">
        <v>60</v>
      </c>
      <c r="G124" s="1413" t="s">
        <v>2165</v>
      </c>
      <c r="H124" s="1411" t="s">
        <v>2166</v>
      </c>
    </row>
    <row r="125" spans="5:8" ht="30" x14ac:dyDescent="0.25">
      <c r="E125" s="1411" t="s">
        <v>2065</v>
      </c>
      <c r="F125" s="1411" t="s">
        <v>60</v>
      </c>
      <c r="G125" s="1413" t="s">
        <v>2167</v>
      </c>
      <c r="H125" s="1411" t="s">
        <v>2168</v>
      </c>
    </row>
    <row r="126" spans="5:8" ht="45" x14ac:dyDescent="0.25">
      <c r="E126" s="1411" t="s">
        <v>2065</v>
      </c>
      <c r="F126" s="1411" t="s">
        <v>60</v>
      </c>
      <c r="G126" s="1413" t="s">
        <v>2169</v>
      </c>
      <c r="H126" s="1411" t="s">
        <v>2170</v>
      </c>
    </row>
    <row r="127" spans="5:8" ht="30" x14ac:dyDescent="0.25">
      <c r="E127" s="1411" t="s">
        <v>2065</v>
      </c>
      <c r="F127" s="1411" t="s">
        <v>60</v>
      </c>
      <c r="G127" s="1413" t="s">
        <v>2171</v>
      </c>
      <c r="H127" s="1411" t="s">
        <v>2172</v>
      </c>
    </row>
    <row r="128" spans="5:8" ht="45" x14ac:dyDescent="0.25">
      <c r="E128" s="1411" t="s">
        <v>2065</v>
      </c>
      <c r="F128" s="1411" t="s">
        <v>60</v>
      </c>
      <c r="G128" s="1413" t="s">
        <v>2173</v>
      </c>
      <c r="H128" s="1411" t="s">
        <v>2174</v>
      </c>
    </row>
    <row r="129" spans="5:8" ht="30" x14ac:dyDescent="0.25">
      <c r="E129" s="1411" t="s">
        <v>2065</v>
      </c>
      <c r="F129" s="1411" t="s">
        <v>60</v>
      </c>
      <c r="G129" s="1413" t="s">
        <v>1560</v>
      </c>
      <c r="H129" s="1411" t="s">
        <v>1561</v>
      </c>
    </row>
    <row r="130" spans="5:8" ht="45" x14ac:dyDescent="0.25">
      <c r="E130" s="1411" t="s">
        <v>2065</v>
      </c>
      <c r="F130" s="1411" t="s">
        <v>60</v>
      </c>
      <c r="G130" s="1413" t="s">
        <v>2175</v>
      </c>
      <c r="H130" s="1411" t="s">
        <v>2176</v>
      </c>
    </row>
    <row r="131" spans="5:8" ht="30" x14ac:dyDescent="0.25">
      <c r="E131" s="1411" t="s">
        <v>2065</v>
      </c>
      <c r="F131" s="1411" t="s">
        <v>60</v>
      </c>
      <c r="G131" s="1413" t="s">
        <v>1548</v>
      </c>
      <c r="H131" s="1411" t="s">
        <v>2177</v>
      </c>
    </row>
    <row r="132" spans="5:8" ht="30" x14ac:dyDescent="0.25">
      <c r="E132" s="1411" t="s">
        <v>2065</v>
      </c>
      <c r="F132" s="1411" t="s">
        <v>60</v>
      </c>
      <c r="G132" s="1413" t="s">
        <v>2178</v>
      </c>
      <c r="H132" s="1411" t="s">
        <v>2179</v>
      </c>
    </row>
    <row r="133" spans="5:8" ht="30" x14ac:dyDescent="0.25">
      <c r="E133" s="1411" t="s">
        <v>2065</v>
      </c>
      <c r="F133" s="1411" t="s">
        <v>60</v>
      </c>
      <c r="G133" s="1413" t="s">
        <v>2180</v>
      </c>
      <c r="H133" s="1411" t="s">
        <v>2181</v>
      </c>
    </row>
    <row r="134" spans="5:8" ht="30" x14ac:dyDescent="0.25">
      <c r="E134" s="1411" t="s">
        <v>2065</v>
      </c>
      <c r="F134" s="1411" t="s">
        <v>60</v>
      </c>
      <c r="G134" s="1413" t="s">
        <v>2182</v>
      </c>
      <c r="H134" s="1411" t="s">
        <v>2183</v>
      </c>
    </row>
    <row r="135" spans="5:8" ht="30" x14ac:dyDescent="0.25">
      <c r="E135" s="1411" t="s">
        <v>2065</v>
      </c>
      <c r="F135" s="1411" t="s">
        <v>60</v>
      </c>
      <c r="G135" s="1413" t="s">
        <v>2184</v>
      </c>
      <c r="H135" s="1411" t="s">
        <v>2185</v>
      </c>
    </row>
    <row r="136" spans="5:8" ht="45" x14ac:dyDescent="0.25">
      <c r="E136" s="1411" t="s">
        <v>2065</v>
      </c>
      <c r="F136" s="1411" t="s">
        <v>60</v>
      </c>
      <c r="G136" s="1413" t="s">
        <v>2186</v>
      </c>
      <c r="H136" s="1411" t="s">
        <v>2187</v>
      </c>
    </row>
    <row r="137" spans="5:8" ht="60" x14ac:dyDescent="0.25">
      <c r="E137" s="1411" t="s">
        <v>2065</v>
      </c>
      <c r="F137" s="1411" t="s">
        <v>60</v>
      </c>
      <c r="G137" s="1413" t="s">
        <v>2188</v>
      </c>
      <c r="H137" s="1411" t="s">
        <v>2189</v>
      </c>
    </row>
    <row r="138" spans="5:8" ht="30" x14ac:dyDescent="0.25">
      <c r="E138" s="1411" t="s">
        <v>2065</v>
      </c>
      <c r="F138" s="1411" t="s">
        <v>60</v>
      </c>
      <c r="G138" s="1413" t="s">
        <v>2190</v>
      </c>
      <c r="H138" s="1411" t="s">
        <v>2191</v>
      </c>
    </row>
    <row r="139" spans="5:8" ht="30" x14ac:dyDescent="0.25">
      <c r="E139" s="1411" t="s">
        <v>2065</v>
      </c>
      <c r="F139" s="1411" t="s">
        <v>60</v>
      </c>
      <c r="G139" s="1413" t="s">
        <v>2192</v>
      </c>
      <c r="H139" s="1411" t="s">
        <v>2193</v>
      </c>
    </row>
    <row r="140" spans="5:8" ht="30" x14ac:dyDescent="0.25">
      <c r="E140" s="1411" t="s">
        <v>2065</v>
      </c>
      <c r="F140" s="1411" t="s">
        <v>60</v>
      </c>
      <c r="G140" s="1413" t="s">
        <v>2194</v>
      </c>
      <c r="H140" s="1411" t="s">
        <v>2195</v>
      </c>
    </row>
    <row r="141" spans="5:8" ht="30" x14ac:dyDescent="0.25">
      <c r="E141" s="1411" t="s">
        <v>2065</v>
      </c>
      <c r="F141" s="1411" t="s">
        <v>60</v>
      </c>
      <c r="G141" s="1413" t="s">
        <v>2196</v>
      </c>
      <c r="H141" s="1411" t="s">
        <v>2197</v>
      </c>
    </row>
    <row r="142" spans="5:8" ht="45" x14ac:dyDescent="0.25">
      <c r="E142" s="1411" t="s">
        <v>2065</v>
      </c>
      <c r="F142" s="1411" t="s">
        <v>60</v>
      </c>
      <c r="G142" s="1413" t="s">
        <v>2198</v>
      </c>
      <c r="H142" s="1411" t="s">
        <v>2199</v>
      </c>
    </row>
    <row r="143" spans="5:8" ht="45" x14ac:dyDescent="0.25">
      <c r="E143" s="1411" t="s">
        <v>2065</v>
      </c>
      <c r="F143" s="1411" t="s">
        <v>60</v>
      </c>
      <c r="G143" s="1413" t="s">
        <v>2200</v>
      </c>
      <c r="H143" s="1411" t="s">
        <v>2201</v>
      </c>
    </row>
    <row r="144" spans="5:8" ht="60" x14ac:dyDescent="0.25">
      <c r="E144" s="1411" t="s">
        <v>2065</v>
      </c>
      <c r="F144" s="1411" t="s">
        <v>60</v>
      </c>
      <c r="G144" s="1413" t="s">
        <v>2202</v>
      </c>
      <c r="H144" s="1411" t="s">
        <v>2203</v>
      </c>
    </row>
    <row r="145" spans="5:8" ht="45" x14ac:dyDescent="0.25">
      <c r="E145" s="1411" t="s">
        <v>2065</v>
      </c>
      <c r="F145" s="1411" t="s">
        <v>60</v>
      </c>
      <c r="G145" s="1413" t="s">
        <v>2204</v>
      </c>
      <c r="H145" s="1411" t="s">
        <v>2205</v>
      </c>
    </row>
    <row r="146" spans="5:8" ht="75" x14ac:dyDescent="0.25">
      <c r="E146" s="1411" t="s">
        <v>2065</v>
      </c>
      <c r="F146" s="1411" t="s">
        <v>60</v>
      </c>
      <c r="G146" s="1413" t="s">
        <v>2206</v>
      </c>
      <c r="H146" s="1411" t="s">
        <v>2207</v>
      </c>
    </row>
    <row r="147" spans="5:8" ht="90" x14ac:dyDescent="0.25">
      <c r="E147" s="1411" t="s">
        <v>2065</v>
      </c>
      <c r="F147" s="1411" t="s">
        <v>60</v>
      </c>
      <c r="G147" s="1413" t="s">
        <v>2208</v>
      </c>
      <c r="H147" s="1411" t="s">
        <v>2209</v>
      </c>
    </row>
    <row r="148" spans="5:8" ht="45" x14ac:dyDescent="0.25">
      <c r="E148" s="1411" t="s">
        <v>2065</v>
      </c>
      <c r="F148" s="1411" t="s">
        <v>60</v>
      </c>
      <c r="G148" s="1413" t="s">
        <v>2210</v>
      </c>
      <c r="H148" s="1411" t="s">
        <v>2211</v>
      </c>
    </row>
    <row r="149" spans="5:8" ht="45" x14ac:dyDescent="0.25">
      <c r="E149" s="1411" t="s">
        <v>2065</v>
      </c>
      <c r="F149" s="1411" t="s">
        <v>60</v>
      </c>
      <c r="G149" s="1413" t="s">
        <v>1554</v>
      </c>
      <c r="H149" s="1411" t="s">
        <v>1555</v>
      </c>
    </row>
    <row r="150" spans="5:8" ht="45" x14ac:dyDescent="0.25">
      <c r="E150" s="1411" t="s">
        <v>2065</v>
      </c>
      <c r="F150" s="1411" t="s">
        <v>60</v>
      </c>
      <c r="G150" s="1413" t="s">
        <v>2212</v>
      </c>
      <c r="H150" s="1411" t="s">
        <v>2213</v>
      </c>
    </row>
    <row r="151" spans="5:8" ht="60" x14ac:dyDescent="0.25">
      <c r="E151" s="1411" t="s">
        <v>2065</v>
      </c>
      <c r="F151" s="1411" t="s">
        <v>60</v>
      </c>
      <c r="G151" s="1413" t="s">
        <v>2214</v>
      </c>
      <c r="H151" s="1411" t="s">
        <v>2215</v>
      </c>
    </row>
    <row r="152" spans="5:8" ht="45" x14ac:dyDescent="0.25">
      <c r="E152" s="1411" t="s">
        <v>2065</v>
      </c>
      <c r="F152" s="1411" t="s">
        <v>60</v>
      </c>
      <c r="G152" s="1413" t="s">
        <v>2216</v>
      </c>
      <c r="H152" s="1411" t="s">
        <v>2217</v>
      </c>
    </row>
    <row r="153" spans="5:8" ht="45" x14ac:dyDescent="0.25">
      <c r="E153" s="1411" t="s">
        <v>2065</v>
      </c>
      <c r="F153" s="1411" t="s">
        <v>60</v>
      </c>
      <c r="G153" s="1413" t="s">
        <v>2218</v>
      </c>
      <c r="H153" s="1411" t="s">
        <v>2219</v>
      </c>
    </row>
    <row r="154" spans="5:8" ht="45" x14ac:dyDescent="0.25">
      <c r="E154" s="1411" t="s">
        <v>2065</v>
      </c>
      <c r="F154" s="1411" t="s">
        <v>60</v>
      </c>
      <c r="G154" s="1413" t="s">
        <v>2220</v>
      </c>
      <c r="H154" s="1411" t="s">
        <v>2221</v>
      </c>
    </row>
    <row r="155" spans="5:8" ht="45" x14ac:dyDescent="0.25">
      <c r="E155" s="1411" t="s">
        <v>2065</v>
      </c>
      <c r="F155" s="1411" t="s">
        <v>60</v>
      </c>
      <c r="G155" s="1413" t="s">
        <v>2222</v>
      </c>
      <c r="H155" s="1411" t="s">
        <v>2223</v>
      </c>
    </row>
    <row r="156" spans="5:8" ht="45" x14ac:dyDescent="0.25">
      <c r="E156" s="1411" t="s">
        <v>2065</v>
      </c>
      <c r="F156" s="1411" t="s">
        <v>60</v>
      </c>
      <c r="G156" s="1413" t="s">
        <v>2224</v>
      </c>
      <c r="H156" s="1411" t="s">
        <v>2225</v>
      </c>
    </row>
    <row r="157" spans="5:8" ht="45" x14ac:dyDescent="0.25">
      <c r="E157" s="1411" t="s">
        <v>2065</v>
      </c>
      <c r="F157" s="1411" t="s">
        <v>60</v>
      </c>
      <c r="G157" s="1413" t="s">
        <v>2226</v>
      </c>
      <c r="H157" s="1411" t="s">
        <v>2227</v>
      </c>
    </row>
    <row r="158" spans="5:8" ht="45" x14ac:dyDescent="0.25">
      <c r="E158" s="1411" t="s">
        <v>2065</v>
      </c>
      <c r="F158" s="1411" t="s">
        <v>60</v>
      </c>
      <c r="G158" s="1413" t="s">
        <v>2228</v>
      </c>
      <c r="H158" s="1411" t="s">
        <v>2229</v>
      </c>
    </row>
    <row r="159" spans="5:8" ht="30" x14ac:dyDescent="0.25">
      <c r="E159" s="1411" t="s">
        <v>2065</v>
      </c>
      <c r="F159" s="1411" t="s">
        <v>60</v>
      </c>
      <c r="G159" s="1413" t="s">
        <v>2230</v>
      </c>
      <c r="H159" s="1411" t="s">
        <v>2231</v>
      </c>
    </row>
    <row r="160" spans="5:8" ht="45" x14ac:dyDescent="0.25">
      <c r="E160" s="1411" t="s">
        <v>2065</v>
      </c>
      <c r="F160" s="1411" t="s">
        <v>60</v>
      </c>
      <c r="G160" s="1413" t="s">
        <v>2232</v>
      </c>
      <c r="H160" s="1411" t="s">
        <v>2233</v>
      </c>
    </row>
    <row r="161" spans="5:8" ht="30" x14ac:dyDescent="0.25">
      <c r="E161" s="1411" t="s">
        <v>2065</v>
      </c>
      <c r="F161" s="1411" t="s">
        <v>60</v>
      </c>
      <c r="G161" s="1413" t="s">
        <v>2234</v>
      </c>
      <c r="H161" s="1411" t="s">
        <v>2235</v>
      </c>
    </row>
    <row r="162" spans="5:8" ht="30" x14ac:dyDescent="0.25">
      <c r="E162" s="1411" t="s">
        <v>2065</v>
      </c>
      <c r="F162" s="1411" t="s">
        <v>60</v>
      </c>
      <c r="G162" s="1413" t="s">
        <v>2236</v>
      </c>
      <c r="H162" s="1411" t="s">
        <v>2237</v>
      </c>
    </row>
    <row r="163" spans="5:8" ht="45" x14ac:dyDescent="0.25">
      <c r="E163" s="1411" t="s">
        <v>2065</v>
      </c>
      <c r="F163" s="1411" t="s">
        <v>60</v>
      </c>
      <c r="G163" s="1413" t="s">
        <v>2238</v>
      </c>
      <c r="H163" s="1411" t="s">
        <v>2239</v>
      </c>
    </row>
    <row r="164" spans="5:8" ht="60" x14ac:dyDescent="0.25">
      <c r="E164" s="1411" t="s">
        <v>2065</v>
      </c>
      <c r="F164" s="1411" t="s">
        <v>60</v>
      </c>
      <c r="G164" s="1413" t="s">
        <v>2240</v>
      </c>
      <c r="H164" s="1411" t="s">
        <v>2241</v>
      </c>
    </row>
    <row r="165" spans="5:8" ht="30" x14ac:dyDescent="0.25">
      <c r="E165" s="1411" t="s">
        <v>2065</v>
      </c>
      <c r="F165" s="1411" t="s">
        <v>60</v>
      </c>
      <c r="G165" s="1413" t="s">
        <v>2242</v>
      </c>
      <c r="H165" s="1411" t="s">
        <v>2243</v>
      </c>
    </row>
    <row r="166" spans="5:8" ht="45" x14ac:dyDescent="0.25">
      <c r="E166" s="1411" t="s">
        <v>2065</v>
      </c>
      <c r="F166" s="1411" t="s">
        <v>60</v>
      </c>
      <c r="G166" s="1413" t="s">
        <v>2014</v>
      </c>
      <c r="H166" s="1411" t="s">
        <v>2015</v>
      </c>
    </row>
    <row r="167" spans="5:8" ht="30" x14ac:dyDescent="0.25">
      <c r="E167" s="1411" t="s">
        <v>2065</v>
      </c>
      <c r="F167" s="1411" t="s">
        <v>60</v>
      </c>
      <c r="G167" s="1413" t="s">
        <v>2244</v>
      </c>
      <c r="H167" s="1411" t="s">
        <v>2245</v>
      </c>
    </row>
    <row r="168" spans="5:8" ht="30" x14ac:dyDescent="0.25">
      <c r="E168" s="1411" t="s">
        <v>2065</v>
      </c>
      <c r="F168" s="1411" t="s">
        <v>60</v>
      </c>
      <c r="G168" s="1413" t="s">
        <v>2246</v>
      </c>
      <c r="H168" s="1411" t="s">
        <v>2247</v>
      </c>
    </row>
    <row r="169" spans="5:8" ht="30" x14ac:dyDescent="0.25">
      <c r="E169" s="1411" t="s">
        <v>2065</v>
      </c>
      <c r="F169" s="1411" t="s">
        <v>60</v>
      </c>
      <c r="G169" s="1413" t="s">
        <v>2248</v>
      </c>
      <c r="H169" s="1411" t="s">
        <v>2249</v>
      </c>
    </row>
    <row r="170" spans="5:8" ht="60" x14ac:dyDescent="0.25">
      <c r="E170" s="1411" t="s">
        <v>2065</v>
      </c>
      <c r="F170" s="1411" t="s">
        <v>60</v>
      </c>
      <c r="G170" s="1413" t="s">
        <v>2250</v>
      </c>
      <c r="H170" s="1411" t="s">
        <v>2251</v>
      </c>
    </row>
    <row r="171" spans="5:8" ht="30" x14ac:dyDescent="0.25">
      <c r="E171" s="1411" t="s">
        <v>2065</v>
      </c>
      <c r="F171" s="1411" t="s">
        <v>60</v>
      </c>
      <c r="G171" s="1413" t="s">
        <v>2252</v>
      </c>
      <c r="H171" s="1411" t="s">
        <v>2253</v>
      </c>
    </row>
    <row r="172" spans="5:8" ht="45" x14ac:dyDescent="0.25">
      <c r="E172" s="1411" t="s">
        <v>2065</v>
      </c>
      <c r="F172" s="1411" t="s">
        <v>60</v>
      </c>
      <c r="G172" s="1413" t="s">
        <v>1556</v>
      </c>
      <c r="H172" s="1411" t="s">
        <v>1557</v>
      </c>
    </row>
    <row r="173" spans="5:8" ht="45" x14ac:dyDescent="0.25">
      <c r="E173" s="1411" t="s">
        <v>2065</v>
      </c>
      <c r="F173" s="1411" t="s">
        <v>60</v>
      </c>
      <c r="G173" s="1413" t="s">
        <v>2254</v>
      </c>
      <c r="H173" s="1411" t="s">
        <v>2255</v>
      </c>
    </row>
    <row r="174" spans="5:8" ht="30" x14ac:dyDescent="0.25">
      <c r="E174" s="1411" t="s">
        <v>2065</v>
      </c>
      <c r="F174" s="1411" t="s">
        <v>60</v>
      </c>
      <c r="G174" s="1413" t="s">
        <v>2256</v>
      </c>
      <c r="H174" s="1411" t="s">
        <v>2257</v>
      </c>
    </row>
    <row r="175" spans="5:8" ht="30" x14ac:dyDescent="0.25">
      <c r="E175" s="1411" t="s">
        <v>2065</v>
      </c>
      <c r="F175" s="1411" t="s">
        <v>60</v>
      </c>
      <c r="G175" s="1413" t="s">
        <v>2258</v>
      </c>
      <c r="H175" s="1411" t="s">
        <v>2259</v>
      </c>
    </row>
    <row r="176" spans="5:8" ht="30" x14ac:dyDescent="0.25">
      <c r="E176" s="1411" t="s">
        <v>2065</v>
      </c>
      <c r="F176" s="1411" t="s">
        <v>60</v>
      </c>
      <c r="G176" s="1413" t="s">
        <v>2260</v>
      </c>
      <c r="H176" s="1411" t="s">
        <v>2261</v>
      </c>
    </row>
    <row r="177" spans="5:8" ht="30" x14ac:dyDescent="0.25">
      <c r="E177" s="1411" t="s">
        <v>2065</v>
      </c>
      <c r="F177" s="1411" t="s">
        <v>60</v>
      </c>
      <c r="G177" s="1413" t="s">
        <v>2262</v>
      </c>
      <c r="H177" s="1411" t="s">
        <v>2263</v>
      </c>
    </row>
    <row r="178" spans="5:8" ht="30" x14ac:dyDescent="0.25">
      <c r="E178" s="1411" t="s">
        <v>2065</v>
      </c>
      <c r="F178" s="1411" t="s">
        <v>60</v>
      </c>
      <c r="G178" s="1413" t="s">
        <v>2264</v>
      </c>
      <c r="H178" s="1411" t="s">
        <v>2265</v>
      </c>
    </row>
    <row r="179" spans="5:8" ht="30" x14ac:dyDescent="0.25">
      <c r="E179" s="1411" t="s">
        <v>2065</v>
      </c>
      <c r="F179" s="1411" t="s">
        <v>60</v>
      </c>
      <c r="G179" s="1413" t="s">
        <v>2266</v>
      </c>
      <c r="H179" s="1411" t="s">
        <v>2267</v>
      </c>
    </row>
    <row r="180" spans="5:8" ht="15" x14ac:dyDescent="0.25">
      <c r="E180" s="1411" t="s">
        <v>2268</v>
      </c>
      <c r="F180" s="1411" t="s">
        <v>60</v>
      </c>
      <c r="G180" s="1412" t="s">
        <v>2269</v>
      </c>
      <c r="H180" s="1411" t="s">
        <v>952</v>
      </c>
    </row>
    <row r="181" spans="5:8" ht="15" x14ac:dyDescent="0.25">
      <c r="E181" s="1411" t="s">
        <v>2270</v>
      </c>
      <c r="F181" s="1411" t="s">
        <v>60</v>
      </c>
      <c r="G181" s="1412" t="s">
        <v>2271</v>
      </c>
      <c r="H181" s="1411" t="s">
        <v>951</v>
      </c>
    </row>
  </sheetData>
  <autoFilter ref="A5:C103" xr:uid="{00000000-0001-0000-1100-000000000000}"/>
  <hyperlinks>
    <hyperlink ref="A3:E3" location="'Anexo 5 Colunas'!A1" display="Colunas" xr:uid="{806B7499-4D96-5D40-A128-43C92E070DFC}"/>
    <hyperlink ref="A1" location="INÍCIO!A1" display="Voltar ao Início" xr:uid="{AA90F618-476E-AF4C-BD30-287258751FFF}"/>
    <hyperlink ref="A2" location="'Anexo 5 2018'!A1" display="Ir para o Relatório" xr:uid="{44CEF39B-55C8-4E4C-84DA-4A047DA58A38}"/>
  </hyperlinks>
  <pageMargins left="0.511811024" right="0.511811024" top="0.78740157499999996" bottom="0.78740157499999996" header="0.31496062000000002" footer="0.31496062000000002"/>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499984740745262"/>
  </sheetPr>
  <dimension ref="A1:E16"/>
  <sheetViews>
    <sheetView showGridLines="0" zoomScaleNormal="100" workbookViewId="0">
      <pane xSplit="4" ySplit="3" topLeftCell="E10" activePane="bottomRight" state="frozen"/>
      <selection pane="topRight" activeCell="E9" sqref="E9"/>
      <selection pane="bottomLeft" activeCell="E9" sqref="E9"/>
      <selection pane="bottomRight" activeCell="A3" sqref="A3"/>
    </sheetView>
  </sheetViews>
  <sheetFormatPr defaultColWidth="8.85546875" defaultRowHeight="15" x14ac:dyDescent="0.25"/>
  <cols>
    <col min="1" max="1" width="16.42578125" style="1" customWidth="1"/>
    <col min="2" max="2" width="22.140625" style="1" bestFit="1" customWidth="1"/>
    <col min="3" max="3" width="10.85546875" style="1" bestFit="1" customWidth="1"/>
    <col min="4" max="4" width="10.42578125" style="1" customWidth="1"/>
    <col min="5" max="5" width="83.42578125" style="1" customWidth="1"/>
  </cols>
  <sheetData>
    <row r="1" spans="1:5" s="528" customFormat="1" ht="13.5" customHeight="1" x14ac:dyDescent="0.2">
      <c r="A1" s="1138" t="s">
        <v>22</v>
      </c>
      <c r="B1" s="1138"/>
      <c r="C1" s="1138"/>
      <c r="D1" s="1138"/>
      <c r="E1" s="82"/>
    </row>
    <row r="2" spans="1:5" s="1140" customFormat="1" ht="13.5" customHeight="1" x14ac:dyDescent="0.3">
      <c r="A2" s="1139" t="s">
        <v>57</v>
      </c>
      <c r="C2" s="1139"/>
      <c r="D2" s="1139"/>
      <c r="E2" s="1141"/>
    </row>
    <row r="3" spans="1:5" ht="15" customHeight="1" thickBot="1" x14ac:dyDescent="0.3">
      <c r="A3" s="1138" t="s">
        <v>2320</v>
      </c>
    </row>
    <row r="4" spans="1:5" ht="78.75" x14ac:dyDescent="0.25">
      <c r="A4" s="1815" t="s">
        <v>2321</v>
      </c>
      <c r="B4" s="1816"/>
      <c r="C4" s="1817"/>
      <c r="D4" s="1821" t="s">
        <v>2322</v>
      </c>
      <c r="E4" s="567" t="s">
        <v>2323</v>
      </c>
    </row>
    <row r="5" spans="1:5" ht="15.75" thickBot="1" x14ac:dyDescent="0.3">
      <c r="A5" s="1818"/>
      <c r="B5" s="1819"/>
      <c r="C5" s="1820"/>
      <c r="D5" s="1822"/>
      <c r="E5" s="568" t="s">
        <v>2324</v>
      </c>
    </row>
    <row r="6" spans="1:5" ht="15.75" thickBot="1" x14ac:dyDescent="0.3">
      <c r="A6" s="1812" t="s">
        <v>2325</v>
      </c>
      <c r="B6" s="1813"/>
      <c r="C6" s="1814"/>
      <c r="D6" s="1142" t="s">
        <v>2326</v>
      </c>
      <c r="E6" s="567" t="s">
        <v>2327</v>
      </c>
    </row>
    <row r="7" spans="1:5" ht="15.75" thickBot="1" x14ac:dyDescent="0.3">
      <c r="A7" s="1812" t="s">
        <v>2328</v>
      </c>
      <c r="B7" s="1813"/>
      <c r="C7" s="1814"/>
      <c r="D7" s="1142" t="s">
        <v>2329</v>
      </c>
      <c r="E7" s="567" t="s">
        <v>2330</v>
      </c>
    </row>
    <row r="8" spans="1:5" ht="45.75" thickBot="1" x14ac:dyDescent="0.3">
      <c r="A8" s="1812" t="s">
        <v>2331</v>
      </c>
      <c r="B8" s="1813"/>
      <c r="C8" s="1814"/>
      <c r="D8" s="1142" t="s">
        <v>2332</v>
      </c>
      <c r="E8" s="567" t="s">
        <v>2333</v>
      </c>
    </row>
    <row r="9" spans="1:5" ht="79.5" thickBot="1" x14ac:dyDescent="0.3">
      <c r="A9" s="1803" t="s">
        <v>2334</v>
      </c>
      <c r="B9" s="1804"/>
      <c r="C9" s="1804"/>
      <c r="D9" s="1143" t="s">
        <v>2335</v>
      </c>
      <c r="E9" s="4" t="s">
        <v>2323</v>
      </c>
    </row>
    <row r="10" spans="1:5" ht="22.5" x14ac:dyDescent="0.25">
      <c r="A10" s="1806" t="s">
        <v>2336</v>
      </c>
      <c r="B10" s="1809" t="s">
        <v>2337</v>
      </c>
      <c r="C10" s="1144" t="s">
        <v>2338</v>
      </c>
      <c r="D10" s="1145" t="s">
        <v>2339</v>
      </c>
      <c r="E10" s="5" t="s">
        <v>2340</v>
      </c>
    </row>
    <row r="11" spans="1:5" x14ac:dyDescent="0.25">
      <c r="A11" s="1807"/>
      <c r="B11" s="1810"/>
      <c r="C11" s="1146" t="s">
        <v>2341</v>
      </c>
      <c r="D11" s="1147" t="s">
        <v>2342</v>
      </c>
      <c r="E11" s="6" t="s">
        <v>2343</v>
      </c>
    </row>
    <row r="12" spans="1:5" ht="66.95" customHeight="1" x14ac:dyDescent="0.25">
      <c r="A12" s="1807"/>
      <c r="B12" s="1810" t="s">
        <v>2344</v>
      </c>
      <c r="C12" s="1810"/>
      <c r="D12" s="1147" t="s">
        <v>2345</v>
      </c>
      <c r="E12" s="6" t="s">
        <v>2346</v>
      </c>
    </row>
    <row r="13" spans="1:5" ht="237.75" customHeight="1" thickBot="1" x14ac:dyDescent="0.3">
      <c r="A13" s="1808"/>
      <c r="B13" s="1811" t="s">
        <v>2347</v>
      </c>
      <c r="C13" s="1811"/>
      <c r="D13" s="1148" t="s">
        <v>2348</v>
      </c>
      <c r="E13" s="7" t="s">
        <v>2349</v>
      </c>
    </row>
    <row r="14" spans="1:5" ht="35.25" customHeight="1" thickBot="1" x14ac:dyDescent="0.3">
      <c r="A14" s="1803" t="s">
        <v>2350</v>
      </c>
      <c r="B14" s="1804"/>
      <c r="C14" s="1804"/>
      <c r="D14" s="1143" t="s">
        <v>2351</v>
      </c>
      <c r="E14" s="8" t="s">
        <v>2352</v>
      </c>
    </row>
    <row r="15" spans="1:5" ht="29.25" customHeight="1" thickBot="1" x14ac:dyDescent="0.3">
      <c r="A15" s="1803" t="s">
        <v>2353</v>
      </c>
      <c r="B15" s="1804"/>
      <c r="C15" s="1804"/>
      <c r="D15" s="1805"/>
      <c r="E15" s="4" t="s">
        <v>2354</v>
      </c>
    </row>
    <row r="16" spans="1:5" ht="26.25" customHeight="1" thickBot="1" x14ac:dyDescent="0.3">
      <c r="A16" s="1803" t="s">
        <v>2355</v>
      </c>
      <c r="B16" s="1804"/>
      <c r="C16" s="1804"/>
      <c r="D16" s="1805"/>
      <c r="E16" s="4" t="s">
        <v>2356</v>
      </c>
    </row>
  </sheetData>
  <mergeCells count="13">
    <mergeCell ref="A8:C8"/>
    <mergeCell ref="A4:C5"/>
    <mergeCell ref="D4:D5"/>
    <mergeCell ref="A6:C6"/>
    <mergeCell ref="A7:C7"/>
    <mergeCell ref="A14:C14"/>
    <mergeCell ref="A15:D15"/>
    <mergeCell ref="A16:D16"/>
    <mergeCell ref="A9:C9"/>
    <mergeCell ref="A10:A13"/>
    <mergeCell ref="B10:B11"/>
    <mergeCell ref="B12:C12"/>
    <mergeCell ref="B13:C13"/>
  </mergeCells>
  <hyperlinks>
    <hyperlink ref="A1:D1" location="INÍCIO!A1" display="Voltar ao Início" xr:uid="{00000000-0004-0000-1200-000000000000}"/>
    <hyperlink ref="A2" location="'Tabela 4 2018'!A1" display="Ir para o Relatório" xr:uid="{00000000-0004-0000-1200-000001000000}"/>
    <hyperlink ref="A3" location="'Tabela 4'!A1" display="Ir para Metodologia do Demonstrativo" xr:uid="{00000000-0004-0000-1200-000002000000}"/>
  </hyperlinks>
  <pageMargins left="0.511811024" right="0.511811024" top="0.78740157499999996" bottom="0.78740157499999996" header="0.31496062000000002" footer="0.31496062000000002"/>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CD2DA-9CEE-4EF7-8F67-DB9A9D31F1DC}">
  <sheetPr>
    <tabColor rgb="FF00B050"/>
  </sheetPr>
  <dimension ref="A1:D18"/>
  <sheetViews>
    <sheetView showGridLines="0" workbookViewId="0">
      <pane ySplit="2" topLeftCell="A3" activePane="bottomLeft" state="frozen"/>
      <selection pane="bottomLeft" activeCell="B4" sqref="B4"/>
    </sheetView>
  </sheetViews>
  <sheetFormatPr defaultColWidth="9.140625" defaultRowHeight="15" customHeight="1" x14ac:dyDescent="0.25"/>
  <cols>
    <col min="1" max="1" width="60.7109375" style="1150" customWidth="1"/>
    <col min="2" max="2" width="40.7109375" style="1150" customWidth="1"/>
    <col min="3" max="3" width="1.7109375" style="642" customWidth="1"/>
    <col min="4" max="4" width="40.7109375" style="1150" customWidth="1"/>
    <col min="5" max="16384" width="9.140625" style="1150"/>
  </cols>
  <sheetData>
    <row r="1" spans="1:4" ht="15" customHeight="1" x14ac:dyDescent="0.25">
      <c r="A1" s="1149" t="s">
        <v>22</v>
      </c>
    </row>
    <row r="2" spans="1:4" ht="15" customHeight="1" thickBot="1" x14ac:dyDescent="0.3">
      <c r="A2" s="1149" t="s">
        <v>57</v>
      </c>
    </row>
    <row r="3" spans="1:4" ht="90" customHeight="1" thickBot="1" x14ac:dyDescent="0.3">
      <c r="A3" s="1823" t="s">
        <v>2357</v>
      </c>
      <c r="B3" s="1824"/>
      <c r="C3" s="1824"/>
      <c r="D3" s="1825"/>
    </row>
    <row r="4" spans="1:4" s="1154" customFormat="1" ht="15" customHeight="1" x14ac:dyDescent="0.25">
      <c r="A4" s="1544" t="s">
        <v>1327</v>
      </c>
      <c r="B4" s="1151" t="s">
        <v>2358</v>
      </c>
      <c r="C4" s="1152" t="s">
        <v>60</v>
      </c>
      <c r="D4" s="1153" t="s">
        <v>414</v>
      </c>
    </row>
    <row r="5" spans="1:4" s="1154" customFormat="1" ht="15" customHeight="1" thickBot="1" x14ac:dyDescent="0.3">
      <c r="A5" s="1546"/>
      <c r="B5" s="1155" t="s">
        <v>70</v>
      </c>
      <c r="C5" s="1156" t="s">
        <v>60</v>
      </c>
      <c r="D5" s="1157" t="s">
        <v>2359</v>
      </c>
    </row>
    <row r="6" spans="1:4" s="1154" customFormat="1" ht="30" customHeight="1" thickBot="1" x14ac:dyDescent="0.3">
      <c r="A6" s="1158" t="s">
        <v>2360</v>
      </c>
      <c r="B6" s="1830" t="s">
        <v>2361</v>
      </c>
      <c r="C6" s="1556"/>
      <c r="D6" s="1557"/>
    </row>
    <row r="7" spans="1:4" s="1154" customFormat="1" ht="30" customHeight="1" thickBot="1" x14ac:dyDescent="0.3">
      <c r="A7" s="1159"/>
      <c r="B7" s="1159"/>
      <c r="C7" s="1160"/>
      <c r="D7" s="1159"/>
    </row>
    <row r="8" spans="1:4" ht="15" customHeight="1" thickBot="1" x14ac:dyDescent="0.3">
      <c r="A8" s="1161" t="s">
        <v>2362</v>
      </c>
      <c r="B8" s="1837" t="s">
        <v>2363</v>
      </c>
      <c r="C8" s="1838"/>
      <c r="D8" s="1839"/>
    </row>
    <row r="9" spans="1:4" ht="34.5" thickBot="1" x14ac:dyDescent="0.3">
      <c r="A9" s="1162" t="s">
        <v>2364</v>
      </c>
      <c r="B9" s="1829" t="s">
        <v>2365</v>
      </c>
      <c r="C9" s="1594"/>
      <c r="D9" s="1595"/>
    </row>
    <row r="10" spans="1:4" ht="15" customHeight="1" thickBot="1" x14ac:dyDescent="0.3">
      <c r="A10" s="1163" t="s">
        <v>2366</v>
      </c>
      <c r="B10" s="1826" t="s">
        <v>2367</v>
      </c>
      <c r="C10" s="1827"/>
      <c r="D10" s="1828"/>
    </row>
    <row r="11" spans="1:4" ht="15" customHeight="1" x14ac:dyDescent="0.25">
      <c r="A11" s="1164" t="s">
        <v>2368</v>
      </c>
      <c r="B11" s="1831" t="s">
        <v>2365</v>
      </c>
      <c r="C11" s="1832"/>
      <c r="D11" s="1833"/>
    </row>
    <row r="12" spans="1:4" ht="15" customHeight="1" thickBot="1" x14ac:dyDescent="0.3">
      <c r="A12" s="1165" t="s">
        <v>2369</v>
      </c>
      <c r="B12" s="1834" t="s">
        <v>2365</v>
      </c>
      <c r="C12" s="1835"/>
      <c r="D12" s="1836"/>
    </row>
    <row r="13" spans="1:4" ht="15" customHeight="1" thickBot="1" x14ac:dyDescent="0.3">
      <c r="A13" s="1163" t="s">
        <v>2370</v>
      </c>
      <c r="B13" s="1826" t="s">
        <v>2371</v>
      </c>
      <c r="C13" s="1827"/>
      <c r="D13" s="1828"/>
    </row>
    <row r="15" spans="1:4" ht="15" customHeight="1" x14ac:dyDescent="0.25">
      <c r="C15" s="1150"/>
    </row>
    <row r="16" spans="1:4" ht="15" customHeight="1" x14ac:dyDescent="0.25">
      <c r="C16" s="1150"/>
    </row>
    <row r="17" s="1150" customFormat="1" ht="15" customHeight="1" x14ac:dyDescent="0.25"/>
    <row r="18" s="1150" customFormat="1" ht="15" customHeight="1" x14ac:dyDescent="0.25"/>
  </sheetData>
  <mergeCells count="9">
    <mergeCell ref="A3:D3"/>
    <mergeCell ref="B13:D13"/>
    <mergeCell ref="B9:D9"/>
    <mergeCell ref="B6:D6"/>
    <mergeCell ref="B11:D11"/>
    <mergeCell ref="B12:D12"/>
    <mergeCell ref="A4:A5"/>
    <mergeCell ref="B8:D8"/>
    <mergeCell ref="B10:D10"/>
  </mergeCells>
  <hyperlinks>
    <hyperlink ref="A2" location="'Tabela 6 2020'!A1" display="Ir para o Relatório" xr:uid="{3EFAFA8A-2F82-48D4-84D4-50C38FBE4A59}"/>
    <hyperlink ref="A1" location="INÍCIO!A1" display="Voltar ao Início" xr:uid="{7D68AAD8-4FB5-4A4D-A11F-7EB190097ABF}"/>
  </hyperlinks>
  <pageMargins left="0.511811024" right="0.511811024" top="0.78740157499999996" bottom="0.78740157499999996" header="0.31496062000000002" footer="0.31496062000000002"/>
  <pageSetup paperSize="9" orientation="portrait"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1ECB-348D-47EE-871F-CD432C60BA43}">
  <sheetPr>
    <tabColor rgb="FF00B050"/>
  </sheetPr>
  <dimension ref="A1:D10"/>
  <sheetViews>
    <sheetView showGridLines="0" workbookViewId="0">
      <pane ySplit="2" topLeftCell="A3" activePane="bottomLeft" state="frozen"/>
      <selection pane="bottomLeft" activeCell="B6" sqref="B6:D6"/>
    </sheetView>
  </sheetViews>
  <sheetFormatPr defaultColWidth="9.140625" defaultRowHeight="15" x14ac:dyDescent="0.25"/>
  <cols>
    <col min="1" max="1" width="60.7109375" style="1167" customWidth="1"/>
    <col min="2" max="2" width="40.7109375" style="1167" customWidth="1"/>
    <col min="3" max="3" width="1.7109375" style="1167" customWidth="1"/>
    <col min="4" max="4" width="40.7109375" style="1167" customWidth="1"/>
    <col min="5" max="16384" width="9.140625" style="1167"/>
  </cols>
  <sheetData>
    <row r="1" spans="1:4" x14ac:dyDescent="0.25">
      <c r="A1" s="1166" t="s">
        <v>22</v>
      </c>
    </row>
    <row r="2" spans="1:4" ht="15.75" thickBot="1" x14ac:dyDescent="0.3">
      <c r="A2" s="1166" t="s">
        <v>57</v>
      </c>
      <c r="B2" s="1166"/>
    </row>
    <row r="3" spans="1:4" s="1168" customFormat="1" ht="120" customHeight="1" thickBot="1" x14ac:dyDescent="0.3">
      <c r="A3" s="1823" t="s">
        <v>2372</v>
      </c>
      <c r="B3" s="1824"/>
      <c r="C3" s="1824"/>
      <c r="D3" s="1825"/>
    </row>
    <row r="4" spans="1:4" s="1154" customFormat="1" ht="15" customHeight="1" x14ac:dyDescent="0.25">
      <c r="A4" s="1544" t="s">
        <v>1327</v>
      </c>
      <c r="B4" s="1151" t="s">
        <v>2358</v>
      </c>
      <c r="C4" s="1152" t="s">
        <v>60</v>
      </c>
      <c r="D4" s="1153" t="s">
        <v>414</v>
      </c>
    </row>
    <row r="5" spans="1:4" s="1154" customFormat="1" ht="15" customHeight="1" thickBot="1" x14ac:dyDescent="0.3">
      <c r="A5" s="1546"/>
      <c r="B5" s="1155" t="s">
        <v>70</v>
      </c>
      <c r="C5" s="1156" t="s">
        <v>60</v>
      </c>
      <c r="D5" s="1157" t="s">
        <v>2359</v>
      </c>
    </row>
    <row r="6" spans="1:4" s="1154" customFormat="1" ht="45" customHeight="1" thickBot="1" x14ac:dyDescent="0.3">
      <c r="A6" s="1158" t="s">
        <v>2360</v>
      </c>
      <c r="B6" s="1830" t="s">
        <v>2373</v>
      </c>
      <c r="C6" s="1556"/>
      <c r="D6" s="1557"/>
    </row>
    <row r="7" spans="1:4" s="1154" customFormat="1" ht="30" customHeight="1" thickBot="1" x14ac:dyDescent="0.3">
      <c r="A7" s="1159"/>
      <c r="B7" s="1159"/>
      <c r="C7" s="1160"/>
      <c r="D7" s="1159"/>
    </row>
    <row r="8" spans="1:4" s="1168" customFormat="1" ht="15" customHeight="1" thickBot="1" x14ac:dyDescent="0.3">
      <c r="A8" s="1161" t="s">
        <v>2374</v>
      </c>
      <c r="B8" s="1837" t="s">
        <v>2363</v>
      </c>
      <c r="C8" s="1838"/>
      <c r="D8" s="1839"/>
    </row>
    <row r="9" spans="1:4" s="1168" customFormat="1" ht="15" customHeight="1" thickBot="1" x14ac:dyDescent="0.3">
      <c r="A9" s="1169" t="s">
        <v>2375</v>
      </c>
      <c r="B9" s="1826" t="s">
        <v>2376</v>
      </c>
      <c r="C9" s="1827"/>
      <c r="D9" s="1828"/>
    </row>
    <row r="10" spans="1:4" s="1168" customFormat="1" ht="15" customHeight="1" thickBot="1" x14ac:dyDescent="0.3">
      <c r="A10" s="1170" t="s">
        <v>2377</v>
      </c>
      <c r="B10" s="1829" t="s">
        <v>2365</v>
      </c>
      <c r="C10" s="1594"/>
      <c r="D10" s="1595"/>
    </row>
  </sheetData>
  <mergeCells count="6">
    <mergeCell ref="B9:D9"/>
    <mergeCell ref="B8:D8"/>
    <mergeCell ref="B10:D10"/>
    <mergeCell ref="A3:D3"/>
    <mergeCell ref="A4:A5"/>
    <mergeCell ref="B6:D6"/>
  </mergeCells>
  <hyperlinks>
    <hyperlink ref="A1" location="INÍCIO!A1" display="Voltar ao Início" xr:uid="{F5B0F342-2B73-4C0E-B777-314771EBD243}"/>
    <hyperlink ref="A2" location="'Tabela 6-A 2020'!A1" display="Ir para o Relatório" xr:uid="{727A092D-692B-4CB6-8E24-BE120749DC12}"/>
  </hyperlinks>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C148"/>
  <sheetViews>
    <sheetView showGridLines="0" zoomScaleNormal="100" workbookViewId="0">
      <pane ySplit="1" topLeftCell="A16" activePane="bottomLeft" state="frozen"/>
      <selection activeCell="E9" sqref="E9"/>
      <selection pane="bottomLeft" activeCell="A3" sqref="A3:A147"/>
    </sheetView>
  </sheetViews>
  <sheetFormatPr defaultColWidth="41.42578125" defaultRowHeight="11.25" x14ac:dyDescent="0.2"/>
  <cols>
    <col min="1" max="1" width="51.7109375" style="1171" customWidth="1"/>
    <col min="2" max="2" width="11.85546875" style="1171" customWidth="1"/>
    <col min="3" max="3" width="51.42578125" style="1171" bestFit="1" customWidth="1"/>
    <col min="4" max="16384" width="41.42578125" style="1171"/>
  </cols>
  <sheetData>
    <row r="1" spans="1:3" x14ac:dyDescent="0.2">
      <c r="A1" s="663" t="s">
        <v>22</v>
      </c>
    </row>
    <row r="2" spans="1:3" ht="12" thickBot="1" x14ac:dyDescent="0.25">
      <c r="A2" s="1177" t="s">
        <v>2378</v>
      </c>
      <c r="B2" s="1840" t="s">
        <v>290</v>
      </c>
      <c r="C2" s="1840"/>
    </row>
    <row r="3" spans="1:3" ht="12.75" thickTop="1" thickBot="1" x14ac:dyDescent="0.25">
      <c r="A3" s="1172" t="s">
        <v>2379</v>
      </c>
      <c r="B3" s="1172" t="s">
        <v>2380</v>
      </c>
      <c r="C3" s="1173" t="s">
        <v>2381</v>
      </c>
    </row>
    <row r="4" spans="1:3" ht="12.75" thickTop="1" thickBot="1" x14ac:dyDescent="0.25">
      <c r="A4" s="1843" t="s">
        <v>2382</v>
      </c>
      <c r="B4" s="1172" t="s">
        <v>2380</v>
      </c>
      <c r="C4" s="1173" t="s">
        <v>2381</v>
      </c>
    </row>
    <row r="5" spans="1:3" ht="12.75" thickTop="1" thickBot="1" x14ac:dyDescent="0.25">
      <c r="A5" s="1844"/>
      <c r="B5" s="1172" t="s">
        <v>2383</v>
      </c>
      <c r="C5" s="1173" t="s">
        <v>2384</v>
      </c>
    </row>
    <row r="6" spans="1:3" ht="12.75" thickTop="1" thickBot="1" x14ac:dyDescent="0.25">
      <c r="A6" s="1845"/>
      <c r="B6" s="1172" t="s">
        <v>2385</v>
      </c>
      <c r="C6" s="1173" t="s">
        <v>2386</v>
      </c>
    </row>
    <row r="7" spans="1:3" ht="12.75" thickTop="1" thickBot="1" x14ac:dyDescent="0.25">
      <c r="A7" s="1846" t="s">
        <v>2387</v>
      </c>
      <c r="B7" s="1172" t="s">
        <v>2388</v>
      </c>
      <c r="C7" s="1173" t="s">
        <v>2389</v>
      </c>
    </row>
    <row r="8" spans="1:3" ht="12.75" thickTop="1" thickBot="1" x14ac:dyDescent="0.25">
      <c r="A8" s="1846"/>
      <c r="B8" s="1172" t="s">
        <v>2390</v>
      </c>
      <c r="C8" s="1173" t="s">
        <v>2391</v>
      </c>
    </row>
    <row r="9" spans="1:3" ht="12.75" thickTop="1" thickBot="1" x14ac:dyDescent="0.25">
      <c r="A9" s="1846"/>
      <c r="B9" s="1172" t="s">
        <v>2392</v>
      </c>
      <c r="C9" s="1173" t="s">
        <v>2393</v>
      </c>
    </row>
    <row r="10" spans="1:3" ht="12.75" thickTop="1" thickBot="1" x14ac:dyDescent="0.25">
      <c r="A10" s="1846"/>
      <c r="B10" s="1172" t="s">
        <v>2394</v>
      </c>
      <c r="C10" s="1173" t="s">
        <v>2395</v>
      </c>
    </row>
    <row r="11" spans="1:3" ht="12.75" thickTop="1" thickBot="1" x14ac:dyDescent="0.25">
      <c r="A11" s="1846"/>
      <c r="B11" s="1172" t="s">
        <v>2396</v>
      </c>
      <c r="C11" s="1173" t="s">
        <v>2397</v>
      </c>
    </row>
    <row r="12" spans="1:3" ht="12.75" thickTop="1" thickBot="1" x14ac:dyDescent="0.25">
      <c r="A12" s="1846"/>
      <c r="B12" s="1172" t="s">
        <v>2398</v>
      </c>
      <c r="C12" s="1173" t="s">
        <v>2399</v>
      </c>
    </row>
    <row r="13" spans="1:3" ht="12.75" thickTop="1" thickBot="1" x14ac:dyDescent="0.25">
      <c r="A13" s="1846" t="s">
        <v>2400</v>
      </c>
      <c r="B13" s="1172" t="s">
        <v>2401</v>
      </c>
      <c r="C13" s="1173" t="s">
        <v>2402</v>
      </c>
    </row>
    <row r="14" spans="1:3" ht="12.75" thickTop="1" thickBot="1" x14ac:dyDescent="0.25">
      <c r="A14" s="1846"/>
      <c r="B14" s="1172" t="s">
        <v>2403</v>
      </c>
      <c r="C14" s="1173" t="s">
        <v>2404</v>
      </c>
    </row>
    <row r="15" spans="1:3" ht="12.75" thickTop="1" thickBot="1" x14ac:dyDescent="0.25">
      <c r="A15" s="1846"/>
      <c r="B15" s="1172" t="s">
        <v>2405</v>
      </c>
      <c r="C15" s="1173" t="s">
        <v>2406</v>
      </c>
    </row>
    <row r="16" spans="1:3" ht="12.75" thickTop="1" thickBot="1" x14ac:dyDescent="0.25">
      <c r="A16" s="1846"/>
      <c r="B16" s="1172" t="s">
        <v>2407</v>
      </c>
      <c r="C16" s="1173" t="s">
        <v>2408</v>
      </c>
    </row>
    <row r="17" spans="1:3" ht="12.75" thickTop="1" thickBot="1" x14ac:dyDescent="0.25">
      <c r="A17" s="1846"/>
      <c r="B17" s="1172" t="s">
        <v>2409</v>
      </c>
      <c r="C17" s="1173" t="s">
        <v>2410</v>
      </c>
    </row>
    <row r="18" spans="1:3" ht="12.75" thickTop="1" thickBot="1" x14ac:dyDescent="0.25">
      <c r="A18" s="1846" t="s">
        <v>2411</v>
      </c>
      <c r="B18" s="1172" t="s">
        <v>2401</v>
      </c>
      <c r="C18" s="1173" t="s">
        <v>2402</v>
      </c>
    </row>
    <row r="19" spans="1:3" ht="12.75" thickTop="1" thickBot="1" x14ac:dyDescent="0.25">
      <c r="A19" s="1846"/>
      <c r="B19" s="1172" t="s">
        <v>2403</v>
      </c>
      <c r="C19" s="1173" t="s">
        <v>2404</v>
      </c>
    </row>
    <row r="20" spans="1:3" ht="12.75" thickTop="1" thickBot="1" x14ac:dyDescent="0.25">
      <c r="A20" s="1846"/>
      <c r="B20" s="1172" t="s">
        <v>2405</v>
      </c>
      <c r="C20" s="1173" t="s">
        <v>2406</v>
      </c>
    </row>
    <row r="21" spans="1:3" ht="12.75" thickTop="1" thickBot="1" x14ac:dyDescent="0.25">
      <c r="A21" s="1846"/>
      <c r="B21" s="1172" t="s">
        <v>2412</v>
      </c>
      <c r="C21" s="1173" t="s">
        <v>2402</v>
      </c>
    </row>
    <row r="22" spans="1:3" ht="12.75" thickTop="1" thickBot="1" x14ac:dyDescent="0.25">
      <c r="A22" s="1846"/>
      <c r="B22" s="1172" t="s">
        <v>2413</v>
      </c>
      <c r="C22" s="1173" t="s">
        <v>2414</v>
      </c>
    </row>
    <row r="23" spans="1:3" ht="12.75" thickTop="1" thickBot="1" x14ac:dyDescent="0.25">
      <c r="A23" s="1846"/>
      <c r="B23" s="1172" t="s">
        <v>2415</v>
      </c>
      <c r="C23" s="1173" t="s">
        <v>2416</v>
      </c>
    </row>
    <row r="24" spans="1:3" ht="12.75" thickTop="1" thickBot="1" x14ac:dyDescent="0.25">
      <c r="A24" s="1846"/>
      <c r="B24" s="1172" t="s">
        <v>2417</v>
      </c>
      <c r="C24" s="1173" t="s">
        <v>2418</v>
      </c>
    </row>
    <row r="25" spans="1:3" ht="12.75" thickTop="1" thickBot="1" x14ac:dyDescent="0.25">
      <c r="A25" s="1846"/>
      <c r="B25" s="1172" t="s">
        <v>2419</v>
      </c>
      <c r="C25" s="1173" t="s">
        <v>2420</v>
      </c>
    </row>
    <row r="26" spans="1:3" ht="12.75" thickTop="1" thickBot="1" x14ac:dyDescent="0.25">
      <c r="A26" s="1846"/>
      <c r="B26" s="1172" t="s">
        <v>2421</v>
      </c>
      <c r="C26" s="1173" t="s">
        <v>2422</v>
      </c>
    </row>
    <row r="27" spans="1:3" ht="12.75" thickTop="1" thickBot="1" x14ac:dyDescent="0.25">
      <c r="A27" s="1846"/>
      <c r="B27" s="1172" t="s">
        <v>2423</v>
      </c>
      <c r="C27" s="1173" t="s">
        <v>2424</v>
      </c>
    </row>
    <row r="28" spans="1:3" ht="12.75" thickTop="1" thickBot="1" x14ac:dyDescent="0.25">
      <c r="A28" s="1846"/>
      <c r="B28" s="1172" t="s">
        <v>2425</v>
      </c>
      <c r="C28" s="1173" t="s">
        <v>2426</v>
      </c>
    </row>
    <row r="29" spans="1:3" ht="12.75" thickTop="1" thickBot="1" x14ac:dyDescent="0.25">
      <c r="A29" s="1846"/>
      <c r="B29" s="1172" t="s">
        <v>2427</v>
      </c>
      <c r="C29" s="1173" t="s">
        <v>2428</v>
      </c>
    </row>
    <row r="30" spans="1:3" ht="12.75" thickTop="1" thickBot="1" x14ac:dyDescent="0.25">
      <c r="A30" s="1846"/>
      <c r="B30" s="1172" t="s">
        <v>2407</v>
      </c>
      <c r="C30" s="1173" t="s">
        <v>2408</v>
      </c>
    </row>
    <row r="31" spans="1:3" ht="12.75" thickTop="1" thickBot="1" x14ac:dyDescent="0.25">
      <c r="A31" s="1846"/>
      <c r="B31" s="1172" t="s">
        <v>2409</v>
      </c>
      <c r="C31" s="1173" t="s">
        <v>2410</v>
      </c>
    </row>
    <row r="32" spans="1:3" ht="12.75" thickTop="1" thickBot="1" x14ac:dyDescent="0.25">
      <c r="A32" s="1846"/>
      <c r="B32" s="1172" t="s">
        <v>296</v>
      </c>
      <c r="C32" s="1173" t="s">
        <v>2408</v>
      </c>
    </row>
    <row r="33" spans="1:3" ht="12.75" thickTop="1" thickBot="1" x14ac:dyDescent="0.25">
      <c r="A33" s="1846"/>
      <c r="B33" s="1172" t="s">
        <v>298</v>
      </c>
      <c r="C33" s="1173" t="s">
        <v>2410</v>
      </c>
    </row>
    <row r="34" spans="1:3" ht="12.75" thickTop="1" thickBot="1" x14ac:dyDescent="0.25">
      <c r="A34" s="1846"/>
      <c r="B34" s="1172" t="s">
        <v>2429</v>
      </c>
      <c r="C34" s="1173" t="s">
        <v>2408</v>
      </c>
    </row>
    <row r="35" spans="1:3" ht="12.75" thickTop="1" thickBot="1" x14ac:dyDescent="0.25">
      <c r="A35" s="1846"/>
      <c r="B35" s="1172" t="s">
        <v>2430</v>
      </c>
      <c r="C35" s="1173" t="s">
        <v>2410</v>
      </c>
    </row>
    <row r="36" spans="1:3" ht="12.75" thickTop="1" thickBot="1" x14ac:dyDescent="0.25">
      <c r="A36" s="1846"/>
      <c r="B36" s="1172" t="s">
        <v>2431</v>
      </c>
      <c r="C36" s="1173" t="s">
        <v>2432</v>
      </c>
    </row>
    <row r="37" spans="1:3" ht="12.75" thickTop="1" thickBot="1" x14ac:dyDescent="0.25">
      <c r="A37" s="1846" t="s">
        <v>2433</v>
      </c>
      <c r="B37" s="1172" t="s">
        <v>2434</v>
      </c>
      <c r="C37" s="1173" t="s">
        <v>2435</v>
      </c>
    </row>
    <row r="38" spans="1:3" ht="12.75" thickTop="1" thickBot="1" x14ac:dyDescent="0.25">
      <c r="A38" s="1846"/>
      <c r="B38" s="1172" t="s">
        <v>2436</v>
      </c>
      <c r="C38" s="1173" t="s">
        <v>2437</v>
      </c>
    </row>
    <row r="39" spans="1:3" ht="12.75" thickTop="1" thickBot="1" x14ac:dyDescent="0.25">
      <c r="A39" s="1846"/>
      <c r="B39" s="1172" t="s">
        <v>2438</v>
      </c>
      <c r="C39" s="1173" t="s">
        <v>2439</v>
      </c>
    </row>
    <row r="40" spans="1:3" ht="12.75" thickTop="1" thickBot="1" x14ac:dyDescent="0.25">
      <c r="A40" s="1846"/>
      <c r="B40" s="1172" t="s">
        <v>2440</v>
      </c>
      <c r="C40" s="1173" t="s">
        <v>2441</v>
      </c>
    </row>
    <row r="41" spans="1:3" ht="12.75" thickTop="1" thickBot="1" x14ac:dyDescent="0.25">
      <c r="A41" s="1846"/>
      <c r="B41" s="1172" t="s">
        <v>2442</v>
      </c>
      <c r="C41" s="1173" t="s">
        <v>2443</v>
      </c>
    </row>
    <row r="42" spans="1:3" ht="12.75" thickTop="1" thickBot="1" x14ac:dyDescent="0.25">
      <c r="A42" s="1846"/>
      <c r="B42" s="1172" t="s">
        <v>2444</v>
      </c>
      <c r="C42" s="1173" t="s">
        <v>2445</v>
      </c>
    </row>
    <row r="43" spans="1:3" ht="12.75" thickTop="1" thickBot="1" x14ac:dyDescent="0.25">
      <c r="A43" s="1846"/>
      <c r="B43" s="1172" t="s">
        <v>2446</v>
      </c>
      <c r="C43" s="1173" t="s">
        <v>2447</v>
      </c>
    </row>
    <row r="44" spans="1:3" ht="12.75" thickTop="1" thickBot="1" x14ac:dyDescent="0.25">
      <c r="A44" s="1846" t="s">
        <v>2448</v>
      </c>
      <c r="B44" s="1172" t="s">
        <v>2438</v>
      </c>
      <c r="C44" s="1173" t="s">
        <v>2439</v>
      </c>
    </row>
    <row r="45" spans="1:3" ht="12.75" thickTop="1" thickBot="1" x14ac:dyDescent="0.25">
      <c r="A45" s="1846"/>
      <c r="B45" s="1172" t="s">
        <v>2440</v>
      </c>
      <c r="C45" s="1173" t="s">
        <v>2441</v>
      </c>
    </row>
    <row r="46" spans="1:3" ht="12.75" thickTop="1" thickBot="1" x14ac:dyDescent="0.25">
      <c r="A46" s="1846"/>
      <c r="B46" s="1172" t="s">
        <v>2442</v>
      </c>
      <c r="C46" s="1173" t="s">
        <v>2443</v>
      </c>
    </row>
    <row r="47" spans="1:3" ht="12.75" thickTop="1" thickBot="1" x14ac:dyDescent="0.25">
      <c r="A47" s="1846"/>
      <c r="B47" s="1172" t="s">
        <v>2446</v>
      </c>
      <c r="C47" s="1173" t="s">
        <v>2447</v>
      </c>
    </row>
    <row r="48" spans="1:3" ht="12.75" thickTop="1" thickBot="1" x14ac:dyDescent="0.25">
      <c r="A48" s="1843" t="s">
        <v>2449</v>
      </c>
      <c r="B48" s="1172" t="s">
        <v>2442</v>
      </c>
      <c r="C48" s="1173" t="s">
        <v>2443</v>
      </c>
    </row>
    <row r="49" spans="1:3" ht="12.75" thickTop="1" thickBot="1" x14ac:dyDescent="0.25">
      <c r="A49" s="1845"/>
      <c r="B49" s="1172" t="s">
        <v>2444</v>
      </c>
      <c r="C49" s="1173" t="s">
        <v>2445</v>
      </c>
    </row>
    <row r="50" spans="1:3" ht="12.75" thickTop="1" thickBot="1" x14ac:dyDescent="0.25">
      <c r="A50" s="1847" t="s">
        <v>2450</v>
      </c>
      <c r="B50" s="1172" t="s">
        <v>2440</v>
      </c>
      <c r="C50" s="1173" t="s">
        <v>2441</v>
      </c>
    </row>
    <row r="51" spans="1:3" ht="12" thickTop="1" x14ac:dyDescent="0.2">
      <c r="A51" s="1847"/>
      <c r="B51" s="1174" t="s">
        <v>2451</v>
      </c>
      <c r="C51" s="1175" t="s">
        <v>2452</v>
      </c>
    </row>
    <row r="52" spans="1:3" ht="12" thickBot="1" x14ac:dyDescent="0.25">
      <c r="A52" s="1176" t="s">
        <v>2453</v>
      </c>
      <c r="B52" s="1848" t="s">
        <v>290</v>
      </c>
      <c r="C52" s="1848"/>
    </row>
    <row r="53" spans="1:3" ht="12.75" thickTop="1" thickBot="1" x14ac:dyDescent="0.25">
      <c r="A53" s="1843" t="s">
        <v>2454</v>
      </c>
      <c r="B53" s="1172" t="s">
        <v>2455</v>
      </c>
      <c r="C53" s="1173" t="s">
        <v>2456</v>
      </c>
    </row>
    <row r="54" spans="1:3" ht="12.75" thickTop="1" thickBot="1" x14ac:dyDescent="0.25">
      <c r="A54" s="1844"/>
      <c r="B54" s="1172" t="s">
        <v>2457</v>
      </c>
      <c r="C54" s="1173" t="s">
        <v>2458</v>
      </c>
    </row>
    <row r="55" spans="1:3" ht="12.75" thickTop="1" thickBot="1" x14ac:dyDescent="0.25">
      <c r="A55" s="1844"/>
      <c r="B55" s="1172" t="s">
        <v>2459</v>
      </c>
      <c r="C55" s="1173" t="s">
        <v>2460</v>
      </c>
    </row>
    <row r="56" spans="1:3" ht="12.75" thickTop="1" thickBot="1" x14ac:dyDescent="0.25">
      <c r="A56" s="1845"/>
      <c r="B56" s="1172" t="s">
        <v>2461</v>
      </c>
      <c r="C56" s="1173" t="s">
        <v>2462</v>
      </c>
    </row>
    <row r="57" spans="1:3" ht="12.75" thickTop="1" thickBot="1" x14ac:dyDescent="0.25">
      <c r="A57" s="1172" t="s">
        <v>2463</v>
      </c>
      <c r="B57" s="1172" t="s">
        <v>2457</v>
      </c>
      <c r="C57" s="1173" t="s">
        <v>2458</v>
      </c>
    </row>
    <row r="58" spans="1:3" ht="12.75" thickTop="1" thickBot="1" x14ac:dyDescent="0.25">
      <c r="A58" s="1843" t="s">
        <v>2464</v>
      </c>
      <c r="B58" s="1172" t="s">
        <v>2465</v>
      </c>
      <c r="C58" s="1173" t="s">
        <v>2466</v>
      </c>
    </row>
    <row r="59" spans="1:3" ht="12.75" thickTop="1" thickBot="1" x14ac:dyDescent="0.25">
      <c r="A59" s="1845"/>
      <c r="B59" s="1172" t="s">
        <v>2467</v>
      </c>
      <c r="C59" s="1173" t="s">
        <v>2468</v>
      </c>
    </row>
    <row r="60" spans="1:3" ht="12.75" thickTop="1" thickBot="1" x14ac:dyDescent="0.25">
      <c r="A60" s="1172" t="s">
        <v>2469</v>
      </c>
      <c r="B60" s="1172" t="s">
        <v>2470</v>
      </c>
      <c r="C60" s="1173" t="s">
        <v>2471</v>
      </c>
    </row>
    <row r="61" spans="1:3" ht="12.75" thickTop="1" thickBot="1" x14ac:dyDescent="0.25">
      <c r="A61" s="1172" t="s">
        <v>2472</v>
      </c>
      <c r="B61" s="1172" t="s">
        <v>2473</v>
      </c>
      <c r="C61" s="1173" t="s">
        <v>2474</v>
      </c>
    </row>
    <row r="62" spans="1:3" ht="12.75" thickTop="1" thickBot="1" x14ac:dyDescent="0.25">
      <c r="A62" s="1843" t="s">
        <v>2475</v>
      </c>
      <c r="B62" s="1172" t="s">
        <v>2476</v>
      </c>
      <c r="C62" s="1173" t="s">
        <v>2477</v>
      </c>
    </row>
    <row r="63" spans="1:3" ht="12.75" thickTop="1" thickBot="1" x14ac:dyDescent="0.25">
      <c r="A63" s="1844"/>
      <c r="B63" s="1172" t="s">
        <v>2478</v>
      </c>
      <c r="C63" s="1173" t="s">
        <v>2479</v>
      </c>
    </row>
    <row r="64" spans="1:3" ht="12.75" thickTop="1" thickBot="1" x14ac:dyDescent="0.25">
      <c r="A64" s="1844"/>
      <c r="B64" s="1172" t="s">
        <v>2480</v>
      </c>
      <c r="C64" s="1173" t="s">
        <v>2481</v>
      </c>
    </row>
    <row r="65" spans="1:3" ht="12.75" thickTop="1" thickBot="1" x14ac:dyDescent="0.25">
      <c r="A65" s="1844"/>
      <c r="B65" s="1172" t="s">
        <v>2482</v>
      </c>
      <c r="C65" s="1173" t="s">
        <v>2483</v>
      </c>
    </row>
    <row r="66" spans="1:3" ht="12.75" thickTop="1" thickBot="1" x14ac:dyDescent="0.25">
      <c r="A66" s="1844"/>
      <c r="B66" s="1172" t="s">
        <v>2484</v>
      </c>
      <c r="C66" s="1173" t="s">
        <v>2485</v>
      </c>
    </row>
    <row r="67" spans="1:3" ht="12.75" thickTop="1" thickBot="1" x14ac:dyDescent="0.25">
      <c r="A67" s="1844"/>
      <c r="B67" s="1172" t="s">
        <v>2486</v>
      </c>
      <c r="C67" s="1173" t="s">
        <v>2487</v>
      </c>
    </row>
    <row r="68" spans="1:3" ht="12.75" thickTop="1" thickBot="1" x14ac:dyDescent="0.25">
      <c r="A68" s="1844"/>
      <c r="B68" s="1172" t="s">
        <v>2488</v>
      </c>
      <c r="C68" s="1173" t="s">
        <v>2489</v>
      </c>
    </row>
    <row r="69" spans="1:3" ht="12.75" thickTop="1" thickBot="1" x14ac:dyDescent="0.25">
      <c r="A69" s="1844"/>
      <c r="B69" s="1172" t="s">
        <v>2490</v>
      </c>
      <c r="C69" s="1173" t="s">
        <v>2491</v>
      </c>
    </row>
    <row r="70" spans="1:3" ht="12.75" thickTop="1" thickBot="1" x14ac:dyDescent="0.25">
      <c r="A70" s="1844"/>
      <c r="B70" s="1172" t="s">
        <v>2492</v>
      </c>
      <c r="C70" s="1173" t="s">
        <v>2493</v>
      </c>
    </row>
    <row r="71" spans="1:3" ht="12.75" thickTop="1" thickBot="1" x14ac:dyDescent="0.25">
      <c r="A71" s="1845"/>
      <c r="B71" s="1172" t="s">
        <v>2494</v>
      </c>
      <c r="C71" s="1173" t="s">
        <v>2495</v>
      </c>
    </row>
    <row r="72" spans="1:3" ht="12.75" thickTop="1" thickBot="1" x14ac:dyDescent="0.25">
      <c r="A72" s="1843" t="s">
        <v>2496</v>
      </c>
      <c r="B72" s="1172" t="s">
        <v>2497</v>
      </c>
      <c r="C72" s="1173" t="s">
        <v>2498</v>
      </c>
    </row>
    <row r="73" spans="1:3" ht="12.75" thickTop="1" thickBot="1" x14ac:dyDescent="0.25">
      <c r="A73" s="1844"/>
      <c r="B73" s="1172" t="s">
        <v>2499</v>
      </c>
      <c r="C73" s="1173" t="s">
        <v>2500</v>
      </c>
    </row>
    <row r="74" spans="1:3" ht="12.75" thickTop="1" thickBot="1" x14ac:dyDescent="0.25">
      <c r="A74" s="1845"/>
      <c r="B74" s="1172" t="s">
        <v>2501</v>
      </c>
      <c r="C74" s="1173" t="s">
        <v>2502</v>
      </c>
    </row>
    <row r="75" spans="1:3" ht="12.75" thickTop="1" thickBot="1" x14ac:dyDescent="0.25">
      <c r="A75" s="1843" t="s">
        <v>2503</v>
      </c>
      <c r="B75" s="1172" t="s">
        <v>2504</v>
      </c>
      <c r="C75" s="1173" t="s">
        <v>2505</v>
      </c>
    </row>
    <row r="76" spans="1:3" ht="12.75" thickTop="1" thickBot="1" x14ac:dyDescent="0.25">
      <c r="A76" s="1844"/>
      <c r="B76" s="1172" t="s">
        <v>2506</v>
      </c>
      <c r="C76" s="1173" t="s">
        <v>2507</v>
      </c>
    </row>
    <row r="77" spans="1:3" ht="12.75" thickTop="1" thickBot="1" x14ac:dyDescent="0.25">
      <c r="A77" s="1845"/>
      <c r="B77" s="1172" t="s">
        <v>2508</v>
      </c>
      <c r="C77" s="1173" t="s">
        <v>2509</v>
      </c>
    </row>
    <row r="78" spans="1:3" ht="12.75" thickTop="1" thickBot="1" x14ac:dyDescent="0.25">
      <c r="A78" s="1843" t="s">
        <v>2510</v>
      </c>
      <c r="B78" s="1172" t="s">
        <v>2511</v>
      </c>
      <c r="C78" s="1173" t="s">
        <v>2512</v>
      </c>
    </row>
    <row r="79" spans="1:3" ht="12.75" thickTop="1" thickBot="1" x14ac:dyDescent="0.25">
      <c r="A79" s="1845"/>
      <c r="B79" s="1172" t="s">
        <v>2513</v>
      </c>
      <c r="C79" s="1173" t="s">
        <v>2514</v>
      </c>
    </row>
    <row r="80" spans="1:3" ht="12.75" thickTop="1" thickBot="1" x14ac:dyDescent="0.25">
      <c r="A80" s="1172" t="s">
        <v>2515</v>
      </c>
      <c r="B80" s="1172" t="s">
        <v>2513</v>
      </c>
      <c r="C80" s="1173" t="s">
        <v>2514</v>
      </c>
    </row>
    <row r="81" spans="1:3" ht="12.75" thickTop="1" thickBot="1" x14ac:dyDescent="0.25">
      <c r="A81" s="1843" t="s">
        <v>2516</v>
      </c>
      <c r="B81" s="1172" t="s">
        <v>2517</v>
      </c>
      <c r="C81" s="1173" t="s">
        <v>2518</v>
      </c>
    </row>
    <row r="82" spans="1:3" ht="12.75" thickTop="1" thickBot="1" x14ac:dyDescent="0.25">
      <c r="A82" s="1844"/>
      <c r="B82" s="1172" t="s">
        <v>2519</v>
      </c>
      <c r="C82" s="1173" t="s">
        <v>2520</v>
      </c>
    </row>
    <row r="83" spans="1:3" ht="12.75" thickTop="1" thickBot="1" x14ac:dyDescent="0.25">
      <c r="A83" s="1844"/>
      <c r="B83" s="1172" t="s">
        <v>2511</v>
      </c>
      <c r="C83" s="1173" t="s">
        <v>2512</v>
      </c>
    </row>
    <row r="84" spans="1:3" ht="12.75" thickTop="1" thickBot="1" x14ac:dyDescent="0.25">
      <c r="A84" s="1844"/>
      <c r="B84" s="1172" t="s">
        <v>2521</v>
      </c>
      <c r="C84" s="1173" t="s">
        <v>2522</v>
      </c>
    </row>
    <row r="85" spans="1:3" ht="12" thickTop="1" x14ac:dyDescent="0.2">
      <c r="A85" s="1849"/>
      <c r="B85" s="1174" t="s">
        <v>2523</v>
      </c>
      <c r="C85" s="1175" t="s">
        <v>2524</v>
      </c>
    </row>
    <row r="86" spans="1:3" ht="12" thickBot="1" x14ac:dyDescent="0.25">
      <c r="A86" s="1177" t="s">
        <v>2525</v>
      </c>
      <c r="B86" s="1840" t="s">
        <v>290</v>
      </c>
      <c r="C86" s="1840"/>
    </row>
    <row r="87" spans="1:3" ht="12.75" thickTop="1" thickBot="1" x14ac:dyDescent="0.25">
      <c r="A87" s="1843" t="s">
        <v>2526</v>
      </c>
      <c r="B87" s="1172" t="s">
        <v>2527</v>
      </c>
      <c r="C87" s="1173" t="s">
        <v>2528</v>
      </c>
    </row>
    <row r="88" spans="1:3" ht="12.75" thickTop="1" thickBot="1" x14ac:dyDescent="0.25">
      <c r="A88" s="1844"/>
      <c r="B88" s="1172" t="s">
        <v>2529</v>
      </c>
      <c r="C88" s="1173" t="s">
        <v>2530</v>
      </c>
    </row>
    <row r="89" spans="1:3" ht="12.75" thickTop="1" thickBot="1" x14ac:dyDescent="0.25">
      <c r="A89" s="1844"/>
      <c r="B89" s="1172" t="s">
        <v>2531</v>
      </c>
      <c r="C89" s="1173" t="s">
        <v>2532</v>
      </c>
    </row>
    <row r="90" spans="1:3" ht="12.75" thickTop="1" thickBot="1" x14ac:dyDescent="0.25">
      <c r="A90" s="1844"/>
      <c r="B90" s="1172" t="s">
        <v>2533</v>
      </c>
      <c r="C90" s="1173" t="s">
        <v>2534</v>
      </c>
    </row>
    <row r="91" spans="1:3" ht="12.75" thickTop="1" thickBot="1" x14ac:dyDescent="0.25">
      <c r="A91" s="1844"/>
      <c r="B91" s="1172" t="s">
        <v>2535</v>
      </c>
      <c r="C91" s="1173" t="s">
        <v>2536</v>
      </c>
    </row>
    <row r="92" spans="1:3" ht="12.75" thickTop="1" thickBot="1" x14ac:dyDescent="0.25">
      <c r="A92" s="1845"/>
      <c r="B92" s="1172" t="s">
        <v>2388</v>
      </c>
      <c r="C92" s="1173" t="s">
        <v>2389</v>
      </c>
    </row>
    <row r="93" spans="1:3" ht="12.75" thickTop="1" thickBot="1" x14ac:dyDescent="0.25">
      <c r="A93" s="1843" t="s">
        <v>2537</v>
      </c>
      <c r="B93" s="1172" t="s">
        <v>2527</v>
      </c>
      <c r="C93" s="1173" t="s">
        <v>2528</v>
      </c>
    </row>
    <row r="94" spans="1:3" ht="12.75" thickTop="1" thickBot="1" x14ac:dyDescent="0.25">
      <c r="A94" s="1844"/>
      <c r="B94" s="1172" t="s">
        <v>2529</v>
      </c>
      <c r="C94" s="1173" t="s">
        <v>2530</v>
      </c>
    </row>
    <row r="95" spans="1:3" ht="12.75" thickTop="1" thickBot="1" x14ac:dyDescent="0.25">
      <c r="A95" s="1844"/>
      <c r="B95" s="1172" t="s">
        <v>2531</v>
      </c>
      <c r="C95" s="1173" t="s">
        <v>2532</v>
      </c>
    </row>
    <row r="96" spans="1:3" ht="12.75" thickTop="1" thickBot="1" x14ac:dyDescent="0.25">
      <c r="A96" s="1844"/>
      <c r="B96" s="1172" t="s">
        <v>2533</v>
      </c>
      <c r="C96" s="1173" t="s">
        <v>2534</v>
      </c>
    </row>
    <row r="97" spans="1:3" ht="12.75" thickTop="1" thickBot="1" x14ac:dyDescent="0.25">
      <c r="A97" s="1844"/>
      <c r="B97" s="1172" t="s">
        <v>2535</v>
      </c>
      <c r="C97" s="1173" t="s">
        <v>2536</v>
      </c>
    </row>
    <row r="98" spans="1:3" ht="12.75" thickTop="1" thickBot="1" x14ac:dyDescent="0.25">
      <c r="A98" s="1844"/>
      <c r="B98" s="1172" t="s">
        <v>2390</v>
      </c>
      <c r="C98" s="1173" t="s">
        <v>2391</v>
      </c>
    </row>
    <row r="99" spans="1:3" ht="12.75" thickTop="1" thickBot="1" x14ac:dyDescent="0.25">
      <c r="A99" s="1844"/>
      <c r="B99" s="1172" t="s">
        <v>2392</v>
      </c>
      <c r="C99" s="1173" t="s">
        <v>2393</v>
      </c>
    </row>
    <row r="100" spans="1:3" ht="12.75" thickTop="1" thickBot="1" x14ac:dyDescent="0.25">
      <c r="A100" s="1844"/>
      <c r="B100" s="1172" t="s">
        <v>2394</v>
      </c>
      <c r="C100" s="1173" t="s">
        <v>2395</v>
      </c>
    </row>
    <row r="101" spans="1:3" ht="12.75" thickTop="1" thickBot="1" x14ac:dyDescent="0.25">
      <c r="A101" s="1844"/>
      <c r="B101" s="1172" t="s">
        <v>2396</v>
      </c>
      <c r="C101" s="1173" t="s">
        <v>2397</v>
      </c>
    </row>
    <row r="102" spans="1:3" ht="12.75" thickTop="1" thickBot="1" x14ac:dyDescent="0.25">
      <c r="A102" s="1845"/>
      <c r="B102" s="1172" t="s">
        <v>2398</v>
      </c>
      <c r="C102" s="1173" t="s">
        <v>2399</v>
      </c>
    </row>
    <row r="103" spans="1:3" ht="12.75" thickTop="1" thickBot="1" x14ac:dyDescent="0.25">
      <c r="A103" s="1843" t="s">
        <v>2538</v>
      </c>
      <c r="B103" s="1172" t="s">
        <v>2438</v>
      </c>
      <c r="C103" s="1173" t="s">
        <v>2439</v>
      </c>
    </row>
    <row r="104" spans="1:3" ht="12.75" thickTop="1" thickBot="1" x14ac:dyDescent="0.25">
      <c r="A104" s="1844"/>
      <c r="B104" s="1172" t="s">
        <v>2440</v>
      </c>
      <c r="C104" s="1173" t="s">
        <v>2441</v>
      </c>
    </row>
    <row r="105" spans="1:3" ht="12.75" thickTop="1" thickBot="1" x14ac:dyDescent="0.25">
      <c r="A105" s="1844"/>
      <c r="B105" s="1172" t="s">
        <v>2442</v>
      </c>
      <c r="C105" s="1173" t="s">
        <v>2443</v>
      </c>
    </row>
    <row r="106" spans="1:3" ht="12.75" thickTop="1" thickBot="1" x14ac:dyDescent="0.25">
      <c r="A106" s="1844"/>
      <c r="B106" s="1172" t="s">
        <v>2444</v>
      </c>
      <c r="C106" s="1173" t="s">
        <v>2445</v>
      </c>
    </row>
    <row r="107" spans="1:3" ht="12.75" thickTop="1" thickBot="1" x14ac:dyDescent="0.25">
      <c r="A107" s="1845"/>
      <c r="B107" s="1172" t="s">
        <v>2446</v>
      </c>
      <c r="C107" s="1173" t="s">
        <v>2447</v>
      </c>
    </row>
    <row r="108" spans="1:3" ht="12.75" thickTop="1" thickBot="1" x14ac:dyDescent="0.25">
      <c r="A108" s="1843" t="s">
        <v>2539</v>
      </c>
      <c r="B108" s="1172" t="s">
        <v>2440</v>
      </c>
      <c r="C108" s="1173" t="s">
        <v>2441</v>
      </c>
    </row>
    <row r="109" spans="1:3" ht="12.75" thickTop="1" thickBot="1" x14ac:dyDescent="0.25">
      <c r="A109" s="1844"/>
      <c r="B109" s="1172" t="s">
        <v>2451</v>
      </c>
      <c r="C109" s="1173" t="s">
        <v>2452</v>
      </c>
    </row>
    <row r="110" spans="1:3" ht="12.75" thickTop="1" thickBot="1" x14ac:dyDescent="0.25">
      <c r="A110" s="1844"/>
      <c r="B110" s="1172" t="s">
        <v>2513</v>
      </c>
      <c r="C110" s="1173" t="s">
        <v>2514</v>
      </c>
    </row>
    <row r="111" spans="1:3" ht="12" thickTop="1" x14ac:dyDescent="0.2">
      <c r="A111" s="1849"/>
      <c r="B111" s="1174" t="s">
        <v>2470</v>
      </c>
      <c r="C111" s="1175" t="s">
        <v>2471</v>
      </c>
    </row>
    <row r="112" spans="1:3" ht="12" thickBot="1" x14ac:dyDescent="0.25">
      <c r="A112" s="1177" t="s">
        <v>2540</v>
      </c>
      <c r="B112" s="1840" t="s">
        <v>290</v>
      </c>
      <c r="C112" s="1840"/>
    </row>
    <row r="113" spans="1:3" ht="12.75" thickTop="1" thickBot="1" x14ac:dyDescent="0.25">
      <c r="A113" s="1843" t="s">
        <v>2475</v>
      </c>
      <c r="B113" s="1172" t="s">
        <v>2476</v>
      </c>
      <c r="C113" s="1173" t="s">
        <v>2477</v>
      </c>
    </row>
    <row r="114" spans="1:3" ht="12.75" thickTop="1" thickBot="1" x14ac:dyDescent="0.25">
      <c r="A114" s="1844"/>
      <c r="B114" s="1172" t="s">
        <v>2478</v>
      </c>
      <c r="C114" s="1173" t="s">
        <v>2479</v>
      </c>
    </row>
    <row r="115" spans="1:3" ht="12.75" thickTop="1" thickBot="1" x14ac:dyDescent="0.25">
      <c r="A115" s="1844"/>
      <c r="B115" s="1172" t="s">
        <v>2480</v>
      </c>
      <c r="C115" s="1173" t="s">
        <v>2481</v>
      </c>
    </row>
    <row r="116" spans="1:3" ht="12.75" thickTop="1" thickBot="1" x14ac:dyDescent="0.25">
      <c r="A116" s="1844"/>
      <c r="B116" s="1172" t="s">
        <v>2482</v>
      </c>
      <c r="C116" s="1173" t="s">
        <v>2483</v>
      </c>
    </row>
    <row r="117" spans="1:3" ht="12.75" thickTop="1" thickBot="1" x14ac:dyDescent="0.25">
      <c r="A117" s="1844"/>
      <c r="B117" s="1172" t="s">
        <v>2484</v>
      </c>
      <c r="C117" s="1173" t="s">
        <v>2485</v>
      </c>
    </row>
    <row r="118" spans="1:3" ht="12.75" thickTop="1" thickBot="1" x14ac:dyDescent="0.25">
      <c r="A118" s="1844"/>
      <c r="B118" s="1172" t="s">
        <v>2486</v>
      </c>
      <c r="C118" s="1173" t="s">
        <v>2487</v>
      </c>
    </row>
    <row r="119" spans="1:3" ht="12.75" thickTop="1" thickBot="1" x14ac:dyDescent="0.25">
      <c r="A119" s="1844"/>
      <c r="B119" s="1172" t="s">
        <v>2488</v>
      </c>
      <c r="C119" s="1173" t="s">
        <v>2489</v>
      </c>
    </row>
    <row r="120" spans="1:3" ht="12.75" thickTop="1" thickBot="1" x14ac:dyDescent="0.25">
      <c r="A120" s="1844"/>
      <c r="B120" s="1172" t="s">
        <v>2490</v>
      </c>
      <c r="C120" s="1173" t="s">
        <v>2491</v>
      </c>
    </row>
    <row r="121" spans="1:3" ht="12.75" thickTop="1" thickBot="1" x14ac:dyDescent="0.25">
      <c r="A121" s="1844"/>
      <c r="B121" s="1172" t="s">
        <v>2492</v>
      </c>
      <c r="C121" s="1173" t="s">
        <v>2493</v>
      </c>
    </row>
    <row r="122" spans="1:3" ht="12.75" thickTop="1" thickBot="1" x14ac:dyDescent="0.25">
      <c r="A122" s="1845"/>
      <c r="B122" s="1172" t="s">
        <v>2494</v>
      </c>
      <c r="C122" s="1173" t="s">
        <v>2495</v>
      </c>
    </row>
    <row r="123" spans="1:3" ht="12.75" thickTop="1" thickBot="1" x14ac:dyDescent="0.25">
      <c r="A123" s="1843" t="s">
        <v>2496</v>
      </c>
      <c r="B123" s="1172" t="s">
        <v>2497</v>
      </c>
      <c r="C123" s="1173" t="s">
        <v>2498</v>
      </c>
    </row>
    <row r="124" spans="1:3" ht="12.75" thickTop="1" thickBot="1" x14ac:dyDescent="0.25">
      <c r="A124" s="1844"/>
      <c r="B124" s="1172" t="s">
        <v>2499</v>
      </c>
      <c r="C124" s="1173" t="s">
        <v>2500</v>
      </c>
    </row>
    <row r="125" spans="1:3" ht="12.75" thickTop="1" thickBot="1" x14ac:dyDescent="0.25">
      <c r="A125" s="1845"/>
      <c r="B125" s="1172" t="s">
        <v>2501</v>
      </c>
      <c r="C125" s="1173" t="s">
        <v>2502</v>
      </c>
    </row>
    <row r="126" spans="1:3" ht="12.75" thickTop="1" thickBot="1" x14ac:dyDescent="0.25">
      <c r="A126" s="1843" t="s">
        <v>2503</v>
      </c>
      <c r="B126" s="1172" t="s">
        <v>2504</v>
      </c>
      <c r="C126" s="1173" t="s">
        <v>2505</v>
      </c>
    </row>
    <row r="127" spans="1:3" ht="12.75" thickTop="1" thickBot="1" x14ac:dyDescent="0.25">
      <c r="A127" s="1844"/>
      <c r="B127" s="1172" t="s">
        <v>2506</v>
      </c>
      <c r="C127" s="1173" t="s">
        <v>2507</v>
      </c>
    </row>
    <row r="128" spans="1:3" ht="12.75" thickTop="1" thickBot="1" x14ac:dyDescent="0.25">
      <c r="A128" s="1845"/>
      <c r="B128" s="1172" t="s">
        <v>2508</v>
      </c>
      <c r="C128" s="1173" t="s">
        <v>2509</v>
      </c>
    </row>
    <row r="129" spans="1:3" ht="12.75" thickTop="1" thickBot="1" x14ac:dyDescent="0.25">
      <c r="A129" s="1843" t="s">
        <v>2510</v>
      </c>
      <c r="B129" s="1172" t="s">
        <v>2511</v>
      </c>
      <c r="C129" s="1173" t="s">
        <v>2512</v>
      </c>
    </row>
    <row r="130" spans="1:3" ht="12.75" thickTop="1" thickBot="1" x14ac:dyDescent="0.25">
      <c r="A130" s="1845"/>
      <c r="B130" s="1172" t="s">
        <v>2513</v>
      </c>
      <c r="C130" s="1173" t="s">
        <v>2514</v>
      </c>
    </row>
    <row r="131" spans="1:3" ht="12.75" thickTop="1" thickBot="1" x14ac:dyDescent="0.25">
      <c r="A131" s="1172" t="s">
        <v>2515</v>
      </c>
      <c r="B131" s="1172" t="s">
        <v>2513</v>
      </c>
      <c r="C131" s="1173" t="s">
        <v>2514</v>
      </c>
    </row>
    <row r="132" spans="1:3" ht="12.75" thickTop="1" thickBot="1" x14ac:dyDescent="0.25">
      <c r="A132" s="1843" t="s">
        <v>2516</v>
      </c>
      <c r="B132" s="1172" t="s">
        <v>2517</v>
      </c>
      <c r="C132" s="1173" t="s">
        <v>2518</v>
      </c>
    </row>
    <row r="133" spans="1:3" ht="12.75" thickTop="1" thickBot="1" x14ac:dyDescent="0.25">
      <c r="A133" s="1844"/>
      <c r="B133" s="1172" t="s">
        <v>2519</v>
      </c>
      <c r="C133" s="1173" t="s">
        <v>2520</v>
      </c>
    </row>
    <row r="134" spans="1:3" ht="12.75" thickTop="1" thickBot="1" x14ac:dyDescent="0.25">
      <c r="A134" s="1844"/>
      <c r="B134" s="1172" t="s">
        <v>2511</v>
      </c>
      <c r="C134" s="1173" t="s">
        <v>2512</v>
      </c>
    </row>
    <row r="135" spans="1:3" ht="12.75" thickTop="1" thickBot="1" x14ac:dyDescent="0.25">
      <c r="A135" s="1844"/>
      <c r="B135" s="1172" t="s">
        <v>2521</v>
      </c>
      <c r="C135" s="1173" t="s">
        <v>2522</v>
      </c>
    </row>
    <row r="136" spans="1:3" ht="12.75" thickTop="1" thickBot="1" x14ac:dyDescent="0.25">
      <c r="A136" s="1845"/>
      <c r="B136" s="1172" t="s">
        <v>2523</v>
      </c>
      <c r="C136" s="1173" t="s">
        <v>2524</v>
      </c>
    </row>
    <row r="137" spans="1:3" ht="12.75" thickTop="1" thickBot="1" x14ac:dyDescent="0.25">
      <c r="A137" s="1841" t="s">
        <v>2541</v>
      </c>
      <c r="B137" s="1172" t="s">
        <v>2434</v>
      </c>
      <c r="C137" s="1173" t="s">
        <v>2435</v>
      </c>
    </row>
    <row r="138" spans="1:3" ht="12.75" thickTop="1" thickBot="1" x14ac:dyDescent="0.25">
      <c r="A138" s="1842"/>
      <c r="B138" s="1172" t="s">
        <v>2436</v>
      </c>
      <c r="C138" s="1173" t="s">
        <v>2437</v>
      </c>
    </row>
    <row r="139" spans="1:3" ht="12.75" thickTop="1" thickBot="1" x14ac:dyDescent="0.25">
      <c r="A139" s="1842"/>
      <c r="B139" s="1172" t="s">
        <v>2438</v>
      </c>
      <c r="C139" s="1173" t="s">
        <v>2439</v>
      </c>
    </row>
    <row r="140" spans="1:3" ht="12.75" thickTop="1" thickBot="1" x14ac:dyDescent="0.25">
      <c r="A140" s="1842"/>
      <c r="B140" s="1172" t="s">
        <v>2440</v>
      </c>
      <c r="C140" s="1173" t="s">
        <v>2441</v>
      </c>
    </row>
    <row r="141" spans="1:3" ht="12.75" thickTop="1" thickBot="1" x14ac:dyDescent="0.25">
      <c r="A141" s="1842"/>
      <c r="B141" s="1172" t="s">
        <v>2442</v>
      </c>
      <c r="C141" s="1173" t="s">
        <v>2443</v>
      </c>
    </row>
    <row r="142" spans="1:3" ht="12.75" thickTop="1" thickBot="1" x14ac:dyDescent="0.25">
      <c r="A142" s="1842"/>
      <c r="B142" s="1172" t="s">
        <v>2444</v>
      </c>
      <c r="C142" s="1173" t="s">
        <v>2445</v>
      </c>
    </row>
    <row r="143" spans="1:3" ht="12.75" thickTop="1" thickBot="1" x14ac:dyDescent="0.25">
      <c r="A143" s="1842"/>
      <c r="B143" s="1172" t="s">
        <v>2446</v>
      </c>
      <c r="C143" s="1173" t="s">
        <v>2447</v>
      </c>
    </row>
    <row r="144" spans="1:3" ht="12.75" thickTop="1" thickBot="1" x14ac:dyDescent="0.25">
      <c r="A144" s="1842"/>
      <c r="B144" s="1172" t="s">
        <v>2542</v>
      </c>
      <c r="C144" s="1173" t="s">
        <v>2543</v>
      </c>
    </row>
    <row r="145" spans="1:3" ht="12.75" thickTop="1" thickBot="1" x14ac:dyDescent="0.25">
      <c r="A145" s="1842"/>
      <c r="B145" s="1172" t="s">
        <v>2542</v>
      </c>
      <c r="C145" s="1173" t="s">
        <v>2544</v>
      </c>
    </row>
    <row r="146" spans="1:3" ht="12.75" thickTop="1" thickBot="1" x14ac:dyDescent="0.25">
      <c r="A146" s="1842"/>
      <c r="B146" s="1172" t="s">
        <v>2542</v>
      </c>
      <c r="C146" s="1173" t="s">
        <v>2545</v>
      </c>
    </row>
    <row r="147" spans="1:3" ht="12.75" thickTop="1" thickBot="1" x14ac:dyDescent="0.25">
      <c r="A147" s="1842"/>
      <c r="B147" s="1172" t="s">
        <v>2542</v>
      </c>
      <c r="C147" s="1173" t="s">
        <v>2546</v>
      </c>
    </row>
    <row r="148" spans="1:3" ht="12" thickTop="1" x14ac:dyDescent="0.2"/>
  </sheetData>
  <mergeCells count="29">
    <mergeCell ref="A87:A92"/>
    <mergeCell ref="A93:A102"/>
    <mergeCell ref="A103:A107"/>
    <mergeCell ref="A108:A111"/>
    <mergeCell ref="A62:A71"/>
    <mergeCell ref="A72:A74"/>
    <mergeCell ref="A75:A77"/>
    <mergeCell ref="A78:A79"/>
    <mergeCell ref="A81:A85"/>
    <mergeCell ref="B86:C86"/>
    <mergeCell ref="A44:A47"/>
    <mergeCell ref="A48:A49"/>
    <mergeCell ref="A50:A51"/>
    <mergeCell ref="B52:C52"/>
    <mergeCell ref="A53:A56"/>
    <mergeCell ref="A58:A59"/>
    <mergeCell ref="A37:A43"/>
    <mergeCell ref="B2:C2"/>
    <mergeCell ref="A4:A6"/>
    <mergeCell ref="A7:A12"/>
    <mergeCell ref="A13:A17"/>
    <mergeCell ref="A18:A36"/>
    <mergeCell ref="B112:C112"/>
    <mergeCell ref="A137:A147"/>
    <mergeCell ref="A113:A122"/>
    <mergeCell ref="A123:A125"/>
    <mergeCell ref="A126:A128"/>
    <mergeCell ref="A129:A130"/>
    <mergeCell ref="A132:A136"/>
  </mergeCells>
  <hyperlinks>
    <hyperlink ref="A1" location="INÍCIO!A1" display="Voltar ao Início" xr:uid="{00000000-0004-0000-1300-000000000000}"/>
  </hyperlinks>
  <pageMargins left="0.511811024" right="0.511811024" top="0.78740157499999996" bottom="0.78740157499999996" header="0.31496062000000002" footer="0.31496062000000002"/>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J215"/>
  <sheetViews>
    <sheetView showGridLines="0" zoomScaleNormal="100" zoomScaleSheetLayoutView="100" workbookViewId="0">
      <pane ySplit="2" topLeftCell="A3" activePane="bottomLeft" state="frozen"/>
      <selection pane="bottomLeft" activeCell="A2" sqref="A2"/>
    </sheetView>
  </sheetViews>
  <sheetFormatPr defaultColWidth="8.85546875" defaultRowHeight="10.5" customHeight="1" x14ac:dyDescent="0.2"/>
  <cols>
    <col min="1" max="1" width="62.85546875" style="64" customWidth="1"/>
    <col min="2" max="4" width="12.85546875" style="60" customWidth="1"/>
    <col min="5" max="5" width="9.28515625" style="65" customWidth="1"/>
    <col min="6" max="6" width="12.85546875" style="60" customWidth="1"/>
    <col min="7" max="7" width="9.28515625" style="60" bestFit="1" customWidth="1"/>
    <col min="8" max="8" width="12.85546875" style="60" customWidth="1"/>
    <col min="9" max="9" width="12.42578125" style="66" bestFit="1" customWidth="1"/>
    <col min="10" max="10" width="14.7109375" style="60" customWidth="1"/>
    <col min="11" max="224" width="9.140625" style="60"/>
    <col min="225" max="225" width="62.85546875" style="60" customWidth="1"/>
    <col min="226" max="228" width="12.85546875" style="60" customWidth="1"/>
    <col min="229" max="229" width="9.28515625" style="60" customWidth="1"/>
    <col min="230" max="230" width="12.85546875" style="60" customWidth="1"/>
    <col min="231" max="231" width="9.28515625" style="60" bestFit="1" customWidth="1"/>
    <col min="232" max="232" width="12.85546875" style="60" customWidth="1"/>
    <col min="233" max="233" width="12.42578125" style="60" bestFit="1" customWidth="1"/>
    <col min="234" max="234" width="9.140625" style="60"/>
    <col min="235" max="235" width="9.42578125" style="60" bestFit="1" customWidth="1"/>
    <col min="236" max="236" width="12.42578125" style="60" customWidth="1"/>
    <col min="237" max="480" width="9.140625" style="60"/>
    <col min="481" max="481" width="62.85546875" style="60" customWidth="1"/>
    <col min="482" max="484" width="12.85546875" style="60" customWidth="1"/>
    <col min="485" max="485" width="9.28515625" style="60" customWidth="1"/>
    <col min="486" max="486" width="12.85546875" style="60" customWidth="1"/>
    <col min="487" max="487" width="9.28515625" style="60" bestFit="1" customWidth="1"/>
    <col min="488" max="488" width="12.85546875" style="60" customWidth="1"/>
    <col min="489" max="489" width="12.42578125" style="60" bestFit="1" customWidth="1"/>
    <col min="490" max="490" width="9.140625" style="60"/>
    <col min="491" max="491" width="9.42578125" style="60" bestFit="1" customWidth="1"/>
    <col min="492" max="492" width="12.42578125" style="60" customWidth="1"/>
    <col min="493" max="736" width="9.140625" style="60"/>
    <col min="737" max="737" width="62.85546875" style="60" customWidth="1"/>
    <col min="738" max="740" width="12.85546875" style="60" customWidth="1"/>
    <col min="741" max="741" width="9.28515625" style="60" customWidth="1"/>
    <col min="742" max="742" width="12.85546875" style="60" customWidth="1"/>
    <col min="743" max="743" width="9.28515625" style="60" bestFit="1" customWidth="1"/>
    <col min="744" max="744" width="12.85546875" style="60" customWidth="1"/>
    <col min="745" max="745" width="12.42578125" style="60" bestFit="1" customWidth="1"/>
    <col min="746" max="746" width="9.140625" style="60"/>
    <col min="747" max="747" width="9.42578125" style="60" bestFit="1" customWidth="1"/>
    <col min="748" max="748" width="12.42578125" style="60" customWidth="1"/>
    <col min="749" max="992" width="9.140625" style="60"/>
    <col min="993" max="993" width="62.85546875" style="60" customWidth="1"/>
    <col min="994" max="996" width="12.85546875" style="60" customWidth="1"/>
    <col min="997" max="997" width="9.28515625" style="60" customWidth="1"/>
    <col min="998" max="998" width="12.85546875" style="60" customWidth="1"/>
    <col min="999" max="999" width="9.28515625" style="60" bestFit="1" customWidth="1"/>
    <col min="1000" max="1000" width="12.85546875" style="60" customWidth="1"/>
    <col min="1001" max="1001" width="12.42578125" style="60" bestFit="1" customWidth="1"/>
    <col min="1002" max="1002" width="9.140625" style="60"/>
    <col min="1003" max="1003" width="9.42578125" style="60" bestFit="1" customWidth="1"/>
    <col min="1004" max="1004" width="12.42578125" style="60" customWidth="1"/>
    <col min="1005" max="1248" width="9.140625" style="60"/>
    <col min="1249" max="1249" width="62.85546875" style="60" customWidth="1"/>
    <col min="1250" max="1252" width="12.85546875" style="60" customWidth="1"/>
    <col min="1253" max="1253" width="9.28515625" style="60" customWidth="1"/>
    <col min="1254" max="1254" width="12.85546875" style="60" customWidth="1"/>
    <col min="1255" max="1255" width="9.28515625" style="60" bestFit="1" customWidth="1"/>
    <col min="1256" max="1256" width="12.85546875" style="60" customWidth="1"/>
    <col min="1257" max="1257" width="12.42578125" style="60" bestFit="1" customWidth="1"/>
    <col min="1258" max="1258" width="9.140625" style="60"/>
    <col min="1259" max="1259" width="9.42578125" style="60" bestFit="1" customWidth="1"/>
    <col min="1260" max="1260" width="12.42578125" style="60" customWidth="1"/>
    <col min="1261" max="1504" width="9.140625" style="60"/>
    <col min="1505" max="1505" width="62.85546875" style="60" customWidth="1"/>
    <col min="1506" max="1508" width="12.85546875" style="60" customWidth="1"/>
    <col min="1509" max="1509" width="9.28515625" style="60" customWidth="1"/>
    <col min="1510" max="1510" width="12.85546875" style="60" customWidth="1"/>
    <col min="1511" max="1511" width="9.28515625" style="60" bestFit="1" customWidth="1"/>
    <col min="1512" max="1512" width="12.85546875" style="60" customWidth="1"/>
    <col min="1513" max="1513" width="12.42578125" style="60" bestFit="1" customWidth="1"/>
    <col min="1514" max="1514" width="9.140625" style="60"/>
    <col min="1515" max="1515" width="9.42578125" style="60" bestFit="1" customWidth="1"/>
    <col min="1516" max="1516" width="12.42578125" style="60" customWidth="1"/>
    <col min="1517" max="1760" width="9.140625" style="60"/>
    <col min="1761" max="1761" width="62.85546875" style="60" customWidth="1"/>
    <col min="1762" max="1764" width="12.85546875" style="60" customWidth="1"/>
    <col min="1765" max="1765" width="9.28515625" style="60" customWidth="1"/>
    <col min="1766" max="1766" width="12.85546875" style="60" customWidth="1"/>
    <col min="1767" max="1767" width="9.28515625" style="60" bestFit="1" customWidth="1"/>
    <col min="1768" max="1768" width="12.85546875" style="60" customWidth="1"/>
    <col min="1769" max="1769" width="12.42578125" style="60" bestFit="1" customWidth="1"/>
    <col min="1770" max="1770" width="9.140625" style="60"/>
    <col min="1771" max="1771" width="9.42578125" style="60" bestFit="1" customWidth="1"/>
    <col min="1772" max="1772" width="12.42578125" style="60" customWidth="1"/>
    <col min="1773" max="2016" width="9.140625" style="60"/>
    <col min="2017" max="2017" width="62.85546875" style="60" customWidth="1"/>
    <col min="2018" max="2020" width="12.85546875" style="60" customWidth="1"/>
    <col min="2021" max="2021" width="9.28515625" style="60" customWidth="1"/>
    <col min="2022" max="2022" width="12.85546875" style="60" customWidth="1"/>
    <col min="2023" max="2023" width="9.28515625" style="60" bestFit="1" customWidth="1"/>
    <col min="2024" max="2024" width="12.85546875" style="60" customWidth="1"/>
    <col min="2025" max="2025" width="12.42578125" style="60" bestFit="1" customWidth="1"/>
    <col min="2026" max="2026" width="9.140625" style="60"/>
    <col min="2027" max="2027" width="9.42578125" style="60" bestFit="1" customWidth="1"/>
    <col min="2028" max="2028" width="12.42578125" style="60" customWidth="1"/>
    <col min="2029" max="2272" width="9.140625" style="60"/>
    <col min="2273" max="2273" width="62.85546875" style="60" customWidth="1"/>
    <col min="2274" max="2276" width="12.85546875" style="60" customWidth="1"/>
    <col min="2277" max="2277" width="9.28515625" style="60" customWidth="1"/>
    <col min="2278" max="2278" width="12.85546875" style="60" customWidth="1"/>
    <col min="2279" max="2279" width="9.28515625" style="60" bestFit="1" customWidth="1"/>
    <col min="2280" max="2280" width="12.85546875" style="60" customWidth="1"/>
    <col min="2281" max="2281" width="12.42578125" style="60" bestFit="1" customWidth="1"/>
    <col min="2282" max="2282" width="9.140625" style="60"/>
    <col min="2283" max="2283" width="9.42578125" style="60" bestFit="1" customWidth="1"/>
    <col min="2284" max="2284" width="12.42578125" style="60" customWidth="1"/>
    <col min="2285" max="2528" width="9.140625" style="60"/>
    <col min="2529" max="2529" width="62.85546875" style="60" customWidth="1"/>
    <col min="2530" max="2532" width="12.85546875" style="60" customWidth="1"/>
    <col min="2533" max="2533" width="9.28515625" style="60" customWidth="1"/>
    <col min="2534" max="2534" width="12.85546875" style="60" customWidth="1"/>
    <col min="2535" max="2535" width="9.28515625" style="60" bestFit="1" customWidth="1"/>
    <col min="2536" max="2536" width="12.85546875" style="60" customWidth="1"/>
    <col min="2537" max="2537" width="12.42578125" style="60" bestFit="1" customWidth="1"/>
    <col min="2538" max="2538" width="9.140625" style="60"/>
    <col min="2539" max="2539" width="9.42578125" style="60" bestFit="1" customWidth="1"/>
    <col min="2540" max="2540" width="12.42578125" style="60" customWidth="1"/>
    <col min="2541" max="2784" width="9.140625" style="60"/>
    <col min="2785" max="2785" width="62.85546875" style="60" customWidth="1"/>
    <col min="2786" max="2788" width="12.85546875" style="60" customWidth="1"/>
    <col min="2789" max="2789" width="9.28515625" style="60" customWidth="1"/>
    <col min="2790" max="2790" width="12.85546875" style="60" customWidth="1"/>
    <col min="2791" max="2791" width="9.28515625" style="60" bestFit="1" customWidth="1"/>
    <col min="2792" max="2792" width="12.85546875" style="60" customWidth="1"/>
    <col min="2793" max="2793" width="12.42578125" style="60" bestFit="1" customWidth="1"/>
    <col min="2794" max="2794" width="9.140625" style="60"/>
    <col min="2795" max="2795" width="9.42578125" style="60" bestFit="1" customWidth="1"/>
    <col min="2796" max="2796" width="12.42578125" style="60" customWidth="1"/>
    <col min="2797" max="3040" width="9.140625" style="60"/>
    <col min="3041" max="3041" width="62.85546875" style="60" customWidth="1"/>
    <col min="3042" max="3044" width="12.85546875" style="60" customWidth="1"/>
    <col min="3045" max="3045" width="9.28515625" style="60" customWidth="1"/>
    <col min="3046" max="3046" width="12.85546875" style="60" customWidth="1"/>
    <col min="3047" max="3047" width="9.28515625" style="60" bestFit="1" customWidth="1"/>
    <col min="3048" max="3048" width="12.85546875" style="60" customWidth="1"/>
    <col min="3049" max="3049" width="12.42578125" style="60" bestFit="1" customWidth="1"/>
    <col min="3050" max="3050" width="9.140625" style="60"/>
    <col min="3051" max="3051" width="9.42578125" style="60" bestFit="1" customWidth="1"/>
    <col min="3052" max="3052" width="12.42578125" style="60" customWidth="1"/>
    <col min="3053" max="3296" width="9.140625" style="60"/>
    <col min="3297" max="3297" width="62.85546875" style="60" customWidth="1"/>
    <col min="3298" max="3300" width="12.85546875" style="60" customWidth="1"/>
    <col min="3301" max="3301" width="9.28515625" style="60" customWidth="1"/>
    <col min="3302" max="3302" width="12.85546875" style="60" customWidth="1"/>
    <col min="3303" max="3303" width="9.28515625" style="60" bestFit="1" customWidth="1"/>
    <col min="3304" max="3304" width="12.85546875" style="60" customWidth="1"/>
    <col min="3305" max="3305" width="12.42578125" style="60" bestFit="1" customWidth="1"/>
    <col min="3306" max="3306" width="9.140625" style="60"/>
    <col min="3307" max="3307" width="9.42578125" style="60" bestFit="1" customWidth="1"/>
    <col min="3308" max="3308" width="12.42578125" style="60" customWidth="1"/>
    <col min="3309" max="3552" width="9.140625" style="60"/>
    <col min="3553" max="3553" width="62.85546875" style="60" customWidth="1"/>
    <col min="3554" max="3556" width="12.85546875" style="60" customWidth="1"/>
    <col min="3557" max="3557" width="9.28515625" style="60" customWidth="1"/>
    <col min="3558" max="3558" width="12.85546875" style="60" customWidth="1"/>
    <col min="3559" max="3559" width="9.28515625" style="60" bestFit="1" customWidth="1"/>
    <col min="3560" max="3560" width="12.85546875" style="60" customWidth="1"/>
    <col min="3561" max="3561" width="12.42578125" style="60" bestFit="1" customWidth="1"/>
    <col min="3562" max="3562" width="9.140625" style="60"/>
    <col min="3563" max="3563" width="9.42578125" style="60" bestFit="1" customWidth="1"/>
    <col min="3564" max="3564" width="12.42578125" style="60" customWidth="1"/>
    <col min="3565" max="3808" width="9.140625" style="60"/>
    <col min="3809" max="3809" width="62.85546875" style="60" customWidth="1"/>
    <col min="3810" max="3812" width="12.85546875" style="60" customWidth="1"/>
    <col min="3813" max="3813" width="9.28515625" style="60" customWidth="1"/>
    <col min="3814" max="3814" width="12.85546875" style="60" customWidth="1"/>
    <col min="3815" max="3815" width="9.28515625" style="60" bestFit="1" customWidth="1"/>
    <col min="3816" max="3816" width="12.85546875" style="60" customWidth="1"/>
    <col min="3817" max="3817" width="12.42578125" style="60" bestFit="1" customWidth="1"/>
    <col min="3818" max="3818" width="9.140625" style="60"/>
    <col min="3819" max="3819" width="9.42578125" style="60" bestFit="1" customWidth="1"/>
    <col min="3820" max="3820" width="12.42578125" style="60" customWidth="1"/>
    <col min="3821" max="4064" width="9.140625" style="60"/>
    <col min="4065" max="4065" width="62.85546875" style="60" customWidth="1"/>
    <col min="4066" max="4068" width="12.85546875" style="60" customWidth="1"/>
    <col min="4069" max="4069" width="9.28515625" style="60" customWidth="1"/>
    <col min="4070" max="4070" width="12.85546875" style="60" customWidth="1"/>
    <col min="4071" max="4071" width="9.28515625" style="60" bestFit="1" customWidth="1"/>
    <col min="4072" max="4072" width="12.85546875" style="60" customWidth="1"/>
    <col min="4073" max="4073" width="12.42578125" style="60" bestFit="1" customWidth="1"/>
    <col min="4074" max="4074" width="9.140625" style="60"/>
    <col min="4075" max="4075" width="9.42578125" style="60" bestFit="1" customWidth="1"/>
    <col min="4076" max="4076" width="12.42578125" style="60" customWidth="1"/>
    <col min="4077" max="4320" width="9.140625" style="60"/>
    <col min="4321" max="4321" width="62.85546875" style="60" customWidth="1"/>
    <col min="4322" max="4324" width="12.85546875" style="60" customWidth="1"/>
    <col min="4325" max="4325" width="9.28515625" style="60" customWidth="1"/>
    <col min="4326" max="4326" width="12.85546875" style="60" customWidth="1"/>
    <col min="4327" max="4327" width="9.28515625" style="60" bestFit="1" customWidth="1"/>
    <col min="4328" max="4328" width="12.85546875" style="60" customWidth="1"/>
    <col min="4329" max="4329" width="12.42578125" style="60" bestFit="1" customWidth="1"/>
    <col min="4330" max="4330" width="9.140625" style="60"/>
    <col min="4331" max="4331" width="9.42578125" style="60" bestFit="1" customWidth="1"/>
    <col min="4332" max="4332" width="12.42578125" style="60" customWidth="1"/>
    <col min="4333" max="4576" width="9.140625" style="60"/>
    <col min="4577" max="4577" width="62.85546875" style="60" customWidth="1"/>
    <col min="4578" max="4580" width="12.85546875" style="60" customWidth="1"/>
    <col min="4581" max="4581" width="9.28515625" style="60" customWidth="1"/>
    <col min="4582" max="4582" width="12.85546875" style="60" customWidth="1"/>
    <col min="4583" max="4583" width="9.28515625" style="60" bestFit="1" customWidth="1"/>
    <col min="4584" max="4584" width="12.85546875" style="60" customWidth="1"/>
    <col min="4585" max="4585" width="12.42578125" style="60" bestFit="1" customWidth="1"/>
    <col min="4586" max="4586" width="9.140625" style="60"/>
    <col min="4587" max="4587" width="9.42578125" style="60" bestFit="1" customWidth="1"/>
    <col min="4588" max="4588" width="12.42578125" style="60" customWidth="1"/>
    <col min="4589" max="4832" width="9.140625" style="60"/>
    <col min="4833" max="4833" width="62.85546875" style="60" customWidth="1"/>
    <col min="4834" max="4836" width="12.85546875" style="60" customWidth="1"/>
    <col min="4837" max="4837" width="9.28515625" style="60" customWidth="1"/>
    <col min="4838" max="4838" width="12.85546875" style="60" customWidth="1"/>
    <col min="4839" max="4839" width="9.28515625" style="60" bestFit="1" customWidth="1"/>
    <col min="4840" max="4840" width="12.85546875" style="60" customWidth="1"/>
    <col min="4841" max="4841" width="12.42578125" style="60" bestFit="1" customWidth="1"/>
    <col min="4842" max="4842" width="9.140625" style="60"/>
    <col min="4843" max="4843" width="9.42578125" style="60" bestFit="1" customWidth="1"/>
    <col min="4844" max="4844" width="12.42578125" style="60" customWidth="1"/>
    <col min="4845" max="5088" width="9.140625" style="60"/>
    <col min="5089" max="5089" width="62.85546875" style="60" customWidth="1"/>
    <col min="5090" max="5092" width="12.85546875" style="60" customWidth="1"/>
    <col min="5093" max="5093" width="9.28515625" style="60" customWidth="1"/>
    <col min="5094" max="5094" width="12.85546875" style="60" customWidth="1"/>
    <col min="5095" max="5095" width="9.28515625" style="60" bestFit="1" customWidth="1"/>
    <col min="5096" max="5096" width="12.85546875" style="60" customWidth="1"/>
    <col min="5097" max="5097" width="12.42578125" style="60" bestFit="1" customWidth="1"/>
    <col min="5098" max="5098" width="9.140625" style="60"/>
    <col min="5099" max="5099" width="9.42578125" style="60" bestFit="1" customWidth="1"/>
    <col min="5100" max="5100" width="12.42578125" style="60" customWidth="1"/>
    <col min="5101" max="5344" width="9.140625" style="60"/>
    <col min="5345" max="5345" width="62.85546875" style="60" customWidth="1"/>
    <col min="5346" max="5348" width="12.85546875" style="60" customWidth="1"/>
    <col min="5349" max="5349" width="9.28515625" style="60" customWidth="1"/>
    <col min="5350" max="5350" width="12.85546875" style="60" customWidth="1"/>
    <col min="5351" max="5351" width="9.28515625" style="60" bestFit="1" customWidth="1"/>
    <col min="5352" max="5352" width="12.85546875" style="60" customWidth="1"/>
    <col min="5353" max="5353" width="12.42578125" style="60" bestFit="1" customWidth="1"/>
    <col min="5354" max="5354" width="9.140625" style="60"/>
    <col min="5355" max="5355" width="9.42578125" style="60" bestFit="1" customWidth="1"/>
    <col min="5356" max="5356" width="12.42578125" style="60" customWidth="1"/>
    <col min="5357" max="5600" width="9.140625" style="60"/>
    <col min="5601" max="5601" width="62.85546875" style="60" customWidth="1"/>
    <col min="5602" max="5604" width="12.85546875" style="60" customWidth="1"/>
    <col min="5605" max="5605" width="9.28515625" style="60" customWidth="1"/>
    <col min="5606" max="5606" width="12.85546875" style="60" customWidth="1"/>
    <col min="5607" max="5607" width="9.28515625" style="60" bestFit="1" customWidth="1"/>
    <col min="5608" max="5608" width="12.85546875" style="60" customWidth="1"/>
    <col min="5609" max="5609" width="12.42578125" style="60" bestFit="1" customWidth="1"/>
    <col min="5610" max="5610" width="9.140625" style="60"/>
    <col min="5611" max="5611" width="9.42578125" style="60" bestFit="1" customWidth="1"/>
    <col min="5612" max="5612" width="12.42578125" style="60" customWidth="1"/>
    <col min="5613" max="5856" width="9.140625" style="60"/>
    <col min="5857" max="5857" width="62.85546875" style="60" customWidth="1"/>
    <col min="5858" max="5860" width="12.85546875" style="60" customWidth="1"/>
    <col min="5861" max="5861" width="9.28515625" style="60" customWidth="1"/>
    <col min="5862" max="5862" width="12.85546875" style="60" customWidth="1"/>
    <col min="5863" max="5863" width="9.28515625" style="60" bestFit="1" customWidth="1"/>
    <col min="5864" max="5864" width="12.85546875" style="60" customWidth="1"/>
    <col min="5865" max="5865" width="12.42578125" style="60" bestFit="1" customWidth="1"/>
    <col min="5866" max="5866" width="9.140625" style="60"/>
    <col min="5867" max="5867" width="9.42578125" style="60" bestFit="1" customWidth="1"/>
    <col min="5868" max="5868" width="12.42578125" style="60" customWidth="1"/>
    <col min="5869" max="6112" width="9.140625" style="60"/>
    <col min="6113" max="6113" width="62.85546875" style="60" customWidth="1"/>
    <col min="6114" max="6116" width="12.85546875" style="60" customWidth="1"/>
    <col min="6117" max="6117" width="9.28515625" style="60" customWidth="1"/>
    <col min="6118" max="6118" width="12.85546875" style="60" customWidth="1"/>
    <col min="6119" max="6119" width="9.28515625" style="60" bestFit="1" customWidth="1"/>
    <col min="6120" max="6120" width="12.85546875" style="60" customWidth="1"/>
    <col min="6121" max="6121" width="12.42578125" style="60" bestFit="1" customWidth="1"/>
    <col min="6122" max="6122" width="9.140625" style="60"/>
    <col min="6123" max="6123" width="9.42578125" style="60" bestFit="1" customWidth="1"/>
    <col min="6124" max="6124" width="12.42578125" style="60" customWidth="1"/>
    <col min="6125" max="6368" width="9.140625" style="60"/>
    <col min="6369" max="6369" width="62.85546875" style="60" customWidth="1"/>
    <col min="6370" max="6372" width="12.85546875" style="60" customWidth="1"/>
    <col min="6373" max="6373" width="9.28515625" style="60" customWidth="1"/>
    <col min="6374" max="6374" width="12.85546875" style="60" customWidth="1"/>
    <col min="6375" max="6375" width="9.28515625" style="60" bestFit="1" customWidth="1"/>
    <col min="6376" max="6376" width="12.85546875" style="60" customWidth="1"/>
    <col min="6377" max="6377" width="12.42578125" style="60" bestFit="1" customWidth="1"/>
    <col min="6378" max="6378" width="9.140625" style="60"/>
    <col min="6379" max="6379" width="9.42578125" style="60" bestFit="1" customWidth="1"/>
    <col min="6380" max="6380" width="12.42578125" style="60" customWidth="1"/>
    <col min="6381" max="6624" width="9.140625" style="60"/>
    <col min="6625" max="6625" width="62.85546875" style="60" customWidth="1"/>
    <col min="6626" max="6628" width="12.85546875" style="60" customWidth="1"/>
    <col min="6629" max="6629" width="9.28515625" style="60" customWidth="1"/>
    <col min="6630" max="6630" width="12.85546875" style="60" customWidth="1"/>
    <col min="6631" max="6631" width="9.28515625" style="60" bestFit="1" customWidth="1"/>
    <col min="6632" max="6632" width="12.85546875" style="60" customWidth="1"/>
    <col min="6633" max="6633" width="12.42578125" style="60" bestFit="1" customWidth="1"/>
    <col min="6634" max="6634" width="9.140625" style="60"/>
    <col min="6635" max="6635" width="9.42578125" style="60" bestFit="1" customWidth="1"/>
    <col min="6636" max="6636" width="12.42578125" style="60" customWidth="1"/>
    <col min="6637" max="6880" width="9.140625" style="60"/>
    <col min="6881" max="6881" width="62.85546875" style="60" customWidth="1"/>
    <col min="6882" max="6884" width="12.85546875" style="60" customWidth="1"/>
    <col min="6885" max="6885" width="9.28515625" style="60" customWidth="1"/>
    <col min="6886" max="6886" width="12.85546875" style="60" customWidth="1"/>
    <col min="6887" max="6887" width="9.28515625" style="60" bestFit="1" customWidth="1"/>
    <col min="6888" max="6888" width="12.85546875" style="60" customWidth="1"/>
    <col min="6889" max="6889" width="12.42578125" style="60" bestFit="1" customWidth="1"/>
    <col min="6890" max="6890" width="9.140625" style="60"/>
    <col min="6891" max="6891" width="9.42578125" style="60" bestFit="1" customWidth="1"/>
    <col min="6892" max="6892" width="12.42578125" style="60" customWidth="1"/>
    <col min="6893" max="7136" width="9.140625" style="60"/>
    <col min="7137" max="7137" width="62.85546875" style="60" customWidth="1"/>
    <col min="7138" max="7140" width="12.85546875" style="60" customWidth="1"/>
    <col min="7141" max="7141" width="9.28515625" style="60" customWidth="1"/>
    <col min="7142" max="7142" width="12.85546875" style="60" customWidth="1"/>
    <col min="7143" max="7143" width="9.28515625" style="60" bestFit="1" customWidth="1"/>
    <col min="7144" max="7144" width="12.85546875" style="60" customWidth="1"/>
    <col min="7145" max="7145" width="12.42578125" style="60" bestFit="1" customWidth="1"/>
    <col min="7146" max="7146" width="9.140625" style="60"/>
    <col min="7147" max="7147" width="9.42578125" style="60" bestFit="1" customWidth="1"/>
    <col min="7148" max="7148" width="12.42578125" style="60" customWidth="1"/>
    <col min="7149" max="7392" width="9.140625" style="60"/>
    <col min="7393" max="7393" width="62.85546875" style="60" customWidth="1"/>
    <col min="7394" max="7396" width="12.85546875" style="60" customWidth="1"/>
    <col min="7397" max="7397" width="9.28515625" style="60" customWidth="1"/>
    <col min="7398" max="7398" width="12.85546875" style="60" customWidth="1"/>
    <col min="7399" max="7399" width="9.28515625" style="60" bestFit="1" customWidth="1"/>
    <col min="7400" max="7400" width="12.85546875" style="60" customWidth="1"/>
    <col min="7401" max="7401" width="12.42578125" style="60" bestFit="1" customWidth="1"/>
    <col min="7402" max="7402" width="9.140625" style="60"/>
    <col min="7403" max="7403" width="9.42578125" style="60" bestFit="1" customWidth="1"/>
    <col min="7404" max="7404" width="12.42578125" style="60" customWidth="1"/>
    <col min="7405" max="7648" width="9.140625" style="60"/>
    <col min="7649" max="7649" width="62.85546875" style="60" customWidth="1"/>
    <col min="7650" max="7652" width="12.85546875" style="60" customWidth="1"/>
    <col min="7653" max="7653" width="9.28515625" style="60" customWidth="1"/>
    <col min="7654" max="7654" width="12.85546875" style="60" customWidth="1"/>
    <col min="7655" max="7655" width="9.28515625" style="60" bestFit="1" customWidth="1"/>
    <col min="7656" max="7656" width="12.85546875" style="60" customWidth="1"/>
    <col min="7657" max="7657" width="12.42578125" style="60" bestFit="1" customWidth="1"/>
    <col min="7658" max="7658" width="9.140625" style="60"/>
    <col min="7659" max="7659" width="9.42578125" style="60" bestFit="1" customWidth="1"/>
    <col min="7660" max="7660" width="12.42578125" style="60" customWidth="1"/>
    <col min="7661" max="7904" width="9.140625" style="60"/>
    <col min="7905" max="7905" width="62.85546875" style="60" customWidth="1"/>
    <col min="7906" max="7908" width="12.85546875" style="60" customWidth="1"/>
    <col min="7909" max="7909" width="9.28515625" style="60" customWidth="1"/>
    <col min="7910" max="7910" width="12.85546875" style="60" customWidth="1"/>
    <col min="7911" max="7911" width="9.28515625" style="60" bestFit="1" customWidth="1"/>
    <col min="7912" max="7912" width="12.85546875" style="60" customWidth="1"/>
    <col min="7913" max="7913" width="12.42578125" style="60" bestFit="1" customWidth="1"/>
    <col min="7914" max="7914" width="9.140625" style="60"/>
    <col min="7915" max="7915" width="9.42578125" style="60" bestFit="1" customWidth="1"/>
    <col min="7916" max="7916" width="12.42578125" style="60" customWidth="1"/>
    <col min="7917" max="8160" width="9.140625" style="60"/>
    <col min="8161" max="8161" width="62.85546875" style="60" customWidth="1"/>
    <col min="8162" max="8164" width="12.85546875" style="60" customWidth="1"/>
    <col min="8165" max="8165" width="9.28515625" style="60" customWidth="1"/>
    <col min="8166" max="8166" width="12.85546875" style="60" customWidth="1"/>
    <col min="8167" max="8167" width="9.28515625" style="60" bestFit="1" customWidth="1"/>
    <col min="8168" max="8168" width="12.85546875" style="60" customWidth="1"/>
    <col min="8169" max="8169" width="12.42578125" style="60" bestFit="1" customWidth="1"/>
    <col min="8170" max="8170" width="9.140625" style="60"/>
    <col min="8171" max="8171" width="9.42578125" style="60" bestFit="1" customWidth="1"/>
    <col min="8172" max="8172" width="12.42578125" style="60" customWidth="1"/>
    <col min="8173" max="8416" width="9.140625" style="60"/>
    <col min="8417" max="8417" width="62.85546875" style="60" customWidth="1"/>
    <col min="8418" max="8420" width="12.85546875" style="60" customWidth="1"/>
    <col min="8421" max="8421" width="9.28515625" style="60" customWidth="1"/>
    <col min="8422" max="8422" width="12.85546875" style="60" customWidth="1"/>
    <col min="8423" max="8423" width="9.28515625" style="60" bestFit="1" customWidth="1"/>
    <col min="8424" max="8424" width="12.85546875" style="60" customWidth="1"/>
    <col min="8425" max="8425" width="12.42578125" style="60" bestFit="1" customWidth="1"/>
    <col min="8426" max="8426" width="9.140625" style="60"/>
    <col min="8427" max="8427" width="9.42578125" style="60" bestFit="1" customWidth="1"/>
    <col min="8428" max="8428" width="12.42578125" style="60" customWidth="1"/>
    <col min="8429" max="8672" width="9.140625" style="60"/>
    <col min="8673" max="8673" width="62.85546875" style="60" customWidth="1"/>
    <col min="8674" max="8676" width="12.85546875" style="60" customWidth="1"/>
    <col min="8677" max="8677" width="9.28515625" style="60" customWidth="1"/>
    <col min="8678" max="8678" width="12.85546875" style="60" customWidth="1"/>
    <col min="8679" max="8679" width="9.28515625" style="60" bestFit="1" customWidth="1"/>
    <col min="8680" max="8680" width="12.85546875" style="60" customWidth="1"/>
    <col min="8681" max="8681" width="12.42578125" style="60" bestFit="1" customWidth="1"/>
    <col min="8682" max="8682" width="9.140625" style="60"/>
    <col min="8683" max="8683" width="9.42578125" style="60" bestFit="1" customWidth="1"/>
    <col min="8684" max="8684" width="12.42578125" style="60" customWidth="1"/>
    <col min="8685" max="8928" width="9.140625" style="60"/>
    <col min="8929" max="8929" width="62.85546875" style="60" customWidth="1"/>
    <col min="8930" max="8932" width="12.85546875" style="60" customWidth="1"/>
    <col min="8933" max="8933" width="9.28515625" style="60" customWidth="1"/>
    <col min="8934" max="8934" width="12.85546875" style="60" customWidth="1"/>
    <col min="8935" max="8935" width="9.28515625" style="60" bestFit="1" customWidth="1"/>
    <col min="8936" max="8936" width="12.85546875" style="60" customWidth="1"/>
    <col min="8937" max="8937" width="12.42578125" style="60" bestFit="1" customWidth="1"/>
    <col min="8938" max="8938" width="9.140625" style="60"/>
    <col min="8939" max="8939" width="9.42578125" style="60" bestFit="1" customWidth="1"/>
    <col min="8940" max="8940" width="12.42578125" style="60" customWidth="1"/>
    <col min="8941" max="9184" width="9.140625" style="60"/>
    <col min="9185" max="9185" width="62.85546875" style="60" customWidth="1"/>
    <col min="9186" max="9188" width="12.85546875" style="60" customWidth="1"/>
    <col min="9189" max="9189" width="9.28515625" style="60" customWidth="1"/>
    <col min="9190" max="9190" width="12.85546875" style="60" customWidth="1"/>
    <col min="9191" max="9191" width="9.28515625" style="60" bestFit="1" customWidth="1"/>
    <col min="9192" max="9192" width="12.85546875" style="60" customWidth="1"/>
    <col min="9193" max="9193" width="12.42578125" style="60" bestFit="1" customWidth="1"/>
    <col min="9194" max="9194" width="9.140625" style="60"/>
    <col min="9195" max="9195" width="9.42578125" style="60" bestFit="1" customWidth="1"/>
    <col min="9196" max="9196" width="12.42578125" style="60" customWidth="1"/>
    <col min="9197" max="9440" width="9.140625" style="60"/>
    <col min="9441" max="9441" width="62.85546875" style="60" customWidth="1"/>
    <col min="9442" max="9444" width="12.85546875" style="60" customWidth="1"/>
    <col min="9445" max="9445" width="9.28515625" style="60" customWidth="1"/>
    <col min="9446" max="9446" width="12.85546875" style="60" customWidth="1"/>
    <col min="9447" max="9447" width="9.28515625" style="60" bestFit="1" customWidth="1"/>
    <col min="9448" max="9448" width="12.85546875" style="60" customWidth="1"/>
    <col min="9449" max="9449" width="12.42578125" style="60" bestFit="1" customWidth="1"/>
    <col min="9450" max="9450" width="9.140625" style="60"/>
    <col min="9451" max="9451" width="9.42578125" style="60" bestFit="1" customWidth="1"/>
    <col min="9452" max="9452" width="12.42578125" style="60" customWidth="1"/>
    <col min="9453" max="9696" width="9.140625" style="60"/>
    <col min="9697" max="9697" width="62.85546875" style="60" customWidth="1"/>
    <col min="9698" max="9700" width="12.85546875" style="60" customWidth="1"/>
    <col min="9701" max="9701" width="9.28515625" style="60" customWidth="1"/>
    <col min="9702" max="9702" width="12.85546875" style="60" customWidth="1"/>
    <col min="9703" max="9703" width="9.28515625" style="60" bestFit="1" customWidth="1"/>
    <col min="9704" max="9704" width="12.85546875" style="60" customWidth="1"/>
    <col min="9705" max="9705" width="12.42578125" style="60" bestFit="1" customWidth="1"/>
    <col min="9706" max="9706" width="9.140625" style="60"/>
    <col min="9707" max="9707" width="9.42578125" style="60" bestFit="1" customWidth="1"/>
    <col min="9708" max="9708" width="12.42578125" style="60" customWidth="1"/>
    <col min="9709" max="9952" width="9.140625" style="60"/>
    <col min="9953" max="9953" width="62.85546875" style="60" customWidth="1"/>
    <col min="9954" max="9956" width="12.85546875" style="60" customWidth="1"/>
    <col min="9957" max="9957" width="9.28515625" style="60" customWidth="1"/>
    <col min="9958" max="9958" width="12.85546875" style="60" customWidth="1"/>
    <col min="9959" max="9959" width="9.28515625" style="60" bestFit="1" customWidth="1"/>
    <col min="9960" max="9960" width="12.85546875" style="60" customWidth="1"/>
    <col min="9961" max="9961" width="12.42578125" style="60" bestFit="1" customWidth="1"/>
    <col min="9962" max="9962" width="9.140625" style="60"/>
    <col min="9963" max="9963" width="9.42578125" style="60" bestFit="1" customWidth="1"/>
    <col min="9964" max="9964" width="12.42578125" style="60" customWidth="1"/>
    <col min="9965" max="10208" width="9.140625" style="60"/>
    <col min="10209" max="10209" width="62.85546875" style="60" customWidth="1"/>
    <col min="10210" max="10212" width="12.85546875" style="60" customWidth="1"/>
    <col min="10213" max="10213" width="9.28515625" style="60" customWidth="1"/>
    <col min="10214" max="10214" width="12.85546875" style="60" customWidth="1"/>
    <col min="10215" max="10215" width="9.28515625" style="60" bestFit="1" customWidth="1"/>
    <col min="10216" max="10216" width="12.85546875" style="60" customWidth="1"/>
    <col min="10217" max="10217" width="12.42578125" style="60" bestFit="1" customWidth="1"/>
    <col min="10218" max="10218" width="9.140625" style="60"/>
    <col min="10219" max="10219" width="9.42578125" style="60" bestFit="1" customWidth="1"/>
    <col min="10220" max="10220" width="12.42578125" style="60" customWidth="1"/>
    <col min="10221" max="10464" width="9.140625" style="60"/>
    <col min="10465" max="10465" width="62.85546875" style="60" customWidth="1"/>
    <col min="10466" max="10468" width="12.85546875" style="60" customWidth="1"/>
    <col min="10469" max="10469" width="9.28515625" style="60" customWidth="1"/>
    <col min="10470" max="10470" width="12.85546875" style="60" customWidth="1"/>
    <col min="10471" max="10471" width="9.28515625" style="60" bestFit="1" customWidth="1"/>
    <col min="10472" max="10472" width="12.85546875" style="60" customWidth="1"/>
    <col min="10473" max="10473" width="12.42578125" style="60" bestFit="1" customWidth="1"/>
    <col min="10474" max="10474" width="9.140625" style="60"/>
    <col min="10475" max="10475" width="9.42578125" style="60" bestFit="1" customWidth="1"/>
    <col min="10476" max="10476" width="12.42578125" style="60" customWidth="1"/>
    <col min="10477" max="10720" width="9.140625" style="60"/>
    <col min="10721" max="10721" width="62.85546875" style="60" customWidth="1"/>
    <col min="10722" max="10724" width="12.85546875" style="60" customWidth="1"/>
    <col min="10725" max="10725" width="9.28515625" style="60" customWidth="1"/>
    <col min="10726" max="10726" width="12.85546875" style="60" customWidth="1"/>
    <col min="10727" max="10727" width="9.28515625" style="60" bestFit="1" customWidth="1"/>
    <col min="10728" max="10728" width="12.85546875" style="60" customWidth="1"/>
    <col min="10729" max="10729" width="12.42578125" style="60" bestFit="1" customWidth="1"/>
    <col min="10730" max="10730" width="9.140625" style="60"/>
    <col min="10731" max="10731" width="9.42578125" style="60" bestFit="1" customWidth="1"/>
    <col min="10732" max="10732" width="12.42578125" style="60" customWidth="1"/>
    <col min="10733" max="10976" width="9.140625" style="60"/>
    <col min="10977" max="10977" width="62.85546875" style="60" customWidth="1"/>
    <col min="10978" max="10980" width="12.85546875" style="60" customWidth="1"/>
    <col min="10981" max="10981" width="9.28515625" style="60" customWidth="1"/>
    <col min="10982" max="10982" width="12.85546875" style="60" customWidth="1"/>
    <col min="10983" max="10983" width="9.28515625" style="60" bestFit="1" customWidth="1"/>
    <col min="10984" max="10984" width="12.85546875" style="60" customWidth="1"/>
    <col min="10985" max="10985" width="12.42578125" style="60" bestFit="1" customWidth="1"/>
    <col min="10986" max="10986" width="9.140625" style="60"/>
    <col min="10987" max="10987" width="9.42578125" style="60" bestFit="1" customWidth="1"/>
    <col min="10988" max="10988" width="12.42578125" style="60" customWidth="1"/>
    <col min="10989" max="11232" width="9.140625" style="60"/>
    <col min="11233" max="11233" width="62.85546875" style="60" customWidth="1"/>
    <col min="11234" max="11236" width="12.85546875" style="60" customWidth="1"/>
    <col min="11237" max="11237" width="9.28515625" style="60" customWidth="1"/>
    <col min="11238" max="11238" width="12.85546875" style="60" customWidth="1"/>
    <col min="11239" max="11239" width="9.28515625" style="60" bestFit="1" customWidth="1"/>
    <col min="11240" max="11240" width="12.85546875" style="60" customWidth="1"/>
    <col min="11241" max="11241" width="12.42578125" style="60" bestFit="1" customWidth="1"/>
    <col min="11242" max="11242" width="9.140625" style="60"/>
    <col min="11243" max="11243" width="9.42578125" style="60" bestFit="1" customWidth="1"/>
    <col min="11244" max="11244" width="12.42578125" style="60" customWidth="1"/>
    <col min="11245" max="11488" width="9.140625" style="60"/>
    <col min="11489" max="11489" width="62.85546875" style="60" customWidth="1"/>
    <col min="11490" max="11492" width="12.85546875" style="60" customWidth="1"/>
    <col min="11493" max="11493" width="9.28515625" style="60" customWidth="1"/>
    <col min="11494" max="11494" width="12.85546875" style="60" customWidth="1"/>
    <col min="11495" max="11495" width="9.28515625" style="60" bestFit="1" customWidth="1"/>
    <col min="11496" max="11496" width="12.85546875" style="60" customWidth="1"/>
    <col min="11497" max="11497" width="12.42578125" style="60" bestFit="1" customWidth="1"/>
    <col min="11498" max="11498" width="9.140625" style="60"/>
    <col min="11499" max="11499" width="9.42578125" style="60" bestFit="1" customWidth="1"/>
    <col min="11500" max="11500" width="12.42578125" style="60" customWidth="1"/>
    <col min="11501" max="11744" width="9.140625" style="60"/>
    <col min="11745" max="11745" width="62.85546875" style="60" customWidth="1"/>
    <col min="11746" max="11748" width="12.85546875" style="60" customWidth="1"/>
    <col min="11749" max="11749" width="9.28515625" style="60" customWidth="1"/>
    <col min="11750" max="11750" width="12.85546875" style="60" customWidth="1"/>
    <col min="11751" max="11751" width="9.28515625" style="60" bestFit="1" customWidth="1"/>
    <col min="11752" max="11752" width="12.85546875" style="60" customWidth="1"/>
    <col min="11753" max="11753" width="12.42578125" style="60" bestFit="1" customWidth="1"/>
    <col min="11754" max="11754" width="9.140625" style="60"/>
    <col min="11755" max="11755" width="9.42578125" style="60" bestFit="1" customWidth="1"/>
    <col min="11756" max="11756" width="12.42578125" style="60" customWidth="1"/>
    <col min="11757" max="12000" width="9.140625" style="60"/>
    <col min="12001" max="12001" width="62.85546875" style="60" customWidth="1"/>
    <col min="12002" max="12004" width="12.85546875" style="60" customWidth="1"/>
    <col min="12005" max="12005" width="9.28515625" style="60" customWidth="1"/>
    <col min="12006" max="12006" width="12.85546875" style="60" customWidth="1"/>
    <col min="12007" max="12007" width="9.28515625" style="60" bestFit="1" customWidth="1"/>
    <col min="12008" max="12008" width="12.85546875" style="60" customWidth="1"/>
    <col min="12009" max="12009" width="12.42578125" style="60" bestFit="1" customWidth="1"/>
    <col min="12010" max="12010" width="9.140625" style="60"/>
    <col min="12011" max="12011" width="9.42578125" style="60" bestFit="1" customWidth="1"/>
    <col min="12012" max="12012" width="12.42578125" style="60" customWidth="1"/>
    <col min="12013" max="12256" width="9.140625" style="60"/>
    <col min="12257" max="12257" width="62.85546875" style="60" customWidth="1"/>
    <col min="12258" max="12260" width="12.85546875" style="60" customWidth="1"/>
    <col min="12261" max="12261" width="9.28515625" style="60" customWidth="1"/>
    <col min="12262" max="12262" width="12.85546875" style="60" customWidth="1"/>
    <col min="12263" max="12263" width="9.28515625" style="60" bestFit="1" customWidth="1"/>
    <col min="12264" max="12264" width="12.85546875" style="60" customWidth="1"/>
    <col min="12265" max="12265" width="12.42578125" style="60" bestFit="1" customWidth="1"/>
    <col min="12266" max="12266" width="9.140625" style="60"/>
    <col min="12267" max="12267" width="9.42578125" style="60" bestFit="1" customWidth="1"/>
    <col min="12268" max="12268" width="12.42578125" style="60" customWidth="1"/>
    <col min="12269" max="12512" width="9.140625" style="60"/>
    <col min="12513" max="12513" width="62.85546875" style="60" customWidth="1"/>
    <col min="12514" max="12516" width="12.85546875" style="60" customWidth="1"/>
    <col min="12517" max="12517" width="9.28515625" style="60" customWidth="1"/>
    <col min="12518" max="12518" width="12.85546875" style="60" customWidth="1"/>
    <col min="12519" max="12519" width="9.28515625" style="60" bestFit="1" customWidth="1"/>
    <col min="12520" max="12520" width="12.85546875" style="60" customWidth="1"/>
    <col min="12521" max="12521" width="12.42578125" style="60" bestFit="1" customWidth="1"/>
    <col min="12522" max="12522" width="9.140625" style="60"/>
    <col min="12523" max="12523" width="9.42578125" style="60" bestFit="1" customWidth="1"/>
    <col min="12524" max="12524" width="12.42578125" style="60" customWidth="1"/>
    <col min="12525" max="12768" width="9.140625" style="60"/>
    <col min="12769" max="12769" width="62.85546875" style="60" customWidth="1"/>
    <col min="12770" max="12772" width="12.85546875" style="60" customWidth="1"/>
    <col min="12773" max="12773" width="9.28515625" style="60" customWidth="1"/>
    <col min="12774" max="12774" width="12.85546875" style="60" customWidth="1"/>
    <col min="12775" max="12775" width="9.28515625" style="60" bestFit="1" customWidth="1"/>
    <col min="12776" max="12776" width="12.85546875" style="60" customWidth="1"/>
    <col min="12777" max="12777" width="12.42578125" style="60" bestFit="1" customWidth="1"/>
    <col min="12778" max="12778" width="9.140625" style="60"/>
    <col min="12779" max="12779" width="9.42578125" style="60" bestFit="1" customWidth="1"/>
    <col min="12780" max="12780" width="12.42578125" style="60" customWidth="1"/>
    <col min="12781" max="13024" width="9.140625" style="60"/>
    <col min="13025" max="13025" width="62.85546875" style="60" customWidth="1"/>
    <col min="13026" max="13028" width="12.85546875" style="60" customWidth="1"/>
    <col min="13029" max="13029" width="9.28515625" style="60" customWidth="1"/>
    <col min="13030" max="13030" width="12.85546875" style="60" customWidth="1"/>
    <col min="13031" max="13031" width="9.28515625" style="60" bestFit="1" customWidth="1"/>
    <col min="13032" max="13032" width="12.85546875" style="60" customWidth="1"/>
    <col min="13033" max="13033" width="12.42578125" style="60" bestFit="1" customWidth="1"/>
    <col min="13034" max="13034" width="9.140625" style="60"/>
    <col min="13035" max="13035" width="9.42578125" style="60" bestFit="1" customWidth="1"/>
    <col min="13036" max="13036" width="12.42578125" style="60" customWidth="1"/>
    <col min="13037" max="13280" width="9.140625" style="60"/>
    <col min="13281" max="13281" width="62.85546875" style="60" customWidth="1"/>
    <col min="13282" max="13284" width="12.85546875" style="60" customWidth="1"/>
    <col min="13285" max="13285" width="9.28515625" style="60" customWidth="1"/>
    <col min="13286" max="13286" width="12.85546875" style="60" customWidth="1"/>
    <col min="13287" max="13287" width="9.28515625" style="60" bestFit="1" customWidth="1"/>
    <col min="13288" max="13288" width="12.85546875" style="60" customWidth="1"/>
    <col min="13289" max="13289" width="12.42578125" style="60" bestFit="1" customWidth="1"/>
    <col min="13290" max="13290" width="9.140625" style="60"/>
    <col min="13291" max="13291" width="9.42578125" style="60" bestFit="1" customWidth="1"/>
    <col min="13292" max="13292" width="12.42578125" style="60" customWidth="1"/>
    <col min="13293" max="13536" width="9.140625" style="60"/>
    <col min="13537" max="13537" width="62.85546875" style="60" customWidth="1"/>
    <col min="13538" max="13540" width="12.85546875" style="60" customWidth="1"/>
    <col min="13541" max="13541" width="9.28515625" style="60" customWidth="1"/>
    <col min="13542" max="13542" width="12.85546875" style="60" customWidth="1"/>
    <col min="13543" max="13543" width="9.28515625" style="60" bestFit="1" customWidth="1"/>
    <col min="13544" max="13544" width="12.85546875" style="60" customWidth="1"/>
    <col min="13545" max="13545" width="12.42578125" style="60" bestFit="1" customWidth="1"/>
    <col min="13546" max="13546" width="9.140625" style="60"/>
    <col min="13547" max="13547" width="9.42578125" style="60" bestFit="1" customWidth="1"/>
    <col min="13548" max="13548" width="12.42578125" style="60" customWidth="1"/>
    <col min="13549" max="13792" width="9.140625" style="60"/>
    <col min="13793" max="13793" width="62.85546875" style="60" customWidth="1"/>
    <col min="13794" max="13796" width="12.85546875" style="60" customWidth="1"/>
    <col min="13797" max="13797" width="9.28515625" style="60" customWidth="1"/>
    <col min="13798" max="13798" width="12.85546875" style="60" customWidth="1"/>
    <col min="13799" max="13799" width="9.28515625" style="60" bestFit="1" customWidth="1"/>
    <col min="13800" max="13800" width="12.85546875" style="60" customWidth="1"/>
    <col min="13801" max="13801" width="12.42578125" style="60" bestFit="1" customWidth="1"/>
    <col min="13802" max="13802" width="9.140625" style="60"/>
    <col min="13803" max="13803" width="9.42578125" style="60" bestFit="1" customWidth="1"/>
    <col min="13804" max="13804" width="12.42578125" style="60" customWidth="1"/>
    <col min="13805" max="14048" width="9.140625" style="60"/>
    <col min="14049" max="14049" width="62.85546875" style="60" customWidth="1"/>
    <col min="14050" max="14052" width="12.85546875" style="60" customWidth="1"/>
    <col min="14053" max="14053" width="9.28515625" style="60" customWidth="1"/>
    <col min="14054" max="14054" width="12.85546875" style="60" customWidth="1"/>
    <col min="14055" max="14055" width="9.28515625" style="60" bestFit="1" customWidth="1"/>
    <col min="14056" max="14056" width="12.85546875" style="60" customWidth="1"/>
    <col min="14057" max="14057" width="12.42578125" style="60" bestFit="1" customWidth="1"/>
    <col min="14058" max="14058" width="9.140625" style="60"/>
    <col min="14059" max="14059" width="9.42578125" style="60" bestFit="1" customWidth="1"/>
    <col min="14060" max="14060" width="12.42578125" style="60" customWidth="1"/>
    <col min="14061" max="14304" width="9.140625" style="60"/>
    <col min="14305" max="14305" width="62.85546875" style="60" customWidth="1"/>
    <col min="14306" max="14308" width="12.85546875" style="60" customWidth="1"/>
    <col min="14309" max="14309" width="9.28515625" style="60" customWidth="1"/>
    <col min="14310" max="14310" width="12.85546875" style="60" customWidth="1"/>
    <col min="14311" max="14311" width="9.28515625" style="60" bestFit="1" customWidth="1"/>
    <col min="14312" max="14312" width="12.85546875" style="60" customWidth="1"/>
    <col min="14313" max="14313" width="12.42578125" style="60" bestFit="1" customWidth="1"/>
    <col min="14314" max="14314" width="9.140625" style="60"/>
    <col min="14315" max="14315" width="9.42578125" style="60" bestFit="1" customWidth="1"/>
    <col min="14316" max="14316" width="12.42578125" style="60" customWidth="1"/>
    <col min="14317" max="14560" width="9.140625" style="60"/>
    <col min="14561" max="14561" width="62.85546875" style="60" customWidth="1"/>
    <col min="14562" max="14564" width="12.85546875" style="60" customWidth="1"/>
    <col min="14565" max="14565" width="9.28515625" style="60" customWidth="1"/>
    <col min="14566" max="14566" width="12.85546875" style="60" customWidth="1"/>
    <col min="14567" max="14567" width="9.28515625" style="60" bestFit="1" customWidth="1"/>
    <col min="14568" max="14568" width="12.85546875" style="60" customWidth="1"/>
    <col min="14569" max="14569" width="12.42578125" style="60" bestFit="1" customWidth="1"/>
    <col min="14570" max="14570" width="9.140625" style="60"/>
    <col min="14571" max="14571" width="9.42578125" style="60" bestFit="1" customWidth="1"/>
    <col min="14572" max="14572" width="12.42578125" style="60" customWidth="1"/>
    <col min="14573" max="14816" width="9.140625" style="60"/>
    <col min="14817" max="14817" width="62.85546875" style="60" customWidth="1"/>
    <col min="14818" max="14820" width="12.85546875" style="60" customWidth="1"/>
    <col min="14821" max="14821" width="9.28515625" style="60" customWidth="1"/>
    <col min="14822" max="14822" width="12.85546875" style="60" customWidth="1"/>
    <col min="14823" max="14823" width="9.28515625" style="60" bestFit="1" customWidth="1"/>
    <col min="14824" max="14824" width="12.85546875" style="60" customWidth="1"/>
    <col min="14825" max="14825" width="12.42578125" style="60" bestFit="1" customWidth="1"/>
    <col min="14826" max="14826" width="9.140625" style="60"/>
    <col min="14827" max="14827" width="9.42578125" style="60" bestFit="1" customWidth="1"/>
    <col min="14828" max="14828" width="12.42578125" style="60" customWidth="1"/>
    <col min="14829" max="15072" width="9.140625" style="60"/>
    <col min="15073" max="15073" width="62.85546875" style="60" customWidth="1"/>
    <col min="15074" max="15076" width="12.85546875" style="60" customWidth="1"/>
    <col min="15077" max="15077" width="9.28515625" style="60" customWidth="1"/>
    <col min="15078" max="15078" width="12.85546875" style="60" customWidth="1"/>
    <col min="15079" max="15079" width="9.28515625" style="60" bestFit="1" customWidth="1"/>
    <col min="15080" max="15080" width="12.85546875" style="60" customWidth="1"/>
    <col min="15081" max="15081" width="12.42578125" style="60" bestFit="1" customWidth="1"/>
    <col min="15082" max="15082" width="9.140625" style="60"/>
    <col min="15083" max="15083" width="9.42578125" style="60" bestFit="1" customWidth="1"/>
    <col min="15084" max="15084" width="12.42578125" style="60" customWidth="1"/>
    <col min="15085" max="15328" width="9.140625" style="60"/>
    <col min="15329" max="15329" width="62.85546875" style="60" customWidth="1"/>
    <col min="15330" max="15332" width="12.85546875" style="60" customWidth="1"/>
    <col min="15333" max="15333" width="9.28515625" style="60" customWidth="1"/>
    <col min="15334" max="15334" width="12.85546875" style="60" customWidth="1"/>
    <col min="15335" max="15335" width="9.28515625" style="60" bestFit="1" customWidth="1"/>
    <col min="15336" max="15336" width="12.85546875" style="60" customWidth="1"/>
    <col min="15337" max="15337" width="12.42578125" style="60" bestFit="1" customWidth="1"/>
    <col min="15338" max="15338" width="9.140625" style="60"/>
    <col min="15339" max="15339" width="9.42578125" style="60" bestFit="1" customWidth="1"/>
    <col min="15340" max="15340" width="12.42578125" style="60" customWidth="1"/>
    <col min="15341" max="15584" width="9.140625" style="60"/>
    <col min="15585" max="15585" width="62.85546875" style="60" customWidth="1"/>
    <col min="15586" max="15588" width="12.85546875" style="60" customWidth="1"/>
    <col min="15589" max="15589" width="9.28515625" style="60" customWidth="1"/>
    <col min="15590" max="15590" width="12.85546875" style="60" customWidth="1"/>
    <col min="15591" max="15591" width="9.28515625" style="60" bestFit="1" customWidth="1"/>
    <col min="15592" max="15592" width="12.85546875" style="60" customWidth="1"/>
    <col min="15593" max="15593" width="12.42578125" style="60" bestFit="1" customWidth="1"/>
    <col min="15594" max="15594" width="9.140625" style="60"/>
    <col min="15595" max="15595" width="9.42578125" style="60" bestFit="1" customWidth="1"/>
    <col min="15596" max="15596" width="12.42578125" style="60" customWidth="1"/>
    <col min="15597" max="15840" width="9.140625" style="60"/>
    <col min="15841" max="15841" width="62.85546875" style="60" customWidth="1"/>
    <col min="15842" max="15844" width="12.85546875" style="60" customWidth="1"/>
    <col min="15845" max="15845" width="9.28515625" style="60" customWidth="1"/>
    <col min="15846" max="15846" width="12.85546875" style="60" customWidth="1"/>
    <col min="15847" max="15847" width="9.28515625" style="60" bestFit="1" customWidth="1"/>
    <col min="15848" max="15848" width="12.85546875" style="60" customWidth="1"/>
    <col min="15849" max="15849" width="12.42578125" style="60" bestFit="1" customWidth="1"/>
    <col min="15850" max="15850" width="9.140625" style="60"/>
    <col min="15851" max="15851" width="9.42578125" style="60" bestFit="1" customWidth="1"/>
    <col min="15852" max="15852" width="12.42578125" style="60" customWidth="1"/>
    <col min="15853" max="16096" width="9.140625" style="60"/>
    <col min="16097" max="16097" width="62.85546875" style="60" customWidth="1"/>
    <col min="16098" max="16100" width="12.85546875" style="60" customWidth="1"/>
    <col min="16101" max="16101" width="9.28515625" style="60" customWidth="1"/>
    <col min="16102" max="16102" width="12.85546875" style="60" customWidth="1"/>
    <col min="16103" max="16103" width="9.28515625" style="60" bestFit="1" customWidth="1"/>
    <col min="16104" max="16104" width="12.85546875" style="60" customWidth="1"/>
    <col min="16105" max="16105" width="12.42578125" style="60" bestFit="1" customWidth="1"/>
    <col min="16106" max="16106" width="9.140625" style="60"/>
    <col min="16107" max="16107" width="9.42578125" style="60" bestFit="1" customWidth="1"/>
    <col min="16108" max="16108" width="12.42578125" style="60" customWidth="1"/>
    <col min="16109" max="16384" width="9.140625" style="60"/>
  </cols>
  <sheetData>
    <row r="1" spans="1:9" ht="10.5" customHeight="1" x14ac:dyDescent="0.2">
      <c r="A1" s="519" t="s">
        <v>22</v>
      </c>
    </row>
    <row r="2" spans="1:9" s="524" customFormat="1" ht="10.5" customHeight="1" x14ac:dyDescent="0.3">
      <c r="A2" s="519" t="s">
        <v>2547</v>
      </c>
      <c r="E2" s="525"/>
      <c r="I2" s="526"/>
    </row>
    <row r="3" spans="1:9" ht="9.75" customHeight="1" x14ac:dyDescent="0.2">
      <c r="A3" s="1856" t="s">
        <v>2548</v>
      </c>
      <c r="B3" s="1856"/>
      <c r="C3" s="1856"/>
      <c r="D3" s="1856"/>
      <c r="E3" s="1856"/>
      <c r="F3" s="1856"/>
      <c r="G3" s="1856"/>
      <c r="H3" s="1856"/>
      <c r="I3" s="357"/>
    </row>
    <row r="4" spans="1:9" s="15" customFormat="1" ht="9.75" customHeight="1" x14ac:dyDescent="0.25">
      <c r="A4" s="1856" t="s">
        <v>2549</v>
      </c>
      <c r="B4" s="1856"/>
      <c r="C4" s="1856"/>
      <c r="D4" s="1856"/>
      <c r="E4" s="1856"/>
      <c r="F4" s="1856"/>
      <c r="G4" s="1856"/>
      <c r="H4" s="1856"/>
      <c r="I4" s="357"/>
    </row>
    <row r="5" spans="1:9" s="15" customFormat="1" ht="9.75" customHeight="1" x14ac:dyDescent="0.25">
      <c r="A5" s="1857" t="s">
        <v>2550</v>
      </c>
      <c r="B5" s="1857"/>
      <c r="C5" s="1857"/>
      <c r="D5" s="1857"/>
      <c r="E5" s="1857"/>
      <c r="F5" s="1857"/>
      <c r="G5" s="1857"/>
      <c r="H5" s="1857"/>
      <c r="I5" s="357"/>
    </row>
    <row r="6" spans="1:9" s="15" customFormat="1" ht="9.75" customHeight="1" x14ac:dyDescent="0.25">
      <c r="A6" s="1856" t="s">
        <v>2551</v>
      </c>
      <c r="B6" s="1856"/>
      <c r="C6" s="1856"/>
      <c r="D6" s="1856"/>
      <c r="E6" s="1856"/>
      <c r="F6" s="1856"/>
      <c r="G6" s="1856"/>
      <c r="H6" s="1856"/>
      <c r="I6" s="357"/>
    </row>
    <row r="7" spans="1:9" s="15" customFormat="1" ht="9.75" customHeight="1" x14ac:dyDescent="0.25">
      <c r="A7" s="1858" t="s">
        <v>2552</v>
      </c>
      <c r="B7" s="1858"/>
      <c r="C7" s="1858"/>
      <c r="D7" s="1858"/>
      <c r="E7" s="1858"/>
      <c r="F7" s="1858"/>
      <c r="G7" s="1858"/>
      <c r="H7" s="1858"/>
      <c r="I7" s="357"/>
    </row>
    <row r="8" spans="1:9" s="15" customFormat="1" ht="10.5" customHeight="1" x14ac:dyDescent="0.25">
      <c r="A8" s="358"/>
      <c r="B8" s="358"/>
      <c r="C8" s="358"/>
      <c r="D8" s="358"/>
      <c r="E8" s="358"/>
      <c r="F8" s="358"/>
      <c r="G8" s="358"/>
      <c r="H8" s="358"/>
      <c r="I8" s="357"/>
    </row>
    <row r="9" spans="1:9" ht="10.5" customHeight="1" x14ac:dyDescent="0.2">
      <c r="A9" s="359" t="s">
        <v>2553</v>
      </c>
      <c r="B9" s="15"/>
      <c r="C9" s="15"/>
      <c r="D9" s="15"/>
      <c r="E9" s="360"/>
      <c r="F9" s="15"/>
      <c r="G9" s="15"/>
      <c r="H9" s="361" t="s">
        <v>2554</v>
      </c>
      <c r="I9" s="357"/>
    </row>
    <row r="10" spans="1:9" ht="10.5" customHeight="1" x14ac:dyDescent="0.2">
      <c r="A10" s="362"/>
      <c r="B10" s="363" t="s">
        <v>2555</v>
      </c>
      <c r="C10" s="363" t="s">
        <v>2556</v>
      </c>
      <c r="D10" s="1859" t="s">
        <v>2557</v>
      </c>
      <c r="E10" s="1860"/>
      <c r="F10" s="1860"/>
      <c r="G10" s="1861"/>
      <c r="H10" s="364" t="s">
        <v>2558</v>
      </c>
      <c r="I10" s="357"/>
    </row>
    <row r="11" spans="1:9" s="373" customFormat="1" ht="10.5" customHeight="1" x14ac:dyDescent="0.2">
      <c r="A11" s="365" t="s">
        <v>74</v>
      </c>
      <c r="B11" s="366" t="s">
        <v>2559</v>
      </c>
      <c r="C11" s="366" t="s">
        <v>2560</v>
      </c>
      <c r="D11" s="367" t="s">
        <v>2561</v>
      </c>
      <c r="E11" s="368" t="s">
        <v>2562</v>
      </c>
      <c r="F11" s="369" t="s">
        <v>2563</v>
      </c>
      <c r="G11" s="370" t="s">
        <v>2562</v>
      </c>
      <c r="H11" s="371" t="s">
        <v>2564</v>
      </c>
      <c r="I11" s="372"/>
    </row>
    <row r="12" spans="1:9" s="373" customFormat="1" ht="10.5" customHeight="1" x14ac:dyDescent="0.2">
      <c r="A12" s="374"/>
      <c r="B12" s="375"/>
      <c r="C12" s="375" t="s">
        <v>2322</v>
      </c>
      <c r="D12" s="376" t="s">
        <v>2326</v>
      </c>
      <c r="E12" s="377" t="s">
        <v>2565</v>
      </c>
      <c r="F12" s="376" t="s">
        <v>2566</v>
      </c>
      <c r="G12" s="376" t="s">
        <v>2567</v>
      </c>
      <c r="H12" s="376" t="s">
        <v>2568</v>
      </c>
      <c r="I12" s="372"/>
    </row>
    <row r="13" spans="1:9" s="380" customFormat="1" ht="10.5" customHeight="1" x14ac:dyDescent="0.2">
      <c r="A13" s="378" t="s">
        <v>75</v>
      </c>
      <c r="B13" s="17"/>
      <c r="C13" s="17"/>
      <c r="D13" s="17"/>
      <c r="E13" s="18"/>
      <c r="F13" s="17"/>
      <c r="G13" s="18"/>
      <c r="H13" s="19"/>
      <c r="I13" s="379"/>
    </row>
    <row r="14" spans="1:9" s="380" customFormat="1" ht="10.5" customHeight="1" x14ac:dyDescent="0.2">
      <c r="A14" s="35" t="s">
        <v>81</v>
      </c>
      <c r="B14" s="17"/>
      <c r="C14" s="17"/>
      <c r="D14" s="17"/>
      <c r="E14" s="18"/>
      <c r="F14" s="17"/>
      <c r="G14" s="18"/>
      <c r="H14" s="19"/>
      <c r="I14" s="379"/>
    </row>
    <row r="15" spans="1:9" s="380" customFormat="1" ht="10.5" customHeight="1" x14ac:dyDescent="0.2">
      <c r="A15" s="35" t="s">
        <v>85</v>
      </c>
      <c r="B15" s="17"/>
      <c r="C15" s="17"/>
      <c r="D15" s="17"/>
      <c r="E15" s="18"/>
      <c r="F15" s="17"/>
      <c r="G15" s="18"/>
      <c r="H15" s="19"/>
      <c r="I15" s="379"/>
    </row>
    <row r="16" spans="1:9" s="22" customFormat="1" ht="10.5" customHeight="1" x14ac:dyDescent="0.2">
      <c r="A16" s="35" t="s">
        <v>89</v>
      </c>
      <c r="B16" s="17"/>
      <c r="C16" s="17"/>
      <c r="D16" s="17"/>
      <c r="E16" s="18"/>
      <c r="F16" s="17"/>
      <c r="G16" s="18"/>
      <c r="H16" s="19"/>
      <c r="I16" s="379"/>
    </row>
    <row r="17" spans="1:9" s="22" customFormat="1" ht="10.5" customHeight="1" x14ac:dyDescent="0.2">
      <c r="A17" s="35" t="s">
        <v>93</v>
      </c>
      <c r="B17" s="17"/>
      <c r="C17" s="17"/>
      <c r="D17" s="17"/>
      <c r="E17" s="18"/>
      <c r="F17" s="17"/>
      <c r="G17" s="18"/>
      <c r="H17" s="19"/>
      <c r="I17" s="379"/>
    </row>
    <row r="18" spans="1:9" s="22" customFormat="1" ht="10.5" customHeight="1" x14ac:dyDescent="0.2">
      <c r="A18" s="35" t="s">
        <v>99</v>
      </c>
      <c r="B18" s="17"/>
      <c r="C18" s="17"/>
      <c r="D18" s="17"/>
      <c r="E18" s="18"/>
      <c r="F18" s="17"/>
      <c r="G18" s="18"/>
      <c r="H18" s="19"/>
      <c r="I18" s="379"/>
    </row>
    <row r="19" spans="1:9" s="22" customFormat="1" ht="10.5" customHeight="1" x14ac:dyDescent="0.2">
      <c r="A19" s="35" t="s">
        <v>102</v>
      </c>
      <c r="B19" s="17"/>
      <c r="C19" s="17"/>
      <c r="D19" s="17"/>
      <c r="E19" s="18"/>
      <c r="F19" s="37"/>
      <c r="G19" s="18"/>
      <c r="H19" s="19"/>
      <c r="I19" s="379"/>
    </row>
    <row r="20" spans="1:9" s="22" customFormat="1" ht="10.5" customHeight="1" x14ac:dyDescent="0.2">
      <c r="A20" s="35" t="s">
        <v>105</v>
      </c>
      <c r="B20" s="17"/>
      <c r="C20" s="17"/>
      <c r="D20" s="17"/>
      <c r="E20" s="18"/>
      <c r="F20" s="37"/>
      <c r="G20" s="18"/>
      <c r="H20" s="19"/>
      <c r="I20" s="379"/>
    </row>
    <row r="21" spans="1:9" s="22" customFormat="1" ht="11.25" hidden="1" x14ac:dyDescent="0.2">
      <c r="A21" s="20" t="s">
        <v>108</v>
      </c>
      <c r="B21" s="17"/>
      <c r="C21" s="17"/>
      <c r="D21" s="17"/>
      <c r="E21" s="18"/>
      <c r="F21" s="37"/>
      <c r="G21" s="18"/>
      <c r="H21" s="19"/>
      <c r="I21" s="379"/>
    </row>
    <row r="22" spans="1:9" s="22" customFormat="1" ht="10.5" customHeight="1" x14ac:dyDescent="0.2">
      <c r="A22" s="35" t="s">
        <v>110</v>
      </c>
      <c r="B22" s="17"/>
      <c r="C22" s="17"/>
      <c r="D22" s="17"/>
      <c r="E22" s="18"/>
      <c r="F22" s="17"/>
      <c r="G22" s="18"/>
      <c r="H22" s="19"/>
      <c r="I22" s="379"/>
    </row>
    <row r="23" spans="1:9" s="22" customFormat="1" ht="10.5" customHeight="1" x14ac:dyDescent="0.2">
      <c r="A23" s="35" t="s">
        <v>113</v>
      </c>
      <c r="B23" s="17"/>
      <c r="C23" s="17"/>
      <c r="D23" s="17"/>
      <c r="E23" s="18"/>
      <c r="F23" s="17"/>
      <c r="G23" s="18"/>
      <c r="H23" s="19"/>
      <c r="I23" s="379"/>
    </row>
    <row r="24" spans="1:9" s="22" customFormat="1" ht="10.5" customHeight="1" x14ac:dyDescent="0.2">
      <c r="A24" s="35" t="s">
        <v>116</v>
      </c>
      <c r="B24" s="17"/>
      <c r="C24" s="17"/>
      <c r="D24" s="17"/>
      <c r="E24" s="18"/>
      <c r="F24" s="17"/>
      <c r="G24" s="18"/>
      <c r="H24" s="19"/>
      <c r="I24" s="379"/>
    </row>
    <row r="25" spans="1:9" s="22" customFormat="1" ht="10.5" customHeight="1" x14ac:dyDescent="0.2">
      <c r="A25" s="35" t="s">
        <v>119</v>
      </c>
      <c r="B25" s="17"/>
      <c r="C25" s="17"/>
      <c r="D25" s="17"/>
      <c r="E25" s="18"/>
      <c r="F25" s="17"/>
      <c r="G25" s="18"/>
      <c r="H25" s="19"/>
      <c r="I25" s="379"/>
    </row>
    <row r="26" spans="1:9" s="22" customFormat="1" ht="10.5" customHeight="1" x14ac:dyDescent="0.2">
      <c r="A26" s="35" t="s">
        <v>122</v>
      </c>
      <c r="B26" s="17"/>
      <c r="C26" s="17"/>
      <c r="D26" s="17"/>
      <c r="E26" s="18"/>
      <c r="F26" s="17"/>
      <c r="G26" s="18"/>
      <c r="H26" s="19"/>
      <c r="I26" s="379"/>
    </row>
    <row r="27" spans="1:9" s="22" customFormat="1" ht="10.5" customHeight="1" x14ac:dyDescent="0.2">
      <c r="A27" s="35" t="s">
        <v>125</v>
      </c>
      <c r="B27" s="17"/>
      <c r="C27" s="17"/>
      <c r="D27" s="17"/>
      <c r="E27" s="18"/>
      <c r="F27" s="17"/>
      <c r="G27" s="18"/>
      <c r="H27" s="19"/>
      <c r="I27" s="379"/>
    </row>
    <row r="28" spans="1:9" s="22" customFormat="1" ht="10.5" customHeight="1" x14ac:dyDescent="0.2">
      <c r="A28" s="35" t="s">
        <v>128</v>
      </c>
      <c r="B28" s="17"/>
      <c r="C28" s="17"/>
      <c r="D28" s="17"/>
      <c r="E28" s="18"/>
      <c r="F28" s="17"/>
      <c r="G28" s="18"/>
      <c r="H28" s="19"/>
      <c r="I28" s="379"/>
    </row>
    <row r="29" spans="1:9" s="22" customFormat="1" ht="10.5" customHeight="1" x14ac:dyDescent="0.2">
      <c r="A29" s="35" t="s">
        <v>131</v>
      </c>
      <c r="B29" s="17"/>
      <c r="C29" s="17"/>
      <c r="D29" s="17"/>
      <c r="E29" s="18"/>
      <c r="F29" s="17"/>
      <c r="G29" s="18"/>
      <c r="H29" s="19"/>
      <c r="I29" s="379"/>
    </row>
    <row r="30" spans="1:9" s="22" customFormat="1" ht="10.5" customHeight="1" x14ac:dyDescent="0.2">
      <c r="A30" s="35" t="s">
        <v>134</v>
      </c>
      <c r="B30" s="17"/>
      <c r="C30" s="17"/>
      <c r="D30" s="17"/>
      <c r="E30" s="18"/>
      <c r="F30" s="17"/>
      <c r="G30" s="18"/>
      <c r="H30" s="19"/>
      <c r="I30" s="379"/>
    </row>
    <row r="31" spans="1:9" s="22" customFormat="1" ht="10.5" customHeight="1" x14ac:dyDescent="0.2">
      <c r="A31" s="35" t="s">
        <v>137</v>
      </c>
      <c r="B31" s="17"/>
      <c r="C31" s="17"/>
      <c r="D31" s="17"/>
      <c r="E31" s="18"/>
      <c r="F31" s="17"/>
      <c r="G31" s="18"/>
      <c r="H31" s="19"/>
      <c r="I31" s="379"/>
    </row>
    <row r="32" spans="1:9" s="22" customFormat="1" ht="10.5" customHeight="1" x14ac:dyDescent="0.2">
      <c r="A32" s="35" t="s">
        <v>140</v>
      </c>
      <c r="B32" s="17"/>
      <c r="C32" s="17"/>
      <c r="D32" s="17"/>
      <c r="E32" s="18"/>
      <c r="F32" s="17"/>
      <c r="G32" s="18"/>
      <c r="H32" s="19"/>
      <c r="I32" s="379"/>
    </row>
    <row r="33" spans="1:9" s="22" customFormat="1" ht="10.5" customHeight="1" x14ac:dyDescent="0.2">
      <c r="A33" s="35" t="s">
        <v>143</v>
      </c>
      <c r="B33" s="17"/>
      <c r="C33" s="17"/>
      <c r="D33" s="17"/>
      <c r="E33" s="18"/>
      <c r="F33" s="17"/>
      <c r="G33" s="18"/>
      <c r="H33" s="19"/>
      <c r="I33" s="379"/>
    </row>
    <row r="34" spans="1:9" s="22" customFormat="1" ht="10.5" customHeight="1" x14ac:dyDescent="0.2">
      <c r="A34" s="35" t="s">
        <v>146</v>
      </c>
      <c r="B34" s="17"/>
      <c r="C34" s="17"/>
      <c r="D34" s="17"/>
      <c r="E34" s="18"/>
      <c r="F34" s="17"/>
      <c r="G34" s="18"/>
      <c r="H34" s="19"/>
      <c r="I34" s="379"/>
    </row>
    <row r="35" spans="1:9" s="22" customFormat="1" ht="10.5" customHeight="1" x14ac:dyDescent="0.2">
      <c r="A35" s="35" t="s">
        <v>149</v>
      </c>
      <c r="B35" s="17"/>
      <c r="C35" s="17"/>
      <c r="D35" s="17"/>
      <c r="E35" s="18"/>
      <c r="F35" s="17"/>
      <c r="G35" s="18"/>
      <c r="H35" s="19"/>
      <c r="I35" s="379"/>
    </row>
    <row r="36" spans="1:9" s="22" customFormat="1" ht="10.5" customHeight="1" x14ac:dyDescent="0.2">
      <c r="A36" s="35" t="s">
        <v>152</v>
      </c>
      <c r="B36" s="17"/>
      <c r="C36" s="17"/>
      <c r="D36" s="17"/>
      <c r="E36" s="18"/>
      <c r="F36" s="17"/>
      <c r="G36" s="18"/>
      <c r="H36" s="19"/>
      <c r="I36" s="379"/>
    </row>
    <row r="37" spans="1:9" s="22" customFormat="1" ht="10.5" customHeight="1" x14ac:dyDescent="0.2">
      <c r="A37" s="35" t="s">
        <v>155</v>
      </c>
      <c r="B37" s="17"/>
      <c r="C37" s="17"/>
      <c r="D37" s="17"/>
      <c r="E37" s="18"/>
      <c r="F37" s="17"/>
      <c r="G37" s="18"/>
      <c r="H37" s="19"/>
      <c r="I37" s="379"/>
    </row>
    <row r="38" spans="1:9" s="22" customFormat="1" ht="10.5" customHeight="1" x14ac:dyDescent="0.2">
      <c r="A38" s="35" t="s">
        <v>158</v>
      </c>
      <c r="B38" s="17"/>
      <c r="C38" s="17"/>
      <c r="D38" s="17"/>
      <c r="E38" s="18"/>
      <c r="F38" s="17"/>
      <c r="G38" s="18"/>
      <c r="H38" s="19"/>
      <c r="I38" s="379"/>
    </row>
    <row r="39" spans="1:9" s="22" customFormat="1" ht="10.5" customHeight="1" x14ac:dyDescent="0.2">
      <c r="A39" s="35" t="s">
        <v>161</v>
      </c>
      <c r="B39" s="17"/>
      <c r="C39" s="17"/>
      <c r="D39" s="17"/>
      <c r="E39" s="18"/>
      <c r="F39" s="17"/>
      <c r="G39" s="18"/>
      <c r="H39" s="19"/>
      <c r="I39" s="381"/>
    </row>
    <row r="40" spans="1:9" s="22" customFormat="1" ht="10.5" customHeight="1" x14ac:dyDescent="0.2">
      <c r="A40" s="35" t="s">
        <v>164</v>
      </c>
      <c r="B40" s="17"/>
      <c r="C40" s="17"/>
      <c r="D40" s="17"/>
      <c r="E40" s="18"/>
      <c r="F40" s="17"/>
      <c r="G40" s="18"/>
      <c r="H40" s="19"/>
      <c r="I40" s="381"/>
    </row>
    <row r="41" spans="1:9" s="22" customFormat="1" ht="10.5" customHeight="1" x14ac:dyDescent="0.2">
      <c r="A41" s="35" t="s">
        <v>167</v>
      </c>
      <c r="B41" s="17"/>
      <c r="C41" s="17"/>
      <c r="D41" s="17"/>
      <c r="E41" s="18"/>
      <c r="F41" s="17"/>
      <c r="G41" s="18"/>
      <c r="H41" s="19"/>
      <c r="I41" s="381"/>
    </row>
    <row r="42" spans="1:9" s="22" customFormat="1" ht="10.5" customHeight="1" x14ac:dyDescent="0.2">
      <c r="A42" s="35" t="s">
        <v>170</v>
      </c>
      <c r="B42" s="17"/>
      <c r="C42" s="17"/>
      <c r="D42" s="17"/>
      <c r="E42" s="18"/>
      <c r="F42" s="17"/>
      <c r="G42" s="18"/>
      <c r="H42" s="19"/>
      <c r="I42" s="381"/>
    </row>
    <row r="43" spans="1:9" s="22" customFormat="1" ht="10.5" hidden="1" customHeight="1" x14ac:dyDescent="0.2">
      <c r="A43" s="35" t="s">
        <v>173</v>
      </c>
      <c r="B43" s="17"/>
      <c r="C43" s="17"/>
      <c r="D43" s="17"/>
      <c r="E43" s="18"/>
      <c r="F43" s="17"/>
      <c r="G43" s="18"/>
      <c r="H43" s="19"/>
      <c r="I43" s="381"/>
    </row>
    <row r="44" spans="1:9" s="22" customFormat="1" ht="10.5" customHeight="1" x14ac:dyDescent="0.2">
      <c r="A44" s="35" t="s">
        <v>176</v>
      </c>
      <c r="B44" s="17"/>
      <c r="C44" s="17"/>
      <c r="D44" s="17"/>
      <c r="E44" s="18"/>
      <c r="F44" s="17"/>
      <c r="G44" s="18"/>
      <c r="H44" s="19"/>
      <c r="I44" s="381"/>
    </row>
    <row r="45" spans="1:9" s="22" customFormat="1" ht="10.5" customHeight="1" x14ac:dyDescent="0.2">
      <c r="A45" s="35" t="s">
        <v>179</v>
      </c>
      <c r="B45" s="17"/>
      <c r="C45" s="17"/>
      <c r="D45" s="17"/>
      <c r="E45" s="18"/>
      <c r="F45" s="17"/>
      <c r="G45" s="18"/>
      <c r="H45" s="19"/>
      <c r="I45" s="381"/>
    </row>
    <row r="46" spans="1:9" s="22" customFormat="1" ht="10.5" customHeight="1" x14ac:dyDescent="0.2">
      <c r="A46" s="35" t="s">
        <v>182</v>
      </c>
      <c r="B46" s="17"/>
      <c r="C46" s="17"/>
      <c r="D46" s="17"/>
      <c r="E46" s="18"/>
      <c r="F46" s="17"/>
      <c r="G46" s="18"/>
      <c r="H46" s="19"/>
      <c r="I46" s="382"/>
    </row>
    <row r="47" spans="1:9" s="22" customFormat="1" ht="10.5" customHeight="1" x14ac:dyDescent="0.2">
      <c r="A47" s="35" t="s">
        <v>185</v>
      </c>
      <c r="B47" s="17"/>
      <c r="C47" s="17"/>
      <c r="D47" s="17"/>
      <c r="E47" s="18"/>
      <c r="F47" s="17"/>
      <c r="G47" s="18"/>
      <c r="H47" s="19"/>
      <c r="I47" s="379"/>
    </row>
    <row r="48" spans="1:9" s="22" customFormat="1" ht="10.5" customHeight="1" x14ac:dyDescent="0.2">
      <c r="A48" s="35" t="s">
        <v>188</v>
      </c>
      <c r="B48" s="17"/>
      <c r="C48" s="17"/>
      <c r="D48" s="17"/>
      <c r="E48" s="18"/>
      <c r="F48" s="17"/>
      <c r="G48" s="18"/>
      <c r="H48" s="19"/>
      <c r="I48" s="379"/>
    </row>
    <row r="49" spans="1:9" s="22" customFormat="1" ht="10.5" customHeight="1" x14ac:dyDescent="0.2">
      <c r="A49" s="35" t="s">
        <v>191</v>
      </c>
      <c r="B49" s="17"/>
      <c r="C49" s="17"/>
      <c r="D49" s="17"/>
      <c r="E49" s="18"/>
      <c r="F49" s="17"/>
      <c r="G49" s="18"/>
      <c r="H49" s="19"/>
      <c r="I49" s="379"/>
    </row>
    <row r="50" spans="1:9" s="22" customFormat="1" ht="10.5" customHeight="1" x14ac:dyDescent="0.2">
      <c r="A50" s="35" t="s">
        <v>194</v>
      </c>
      <c r="B50" s="17"/>
      <c r="C50" s="17"/>
      <c r="D50" s="17"/>
      <c r="E50" s="18"/>
      <c r="F50" s="17"/>
      <c r="G50" s="18"/>
      <c r="H50" s="19"/>
      <c r="I50" s="379"/>
    </row>
    <row r="51" spans="1:9" s="22" customFormat="1" ht="10.5" customHeight="1" x14ac:dyDescent="0.2">
      <c r="A51" s="35" t="s">
        <v>197</v>
      </c>
      <c r="B51" s="17"/>
      <c r="C51" s="17"/>
      <c r="D51" s="17"/>
      <c r="E51" s="18"/>
      <c r="F51" s="17"/>
      <c r="G51" s="18"/>
      <c r="H51" s="19"/>
      <c r="I51" s="379"/>
    </row>
    <row r="52" spans="1:9" s="22" customFormat="1" ht="10.5" customHeight="1" x14ac:dyDescent="0.2">
      <c r="A52" s="35" t="s">
        <v>200</v>
      </c>
      <c r="B52" s="17"/>
      <c r="C52" s="17"/>
      <c r="D52" s="17"/>
      <c r="E52" s="18"/>
      <c r="F52" s="17"/>
      <c r="G52" s="18"/>
      <c r="H52" s="19"/>
      <c r="I52" s="379"/>
    </row>
    <row r="53" spans="1:9" s="22" customFormat="1" ht="10.5" customHeight="1" x14ac:dyDescent="0.2">
      <c r="A53" s="35" t="s">
        <v>203</v>
      </c>
      <c r="B53" s="17"/>
      <c r="C53" s="17"/>
      <c r="D53" s="17"/>
      <c r="E53" s="18"/>
      <c r="F53" s="17"/>
      <c r="G53" s="18"/>
      <c r="H53" s="19"/>
      <c r="I53" s="383"/>
    </row>
    <row r="54" spans="1:9" s="22" customFormat="1" ht="10.5" customHeight="1" x14ac:dyDescent="0.2">
      <c r="A54" s="35" t="s">
        <v>208</v>
      </c>
      <c r="B54" s="17"/>
      <c r="C54" s="17"/>
      <c r="D54" s="17"/>
      <c r="E54" s="18"/>
      <c r="F54" s="17"/>
      <c r="G54" s="18"/>
      <c r="H54" s="19"/>
      <c r="I54" s="383"/>
    </row>
    <row r="55" spans="1:9" s="22" customFormat="1" ht="10.5" customHeight="1" x14ac:dyDescent="0.2">
      <c r="A55" s="35" t="s">
        <v>211</v>
      </c>
      <c r="B55" s="17"/>
      <c r="C55" s="17"/>
      <c r="D55" s="17"/>
      <c r="E55" s="18"/>
      <c r="F55" s="17"/>
      <c r="G55" s="18"/>
      <c r="H55" s="19"/>
      <c r="I55" s="383"/>
    </row>
    <row r="56" spans="1:9" s="22" customFormat="1" ht="10.5" customHeight="1" x14ac:dyDescent="0.2">
      <c r="A56" s="35" t="s">
        <v>214</v>
      </c>
      <c r="B56" s="17"/>
      <c r="C56" s="17"/>
      <c r="D56" s="17"/>
      <c r="E56" s="18"/>
      <c r="F56" s="17"/>
      <c r="G56" s="18"/>
      <c r="H56" s="19"/>
      <c r="I56" s="383"/>
    </row>
    <row r="57" spans="1:9" s="22" customFormat="1" ht="10.5" customHeight="1" x14ac:dyDescent="0.2">
      <c r="A57" s="35" t="s">
        <v>217</v>
      </c>
      <c r="B57" s="17"/>
      <c r="C57" s="17"/>
      <c r="D57" s="17"/>
      <c r="E57" s="18"/>
      <c r="F57" s="17"/>
      <c r="G57" s="18"/>
      <c r="H57" s="19"/>
      <c r="I57" s="383"/>
    </row>
    <row r="58" spans="1:9" s="22" customFormat="1" ht="10.5" customHeight="1" x14ac:dyDescent="0.2">
      <c r="A58" s="35" t="s">
        <v>219</v>
      </c>
      <c r="B58" s="17"/>
      <c r="C58" s="17"/>
      <c r="D58" s="17"/>
      <c r="E58" s="18"/>
      <c r="F58" s="17"/>
      <c r="G58" s="18"/>
      <c r="H58" s="19"/>
      <c r="I58" s="383"/>
    </row>
    <row r="59" spans="1:9" s="22" customFormat="1" ht="10.5" customHeight="1" x14ac:dyDescent="0.2">
      <c r="A59" s="35" t="s">
        <v>222</v>
      </c>
      <c r="B59" s="17"/>
      <c r="C59" s="17"/>
      <c r="D59" s="17"/>
      <c r="E59" s="18"/>
      <c r="F59" s="17"/>
      <c r="G59" s="18"/>
      <c r="H59" s="19"/>
      <c r="I59" s="383"/>
    </row>
    <row r="60" spans="1:9" s="22" customFormat="1" ht="10.5" customHeight="1" x14ac:dyDescent="0.2">
      <c r="A60" s="35" t="s">
        <v>225</v>
      </c>
      <c r="B60" s="17"/>
      <c r="C60" s="17"/>
      <c r="D60" s="17"/>
      <c r="E60" s="18"/>
      <c r="F60" s="17"/>
      <c r="G60" s="18"/>
      <c r="H60" s="19"/>
      <c r="I60" s="383"/>
    </row>
    <row r="61" spans="1:9" s="22" customFormat="1" ht="10.5" customHeight="1" x14ac:dyDescent="0.2">
      <c r="A61" s="35" t="s">
        <v>228</v>
      </c>
      <c r="B61" s="17"/>
      <c r="C61" s="17"/>
      <c r="D61" s="17"/>
      <c r="E61" s="18"/>
      <c r="F61" s="17"/>
      <c r="G61" s="18"/>
      <c r="H61" s="19"/>
      <c r="I61" s="383"/>
    </row>
    <row r="62" spans="1:9" s="22" customFormat="1" ht="10.5" customHeight="1" x14ac:dyDescent="0.2">
      <c r="A62" s="35" t="s">
        <v>231</v>
      </c>
      <c r="B62" s="17"/>
      <c r="C62" s="17"/>
      <c r="D62" s="17"/>
      <c r="E62" s="18"/>
      <c r="F62" s="17"/>
      <c r="G62" s="18"/>
      <c r="H62" s="19"/>
      <c r="I62" s="383"/>
    </row>
    <row r="63" spans="1:9" s="22" customFormat="1" ht="10.5" customHeight="1" x14ac:dyDescent="0.2">
      <c r="A63" s="35" t="s">
        <v>161</v>
      </c>
      <c r="B63" s="17"/>
      <c r="C63" s="17"/>
      <c r="D63" s="17"/>
      <c r="E63" s="18"/>
      <c r="F63" s="17"/>
      <c r="G63" s="18"/>
      <c r="H63" s="19"/>
      <c r="I63" s="383"/>
    </row>
    <row r="64" spans="1:9" s="22" customFormat="1" ht="10.5" customHeight="1" x14ac:dyDescent="0.2">
      <c r="A64" s="35" t="s">
        <v>164</v>
      </c>
      <c r="B64" s="17"/>
      <c r="C64" s="17"/>
      <c r="D64" s="17"/>
      <c r="E64" s="18"/>
      <c r="F64" s="17"/>
      <c r="G64" s="18"/>
      <c r="H64" s="19"/>
      <c r="I64" s="383"/>
    </row>
    <row r="65" spans="1:10" s="22" customFormat="1" ht="10.5" customHeight="1" x14ac:dyDescent="0.2">
      <c r="A65" s="35" t="s">
        <v>167</v>
      </c>
      <c r="B65" s="17"/>
      <c r="C65" s="17"/>
      <c r="D65" s="17"/>
      <c r="E65" s="18"/>
      <c r="F65" s="17"/>
      <c r="G65" s="18"/>
      <c r="H65" s="19"/>
      <c r="I65" s="383"/>
    </row>
    <row r="66" spans="1:10" s="22" customFormat="1" ht="10.5" customHeight="1" x14ac:dyDescent="0.2">
      <c r="A66" s="35" t="s">
        <v>170</v>
      </c>
      <c r="B66" s="17"/>
      <c r="C66" s="17"/>
      <c r="D66" s="17"/>
      <c r="E66" s="18"/>
      <c r="F66" s="17"/>
      <c r="G66" s="18"/>
      <c r="H66" s="19"/>
      <c r="I66" s="383"/>
    </row>
    <row r="67" spans="1:10" s="22" customFormat="1" ht="10.5" hidden="1" customHeight="1" x14ac:dyDescent="0.2">
      <c r="A67" s="35" t="s">
        <v>173</v>
      </c>
      <c r="B67" s="17"/>
      <c r="C67" s="17"/>
      <c r="D67" s="17"/>
      <c r="E67" s="18"/>
      <c r="F67" s="17"/>
      <c r="G67" s="18"/>
      <c r="H67" s="19"/>
      <c r="I67" s="383"/>
    </row>
    <row r="68" spans="1:10" s="22" customFormat="1" ht="10.5" customHeight="1" x14ac:dyDescent="0.2">
      <c r="A68" s="35" t="s">
        <v>176</v>
      </c>
      <c r="B68" s="17"/>
      <c r="C68" s="17"/>
      <c r="D68" s="17"/>
      <c r="E68" s="18"/>
      <c r="F68" s="17"/>
      <c r="G68" s="18"/>
      <c r="H68" s="19"/>
      <c r="I68" s="383"/>
    </row>
    <row r="69" spans="1:10" s="22" customFormat="1" ht="10.5" hidden="1" customHeight="1" x14ac:dyDescent="0.2">
      <c r="A69" s="35" t="s">
        <v>179</v>
      </c>
      <c r="B69" s="17"/>
      <c r="C69" s="17"/>
      <c r="D69" s="17"/>
      <c r="E69" s="18"/>
      <c r="F69" s="17"/>
      <c r="G69" s="18"/>
      <c r="H69" s="19"/>
      <c r="I69" s="383"/>
    </row>
    <row r="70" spans="1:10" s="22" customFormat="1" ht="10.5" hidden="1" customHeight="1" x14ac:dyDescent="0.2">
      <c r="A70" s="35" t="s">
        <v>182</v>
      </c>
      <c r="B70" s="17"/>
      <c r="C70" s="17"/>
      <c r="D70" s="17"/>
      <c r="E70" s="18"/>
      <c r="F70" s="17"/>
      <c r="G70" s="18"/>
      <c r="H70" s="19"/>
      <c r="I70" s="383"/>
    </row>
    <row r="71" spans="1:10" s="22" customFormat="1" ht="10.5" customHeight="1" x14ac:dyDescent="0.2">
      <c r="A71" s="35" t="s">
        <v>242</v>
      </c>
      <c r="B71" s="17"/>
      <c r="C71" s="17"/>
      <c r="D71" s="17"/>
      <c r="E71" s="18"/>
      <c r="F71" s="17"/>
      <c r="G71" s="18"/>
      <c r="H71" s="19"/>
      <c r="I71" s="383"/>
    </row>
    <row r="72" spans="1:10" s="22" customFormat="1" ht="10.5" hidden="1" customHeight="1" x14ac:dyDescent="0.2">
      <c r="A72" s="237" t="s">
        <v>245</v>
      </c>
      <c r="B72" s="17"/>
      <c r="C72" s="17"/>
      <c r="D72" s="17"/>
      <c r="E72" s="18"/>
      <c r="F72" s="17"/>
      <c r="G72" s="18"/>
      <c r="H72" s="19"/>
      <c r="I72" s="383"/>
    </row>
    <row r="73" spans="1:10" s="22" customFormat="1" ht="10.5" customHeight="1" x14ac:dyDescent="0.2">
      <c r="A73" s="35" t="s">
        <v>248</v>
      </c>
      <c r="B73" s="17"/>
      <c r="C73" s="17"/>
      <c r="D73" s="17"/>
      <c r="E73" s="18"/>
      <c r="F73" s="17"/>
      <c r="G73" s="18"/>
      <c r="H73" s="19"/>
      <c r="I73" s="383"/>
    </row>
    <row r="74" spans="1:10" s="22" customFormat="1" ht="10.5" customHeight="1" x14ac:dyDescent="0.2">
      <c r="A74" s="35" t="s">
        <v>251</v>
      </c>
      <c r="B74" s="17"/>
      <c r="C74" s="17"/>
      <c r="D74" s="17"/>
      <c r="E74" s="18"/>
      <c r="F74" s="17"/>
      <c r="G74" s="18"/>
      <c r="H74" s="19"/>
      <c r="I74" s="383"/>
    </row>
    <row r="75" spans="1:10" s="22" customFormat="1" ht="10.5" customHeight="1" x14ac:dyDescent="0.2">
      <c r="A75" s="35" t="s">
        <v>254</v>
      </c>
      <c r="B75" s="17"/>
      <c r="C75" s="17"/>
      <c r="D75" s="17"/>
      <c r="E75" s="18"/>
      <c r="F75" s="17"/>
      <c r="G75" s="18"/>
      <c r="H75" s="19"/>
      <c r="I75" s="383"/>
    </row>
    <row r="76" spans="1:10" s="22" customFormat="1" ht="10.5" customHeight="1" x14ac:dyDescent="0.2">
      <c r="A76" s="384" t="s">
        <v>257</v>
      </c>
      <c r="B76" s="385"/>
      <c r="C76" s="385"/>
      <c r="D76" s="385"/>
      <c r="E76" s="43"/>
      <c r="F76" s="385"/>
      <c r="G76" s="43"/>
      <c r="H76" s="386"/>
      <c r="I76" s="383"/>
    </row>
    <row r="77" spans="1:10" s="16" customFormat="1" ht="11.25" hidden="1" customHeight="1" x14ac:dyDescent="0.2">
      <c r="A77" s="9" t="s">
        <v>300</v>
      </c>
      <c r="B77" s="10"/>
      <c r="C77" s="11"/>
      <c r="D77" s="10"/>
      <c r="E77" s="12"/>
      <c r="F77" s="13"/>
      <c r="G77" s="12"/>
      <c r="H77" s="14"/>
      <c r="I77" s="15"/>
      <c r="J77" s="15"/>
    </row>
    <row r="78" spans="1:10" s="16" customFormat="1" ht="11.25" customHeight="1" x14ac:dyDescent="0.15">
      <c r="A78" s="359"/>
      <c r="B78" s="56"/>
      <c r="C78" s="56"/>
      <c r="D78" s="56"/>
      <c r="E78" s="387"/>
      <c r="F78" s="388"/>
      <c r="G78" s="389"/>
      <c r="H78" s="361"/>
      <c r="I78" s="390"/>
      <c r="J78" s="390"/>
    </row>
    <row r="80" spans="1:10" s="22" customFormat="1" ht="11.25" customHeight="1" x14ac:dyDescent="0.2">
      <c r="A80" s="391" t="s">
        <v>2553</v>
      </c>
      <c r="B80" s="21"/>
      <c r="C80" s="21"/>
      <c r="D80" s="21"/>
      <c r="E80" s="392"/>
      <c r="F80" s="21"/>
      <c r="G80" s="21"/>
      <c r="H80" s="80" t="s">
        <v>2554</v>
      </c>
      <c r="I80" s="21"/>
      <c r="J80" s="21"/>
    </row>
    <row r="81" spans="1:10" s="22" customFormat="1" ht="11.25" customHeight="1" x14ac:dyDescent="0.2">
      <c r="A81" s="393"/>
      <c r="B81" s="225" t="s">
        <v>2555</v>
      </c>
      <c r="C81" s="225" t="s">
        <v>2556</v>
      </c>
      <c r="D81" s="1862" t="s">
        <v>2557</v>
      </c>
      <c r="E81" s="1863"/>
      <c r="F81" s="1863"/>
      <c r="G81" s="1864"/>
      <c r="H81" s="226" t="s">
        <v>2558</v>
      </c>
      <c r="I81" s="21"/>
      <c r="J81" s="21"/>
    </row>
    <row r="82" spans="1:10" s="380" customFormat="1" ht="11.25" customHeight="1" x14ac:dyDescent="0.2">
      <c r="A82" s="227" t="s">
        <v>74</v>
      </c>
      <c r="B82" s="228" t="s">
        <v>2559</v>
      </c>
      <c r="C82" s="228" t="s">
        <v>2560</v>
      </c>
      <c r="D82" s="394" t="s">
        <v>2561</v>
      </c>
      <c r="E82" s="395" t="s">
        <v>2562</v>
      </c>
      <c r="F82" s="396" t="s">
        <v>2563</v>
      </c>
      <c r="G82" s="262" t="s">
        <v>2562</v>
      </c>
      <c r="H82" s="231" t="s">
        <v>2564</v>
      </c>
      <c r="I82" s="397"/>
      <c r="J82" s="397"/>
    </row>
    <row r="83" spans="1:10" s="380" customFormat="1" ht="11.25" customHeight="1" x14ac:dyDescent="0.2">
      <c r="A83" s="232"/>
      <c r="B83" s="233"/>
      <c r="C83" s="233" t="s">
        <v>2322</v>
      </c>
      <c r="D83" s="236" t="s">
        <v>2326</v>
      </c>
      <c r="E83" s="235" t="s">
        <v>2565</v>
      </c>
      <c r="F83" s="236" t="s">
        <v>2566</v>
      </c>
      <c r="G83" s="236" t="s">
        <v>2567</v>
      </c>
      <c r="H83" s="236" t="s">
        <v>2568</v>
      </c>
      <c r="I83" s="397"/>
      <c r="J83" s="397"/>
    </row>
    <row r="84" spans="1:10" s="380" customFormat="1" ht="11.25" customHeight="1" x14ac:dyDescent="0.2">
      <c r="A84" s="378" t="s">
        <v>263</v>
      </c>
      <c r="B84" s="17"/>
      <c r="C84" s="17"/>
      <c r="D84" s="17"/>
      <c r="E84" s="31"/>
      <c r="F84" s="17"/>
      <c r="G84" s="31"/>
      <c r="H84" s="19"/>
      <c r="I84" s="397"/>
      <c r="J84" s="397"/>
    </row>
    <row r="85" spans="1:10" s="380" customFormat="1" ht="11.25" customHeight="1" x14ac:dyDescent="0.2">
      <c r="A85" s="35" t="s">
        <v>81</v>
      </c>
      <c r="B85" s="17"/>
      <c r="C85" s="17"/>
      <c r="D85" s="17"/>
      <c r="E85" s="18"/>
      <c r="F85" s="17"/>
      <c r="G85" s="18"/>
      <c r="H85" s="19"/>
      <c r="I85" s="397"/>
      <c r="J85" s="397"/>
    </row>
    <row r="86" spans="1:10" s="380" customFormat="1" ht="11.25" customHeight="1" x14ac:dyDescent="0.2">
      <c r="A86" s="35" t="s">
        <v>85</v>
      </c>
      <c r="B86" s="17"/>
      <c r="C86" s="17"/>
      <c r="D86" s="17"/>
      <c r="E86" s="18"/>
      <c r="F86" s="17"/>
      <c r="G86" s="18"/>
      <c r="H86" s="19"/>
      <c r="I86" s="397"/>
      <c r="J86" s="397"/>
    </row>
    <row r="87" spans="1:10" s="22" customFormat="1" ht="11.25" customHeight="1" x14ac:dyDescent="0.2">
      <c r="A87" s="35" t="s">
        <v>89</v>
      </c>
      <c r="B87" s="17"/>
      <c r="C87" s="17"/>
      <c r="D87" s="17"/>
      <c r="E87" s="18"/>
      <c r="F87" s="17"/>
      <c r="G87" s="18"/>
      <c r="H87" s="19"/>
      <c r="I87" s="21"/>
      <c r="J87" s="21"/>
    </row>
    <row r="88" spans="1:10" s="22" customFormat="1" ht="11.25" customHeight="1" x14ac:dyDescent="0.2">
      <c r="A88" s="35" t="s">
        <v>93</v>
      </c>
      <c r="B88" s="17"/>
      <c r="C88" s="17"/>
      <c r="D88" s="17"/>
      <c r="E88" s="18"/>
      <c r="F88" s="17"/>
      <c r="G88" s="18"/>
      <c r="H88" s="19"/>
      <c r="I88" s="21"/>
      <c r="J88" s="21"/>
    </row>
    <row r="89" spans="1:10" s="22" customFormat="1" ht="11.25" customHeight="1" x14ac:dyDescent="0.2">
      <c r="A89" s="35" t="s">
        <v>99</v>
      </c>
      <c r="B89" s="17"/>
      <c r="C89" s="17"/>
      <c r="D89" s="17"/>
      <c r="E89" s="18"/>
      <c r="F89" s="17"/>
      <c r="G89" s="18"/>
      <c r="H89" s="19"/>
      <c r="I89" s="21"/>
      <c r="J89" s="21"/>
    </row>
    <row r="90" spans="1:10" s="22" customFormat="1" ht="11.25" customHeight="1" x14ac:dyDescent="0.2">
      <c r="A90" s="35" t="s">
        <v>102</v>
      </c>
      <c r="B90" s="17"/>
      <c r="C90" s="17"/>
      <c r="D90" s="17"/>
      <c r="E90" s="18"/>
      <c r="F90" s="37"/>
      <c r="G90" s="18"/>
      <c r="H90" s="19"/>
      <c r="I90" s="21"/>
      <c r="J90" s="21"/>
    </row>
    <row r="91" spans="1:10" s="22" customFormat="1" ht="11.25" customHeight="1" x14ac:dyDescent="0.2">
      <c r="A91" s="35" t="s">
        <v>105</v>
      </c>
      <c r="B91" s="17"/>
      <c r="C91" s="17"/>
      <c r="D91" s="17"/>
      <c r="E91" s="18"/>
      <c r="F91" s="17"/>
      <c r="G91" s="18"/>
      <c r="H91" s="19"/>
      <c r="I91" s="21"/>
      <c r="J91" s="21"/>
    </row>
    <row r="92" spans="1:10" s="22" customFormat="1" ht="11.25" hidden="1" customHeight="1" x14ac:dyDescent="0.2">
      <c r="A92" s="35" t="s">
        <v>108</v>
      </c>
      <c r="B92" s="17"/>
      <c r="C92" s="17"/>
      <c r="D92" s="17"/>
      <c r="E92" s="18"/>
      <c r="F92" s="17"/>
      <c r="G92" s="18"/>
      <c r="H92" s="19"/>
      <c r="I92" s="21"/>
      <c r="J92" s="21"/>
    </row>
    <row r="93" spans="1:10" s="22" customFormat="1" ht="11.25" customHeight="1" x14ac:dyDescent="0.2">
      <c r="A93" s="35" t="s">
        <v>110</v>
      </c>
      <c r="B93" s="17"/>
      <c r="C93" s="17"/>
      <c r="D93" s="17"/>
      <c r="E93" s="18"/>
      <c r="F93" s="17"/>
      <c r="G93" s="18"/>
      <c r="H93" s="19"/>
      <c r="I93" s="21"/>
      <c r="J93" s="21"/>
    </row>
    <row r="94" spans="1:10" s="22" customFormat="1" ht="11.25" customHeight="1" x14ac:dyDescent="0.2">
      <c r="A94" s="35" t="s">
        <v>113</v>
      </c>
      <c r="B94" s="17"/>
      <c r="C94" s="17"/>
      <c r="D94" s="17"/>
      <c r="E94" s="18"/>
      <c r="F94" s="17"/>
      <c r="G94" s="18"/>
      <c r="H94" s="19"/>
      <c r="I94" s="21"/>
      <c r="J94" s="21"/>
    </row>
    <row r="95" spans="1:10" s="22" customFormat="1" ht="11.25" hidden="1" customHeight="1" x14ac:dyDescent="0.2">
      <c r="A95" s="35" t="s">
        <v>116</v>
      </c>
      <c r="B95" s="17"/>
      <c r="C95" s="17"/>
      <c r="D95" s="17"/>
      <c r="E95" s="18"/>
      <c r="F95" s="17"/>
      <c r="G95" s="18"/>
      <c r="H95" s="19"/>
      <c r="I95" s="21"/>
      <c r="J95" s="21"/>
    </row>
    <row r="96" spans="1:10" s="22" customFormat="1" ht="11.25" customHeight="1" x14ac:dyDescent="0.2">
      <c r="A96" s="35" t="s">
        <v>119</v>
      </c>
      <c r="B96" s="17"/>
      <c r="C96" s="17"/>
      <c r="D96" s="17"/>
      <c r="E96" s="18"/>
      <c r="F96" s="17"/>
      <c r="G96" s="18"/>
      <c r="H96" s="19"/>
      <c r="I96" s="21"/>
      <c r="J96" s="21"/>
    </row>
    <row r="97" spans="1:10" s="22" customFormat="1" ht="11.25" hidden="1" customHeight="1" x14ac:dyDescent="0.2">
      <c r="A97" s="35" t="s">
        <v>134</v>
      </c>
      <c r="B97" s="17"/>
      <c r="C97" s="17"/>
      <c r="D97" s="17"/>
      <c r="E97" s="18"/>
      <c r="F97" s="17"/>
      <c r="G97" s="18"/>
      <c r="H97" s="19"/>
      <c r="I97" s="21"/>
      <c r="J97" s="21"/>
    </row>
    <row r="98" spans="1:10" s="22" customFormat="1" ht="11.25" customHeight="1" x14ac:dyDescent="0.2">
      <c r="A98" s="35" t="s">
        <v>137</v>
      </c>
      <c r="B98" s="17"/>
      <c r="C98" s="17"/>
      <c r="D98" s="17"/>
      <c r="E98" s="18"/>
      <c r="F98" s="17"/>
      <c r="G98" s="18"/>
      <c r="H98" s="19"/>
      <c r="I98" s="21"/>
      <c r="J98" s="21"/>
    </row>
    <row r="99" spans="1:10" s="22" customFormat="1" ht="11.25" customHeight="1" x14ac:dyDescent="0.2">
      <c r="A99" s="35" t="s">
        <v>140</v>
      </c>
      <c r="B99" s="17"/>
      <c r="C99" s="17"/>
      <c r="D99" s="17"/>
      <c r="E99" s="18"/>
      <c r="F99" s="17"/>
      <c r="G99" s="18"/>
      <c r="H99" s="19"/>
      <c r="I99" s="21"/>
      <c r="J99" s="21"/>
    </row>
    <row r="100" spans="1:10" s="22" customFormat="1" ht="11.25" customHeight="1" x14ac:dyDescent="0.2">
      <c r="A100" s="35" t="s">
        <v>143</v>
      </c>
      <c r="B100" s="17"/>
      <c r="C100" s="17"/>
      <c r="D100" s="17"/>
      <c r="E100" s="18"/>
      <c r="F100" s="17"/>
      <c r="G100" s="18"/>
      <c r="H100" s="19"/>
      <c r="I100" s="21"/>
      <c r="J100" s="21"/>
    </row>
    <row r="101" spans="1:10" s="22" customFormat="1" ht="11.25" customHeight="1" x14ac:dyDescent="0.2">
      <c r="A101" s="35" t="s">
        <v>146</v>
      </c>
      <c r="B101" s="17"/>
      <c r="C101" s="17"/>
      <c r="D101" s="17"/>
      <c r="E101" s="18"/>
      <c r="F101" s="17"/>
      <c r="G101" s="18"/>
      <c r="H101" s="19"/>
      <c r="I101" s="21"/>
      <c r="J101" s="21"/>
    </row>
    <row r="102" spans="1:10" s="22" customFormat="1" ht="11.25" customHeight="1" x14ac:dyDescent="0.2">
      <c r="A102" s="35" t="s">
        <v>149</v>
      </c>
      <c r="B102" s="17"/>
      <c r="C102" s="17"/>
      <c r="D102" s="17"/>
      <c r="E102" s="18"/>
      <c r="F102" s="17"/>
      <c r="G102" s="18"/>
      <c r="H102" s="19"/>
      <c r="I102" s="21"/>
      <c r="J102" s="21"/>
    </row>
    <row r="103" spans="1:10" s="22" customFormat="1" ht="11.25" customHeight="1" x14ac:dyDescent="0.2">
      <c r="A103" s="35" t="s">
        <v>152</v>
      </c>
      <c r="B103" s="17"/>
      <c r="C103" s="17"/>
      <c r="D103" s="17"/>
      <c r="E103" s="18"/>
      <c r="F103" s="17"/>
      <c r="G103" s="18"/>
      <c r="H103" s="19"/>
      <c r="I103" s="21"/>
      <c r="J103" s="21"/>
    </row>
    <row r="104" spans="1:10" s="22" customFormat="1" ht="11.25" customHeight="1" x14ac:dyDescent="0.2">
      <c r="A104" s="35" t="s">
        <v>155</v>
      </c>
      <c r="B104" s="17"/>
      <c r="C104" s="17"/>
      <c r="D104" s="17"/>
      <c r="E104" s="18"/>
      <c r="F104" s="17"/>
      <c r="G104" s="18"/>
      <c r="H104" s="19"/>
      <c r="I104" s="21"/>
      <c r="J104" s="21"/>
    </row>
    <row r="105" spans="1:10" s="22" customFormat="1" ht="11.25" hidden="1" customHeight="1" x14ac:dyDescent="0.2">
      <c r="A105" s="35" t="s">
        <v>158</v>
      </c>
      <c r="B105" s="17"/>
      <c r="C105" s="17"/>
      <c r="D105" s="17"/>
      <c r="E105" s="18"/>
      <c r="F105" s="17"/>
      <c r="G105" s="18"/>
      <c r="H105" s="19"/>
      <c r="I105" s="21"/>
      <c r="J105" s="21"/>
    </row>
    <row r="106" spans="1:10" s="22" customFormat="1" ht="11.25" customHeight="1" x14ac:dyDescent="0.2">
      <c r="A106" s="35" t="s">
        <v>185</v>
      </c>
      <c r="B106" s="17"/>
      <c r="C106" s="17"/>
      <c r="D106" s="17"/>
      <c r="E106" s="18"/>
      <c r="F106" s="17"/>
      <c r="G106" s="18"/>
      <c r="H106" s="19"/>
      <c r="I106" s="21"/>
      <c r="J106" s="21"/>
    </row>
    <row r="107" spans="1:10" s="22" customFormat="1" ht="11.25" customHeight="1" x14ac:dyDescent="0.2">
      <c r="A107" s="35" t="s">
        <v>188</v>
      </c>
      <c r="B107" s="17"/>
      <c r="C107" s="17"/>
      <c r="D107" s="17"/>
      <c r="E107" s="18"/>
      <c r="F107" s="17"/>
      <c r="G107" s="18"/>
      <c r="H107" s="19"/>
      <c r="I107" s="21"/>
      <c r="J107" s="21"/>
    </row>
    <row r="108" spans="1:10" s="22" customFormat="1" ht="11.25" customHeight="1" x14ac:dyDescent="0.2">
      <c r="A108" s="35" t="s">
        <v>191</v>
      </c>
      <c r="B108" s="17"/>
      <c r="C108" s="17"/>
      <c r="D108" s="17"/>
      <c r="E108" s="18"/>
      <c r="F108" s="17"/>
      <c r="G108" s="18"/>
      <c r="H108" s="19"/>
      <c r="I108" s="21"/>
      <c r="J108" s="21"/>
    </row>
    <row r="109" spans="1:10" s="22" customFormat="1" ht="11.25" hidden="1" customHeight="1" x14ac:dyDescent="0.2">
      <c r="A109" s="35" t="s">
        <v>194</v>
      </c>
      <c r="B109" s="17"/>
      <c r="C109" s="17"/>
      <c r="D109" s="17"/>
      <c r="E109" s="18"/>
      <c r="F109" s="17"/>
      <c r="G109" s="18"/>
      <c r="H109" s="19"/>
      <c r="I109" s="21"/>
      <c r="J109" s="21"/>
    </row>
    <row r="110" spans="1:10" s="22" customFormat="1" ht="11.25" customHeight="1" x14ac:dyDescent="0.2">
      <c r="A110" s="35" t="s">
        <v>197</v>
      </c>
      <c r="B110" s="17"/>
      <c r="C110" s="17"/>
      <c r="D110" s="17"/>
      <c r="E110" s="18"/>
      <c r="F110" s="17"/>
      <c r="G110" s="18"/>
      <c r="H110" s="19"/>
      <c r="I110" s="21"/>
      <c r="J110" s="21"/>
    </row>
    <row r="111" spans="1:10" s="22" customFormat="1" ht="11.25" customHeight="1" x14ac:dyDescent="0.2">
      <c r="A111" s="35" t="s">
        <v>203</v>
      </c>
      <c r="B111" s="17"/>
      <c r="C111" s="17"/>
      <c r="D111" s="17"/>
      <c r="E111" s="18"/>
      <c r="F111" s="17"/>
      <c r="G111" s="18"/>
      <c r="H111" s="19"/>
      <c r="I111" s="21"/>
      <c r="J111" s="21"/>
    </row>
    <row r="112" spans="1:10" s="22" customFormat="1" ht="11.25" hidden="1" customHeight="1" x14ac:dyDescent="0.2">
      <c r="A112" s="35" t="s">
        <v>208</v>
      </c>
      <c r="B112" s="17"/>
      <c r="C112" s="17"/>
      <c r="D112" s="17"/>
      <c r="E112" s="18"/>
      <c r="F112" s="17"/>
      <c r="G112" s="18"/>
      <c r="H112" s="19"/>
      <c r="I112" s="21"/>
      <c r="J112" s="21"/>
    </row>
    <row r="113" spans="1:10" s="22" customFormat="1" ht="11.25" hidden="1" customHeight="1" x14ac:dyDescent="0.2">
      <c r="A113" s="35" t="s">
        <v>211</v>
      </c>
      <c r="B113" s="17"/>
      <c r="C113" s="17"/>
      <c r="D113" s="17"/>
      <c r="E113" s="18"/>
      <c r="F113" s="17"/>
      <c r="G113" s="18"/>
      <c r="H113" s="19"/>
      <c r="I113" s="21"/>
      <c r="J113" s="21"/>
    </row>
    <row r="114" spans="1:10" s="22" customFormat="1" ht="11.25" hidden="1" customHeight="1" x14ac:dyDescent="0.2">
      <c r="A114" s="35" t="s">
        <v>214</v>
      </c>
      <c r="B114" s="17"/>
      <c r="C114" s="17"/>
      <c r="D114" s="17"/>
      <c r="E114" s="18"/>
      <c r="F114" s="17"/>
      <c r="G114" s="18"/>
      <c r="H114" s="19"/>
      <c r="I114" s="21"/>
      <c r="J114" s="21"/>
    </row>
    <row r="115" spans="1:10" s="22" customFormat="1" ht="11.25" hidden="1" customHeight="1" x14ac:dyDescent="0.2">
      <c r="A115" s="35" t="s">
        <v>217</v>
      </c>
      <c r="B115" s="17"/>
      <c r="C115" s="17"/>
      <c r="D115" s="17"/>
      <c r="E115" s="18"/>
      <c r="F115" s="17"/>
      <c r="G115" s="18"/>
      <c r="H115" s="19"/>
      <c r="I115" s="21"/>
      <c r="J115" s="21"/>
    </row>
    <row r="116" spans="1:10" s="22" customFormat="1" ht="11.25" hidden="1" customHeight="1" x14ac:dyDescent="0.2">
      <c r="A116" s="35" t="s">
        <v>219</v>
      </c>
      <c r="B116" s="17"/>
      <c r="C116" s="17"/>
      <c r="D116" s="17"/>
      <c r="E116" s="18"/>
      <c r="F116" s="17"/>
      <c r="G116" s="18"/>
      <c r="H116" s="19"/>
      <c r="I116" s="21"/>
      <c r="J116" s="21"/>
    </row>
    <row r="117" spans="1:10" s="22" customFormat="1" ht="11.25" hidden="1" customHeight="1" x14ac:dyDescent="0.2">
      <c r="A117" s="35" t="s">
        <v>222</v>
      </c>
      <c r="B117" s="17"/>
      <c r="C117" s="17"/>
      <c r="D117" s="17"/>
      <c r="E117" s="18"/>
      <c r="F117" s="17"/>
      <c r="G117" s="18"/>
      <c r="H117" s="19"/>
      <c r="I117" s="21"/>
      <c r="J117" s="21"/>
    </row>
    <row r="118" spans="1:10" s="22" customFormat="1" ht="11.25" hidden="1" customHeight="1" x14ac:dyDescent="0.2">
      <c r="A118" s="35" t="s">
        <v>225</v>
      </c>
      <c r="B118" s="17"/>
      <c r="C118" s="17"/>
      <c r="D118" s="17"/>
      <c r="E118" s="18"/>
      <c r="F118" s="17"/>
      <c r="G118" s="18"/>
      <c r="H118" s="19"/>
      <c r="I118" s="21"/>
      <c r="J118" s="21"/>
    </row>
    <row r="119" spans="1:10" s="22" customFormat="1" ht="11.25" hidden="1" customHeight="1" x14ac:dyDescent="0.2">
      <c r="A119" s="35" t="s">
        <v>228</v>
      </c>
      <c r="B119" s="17"/>
      <c r="C119" s="17"/>
      <c r="D119" s="17"/>
      <c r="E119" s="18"/>
      <c r="F119" s="17"/>
      <c r="G119" s="18"/>
      <c r="H119" s="19"/>
      <c r="I119" s="21"/>
      <c r="J119" s="21"/>
    </row>
    <row r="120" spans="1:10" s="22" customFormat="1" ht="11.25" hidden="1" customHeight="1" x14ac:dyDescent="0.2">
      <c r="A120" s="35" t="s">
        <v>231</v>
      </c>
      <c r="B120" s="17"/>
      <c r="C120" s="17"/>
      <c r="D120" s="17"/>
      <c r="E120" s="18"/>
      <c r="F120" s="17"/>
      <c r="G120" s="18"/>
      <c r="H120" s="19"/>
      <c r="I120" s="398"/>
      <c r="J120" s="398"/>
    </row>
    <row r="121" spans="1:10" s="22" customFormat="1" ht="11.25" hidden="1" x14ac:dyDescent="0.2">
      <c r="A121" s="35" t="s">
        <v>242</v>
      </c>
      <c r="B121" s="17"/>
      <c r="C121" s="17"/>
      <c r="D121" s="17"/>
      <c r="E121" s="18"/>
      <c r="F121" s="17"/>
      <c r="G121" s="18"/>
      <c r="H121" s="19"/>
      <c r="I121" s="21"/>
      <c r="J121" s="21"/>
    </row>
    <row r="122" spans="1:10" s="22" customFormat="1" ht="11.25" hidden="1" customHeight="1" x14ac:dyDescent="0.2">
      <c r="A122" s="20" t="s">
        <v>245</v>
      </c>
      <c r="B122" s="17"/>
      <c r="C122" s="17"/>
      <c r="D122" s="17"/>
      <c r="E122" s="18"/>
      <c r="F122" s="17"/>
      <c r="G122" s="18"/>
      <c r="H122" s="19"/>
      <c r="I122" s="21"/>
      <c r="J122" s="21"/>
    </row>
    <row r="123" spans="1:10" s="22" customFormat="1" ht="11.25" hidden="1" x14ac:dyDescent="0.2">
      <c r="A123" s="20" t="s">
        <v>248</v>
      </c>
      <c r="B123" s="17"/>
      <c r="C123" s="17"/>
      <c r="D123" s="17"/>
      <c r="E123" s="18"/>
      <c r="F123" s="17"/>
      <c r="G123" s="18"/>
      <c r="H123" s="19"/>
      <c r="I123" s="21"/>
      <c r="J123" s="21"/>
    </row>
    <row r="124" spans="1:10" s="22" customFormat="1" ht="11.25" hidden="1" customHeight="1" x14ac:dyDescent="0.2">
      <c r="A124" s="20" t="s">
        <v>251</v>
      </c>
      <c r="B124" s="17"/>
      <c r="C124" s="17"/>
      <c r="D124" s="17"/>
      <c r="E124" s="18"/>
      <c r="F124" s="17"/>
      <c r="G124" s="18"/>
      <c r="H124" s="19"/>
      <c r="I124" s="21"/>
      <c r="J124" s="21"/>
    </row>
    <row r="125" spans="1:10" s="22" customFormat="1" ht="11.25" hidden="1" customHeight="1" x14ac:dyDescent="0.2">
      <c r="A125" s="20" t="s">
        <v>254</v>
      </c>
      <c r="B125" s="17"/>
      <c r="C125" s="17"/>
      <c r="D125" s="17"/>
      <c r="E125" s="18"/>
      <c r="F125" s="17"/>
      <c r="G125" s="18"/>
      <c r="H125" s="19"/>
      <c r="I125" s="21"/>
      <c r="J125" s="21"/>
    </row>
    <row r="126" spans="1:10" s="22" customFormat="1" ht="11.25" hidden="1" customHeight="1" x14ac:dyDescent="0.2">
      <c r="A126" s="20" t="s">
        <v>257</v>
      </c>
      <c r="B126" s="17"/>
      <c r="C126" s="17"/>
      <c r="D126" s="17"/>
      <c r="E126" s="18"/>
      <c r="F126" s="17"/>
      <c r="G126" s="18"/>
      <c r="H126" s="19"/>
      <c r="I126" s="21"/>
      <c r="J126" s="21"/>
    </row>
    <row r="127" spans="1:10" s="22" customFormat="1" ht="11.25" customHeight="1" x14ac:dyDescent="0.2">
      <c r="A127" s="46" t="s">
        <v>265</v>
      </c>
      <c r="B127" s="26"/>
      <c r="C127" s="26"/>
      <c r="D127" s="26"/>
      <c r="E127" s="49"/>
      <c r="F127" s="26"/>
      <c r="G127" s="49"/>
      <c r="H127" s="24"/>
      <c r="I127" s="21"/>
      <c r="J127" s="21"/>
    </row>
    <row r="128" spans="1:10" s="22" customFormat="1" ht="11.25" customHeight="1" x14ac:dyDescent="0.2">
      <c r="A128" s="399" t="s">
        <v>267</v>
      </c>
      <c r="B128" s="30"/>
      <c r="C128" s="30"/>
      <c r="D128" s="30"/>
      <c r="E128" s="18"/>
      <c r="F128" s="30"/>
      <c r="G128" s="18"/>
      <c r="H128" s="30"/>
      <c r="I128" s="21"/>
      <c r="J128" s="21"/>
    </row>
    <row r="129" spans="1:10" s="22" customFormat="1" ht="11.25" customHeight="1" x14ac:dyDescent="0.2">
      <c r="A129" s="75" t="s">
        <v>269</v>
      </c>
      <c r="B129" s="19"/>
      <c r="C129" s="19"/>
      <c r="D129" s="19"/>
      <c r="E129" s="18"/>
      <c r="F129" s="19"/>
      <c r="G129" s="18"/>
      <c r="H129" s="19"/>
      <c r="I129" s="21"/>
      <c r="J129" s="21"/>
    </row>
    <row r="130" spans="1:10" s="22" customFormat="1" ht="11.25" customHeight="1" x14ac:dyDescent="0.2">
      <c r="A130" s="75" t="s">
        <v>272</v>
      </c>
      <c r="B130" s="19"/>
      <c r="C130" s="19"/>
      <c r="D130" s="19"/>
      <c r="E130" s="18"/>
      <c r="F130" s="19"/>
      <c r="G130" s="18"/>
      <c r="H130" s="19"/>
      <c r="I130" s="21"/>
      <c r="J130" s="21"/>
    </row>
    <row r="131" spans="1:10" s="22" customFormat="1" ht="11.25" customHeight="1" x14ac:dyDescent="0.2">
      <c r="A131" s="75" t="s">
        <v>275</v>
      </c>
      <c r="B131" s="19"/>
      <c r="C131" s="19"/>
      <c r="D131" s="19"/>
      <c r="E131" s="18"/>
      <c r="F131" s="19"/>
      <c r="G131" s="18"/>
      <c r="H131" s="19"/>
      <c r="I131" s="21"/>
      <c r="J131" s="21"/>
    </row>
    <row r="132" spans="1:10" s="22" customFormat="1" ht="11.25" customHeight="1" x14ac:dyDescent="0.2">
      <c r="A132" s="75" t="s">
        <v>272</v>
      </c>
      <c r="B132" s="19"/>
      <c r="C132" s="19"/>
      <c r="D132" s="19"/>
      <c r="E132" s="18"/>
      <c r="F132" s="19"/>
      <c r="G132" s="18"/>
      <c r="H132" s="19"/>
      <c r="I132" s="21"/>
      <c r="J132" s="21"/>
    </row>
    <row r="133" spans="1:10" s="22" customFormat="1" ht="11.25" customHeight="1" x14ac:dyDescent="0.2">
      <c r="A133" s="23" t="s">
        <v>278</v>
      </c>
      <c r="B133" s="26"/>
      <c r="C133" s="26"/>
      <c r="D133" s="26"/>
      <c r="E133" s="49"/>
      <c r="F133" s="26"/>
      <c r="G133" s="49"/>
      <c r="H133" s="24"/>
      <c r="I133" s="21"/>
      <c r="J133" s="21"/>
    </row>
    <row r="134" spans="1:10" s="22" customFormat="1" ht="11.25" customHeight="1" x14ac:dyDescent="0.2">
      <c r="A134" s="23" t="s">
        <v>283</v>
      </c>
      <c r="B134" s="24"/>
      <c r="C134" s="24"/>
      <c r="D134" s="24"/>
      <c r="E134" s="25"/>
      <c r="F134" s="26"/>
      <c r="G134" s="25"/>
      <c r="H134" s="24"/>
      <c r="I134" s="21"/>
      <c r="J134" s="21"/>
    </row>
    <row r="135" spans="1:10" s="22" customFormat="1" ht="11.25" customHeight="1" x14ac:dyDescent="0.2">
      <c r="A135" s="23" t="s">
        <v>285</v>
      </c>
      <c r="B135" s="51"/>
      <c r="C135" s="51"/>
      <c r="D135" s="51"/>
      <c r="E135" s="400"/>
      <c r="F135" s="27"/>
      <c r="G135" s="400"/>
      <c r="H135" s="51"/>
      <c r="I135" s="21"/>
      <c r="J135" s="21"/>
    </row>
    <row r="136" spans="1:10" s="34" customFormat="1" ht="11.25" customHeight="1" x14ac:dyDescent="0.2">
      <c r="A136" s="254" t="s">
        <v>286</v>
      </c>
      <c r="B136" s="24"/>
      <c r="C136" s="24"/>
      <c r="D136" s="24"/>
      <c r="E136" s="18"/>
      <c r="F136" s="24"/>
      <c r="G136" s="49"/>
      <c r="H136" s="24"/>
      <c r="I136" s="401"/>
      <c r="J136" s="401"/>
    </row>
    <row r="137" spans="1:10" s="34" customFormat="1" ht="11.25" customHeight="1" x14ac:dyDescent="0.2">
      <c r="A137" s="28" t="s">
        <v>2569</v>
      </c>
      <c r="B137" s="29"/>
      <c r="C137" s="30"/>
      <c r="D137" s="29"/>
      <c r="E137" s="31"/>
      <c r="F137" s="32"/>
      <c r="G137" s="31"/>
      <c r="H137" s="33"/>
      <c r="I137" s="21"/>
      <c r="J137" s="21"/>
    </row>
    <row r="138" spans="1:10" s="34" customFormat="1" ht="11.25" customHeight="1" x14ac:dyDescent="0.2">
      <c r="A138" s="35" t="s">
        <v>289</v>
      </c>
      <c r="B138" s="36"/>
      <c r="C138" s="37"/>
      <c r="D138" s="36"/>
      <c r="E138" s="18"/>
      <c r="F138" s="38"/>
      <c r="G138" s="18"/>
      <c r="H138" s="39"/>
      <c r="I138" s="21"/>
      <c r="J138" s="21"/>
    </row>
    <row r="139" spans="1:10" s="34" customFormat="1" ht="11.25" customHeight="1" x14ac:dyDescent="0.2">
      <c r="A139" s="35" t="s">
        <v>292</v>
      </c>
      <c r="B139" s="36"/>
      <c r="C139" s="37"/>
      <c r="D139" s="36"/>
      <c r="E139" s="18"/>
      <c r="F139" s="38"/>
      <c r="G139" s="18"/>
      <c r="H139" s="39"/>
      <c r="I139" s="21"/>
      <c r="J139" s="21"/>
    </row>
    <row r="140" spans="1:10" s="34" customFormat="1" ht="11.25" customHeight="1" x14ac:dyDescent="0.2">
      <c r="A140" s="40" t="s">
        <v>294</v>
      </c>
      <c r="B140" s="41"/>
      <c r="C140" s="42"/>
      <c r="D140" s="41"/>
      <c r="E140" s="43"/>
      <c r="F140" s="44"/>
      <c r="G140" s="43"/>
      <c r="H140" s="45"/>
      <c r="I140" s="21"/>
      <c r="J140" s="21"/>
    </row>
    <row r="141" spans="1:10" s="34" customFormat="1" ht="11.25" hidden="1" customHeight="1" x14ac:dyDescent="0.2">
      <c r="A141" s="46" t="s">
        <v>300</v>
      </c>
      <c r="B141" s="47"/>
      <c r="C141" s="48"/>
      <c r="D141" s="47"/>
      <c r="E141" s="49"/>
      <c r="F141" s="50"/>
      <c r="G141" s="49"/>
      <c r="H141" s="51"/>
      <c r="I141" s="21"/>
      <c r="J141" s="21"/>
    </row>
    <row r="142" spans="1:10" s="34" customFormat="1" ht="11.25" customHeight="1" x14ac:dyDescent="0.15">
      <c r="A142" s="391"/>
      <c r="B142" s="398"/>
      <c r="C142" s="398"/>
      <c r="D142" s="398"/>
      <c r="E142" s="402"/>
      <c r="F142" s="403"/>
      <c r="G142" s="404"/>
      <c r="H142" s="80"/>
      <c r="I142" s="401"/>
      <c r="J142" s="401"/>
    </row>
    <row r="143" spans="1:10" s="34" customFormat="1" ht="11.25" customHeight="1" x14ac:dyDescent="0.15">
      <c r="A143" s="391"/>
      <c r="B143" s="398"/>
      <c r="C143" s="398"/>
      <c r="D143" s="398"/>
      <c r="E143" s="402"/>
      <c r="F143" s="403"/>
      <c r="G143" s="404"/>
      <c r="H143" s="80"/>
      <c r="I143" s="401"/>
      <c r="J143" s="401"/>
    </row>
    <row r="144" spans="1:10" s="22" customFormat="1" ht="11.25" customHeight="1" x14ac:dyDescent="0.2">
      <c r="A144" s="391" t="s">
        <v>2553</v>
      </c>
      <c r="B144" s="221"/>
      <c r="C144" s="221"/>
      <c r="D144" s="221"/>
      <c r="E144" s="221"/>
      <c r="F144" s="221"/>
      <c r="G144" s="221"/>
      <c r="H144" s="221"/>
      <c r="I144" s="223"/>
      <c r="J144" s="223"/>
    </row>
    <row r="145" spans="1:10" s="22" customFormat="1" ht="11.25" customHeight="1" x14ac:dyDescent="0.2">
      <c r="A145" s="340"/>
      <c r="B145" s="308" t="s">
        <v>2570</v>
      </c>
      <c r="C145" s="308" t="s">
        <v>2570</v>
      </c>
      <c r="D145" s="1865" t="s">
        <v>2433</v>
      </c>
      <c r="E145" s="1866"/>
      <c r="F145" s="308" t="s">
        <v>2571</v>
      </c>
      <c r="G145" s="1865" t="s">
        <v>2448</v>
      </c>
      <c r="H145" s="1867"/>
      <c r="I145" s="259" t="s">
        <v>2571</v>
      </c>
      <c r="J145" s="405" t="s">
        <v>2450</v>
      </c>
    </row>
    <row r="146" spans="1:10" s="22" customFormat="1" ht="11.25" x14ac:dyDescent="0.2">
      <c r="A146" s="406" t="s">
        <v>302</v>
      </c>
      <c r="B146" s="261" t="s">
        <v>2559</v>
      </c>
      <c r="C146" s="261" t="s">
        <v>2560</v>
      </c>
      <c r="D146" s="407"/>
      <c r="E146" s="407"/>
      <c r="F146" s="406"/>
      <c r="G146" s="1868" t="s">
        <v>2561</v>
      </c>
      <c r="H146" s="1870" t="s">
        <v>2572</v>
      </c>
      <c r="I146" s="347"/>
      <c r="J146" s="1854" t="s">
        <v>2573</v>
      </c>
    </row>
    <row r="147" spans="1:10" s="22" customFormat="1" ht="22.5" x14ac:dyDescent="0.2">
      <c r="A147" s="408"/>
      <c r="B147" s="409" t="s">
        <v>2332</v>
      </c>
      <c r="C147" s="409" t="s">
        <v>2574</v>
      </c>
      <c r="D147" s="278" t="s">
        <v>2561</v>
      </c>
      <c r="E147" s="278" t="s">
        <v>2575</v>
      </c>
      <c r="F147" s="278" t="s">
        <v>2576</v>
      </c>
      <c r="G147" s="1869"/>
      <c r="H147" s="1871"/>
      <c r="I147" s="311" t="s">
        <v>2577</v>
      </c>
      <c r="J147" s="1855"/>
    </row>
    <row r="148" spans="1:10" s="22" customFormat="1" ht="11.25" x14ac:dyDescent="0.2">
      <c r="A148" s="22" t="s">
        <v>303</v>
      </c>
      <c r="B148" s="52"/>
      <c r="C148" s="52"/>
      <c r="D148" s="52"/>
      <c r="E148" s="52"/>
      <c r="F148" s="52"/>
      <c r="G148" s="52"/>
      <c r="H148" s="52"/>
      <c r="I148" s="53"/>
      <c r="J148" s="53"/>
    </row>
    <row r="149" spans="1:10" s="22" customFormat="1" ht="11.25" customHeight="1" x14ac:dyDescent="0.2">
      <c r="A149" s="22" t="s">
        <v>305</v>
      </c>
      <c r="B149" s="52"/>
      <c r="C149" s="52"/>
      <c r="D149" s="52"/>
      <c r="E149" s="52"/>
      <c r="F149" s="52"/>
      <c r="G149" s="52"/>
      <c r="H149" s="52"/>
      <c r="I149" s="53"/>
      <c r="J149" s="53"/>
    </row>
    <row r="150" spans="1:10" s="34" customFormat="1" ht="11.25" customHeight="1" x14ac:dyDescent="0.2">
      <c r="A150" s="22" t="s">
        <v>311</v>
      </c>
      <c r="B150" s="52"/>
      <c r="C150" s="52"/>
      <c r="D150" s="52"/>
      <c r="E150" s="52"/>
      <c r="F150" s="52"/>
      <c r="G150" s="52"/>
      <c r="H150" s="52"/>
      <c r="I150" s="53"/>
      <c r="J150" s="53"/>
    </row>
    <row r="151" spans="1:10" s="22" customFormat="1" ht="11.25" customHeight="1" x14ac:dyDescent="0.2">
      <c r="A151" s="22" t="s">
        <v>314</v>
      </c>
      <c r="B151" s="52"/>
      <c r="C151" s="52"/>
      <c r="D151" s="52"/>
      <c r="E151" s="52"/>
      <c r="F151" s="52"/>
      <c r="G151" s="52"/>
      <c r="H151" s="52"/>
      <c r="I151" s="53"/>
      <c r="J151" s="53"/>
    </row>
    <row r="152" spans="1:10" s="22" customFormat="1" ht="11.25" customHeight="1" x14ac:dyDescent="0.2">
      <c r="A152" s="22" t="s">
        <v>316</v>
      </c>
      <c r="B152" s="52"/>
      <c r="C152" s="52"/>
      <c r="D152" s="52"/>
      <c r="E152" s="52"/>
      <c r="F152" s="52"/>
      <c r="G152" s="52"/>
      <c r="H152" s="52"/>
      <c r="I152" s="53"/>
      <c r="J152" s="53"/>
    </row>
    <row r="153" spans="1:10" s="34" customFormat="1" ht="11.25" customHeight="1" x14ac:dyDescent="0.2">
      <c r="A153" s="22" t="s">
        <v>318</v>
      </c>
      <c r="B153" s="52"/>
      <c r="C153" s="52"/>
      <c r="D153" s="52"/>
      <c r="E153" s="52"/>
      <c r="F153" s="52"/>
      <c r="G153" s="52"/>
      <c r="H153" s="52"/>
      <c r="I153" s="53"/>
      <c r="J153" s="53"/>
    </row>
    <row r="154" spans="1:10" s="22" customFormat="1" ht="11.25" customHeight="1" x14ac:dyDescent="0.2">
      <c r="A154" s="22" t="s">
        <v>331</v>
      </c>
      <c r="B154" s="52"/>
      <c r="C154" s="52"/>
      <c r="D154" s="52"/>
      <c r="E154" s="52"/>
      <c r="F154" s="52"/>
      <c r="G154" s="52"/>
      <c r="H154" s="52"/>
      <c r="I154" s="53"/>
      <c r="J154" s="53"/>
    </row>
    <row r="155" spans="1:10" s="22" customFormat="1" ht="11.25" customHeight="1" x14ac:dyDescent="0.2">
      <c r="A155" s="22" t="s">
        <v>332</v>
      </c>
      <c r="B155" s="52"/>
      <c r="C155" s="52"/>
      <c r="D155" s="52"/>
      <c r="E155" s="52"/>
      <c r="F155" s="52"/>
      <c r="G155" s="52"/>
      <c r="H155" s="52"/>
      <c r="I155" s="53"/>
      <c r="J155" s="53"/>
    </row>
    <row r="156" spans="1:10" s="22" customFormat="1" ht="11.25" customHeight="1" x14ac:dyDescent="0.2">
      <c r="A156" s="22" t="s">
        <v>359</v>
      </c>
      <c r="B156" s="52"/>
      <c r="C156" s="52"/>
      <c r="D156" s="52"/>
      <c r="E156" s="52"/>
      <c r="F156" s="52"/>
      <c r="G156" s="52"/>
      <c r="H156" s="52"/>
      <c r="I156" s="53"/>
      <c r="J156" s="53"/>
    </row>
    <row r="157" spans="1:10" s="22" customFormat="1" ht="11.25" customHeight="1" x14ac:dyDescent="0.2">
      <c r="A157" s="22" t="s">
        <v>352</v>
      </c>
      <c r="B157" s="52"/>
      <c r="C157" s="52"/>
      <c r="D157" s="52"/>
      <c r="E157" s="52"/>
      <c r="F157" s="52"/>
      <c r="G157" s="52"/>
      <c r="H157" s="52"/>
      <c r="I157" s="53"/>
      <c r="J157" s="53"/>
    </row>
    <row r="158" spans="1:10" s="22" customFormat="1" ht="11.25" customHeight="1" x14ac:dyDescent="0.2">
      <c r="A158" s="22" t="s">
        <v>353</v>
      </c>
      <c r="B158" s="52"/>
      <c r="C158" s="52"/>
      <c r="D158" s="52"/>
      <c r="E158" s="52"/>
      <c r="F158" s="52"/>
      <c r="G158" s="52"/>
      <c r="H158" s="52"/>
      <c r="I158" s="53"/>
      <c r="J158" s="53"/>
    </row>
    <row r="159" spans="1:10" s="22" customFormat="1" ht="11.25" customHeight="1" x14ac:dyDescent="0.2">
      <c r="A159" s="22" t="s">
        <v>354</v>
      </c>
      <c r="B159" s="52"/>
      <c r="C159" s="52"/>
      <c r="D159" s="52"/>
      <c r="E159" s="52"/>
      <c r="F159" s="52"/>
      <c r="G159" s="52"/>
      <c r="H159" s="52"/>
      <c r="I159" s="53"/>
      <c r="J159" s="53"/>
    </row>
    <row r="160" spans="1:10" s="22" customFormat="1" ht="11.25" customHeight="1" x14ac:dyDescent="0.2">
      <c r="A160" s="22" t="s">
        <v>355</v>
      </c>
      <c r="B160" s="52"/>
      <c r="C160" s="52"/>
      <c r="D160" s="52"/>
      <c r="E160" s="52"/>
      <c r="F160" s="52"/>
      <c r="G160" s="52"/>
      <c r="H160" s="52"/>
      <c r="I160" s="53"/>
      <c r="J160" s="53"/>
    </row>
    <row r="161" spans="1:10" s="22" customFormat="1" ht="11.25" customHeight="1" x14ac:dyDescent="0.2">
      <c r="A161" s="22" t="s">
        <v>357</v>
      </c>
      <c r="B161" s="52"/>
      <c r="C161" s="52"/>
      <c r="D161" s="52"/>
      <c r="E161" s="52"/>
      <c r="F161" s="52"/>
      <c r="G161" s="52"/>
      <c r="H161" s="52"/>
      <c r="I161" s="53"/>
      <c r="J161" s="53"/>
    </row>
    <row r="162" spans="1:10" s="22" customFormat="1" ht="11.25" customHeight="1" x14ac:dyDescent="0.2">
      <c r="A162" s="22" t="s">
        <v>305</v>
      </c>
      <c r="B162" s="52"/>
      <c r="C162" s="52"/>
      <c r="D162" s="52"/>
      <c r="E162" s="52"/>
      <c r="F162" s="52"/>
      <c r="G162" s="52"/>
      <c r="H162" s="52"/>
      <c r="I162" s="53"/>
      <c r="J162" s="53"/>
    </row>
    <row r="163" spans="1:10" s="22" customFormat="1" ht="11.25" customHeight="1" x14ac:dyDescent="0.2">
      <c r="A163" s="22" t="s">
        <v>311</v>
      </c>
      <c r="B163" s="52"/>
      <c r="C163" s="52"/>
      <c r="D163" s="52"/>
      <c r="E163" s="52"/>
      <c r="F163" s="52"/>
      <c r="G163" s="52"/>
      <c r="H163" s="52"/>
      <c r="I163" s="53"/>
      <c r="J163" s="53"/>
    </row>
    <row r="164" spans="1:10" s="22" customFormat="1" ht="11.25" customHeight="1" x14ac:dyDescent="0.2">
      <c r="A164" s="22" t="s">
        <v>314</v>
      </c>
      <c r="B164" s="52"/>
      <c r="C164" s="52"/>
      <c r="D164" s="52"/>
      <c r="E164" s="52"/>
      <c r="F164" s="52"/>
      <c r="G164" s="52"/>
      <c r="H164" s="52"/>
      <c r="I164" s="53"/>
      <c r="J164" s="53"/>
    </row>
    <row r="165" spans="1:10" s="22" customFormat="1" ht="11.25" customHeight="1" x14ac:dyDescent="0.2">
      <c r="A165" s="22" t="s">
        <v>316</v>
      </c>
      <c r="B165" s="52"/>
      <c r="C165" s="52"/>
      <c r="D165" s="52"/>
      <c r="E165" s="52"/>
      <c r="F165" s="52"/>
      <c r="G165" s="52"/>
      <c r="H165" s="52"/>
      <c r="I165" s="53"/>
      <c r="J165" s="53"/>
    </row>
    <row r="166" spans="1:10" s="22" customFormat="1" ht="11.25" hidden="1" customHeight="1" x14ac:dyDescent="0.2">
      <c r="A166" s="22" t="s">
        <v>331</v>
      </c>
      <c r="B166" s="52"/>
      <c r="C166" s="52"/>
      <c r="D166" s="52"/>
      <c r="E166" s="52"/>
      <c r="F166" s="52"/>
      <c r="G166" s="52"/>
      <c r="H166" s="52"/>
      <c r="I166" s="53"/>
      <c r="J166" s="53"/>
    </row>
    <row r="167" spans="1:10" s="22" customFormat="1" ht="11.25" customHeight="1" x14ac:dyDescent="0.2">
      <c r="A167" s="22" t="s">
        <v>332</v>
      </c>
      <c r="B167" s="52"/>
      <c r="C167" s="52"/>
      <c r="D167" s="52"/>
      <c r="E167" s="52"/>
      <c r="F167" s="52"/>
      <c r="G167" s="52"/>
      <c r="H167" s="52"/>
      <c r="I167" s="53"/>
      <c r="J167" s="53"/>
    </row>
    <row r="168" spans="1:10" s="22" customFormat="1" ht="11.25" customHeight="1" x14ac:dyDescent="0.2">
      <c r="A168" s="22" t="s">
        <v>359</v>
      </c>
      <c r="B168" s="52"/>
      <c r="C168" s="52"/>
      <c r="D168" s="52"/>
      <c r="E168" s="52"/>
      <c r="F168" s="52"/>
      <c r="G168" s="52"/>
      <c r="H168" s="52"/>
      <c r="I168" s="53"/>
      <c r="J168" s="53"/>
    </row>
    <row r="169" spans="1:10" s="22" customFormat="1" ht="11.25" customHeight="1" x14ac:dyDescent="0.2">
      <c r="A169" s="22" t="s">
        <v>352</v>
      </c>
      <c r="B169" s="52"/>
      <c r="C169" s="52"/>
      <c r="D169" s="52"/>
      <c r="E169" s="52"/>
      <c r="F169" s="52"/>
      <c r="G169" s="52"/>
      <c r="H169" s="52"/>
      <c r="I169" s="53"/>
      <c r="J169" s="53"/>
    </row>
    <row r="170" spans="1:10" s="22" customFormat="1" ht="11.25" x14ac:dyDescent="0.2">
      <c r="A170" s="22" t="s">
        <v>353</v>
      </c>
      <c r="B170" s="52"/>
      <c r="C170" s="52"/>
      <c r="D170" s="52"/>
      <c r="E170" s="52"/>
      <c r="F170" s="52"/>
      <c r="G170" s="52"/>
      <c r="H170" s="52"/>
      <c r="I170" s="53"/>
      <c r="J170" s="53"/>
    </row>
    <row r="171" spans="1:10" s="22" customFormat="1" ht="11.25" customHeight="1" x14ac:dyDescent="0.2">
      <c r="A171" s="22" t="s">
        <v>354</v>
      </c>
      <c r="B171" s="52"/>
      <c r="C171" s="52"/>
      <c r="D171" s="52"/>
      <c r="E171" s="52"/>
      <c r="F171" s="52"/>
      <c r="G171" s="52"/>
      <c r="H171" s="52"/>
      <c r="I171" s="53"/>
      <c r="J171" s="53"/>
    </row>
    <row r="172" spans="1:10" s="22" customFormat="1" ht="11.25" hidden="1" customHeight="1" x14ac:dyDescent="0.2">
      <c r="A172" s="22" t="s">
        <v>355</v>
      </c>
      <c r="B172" s="52"/>
      <c r="C172" s="52"/>
      <c r="D172" s="52"/>
      <c r="E172" s="52"/>
      <c r="F172" s="52"/>
      <c r="G172" s="52"/>
      <c r="H172" s="52"/>
      <c r="I172" s="53"/>
      <c r="J172" s="53"/>
    </row>
    <row r="173" spans="1:10" s="22" customFormat="1" ht="11.25" customHeight="1" x14ac:dyDescent="0.2">
      <c r="A173" s="267" t="s">
        <v>2578</v>
      </c>
      <c r="B173" s="268"/>
      <c r="C173" s="268"/>
      <c r="D173" s="268"/>
      <c r="E173" s="268"/>
      <c r="F173" s="268"/>
      <c r="G173" s="268"/>
      <c r="H173" s="268"/>
      <c r="I173" s="268"/>
      <c r="J173" s="268"/>
    </row>
    <row r="174" spans="1:10" s="22" customFormat="1" ht="13.5" customHeight="1" x14ac:dyDescent="0.2">
      <c r="A174" s="410" t="s">
        <v>363</v>
      </c>
      <c r="B174" s="53"/>
      <c r="C174" s="53"/>
      <c r="D174" s="53"/>
      <c r="E174" s="53"/>
      <c r="F174" s="53"/>
      <c r="G174" s="53"/>
      <c r="H174" s="53"/>
      <c r="I174" s="53"/>
      <c r="J174" s="53"/>
    </row>
    <row r="175" spans="1:10" s="22" customFormat="1" ht="11.25" customHeight="1" x14ac:dyDescent="0.2">
      <c r="A175" s="75" t="s">
        <v>364</v>
      </c>
      <c r="B175" s="52"/>
      <c r="C175" s="52"/>
      <c r="D175" s="52"/>
      <c r="E175" s="52"/>
      <c r="F175" s="53"/>
      <c r="G175" s="52"/>
      <c r="H175" s="52"/>
      <c r="I175" s="53"/>
      <c r="J175" s="53"/>
    </row>
    <row r="176" spans="1:10" s="22" customFormat="1" ht="11.25" customHeight="1" x14ac:dyDescent="0.2">
      <c r="A176" s="75" t="s">
        <v>365</v>
      </c>
      <c r="B176" s="52"/>
      <c r="C176" s="52"/>
      <c r="D176" s="52"/>
      <c r="E176" s="52"/>
      <c r="F176" s="53"/>
      <c r="G176" s="52"/>
      <c r="H176" s="52"/>
      <c r="I176" s="53"/>
      <c r="J176" s="53"/>
    </row>
    <row r="177" spans="1:10" s="22" customFormat="1" ht="11.25" customHeight="1" x14ac:dyDescent="0.2">
      <c r="A177" s="75" t="s">
        <v>366</v>
      </c>
      <c r="B177" s="52"/>
      <c r="C177" s="52"/>
      <c r="D177" s="52"/>
      <c r="E177" s="52"/>
      <c r="F177" s="53"/>
      <c r="G177" s="52"/>
      <c r="H177" s="52"/>
      <c r="I177" s="53"/>
      <c r="J177" s="53"/>
    </row>
    <row r="178" spans="1:10" s="22" customFormat="1" ht="11.25" customHeight="1" x14ac:dyDescent="0.2">
      <c r="A178" s="75" t="s">
        <v>367</v>
      </c>
      <c r="B178" s="52"/>
      <c r="C178" s="52"/>
      <c r="D178" s="52"/>
      <c r="E178" s="52"/>
      <c r="F178" s="53"/>
      <c r="G178" s="52"/>
      <c r="H178" s="52"/>
      <c r="I178" s="53"/>
      <c r="J178" s="53"/>
    </row>
    <row r="179" spans="1:10" s="22" customFormat="1" ht="11.25" customHeight="1" x14ac:dyDescent="0.2">
      <c r="A179" s="75" t="s">
        <v>365</v>
      </c>
      <c r="B179" s="53"/>
      <c r="C179" s="53"/>
      <c r="D179" s="53"/>
      <c r="E179" s="53"/>
      <c r="F179" s="53"/>
      <c r="G179" s="53"/>
      <c r="H179" s="53"/>
      <c r="I179" s="53"/>
      <c r="J179" s="53"/>
    </row>
    <row r="180" spans="1:10" s="22" customFormat="1" ht="11.25" customHeight="1" x14ac:dyDescent="0.2">
      <c r="A180" s="40" t="s">
        <v>366</v>
      </c>
      <c r="B180" s="53"/>
      <c r="C180" s="53"/>
      <c r="D180" s="53"/>
      <c r="E180" s="53"/>
      <c r="F180" s="53"/>
      <c r="G180" s="53"/>
      <c r="H180" s="53"/>
      <c r="I180" s="53"/>
      <c r="J180" s="53"/>
    </row>
    <row r="181" spans="1:10" s="22" customFormat="1" ht="11.25" x14ac:dyDescent="0.2">
      <c r="A181" s="411" t="s">
        <v>368</v>
      </c>
      <c r="B181" s="268"/>
      <c r="C181" s="268"/>
      <c r="D181" s="268"/>
      <c r="E181" s="268"/>
      <c r="F181" s="268"/>
      <c r="G181" s="268"/>
      <c r="H181" s="268"/>
      <c r="I181" s="268"/>
      <c r="J181" s="268"/>
    </row>
    <row r="182" spans="1:10" s="22" customFormat="1" ht="11.25" customHeight="1" x14ac:dyDescent="0.2">
      <c r="A182" s="71" t="s">
        <v>370</v>
      </c>
      <c r="B182" s="412"/>
      <c r="C182" s="412"/>
      <c r="D182" s="412"/>
      <c r="E182" s="412"/>
      <c r="F182" s="412"/>
      <c r="G182" s="412"/>
      <c r="H182" s="54"/>
      <c r="I182" s="412"/>
      <c r="J182" s="412"/>
    </row>
    <row r="183" spans="1:10" s="22" customFormat="1" ht="11.25" customHeight="1" x14ac:dyDescent="0.2">
      <c r="A183" s="71" t="s">
        <v>372</v>
      </c>
      <c r="B183" s="271"/>
      <c r="C183" s="271"/>
      <c r="D183" s="271"/>
      <c r="E183" s="271"/>
      <c r="F183" s="271"/>
      <c r="G183" s="271"/>
      <c r="H183" s="271"/>
      <c r="I183" s="271"/>
      <c r="J183" s="268"/>
    </row>
    <row r="184" spans="1:10" s="22" customFormat="1" ht="11.25" customHeight="1" x14ac:dyDescent="0.2">
      <c r="A184" s="46" t="s">
        <v>374</v>
      </c>
      <c r="B184" s="413"/>
      <c r="C184" s="413"/>
      <c r="D184" s="414"/>
      <c r="E184" s="414"/>
      <c r="F184" s="413"/>
      <c r="G184" s="414"/>
      <c r="H184" s="414"/>
      <c r="I184" s="413"/>
      <c r="J184" s="415"/>
    </row>
    <row r="185" spans="1:10" s="22" customFormat="1" ht="11.25" customHeight="1" x14ac:dyDescent="0.2">
      <c r="A185" s="75"/>
      <c r="B185" s="75"/>
      <c r="H185" s="416"/>
      <c r="I185" s="223"/>
      <c r="J185" s="223"/>
    </row>
    <row r="186" spans="1:10" s="22" customFormat="1" ht="18.75" customHeight="1" x14ac:dyDescent="0.2">
      <c r="A186" s="1850"/>
      <c r="B186" s="1850"/>
      <c r="C186" s="1850"/>
      <c r="D186" s="1850"/>
      <c r="E186" s="1850"/>
      <c r="F186" s="1850"/>
      <c r="G186" s="1850"/>
      <c r="H186" s="1850"/>
      <c r="I186" s="1850"/>
      <c r="J186" s="1850"/>
    </row>
    <row r="187" spans="1:10" ht="11.25" hidden="1" x14ac:dyDescent="0.2">
      <c r="A187" s="55"/>
      <c r="B187" s="56"/>
      <c r="C187" s="56"/>
      <c r="D187" s="56"/>
      <c r="E187" s="57"/>
      <c r="F187" s="56"/>
      <c r="G187" s="57"/>
      <c r="H187" s="56"/>
      <c r="I187" s="15"/>
      <c r="J187" s="15"/>
    </row>
    <row r="188" spans="1:10" ht="11.25" hidden="1" x14ac:dyDescent="0.2">
      <c r="A188" s="55"/>
      <c r="B188" s="56"/>
      <c r="C188" s="56"/>
      <c r="D188" s="56"/>
      <c r="E188" s="57"/>
      <c r="F188" s="56"/>
      <c r="G188" s="57"/>
      <c r="H188" s="56"/>
      <c r="I188" s="15"/>
      <c r="J188" s="15"/>
    </row>
    <row r="189" spans="1:10" ht="11.25" hidden="1" x14ac:dyDescent="0.2">
      <c r="A189" s="55"/>
      <c r="B189" s="56"/>
      <c r="C189" s="56"/>
      <c r="D189" s="56"/>
      <c r="E189" s="57"/>
      <c r="F189" s="56"/>
      <c r="G189" s="57"/>
      <c r="H189" s="56"/>
      <c r="I189" s="15"/>
      <c r="J189" s="15"/>
    </row>
    <row r="190" spans="1:10" ht="11.25" hidden="1" x14ac:dyDescent="0.2">
      <c r="A190" s="55"/>
      <c r="B190" s="56"/>
      <c r="C190" s="56"/>
      <c r="D190" s="56"/>
      <c r="E190" s="57"/>
      <c r="F190" s="56"/>
      <c r="G190" s="57"/>
      <c r="H190" s="56"/>
      <c r="I190" s="15"/>
      <c r="J190" s="15"/>
    </row>
    <row r="191" spans="1:10" ht="11.25" hidden="1" x14ac:dyDescent="0.2">
      <c r="A191" s="55"/>
      <c r="B191" s="56"/>
      <c r="C191" s="56"/>
      <c r="D191" s="56"/>
      <c r="E191" s="57"/>
      <c r="F191" s="56"/>
      <c r="G191" s="57"/>
      <c r="H191" s="56"/>
      <c r="I191" s="15"/>
      <c r="J191" s="15"/>
    </row>
    <row r="192" spans="1:10" ht="11.25" hidden="1" x14ac:dyDescent="0.2">
      <c r="A192" s="55"/>
      <c r="B192" s="56"/>
      <c r="C192" s="56"/>
      <c r="D192" s="56"/>
      <c r="E192" s="57"/>
      <c r="F192" s="56"/>
      <c r="G192" s="57"/>
      <c r="H192" s="56"/>
      <c r="I192" s="15"/>
      <c r="J192" s="15"/>
    </row>
    <row r="193" spans="1:10" ht="11.25" x14ac:dyDescent="0.2">
      <c r="A193" s="55"/>
      <c r="B193" s="56"/>
      <c r="C193" s="56"/>
      <c r="D193" s="56"/>
      <c r="E193" s="57"/>
      <c r="F193" s="56"/>
      <c r="G193" s="57"/>
      <c r="H193" s="56"/>
      <c r="I193" s="15"/>
      <c r="J193" s="15"/>
    </row>
    <row r="194" spans="1:10" ht="11.25" x14ac:dyDescent="0.2">
      <c r="A194" s="55"/>
      <c r="B194" s="56"/>
      <c r="C194" s="56"/>
      <c r="D194" s="56"/>
      <c r="E194" s="57"/>
      <c r="F194" s="56"/>
      <c r="G194" s="57"/>
      <c r="H194" s="56"/>
      <c r="I194" s="15"/>
      <c r="J194" s="15"/>
    </row>
    <row r="195" spans="1:10" ht="11.25" hidden="1" x14ac:dyDescent="0.2">
      <c r="A195" s="55"/>
      <c r="B195" s="56"/>
      <c r="C195" s="56"/>
      <c r="D195" s="56"/>
      <c r="E195" s="57"/>
      <c r="F195" s="56"/>
      <c r="G195" s="57"/>
      <c r="H195" s="56"/>
      <c r="I195" s="15"/>
      <c r="J195" s="15"/>
    </row>
    <row r="196" spans="1:10" ht="11.25" x14ac:dyDescent="0.2">
      <c r="A196" s="55"/>
      <c r="B196" s="56"/>
      <c r="C196" s="56"/>
      <c r="D196" s="56"/>
      <c r="E196" s="57"/>
      <c r="F196" s="56"/>
      <c r="G196" s="57"/>
      <c r="H196" s="56"/>
      <c r="I196" s="15"/>
      <c r="J196" s="15"/>
    </row>
    <row r="197" spans="1:10" ht="11.25" hidden="1" x14ac:dyDescent="0.2">
      <c r="A197" s="55"/>
      <c r="B197" s="56"/>
      <c r="C197" s="56"/>
      <c r="D197" s="56"/>
      <c r="E197" s="57"/>
      <c r="F197" s="56"/>
      <c r="G197" s="57"/>
      <c r="H197" s="56"/>
      <c r="I197" s="15"/>
      <c r="J197" s="15"/>
    </row>
    <row r="198" spans="1:10" ht="11.25" hidden="1" x14ac:dyDescent="0.2">
      <c r="A198" s="55"/>
      <c r="B198" s="56"/>
      <c r="C198" s="56"/>
      <c r="D198" s="56"/>
      <c r="E198" s="57"/>
      <c r="F198" s="56"/>
      <c r="G198" s="57"/>
      <c r="H198" s="56"/>
      <c r="I198" s="15"/>
      <c r="J198" s="15"/>
    </row>
    <row r="199" spans="1:10" ht="11.25" hidden="1" x14ac:dyDescent="0.2">
      <c r="A199" s="55"/>
      <c r="B199" s="56"/>
      <c r="C199" s="56"/>
      <c r="D199" s="56"/>
      <c r="E199" s="57"/>
      <c r="F199" s="56"/>
      <c r="G199" s="57"/>
      <c r="H199" s="56"/>
      <c r="I199" s="15"/>
      <c r="J199" s="15"/>
    </row>
    <row r="200" spans="1:10" ht="11.25" x14ac:dyDescent="0.2">
      <c r="A200" s="58"/>
      <c r="B200" s="58"/>
      <c r="C200" s="58"/>
      <c r="D200" s="1851"/>
      <c r="E200" s="1851"/>
      <c r="F200" s="58"/>
      <c r="G200" s="1851"/>
      <c r="H200" s="1851"/>
      <c r="I200" s="58"/>
      <c r="J200" s="58"/>
    </row>
    <row r="201" spans="1:10" ht="11.25" x14ac:dyDescent="0.2">
      <c r="A201" s="58"/>
      <c r="B201" s="59"/>
      <c r="C201" s="59"/>
      <c r="E201" s="60"/>
      <c r="F201" s="58"/>
      <c r="G201" s="1852"/>
      <c r="H201" s="1853"/>
      <c r="I201" s="58"/>
      <c r="J201" s="1853"/>
    </row>
    <row r="202" spans="1:10" ht="11.25" x14ac:dyDescent="0.2">
      <c r="A202" s="58"/>
      <c r="B202" s="61"/>
      <c r="C202" s="61"/>
      <c r="D202" s="62"/>
      <c r="E202" s="62"/>
      <c r="F202" s="62"/>
      <c r="G202" s="1852"/>
      <c r="H202" s="1853"/>
      <c r="I202" s="58"/>
      <c r="J202" s="1853"/>
    </row>
    <row r="203" spans="1:10" ht="11.25" x14ac:dyDescent="0.2">
      <c r="A203" s="60"/>
      <c r="B203" s="63"/>
      <c r="C203" s="63"/>
      <c r="D203" s="63"/>
      <c r="E203" s="63"/>
      <c r="F203" s="63"/>
      <c r="G203" s="63"/>
      <c r="H203" s="63"/>
      <c r="I203" s="63"/>
      <c r="J203" s="63"/>
    </row>
    <row r="204" spans="1:10" ht="11.25" x14ac:dyDescent="0.2">
      <c r="A204" s="60"/>
      <c r="B204" s="63"/>
      <c r="C204" s="63"/>
      <c r="D204" s="63"/>
      <c r="E204" s="63"/>
      <c r="F204" s="63"/>
      <c r="G204" s="63"/>
      <c r="H204" s="63"/>
      <c r="I204" s="63"/>
      <c r="J204" s="63"/>
    </row>
    <row r="205" spans="1:10" s="16" customFormat="1" ht="11.25" x14ac:dyDescent="0.2">
      <c r="A205" s="60"/>
      <c r="B205" s="63"/>
      <c r="C205" s="63"/>
      <c r="D205" s="63"/>
      <c r="E205" s="63"/>
      <c r="F205" s="63"/>
      <c r="G205" s="63"/>
      <c r="H205" s="63"/>
      <c r="I205" s="63"/>
      <c r="J205" s="63"/>
    </row>
    <row r="206" spans="1:10" ht="11.25" x14ac:dyDescent="0.2">
      <c r="A206" s="60"/>
      <c r="B206" s="63"/>
      <c r="C206" s="63"/>
      <c r="D206" s="63"/>
      <c r="E206" s="63"/>
      <c r="F206" s="63"/>
      <c r="G206" s="63"/>
      <c r="H206" s="63"/>
      <c r="I206" s="63"/>
      <c r="J206" s="63"/>
    </row>
    <row r="207" spans="1:10" ht="11.25" x14ac:dyDescent="0.2">
      <c r="A207" s="60"/>
      <c r="B207" s="63"/>
      <c r="C207" s="63"/>
      <c r="D207" s="63"/>
      <c r="E207" s="63"/>
      <c r="F207" s="63"/>
      <c r="G207" s="63"/>
      <c r="H207" s="63"/>
      <c r="I207" s="63"/>
      <c r="J207" s="63"/>
    </row>
    <row r="208" spans="1:10" s="16" customFormat="1" ht="11.25" x14ac:dyDescent="0.2">
      <c r="A208" s="60"/>
      <c r="B208" s="63"/>
      <c r="C208" s="63"/>
      <c r="D208" s="63"/>
      <c r="E208" s="63"/>
      <c r="F208" s="63"/>
      <c r="G208" s="63"/>
      <c r="H208" s="63"/>
      <c r="I208" s="63"/>
      <c r="J208" s="63"/>
    </row>
    <row r="209" spans="1:10" ht="11.25" x14ac:dyDescent="0.2">
      <c r="A209" s="60"/>
      <c r="B209" s="63"/>
      <c r="C209" s="63"/>
      <c r="D209" s="63"/>
      <c r="E209" s="63"/>
      <c r="F209" s="63"/>
      <c r="G209" s="63"/>
      <c r="H209" s="63"/>
      <c r="I209" s="63"/>
      <c r="J209" s="63"/>
    </row>
    <row r="210" spans="1:10" ht="11.25" x14ac:dyDescent="0.2">
      <c r="A210" s="60"/>
      <c r="B210" s="63"/>
      <c r="C210" s="63"/>
      <c r="D210" s="63"/>
      <c r="E210" s="63"/>
      <c r="F210" s="63"/>
      <c r="G210" s="63"/>
      <c r="H210" s="63"/>
      <c r="I210" s="63"/>
      <c r="J210" s="63"/>
    </row>
    <row r="211" spans="1:10" ht="11.25" x14ac:dyDescent="0.2">
      <c r="A211" s="60"/>
      <c r="B211" s="63"/>
      <c r="C211" s="63"/>
      <c r="D211" s="63"/>
      <c r="E211" s="63"/>
      <c r="F211" s="63"/>
      <c r="G211" s="63"/>
      <c r="H211" s="63"/>
      <c r="I211" s="63"/>
      <c r="J211" s="63"/>
    </row>
    <row r="212" spans="1:10" ht="11.25" x14ac:dyDescent="0.2">
      <c r="A212" s="60"/>
      <c r="B212" s="63"/>
      <c r="C212" s="63"/>
      <c r="D212" s="63"/>
      <c r="E212" s="63"/>
      <c r="F212" s="63"/>
      <c r="G212" s="63"/>
      <c r="H212" s="63"/>
      <c r="I212" s="63"/>
      <c r="J212" s="63"/>
    </row>
    <row r="213" spans="1:10" ht="11.25" x14ac:dyDescent="0.2">
      <c r="A213" s="60"/>
      <c r="B213" s="63"/>
      <c r="C213" s="63"/>
      <c r="D213" s="63"/>
      <c r="E213" s="63"/>
      <c r="F213" s="63"/>
      <c r="G213" s="63"/>
      <c r="H213" s="63"/>
      <c r="I213" s="63"/>
      <c r="J213" s="63"/>
    </row>
    <row r="214" spans="1:10" ht="11.25" x14ac:dyDescent="0.2">
      <c r="A214" s="60"/>
      <c r="B214" s="63"/>
      <c r="C214" s="63"/>
      <c r="D214" s="63"/>
      <c r="E214" s="63"/>
      <c r="F214" s="63"/>
      <c r="G214" s="63"/>
      <c r="H214" s="63"/>
      <c r="I214" s="63"/>
      <c r="J214" s="63"/>
    </row>
    <row r="215" spans="1:10" ht="11.25" x14ac:dyDescent="0.2">
      <c r="A215" s="60"/>
      <c r="B215" s="63"/>
      <c r="C215" s="63"/>
      <c r="D215" s="63"/>
      <c r="E215" s="63"/>
      <c r="F215" s="63"/>
      <c r="G215" s="63"/>
      <c r="H215" s="63"/>
      <c r="I215" s="63"/>
      <c r="J215" s="63"/>
    </row>
  </sheetData>
  <mergeCells count="18">
    <mergeCell ref="J146:J147"/>
    <mergeCell ref="A3:H3"/>
    <mergeCell ref="A4:H4"/>
    <mergeCell ref="A5:H5"/>
    <mergeCell ref="A6:H6"/>
    <mergeCell ref="A7:H7"/>
    <mergeCell ref="D10:G10"/>
    <mergeCell ref="D81:G81"/>
    <mergeCell ref="D145:E145"/>
    <mergeCell ref="G145:H145"/>
    <mergeCell ref="G146:G147"/>
    <mergeCell ref="H146:H147"/>
    <mergeCell ref="A186:J186"/>
    <mergeCell ref="D200:E200"/>
    <mergeCell ref="G200:H200"/>
    <mergeCell ref="G201:G202"/>
    <mergeCell ref="H201:H202"/>
    <mergeCell ref="J201:J202"/>
  </mergeCells>
  <hyperlinks>
    <hyperlink ref="A1" location="INÍCIO!A1" display="Voltar ao Início" xr:uid="{00000000-0004-0000-1400-000000000000}"/>
    <hyperlink ref="A2" location="'Anexo 1'!A1" display="Ir para Metodologia do Demonstrativo" xr:uid="{00000000-0004-0000-1400-000001000000}"/>
  </hyperlinks>
  <pageMargins left="0.78740157499999996" right="0.78740157499999996" top="0.984251969" bottom="0.984251969" header="0.49212598499999999" footer="0.49212598499999999"/>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pageSetUpPr fitToPage="1"/>
  </sheetPr>
  <dimension ref="A1:T51"/>
  <sheetViews>
    <sheetView showGridLines="0" tabSelected="1" zoomScaleNormal="100" workbookViewId="0">
      <pane ySplit="2" topLeftCell="A3" activePane="bottomLeft" state="frozen"/>
      <selection pane="bottomLeft" activeCell="E24" sqref="E24"/>
    </sheetView>
  </sheetViews>
  <sheetFormatPr defaultColWidth="8.85546875" defaultRowHeight="11.25" x14ac:dyDescent="0.2"/>
  <cols>
    <col min="1" max="1" width="39.85546875" style="60" customWidth="1"/>
    <col min="2" max="5" width="12.7109375" style="60" customWidth="1"/>
    <col min="6" max="6" width="7.7109375" style="60" customWidth="1"/>
    <col min="7" max="9" width="12.7109375" style="60" customWidth="1"/>
    <col min="10" max="10" width="7.7109375" style="60" customWidth="1"/>
    <col min="11" max="12" width="12.7109375" style="60" customWidth="1"/>
    <col min="13" max="16" width="9.140625" style="60"/>
    <col min="17" max="17" width="7.7109375" style="60" bestFit="1" customWidth="1"/>
    <col min="18" max="18" width="9.85546875" style="60" bestFit="1" customWidth="1"/>
    <col min="19" max="256" width="9.140625" style="60"/>
    <col min="257" max="257" width="38.7109375" style="60" customWidth="1"/>
    <col min="258" max="261" width="12.7109375" style="60" customWidth="1"/>
    <col min="262" max="262" width="7.7109375" style="60" customWidth="1"/>
    <col min="263" max="265" width="12.7109375" style="60" customWidth="1"/>
    <col min="266" max="266" width="7.7109375" style="60" customWidth="1"/>
    <col min="267" max="268" width="12.7109375" style="60" customWidth="1"/>
    <col min="269" max="272" width="9.140625" style="60"/>
    <col min="273" max="273" width="7.7109375" style="60" bestFit="1" customWidth="1"/>
    <col min="274" max="274" width="9.85546875" style="60" bestFit="1" customWidth="1"/>
    <col min="275" max="512" width="9.140625" style="60"/>
    <col min="513" max="513" width="38.7109375" style="60" customWidth="1"/>
    <col min="514" max="517" width="12.7109375" style="60" customWidth="1"/>
    <col min="518" max="518" width="7.7109375" style="60" customWidth="1"/>
    <col min="519" max="521" width="12.7109375" style="60" customWidth="1"/>
    <col min="522" max="522" width="7.7109375" style="60" customWidth="1"/>
    <col min="523" max="524" width="12.7109375" style="60" customWidth="1"/>
    <col min="525" max="528" width="9.140625" style="60"/>
    <col min="529" max="529" width="7.7109375" style="60" bestFit="1" customWidth="1"/>
    <col min="530" max="530" width="9.85546875" style="60" bestFit="1" customWidth="1"/>
    <col min="531" max="768" width="9.140625" style="60"/>
    <col min="769" max="769" width="38.7109375" style="60" customWidth="1"/>
    <col min="770" max="773" width="12.7109375" style="60" customWidth="1"/>
    <col min="774" max="774" width="7.7109375" style="60" customWidth="1"/>
    <col min="775" max="777" width="12.7109375" style="60" customWidth="1"/>
    <col min="778" max="778" width="7.7109375" style="60" customWidth="1"/>
    <col min="779" max="780" width="12.7109375" style="60" customWidth="1"/>
    <col min="781" max="784" width="9.140625" style="60"/>
    <col min="785" max="785" width="7.7109375" style="60" bestFit="1" customWidth="1"/>
    <col min="786" max="786" width="9.85546875" style="60" bestFit="1" customWidth="1"/>
    <col min="787" max="1024" width="9.140625" style="60"/>
    <col min="1025" max="1025" width="38.7109375" style="60" customWidth="1"/>
    <col min="1026" max="1029" width="12.7109375" style="60" customWidth="1"/>
    <col min="1030" max="1030" width="7.7109375" style="60" customWidth="1"/>
    <col min="1031" max="1033" width="12.7109375" style="60" customWidth="1"/>
    <col min="1034" max="1034" width="7.7109375" style="60" customWidth="1"/>
    <col min="1035" max="1036" width="12.7109375" style="60" customWidth="1"/>
    <col min="1037" max="1040" width="9.140625" style="60"/>
    <col min="1041" max="1041" width="7.7109375" style="60" bestFit="1" customWidth="1"/>
    <col min="1042" max="1042" width="9.85546875" style="60" bestFit="1" customWidth="1"/>
    <col min="1043" max="1280" width="9.140625" style="60"/>
    <col min="1281" max="1281" width="38.7109375" style="60" customWidth="1"/>
    <col min="1282" max="1285" width="12.7109375" style="60" customWidth="1"/>
    <col min="1286" max="1286" width="7.7109375" style="60" customWidth="1"/>
    <col min="1287" max="1289" width="12.7109375" style="60" customWidth="1"/>
    <col min="1290" max="1290" width="7.7109375" style="60" customWidth="1"/>
    <col min="1291" max="1292" width="12.7109375" style="60" customWidth="1"/>
    <col min="1293" max="1296" width="9.140625" style="60"/>
    <col min="1297" max="1297" width="7.7109375" style="60" bestFit="1" customWidth="1"/>
    <col min="1298" max="1298" width="9.85546875" style="60" bestFit="1" customWidth="1"/>
    <col min="1299" max="1536" width="9.140625" style="60"/>
    <col min="1537" max="1537" width="38.7109375" style="60" customWidth="1"/>
    <col min="1538" max="1541" width="12.7109375" style="60" customWidth="1"/>
    <col min="1542" max="1542" width="7.7109375" style="60" customWidth="1"/>
    <col min="1543" max="1545" width="12.7109375" style="60" customWidth="1"/>
    <col min="1546" max="1546" width="7.7109375" style="60" customWidth="1"/>
    <col min="1547" max="1548" width="12.7109375" style="60" customWidth="1"/>
    <col min="1549" max="1552" width="9.140625" style="60"/>
    <col min="1553" max="1553" width="7.7109375" style="60" bestFit="1" customWidth="1"/>
    <col min="1554" max="1554" width="9.85546875" style="60" bestFit="1" customWidth="1"/>
    <col min="1555" max="1792" width="9.140625" style="60"/>
    <col min="1793" max="1793" width="38.7109375" style="60" customWidth="1"/>
    <col min="1794" max="1797" width="12.7109375" style="60" customWidth="1"/>
    <col min="1798" max="1798" width="7.7109375" style="60" customWidth="1"/>
    <col min="1799" max="1801" width="12.7109375" style="60" customWidth="1"/>
    <col min="1802" max="1802" width="7.7109375" style="60" customWidth="1"/>
    <col min="1803" max="1804" width="12.7109375" style="60" customWidth="1"/>
    <col min="1805" max="1808" width="9.140625" style="60"/>
    <col min="1809" max="1809" width="7.7109375" style="60" bestFit="1" customWidth="1"/>
    <col min="1810" max="1810" width="9.85546875" style="60" bestFit="1" customWidth="1"/>
    <col min="1811" max="2048" width="9.140625" style="60"/>
    <col min="2049" max="2049" width="38.7109375" style="60" customWidth="1"/>
    <col min="2050" max="2053" width="12.7109375" style="60" customWidth="1"/>
    <col min="2054" max="2054" width="7.7109375" style="60" customWidth="1"/>
    <col min="2055" max="2057" width="12.7109375" style="60" customWidth="1"/>
    <col min="2058" max="2058" width="7.7109375" style="60" customWidth="1"/>
    <col min="2059" max="2060" width="12.7109375" style="60" customWidth="1"/>
    <col min="2061" max="2064" width="9.140625" style="60"/>
    <col min="2065" max="2065" width="7.7109375" style="60" bestFit="1" customWidth="1"/>
    <col min="2066" max="2066" width="9.85546875" style="60" bestFit="1" customWidth="1"/>
    <col min="2067" max="2304" width="9.140625" style="60"/>
    <col min="2305" max="2305" width="38.7109375" style="60" customWidth="1"/>
    <col min="2306" max="2309" width="12.7109375" style="60" customWidth="1"/>
    <col min="2310" max="2310" width="7.7109375" style="60" customWidth="1"/>
    <col min="2311" max="2313" width="12.7109375" style="60" customWidth="1"/>
    <col min="2314" max="2314" width="7.7109375" style="60" customWidth="1"/>
    <col min="2315" max="2316" width="12.7109375" style="60" customWidth="1"/>
    <col min="2317" max="2320" width="9.140625" style="60"/>
    <col min="2321" max="2321" width="7.7109375" style="60" bestFit="1" customWidth="1"/>
    <col min="2322" max="2322" width="9.85546875" style="60" bestFit="1" customWidth="1"/>
    <col min="2323" max="2560" width="9.140625" style="60"/>
    <col min="2561" max="2561" width="38.7109375" style="60" customWidth="1"/>
    <col min="2562" max="2565" width="12.7109375" style="60" customWidth="1"/>
    <col min="2566" max="2566" width="7.7109375" style="60" customWidth="1"/>
    <col min="2567" max="2569" width="12.7109375" style="60" customWidth="1"/>
    <col min="2570" max="2570" width="7.7109375" style="60" customWidth="1"/>
    <col min="2571" max="2572" width="12.7109375" style="60" customWidth="1"/>
    <col min="2573" max="2576" width="9.140625" style="60"/>
    <col min="2577" max="2577" width="7.7109375" style="60" bestFit="1" customWidth="1"/>
    <col min="2578" max="2578" width="9.85546875" style="60" bestFit="1" customWidth="1"/>
    <col min="2579" max="2816" width="9.140625" style="60"/>
    <col min="2817" max="2817" width="38.7109375" style="60" customWidth="1"/>
    <col min="2818" max="2821" width="12.7109375" style="60" customWidth="1"/>
    <col min="2822" max="2822" width="7.7109375" style="60" customWidth="1"/>
    <col min="2823" max="2825" width="12.7109375" style="60" customWidth="1"/>
    <col min="2826" max="2826" width="7.7109375" style="60" customWidth="1"/>
    <col min="2827" max="2828" width="12.7109375" style="60" customWidth="1"/>
    <col min="2829" max="2832" width="9.140625" style="60"/>
    <col min="2833" max="2833" width="7.7109375" style="60" bestFit="1" customWidth="1"/>
    <col min="2834" max="2834" width="9.85546875" style="60" bestFit="1" customWidth="1"/>
    <col min="2835" max="3072" width="9.140625" style="60"/>
    <col min="3073" max="3073" width="38.7109375" style="60" customWidth="1"/>
    <col min="3074" max="3077" width="12.7109375" style="60" customWidth="1"/>
    <col min="3078" max="3078" width="7.7109375" style="60" customWidth="1"/>
    <col min="3079" max="3081" width="12.7109375" style="60" customWidth="1"/>
    <col min="3082" max="3082" width="7.7109375" style="60" customWidth="1"/>
    <col min="3083" max="3084" width="12.7109375" style="60" customWidth="1"/>
    <col min="3085" max="3088" width="9.140625" style="60"/>
    <col min="3089" max="3089" width="7.7109375" style="60" bestFit="1" customWidth="1"/>
    <col min="3090" max="3090" width="9.85546875" style="60" bestFit="1" customWidth="1"/>
    <col min="3091" max="3328" width="9.140625" style="60"/>
    <col min="3329" max="3329" width="38.7109375" style="60" customWidth="1"/>
    <col min="3330" max="3333" width="12.7109375" style="60" customWidth="1"/>
    <col min="3334" max="3334" width="7.7109375" style="60" customWidth="1"/>
    <col min="3335" max="3337" width="12.7109375" style="60" customWidth="1"/>
    <col min="3338" max="3338" width="7.7109375" style="60" customWidth="1"/>
    <col min="3339" max="3340" width="12.7109375" style="60" customWidth="1"/>
    <col min="3341" max="3344" width="9.140625" style="60"/>
    <col min="3345" max="3345" width="7.7109375" style="60" bestFit="1" customWidth="1"/>
    <col min="3346" max="3346" width="9.85546875" style="60" bestFit="1" customWidth="1"/>
    <col min="3347" max="3584" width="9.140625" style="60"/>
    <col min="3585" max="3585" width="38.7109375" style="60" customWidth="1"/>
    <col min="3586" max="3589" width="12.7109375" style="60" customWidth="1"/>
    <col min="3590" max="3590" width="7.7109375" style="60" customWidth="1"/>
    <col min="3591" max="3593" width="12.7109375" style="60" customWidth="1"/>
    <col min="3594" max="3594" width="7.7109375" style="60" customWidth="1"/>
    <col min="3595" max="3596" width="12.7109375" style="60" customWidth="1"/>
    <col min="3597" max="3600" width="9.140625" style="60"/>
    <col min="3601" max="3601" width="7.7109375" style="60" bestFit="1" customWidth="1"/>
    <col min="3602" max="3602" width="9.85546875" style="60" bestFit="1" customWidth="1"/>
    <col min="3603" max="3840" width="9.140625" style="60"/>
    <col min="3841" max="3841" width="38.7109375" style="60" customWidth="1"/>
    <col min="3842" max="3845" width="12.7109375" style="60" customWidth="1"/>
    <col min="3846" max="3846" width="7.7109375" style="60" customWidth="1"/>
    <col min="3847" max="3849" width="12.7109375" style="60" customWidth="1"/>
    <col min="3850" max="3850" width="7.7109375" style="60" customWidth="1"/>
    <col min="3851" max="3852" width="12.7109375" style="60" customWidth="1"/>
    <col min="3853" max="3856" width="9.140625" style="60"/>
    <col min="3857" max="3857" width="7.7109375" style="60" bestFit="1" customWidth="1"/>
    <col min="3858" max="3858" width="9.85546875" style="60" bestFit="1" customWidth="1"/>
    <col min="3859" max="4096" width="9.140625" style="60"/>
    <col min="4097" max="4097" width="38.7109375" style="60" customWidth="1"/>
    <col min="4098" max="4101" width="12.7109375" style="60" customWidth="1"/>
    <col min="4102" max="4102" width="7.7109375" style="60" customWidth="1"/>
    <col min="4103" max="4105" width="12.7109375" style="60" customWidth="1"/>
    <col min="4106" max="4106" width="7.7109375" style="60" customWidth="1"/>
    <col min="4107" max="4108" width="12.7109375" style="60" customWidth="1"/>
    <col min="4109" max="4112" width="9.140625" style="60"/>
    <col min="4113" max="4113" width="7.7109375" style="60" bestFit="1" customWidth="1"/>
    <col min="4114" max="4114" width="9.85546875" style="60" bestFit="1" customWidth="1"/>
    <col min="4115" max="4352" width="9.140625" style="60"/>
    <col min="4353" max="4353" width="38.7109375" style="60" customWidth="1"/>
    <col min="4354" max="4357" width="12.7109375" style="60" customWidth="1"/>
    <col min="4358" max="4358" width="7.7109375" style="60" customWidth="1"/>
    <col min="4359" max="4361" width="12.7109375" style="60" customWidth="1"/>
    <col min="4362" max="4362" width="7.7109375" style="60" customWidth="1"/>
    <col min="4363" max="4364" width="12.7109375" style="60" customWidth="1"/>
    <col min="4365" max="4368" width="9.140625" style="60"/>
    <col min="4369" max="4369" width="7.7109375" style="60" bestFit="1" customWidth="1"/>
    <col min="4370" max="4370" width="9.85546875" style="60" bestFit="1" customWidth="1"/>
    <col min="4371" max="4608" width="9.140625" style="60"/>
    <col min="4609" max="4609" width="38.7109375" style="60" customWidth="1"/>
    <col min="4610" max="4613" width="12.7109375" style="60" customWidth="1"/>
    <col min="4614" max="4614" width="7.7109375" style="60" customWidth="1"/>
    <col min="4615" max="4617" width="12.7109375" style="60" customWidth="1"/>
    <col min="4618" max="4618" width="7.7109375" style="60" customWidth="1"/>
    <col min="4619" max="4620" width="12.7109375" style="60" customWidth="1"/>
    <col min="4621" max="4624" width="9.140625" style="60"/>
    <col min="4625" max="4625" width="7.7109375" style="60" bestFit="1" customWidth="1"/>
    <col min="4626" max="4626" width="9.85546875" style="60" bestFit="1" customWidth="1"/>
    <col min="4627" max="4864" width="9.140625" style="60"/>
    <col min="4865" max="4865" width="38.7109375" style="60" customWidth="1"/>
    <col min="4866" max="4869" width="12.7109375" style="60" customWidth="1"/>
    <col min="4870" max="4870" width="7.7109375" style="60" customWidth="1"/>
    <col min="4871" max="4873" width="12.7109375" style="60" customWidth="1"/>
    <col min="4874" max="4874" width="7.7109375" style="60" customWidth="1"/>
    <col min="4875" max="4876" width="12.7109375" style="60" customWidth="1"/>
    <col min="4877" max="4880" width="9.140625" style="60"/>
    <col min="4881" max="4881" width="7.7109375" style="60" bestFit="1" customWidth="1"/>
    <col min="4882" max="4882" width="9.85546875" style="60" bestFit="1" customWidth="1"/>
    <col min="4883" max="5120" width="9.140625" style="60"/>
    <col min="5121" max="5121" width="38.7109375" style="60" customWidth="1"/>
    <col min="5122" max="5125" width="12.7109375" style="60" customWidth="1"/>
    <col min="5126" max="5126" width="7.7109375" style="60" customWidth="1"/>
    <col min="5127" max="5129" width="12.7109375" style="60" customWidth="1"/>
    <col min="5130" max="5130" width="7.7109375" style="60" customWidth="1"/>
    <col min="5131" max="5132" width="12.7109375" style="60" customWidth="1"/>
    <col min="5133" max="5136" width="9.140625" style="60"/>
    <col min="5137" max="5137" width="7.7109375" style="60" bestFit="1" customWidth="1"/>
    <col min="5138" max="5138" width="9.85546875" style="60" bestFit="1" customWidth="1"/>
    <col min="5139" max="5376" width="9.140625" style="60"/>
    <col min="5377" max="5377" width="38.7109375" style="60" customWidth="1"/>
    <col min="5378" max="5381" width="12.7109375" style="60" customWidth="1"/>
    <col min="5382" max="5382" width="7.7109375" style="60" customWidth="1"/>
    <col min="5383" max="5385" width="12.7109375" style="60" customWidth="1"/>
    <col min="5386" max="5386" width="7.7109375" style="60" customWidth="1"/>
    <col min="5387" max="5388" width="12.7109375" style="60" customWidth="1"/>
    <col min="5389" max="5392" width="9.140625" style="60"/>
    <col min="5393" max="5393" width="7.7109375" style="60" bestFit="1" customWidth="1"/>
    <col min="5394" max="5394" width="9.85546875" style="60" bestFit="1" customWidth="1"/>
    <col min="5395" max="5632" width="9.140625" style="60"/>
    <col min="5633" max="5633" width="38.7109375" style="60" customWidth="1"/>
    <col min="5634" max="5637" width="12.7109375" style="60" customWidth="1"/>
    <col min="5638" max="5638" width="7.7109375" style="60" customWidth="1"/>
    <col min="5639" max="5641" width="12.7109375" style="60" customWidth="1"/>
    <col min="5642" max="5642" width="7.7109375" style="60" customWidth="1"/>
    <col min="5643" max="5644" width="12.7109375" style="60" customWidth="1"/>
    <col min="5645" max="5648" width="9.140625" style="60"/>
    <col min="5649" max="5649" width="7.7109375" style="60" bestFit="1" customWidth="1"/>
    <col min="5650" max="5650" width="9.85546875" style="60" bestFit="1" customWidth="1"/>
    <col min="5651" max="5888" width="9.140625" style="60"/>
    <col min="5889" max="5889" width="38.7109375" style="60" customWidth="1"/>
    <col min="5890" max="5893" width="12.7109375" style="60" customWidth="1"/>
    <col min="5894" max="5894" width="7.7109375" style="60" customWidth="1"/>
    <col min="5895" max="5897" width="12.7109375" style="60" customWidth="1"/>
    <col min="5898" max="5898" width="7.7109375" style="60" customWidth="1"/>
    <col min="5899" max="5900" width="12.7109375" style="60" customWidth="1"/>
    <col min="5901" max="5904" width="9.140625" style="60"/>
    <col min="5905" max="5905" width="7.7109375" style="60" bestFit="1" customWidth="1"/>
    <col min="5906" max="5906" width="9.85546875" style="60" bestFit="1" customWidth="1"/>
    <col min="5907" max="6144" width="9.140625" style="60"/>
    <col min="6145" max="6145" width="38.7109375" style="60" customWidth="1"/>
    <col min="6146" max="6149" width="12.7109375" style="60" customWidth="1"/>
    <col min="6150" max="6150" width="7.7109375" style="60" customWidth="1"/>
    <col min="6151" max="6153" width="12.7109375" style="60" customWidth="1"/>
    <col min="6154" max="6154" width="7.7109375" style="60" customWidth="1"/>
    <col min="6155" max="6156" width="12.7109375" style="60" customWidth="1"/>
    <col min="6157" max="6160" width="9.140625" style="60"/>
    <col min="6161" max="6161" width="7.7109375" style="60" bestFit="1" customWidth="1"/>
    <col min="6162" max="6162" width="9.85546875" style="60" bestFit="1" customWidth="1"/>
    <col min="6163" max="6400" width="9.140625" style="60"/>
    <col min="6401" max="6401" width="38.7109375" style="60" customWidth="1"/>
    <col min="6402" max="6405" width="12.7109375" style="60" customWidth="1"/>
    <col min="6406" max="6406" width="7.7109375" style="60" customWidth="1"/>
    <col min="6407" max="6409" width="12.7109375" style="60" customWidth="1"/>
    <col min="6410" max="6410" width="7.7109375" style="60" customWidth="1"/>
    <col min="6411" max="6412" width="12.7109375" style="60" customWidth="1"/>
    <col min="6413" max="6416" width="9.140625" style="60"/>
    <col min="6417" max="6417" width="7.7109375" style="60" bestFit="1" customWidth="1"/>
    <col min="6418" max="6418" width="9.85546875" style="60" bestFit="1" customWidth="1"/>
    <col min="6419" max="6656" width="9.140625" style="60"/>
    <col min="6657" max="6657" width="38.7109375" style="60" customWidth="1"/>
    <col min="6658" max="6661" width="12.7109375" style="60" customWidth="1"/>
    <col min="6662" max="6662" width="7.7109375" style="60" customWidth="1"/>
    <col min="6663" max="6665" width="12.7109375" style="60" customWidth="1"/>
    <col min="6666" max="6666" width="7.7109375" style="60" customWidth="1"/>
    <col min="6667" max="6668" width="12.7109375" style="60" customWidth="1"/>
    <col min="6669" max="6672" width="9.140625" style="60"/>
    <col min="6673" max="6673" width="7.7109375" style="60" bestFit="1" customWidth="1"/>
    <col min="6674" max="6674" width="9.85546875" style="60" bestFit="1" customWidth="1"/>
    <col min="6675" max="6912" width="9.140625" style="60"/>
    <col min="6913" max="6913" width="38.7109375" style="60" customWidth="1"/>
    <col min="6914" max="6917" width="12.7109375" style="60" customWidth="1"/>
    <col min="6918" max="6918" width="7.7109375" style="60" customWidth="1"/>
    <col min="6919" max="6921" width="12.7109375" style="60" customWidth="1"/>
    <col min="6922" max="6922" width="7.7109375" style="60" customWidth="1"/>
    <col min="6923" max="6924" width="12.7109375" style="60" customWidth="1"/>
    <col min="6925" max="6928" width="9.140625" style="60"/>
    <col min="6929" max="6929" width="7.7109375" style="60" bestFit="1" customWidth="1"/>
    <col min="6930" max="6930" width="9.85546875" style="60" bestFit="1" customWidth="1"/>
    <col min="6931" max="7168" width="9.140625" style="60"/>
    <col min="7169" max="7169" width="38.7109375" style="60" customWidth="1"/>
    <col min="7170" max="7173" width="12.7109375" style="60" customWidth="1"/>
    <col min="7174" max="7174" width="7.7109375" style="60" customWidth="1"/>
    <col min="7175" max="7177" width="12.7109375" style="60" customWidth="1"/>
    <col min="7178" max="7178" width="7.7109375" style="60" customWidth="1"/>
    <col min="7179" max="7180" width="12.7109375" style="60" customWidth="1"/>
    <col min="7181" max="7184" width="9.140625" style="60"/>
    <col min="7185" max="7185" width="7.7109375" style="60" bestFit="1" customWidth="1"/>
    <col min="7186" max="7186" width="9.85546875" style="60" bestFit="1" customWidth="1"/>
    <col min="7187" max="7424" width="9.140625" style="60"/>
    <col min="7425" max="7425" width="38.7109375" style="60" customWidth="1"/>
    <col min="7426" max="7429" width="12.7109375" style="60" customWidth="1"/>
    <col min="7430" max="7430" width="7.7109375" style="60" customWidth="1"/>
    <col min="7431" max="7433" width="12.7109375" style="60" customWidth="1"/>
    <col min="7434" max="7434" width="7.7109375" style="60" customWidth="1"/>
    <col min="7435" max="7436" width="12.7109375" style="60" customWidth="1"/>
    <col min="7437" max="7440" width="9.140625" style="60"/>
    <col min="7441" max="7441" width="7.7109375" style="60" bestFit="1" customWidth="1"/>
    <col min="7442" max="7442" width="9.85546875" style="60" bestFit="1" customWidth="1"/>
    <col min="7443" max="7680" width="9.140625" style="60"/>
    <col min="7681" max="7681" width="38.7109375" style="60" customWidth="1"/>
    <col min="7682" max="7685" width="12.7109375" style="60" customWidth="1"/>
    <col min="7686" max="7686" width="7.7109375" style="60" customWidth="1"/>
    <col min="7687" max="7689" width="12.7109375" style="60" customWidth="1"/>
    <col min="7690" max="7690" width="7.7109375" style="60" customWidth="1"/>
    <col min="7691" max="7692" width="12.7109375" style="60" customWidth="1"/>
    <col min="7693" max="7696" width="9.140625" style="60"/>
    <col min="7697" max="7697" width="7.7109375" style="60" bestFit="1" customWidth="1"/>
    <col min="7698" max="7698" width="9.85546875" style="60" bestFit="1" customWidth="1"/>
    <col min="7699" max="7936" width="9.140625" style="60"/>
    <col min="7937" max="7937" width="38.7109375" style="60" customWidth="1"/>
    <col min="7938" max="7941" width="12.7109375" style="60" customWidth="1"/>
    <col min="7942" max="7942" width="7.7109375" style="60" customWidth="1"/>
    <col min="7943" max="7945" width="12.7109375" style="60" customWidth="1"/>
    <col min="7946" max="7946" width="7.7109375" style="60" customWidth="1"/>
    <col min="7947" max="7948" width="12.7109375" style="60" customWidth="1"/>
    <col min="7949" max="7952" width="9.140625" style="60"/>
    <col min="7953" max="7953" width="7.7109375" style="60" bestFit="1" customWidth="1"/>
    <col min="7954" max="7954" width="9.85546875" style="60" bestFit="1" customWidth="1"/>
    <col min="7955" max="8192" width="9.140625" style="60"/>
    <col min="8193" max="8193" width="38.7109375" style="60" customWidth="1"/>
    <col min="8194" max="8197" width="12.7109375" style="60" customWidth="1"/>
    <col min="8198" max="8198" width="7.7109375" style="60" customWidth="1"/>
    <col min="8199" max="8201" width="12.7109375" style="60" customWidth="1"/>
    <col min="8202" max="8202" width="7.7109375" style="60" customWidth="1"/>
    <col min="8203" max="8204" width="12.7109375" style="60" customWidth="1"/>
    <col min="8205" max="8208" width="9.140625" style="60"/>
    <col min="8209" max="8209" width="7.7109375" style="60" bestFit="1" customWidth="1"/>
    <col min="8210" max="8210" width="9.85546875" style="60" bestFit="1" customWidth="1"/>
    <col min="8211" max="8448" width="9.140625" style="60"/>
    <col min="8449" max="8449" width="38.7109375" style="60" customWidth="1"/>
    <col min="8450" max="8453" width="12.7109375" style="60" customWidth="1"/>
    <col min="8454" max="8454" width="7.7109375" style="60" customWidth="1"/>
    <col min="8455" max="8457" width="12.7109375" style="60" customWidth="1"/>
    <col min="8458" max="8458" width="7.7109375" style="60" customWidth="1"/>
    <col min="8459" max="8460" width="12.7109375" style="60" customWidth="1"/>
    <col min="8461" max="8464" width="9.140625" style="60"/>
    <col min="8465" max="8465" width="7.7109375" style="60" bestFit="1" customWidth="1"/>
    <col min="8466" max="8466" width="9.85546875" style="60" bestFit="1" customWidth="1"/>
    <col min="8467" max="8704" width="9.140625" style="60"/>
    <col min="8705" max="8705" width="38.7109375" style="60" customWidth="1"/>
    <col min="8706" max="8709" width="12.7109375" style="60" customWidth="1"/>
    <col min="8710" max="8710" width="7.7109375" style="60" customWidth="1"/>
    <col min="8711" max="8713" width="12.7109375" style="60" customWidth="1"/>
    <col min="8714" max="8714" width="7.7109375" style="60" customWidth="1"/>
    <col min="8715" max="8716" width="12.7109375" style="60" customWidth="1"/>
    <col min="8717" max="8720" width="9.140625" style="60"/>
    <col min="8721" max="8721" width="7.7109375" style="60" bestFit="1" customWidth="1"/>
    <col min="8722" max="8722" width="9.85546875" style="60" bestFit="1" customWidth="1"/>
    <col min="8723" max="8960" width="9.140625" style="60"/>
    <col min="8961" max="8961" width="38.7109375" style="60" customWidth="1"/>
    <col min="8962" max="8965" width="12.7109375" style="60" customWidth="1"/>
    <col min="8966" max="8966" width="7.7109375" style="60" customWidth="1"/>
    <col min="8967" max="8969" width="12.7109375" style="60" customWidth="1"/>
    <col min="8970" max="8970" width="7.7109375" style="60" customWidth="1"/>
    <col min="8971" max="8972" width="12.7109375" style="60" customWidth="1"/>
    <col min="8973" max="8976" width="9.140625" style="60"/>
    <col min="8977" max="8977" width="7.7109375" style="60" bestFit="1" customWidth="1"/>
    <col min="8978" max="8978" width="9.85546875" style="60" bestFit="1" customWidth="1"/>
    <col min="8979" max="9216" width="9.140625" style="60"/>
    <col min="9217" max="9217" width="38.7109375" style="60" customWidth="1"/>
    <col min="9218" max="9221" width="12.7109375" style="60" customWidth="1"/>
    <col min="9222" max="9222" width="7.7109375" style="60" customWidth="1"/>
    <col min="9223" max="9225" width="12.7109375" style="60" customWidth="1"/>
    <col min="9226" max="9226" width="7.7109375" style="60" customWidth="1"/>
    <col min="9227" max="9228" width="12.7109375" style="60" customWidth="1"/>
    <col min="9229" max="9232" width="9.140625" style="60"/>
    <col min="9233" max="9233" width="7.7109375" style="60" bestFit="1" customWidth="1"/>
    <col min="9234" max="9234" width="9.85546875" style="60" bestFit="1" customWidth="1"/>
    <col min="9235" max="9472" width="9.140625" style="60"/>
    <col min="9473" max="9473" width="38.7109375" style="60" customWidth="1"/>
    <col min="9474" max="9477" width="12.7109375" style="60" customWidth="1"/>
    <col min="9478" max="9478" width="7.7109375" style="60" customWidth="1"/>
    <col min="9479" max="9481" width="12.7109375" style="60" customWidth="1"/>
    <col min="9482" max="9482" width="7.7109375" style="60" customWidth="1"/>
    <col min="9483" max="9484" width="12.7109375" style="60" customWidth="1"/>
    <col min="9485" max="9488" width="9.140625" style="60"/>
    <col min="9489" max="9489" width="7.7109375" style="60" bestFit="1" customWidth="1"/>
    <col min="9490" max="9490" width="9.85546875" style="60" bestFit="1" customWidth="1"/>
    <col min="9491" max="9728" width="9.140625" style="60"/>
    <col min="9729" max="9729" width="38.7109375" style="60" customWidth="1"/>
    <col min="9730" max="9733" width="12.7109375" style="60" customWidth="1"/>
    <col min="9734" max="9734" width="7.7109375" style="60" customWidth="1"/>
    <col min="9735" max="9737" width="12.7109375" style="60" customWidth="1"/>
    <col min="9738" max="9738" width="7.7109375" style="60" customWidth="1"/>
    <col min="9739" max="9740" width="12.7109375" style="60" customWidth="1"/>
    <col min="9741" max="9744" width="9.140625" style="60"/>
    <col min="9745" max="9745" width="7.7109375" style="60" bestFit="1" customWidth="1"/>
    <col min="9746" max="9746" width="9.85546875" style="60" bestFit="1" customWidth="1"/>
    <col min="9747" max="9984" width="9.140625" style="60"/>
    <col min="9985" max="9985" width="38.7109375" style="60" customWidth="1"/>
    <col min="9986" max="9989" width="12.7109375" style="60" customWidth="1"/>
    <col min="9990" max="9990" width="7.7109375" style="60" customWidth="1"/>
    <col min="9991" max="9993" width="12.7109375" style="60" customWidth="1"/>
    <col min="9994" max="9994" width="7.7109375" style="60" customWidth="1"/>
    <col min="9995" max="9996" width="12.7109375" style="60" customWidth="1"/>
    <col min="9997" max="10000" width="9.140625" style="60"/>
    <col min="10001" max="10001" width="7.7109375" style="60" bestFit="1" customWidth="1"/>
    <col min="10002" max="10002" width="9.85546875" style="60" bestFit="1" customWidth="1"/>
    <col min="10003" max="10240" width="9.140625" style="60"/>
    <col min="10241" max="10241" width="38.7109375" style="60" customWidth="1"/>
    <col min="10242" max="10245" width="12.7109375" style="60" customWidth="1"/>
    <col min="10246" max="10246" width="7.7109375" style="60" customWidth="1"/>
    <col min="10247" max="10249" width="12.7109375" style="60" customWidth="1"/>
    <col min="10250" max="10250" width="7.7109375" style="60" customWidth="1"/>
    <col min="10251" max="10252" width="12.7109375" style="60" customWidth="1"/>
    <col min="10253" max="10256" width="9.140625" style="60"/>
    <col min="10257" max="10257" width="7.7109375" style="60" bestFit="1" customWidth="1"/>
    <col min="10258" max="10258" width="9.85546875" style="60" bestFit="1" customWidth="1"/>
    <col min="10259" max="10496" width="9.140625" style="60"/>
    <col min="10497" max="10497" width="38.7109375" style="60" customWidth="1"/>
    <col min="10498" max="10501" width="12.7109375" style="60" customWidth="1"/>
    <col min="10502" max="10502" width="7.7109375" style="60" customWidth="1"/>
    <col min="10503" max="10505" width="12.7109375" style="60" customWidth="1"/>
    <col min="10506" max="10506" width="7.7109375" style="60" customWidth="1"/>
    <col min="10507" max="10508" width="12.7109375" style="60" customWidth="1"/>
    <col min="10509" max="10512" width="9.140625" style="60"/>
    <col min="10513" max="10513" width="7.7109375" style="60" bestFit="1" customWidth="1"/>
    <col min="10514" max="10514" width="9.85546875" style="60" bestFit="1" customWidth="1"/>
    <col min="10515" max="10752" width="9.140625" style="60"/>
    <col min="10753" max="10753" width="38.7109375" style="60" customWidth="1"/>
    <col min="10754" max="10757" width="12.7109375" style="60" customWidth="1"/>
    <col min="10758" max="10758" width="7.7109375" style="60" customWidth="1"/>
    <col min="10759" max="10761" width="12.7109375" style="60" customWidth="1"/>
    <col min="10762" max="10762" width="7.7109375" style="60" customWidth="1"/>
    <col min="10763" max="10764" width="12.7109375" style="60" customWidth="1"/>
    <col min="10765" max="10768" width="9.140625" style="60"/>
    <col min="10769" max="10769" width="7.7109375" style="60" bestFit="1" customWidth="1"/>
    <col min="10770" max="10770" width="9.85546875" style="60" bestFit="1" customWidth="1"/>
    <col min="10771" max="11008" width="9.140625" style="60"/>
    <col min="11009" max="11009" width="38.7109375" style="60" customWidth="1"/>
    <col min="11010" max="11013" width="12.7109375" style="60" customWidth="1"/>
    <col min="11014" max="11014" width="7.7109375" style="60" customWidth="1"/>
    <col min="11015" max="11017" width="12.7109375" style="60" customWidth="1"/>
    <col min="11018" max="11018" width="7.7109375" style="60" customWidth="1"/>
    <col min="11019" max="11020" width="12.7109375" style="60" customWidth="1"/>
    <col min="11021" max="11024" width="9.140625" style="60"/>
    <col min="11025" max="11025" width="7.7109375" style="60" bestFit="1" customWidth="1"/>
    <col min="11026" max="11026" width="9.85546875" style="60" bestFit="1" customWidth="1"/>
    <col min="11027" max="11264" width="9.140625" style="60"/>
    <col min="11265" max="11265" width="38.7109375" style="60" customWidth="1"/>
    <col min="11266" max="11269" width="12.7109375" style="60" customWidth="1"/>
    <col min="11270" max="11270" width="7.7109375" style="60" customWidth="1"/>
    <col min="11271" max="11273" width="12.7109375" style="60" customWidth="1"/>
    <col min="11274" max="11274" width="7.7109375" style="60" customWidth="1"/>
    <col min="11275" max="11276" width="12.7109375" style="60" customWidth="1"/>
    <col min="11277" max="11280" width="9.140625" style="60"/>
    <col min="11281" max="11281" width="7.7109375" style="60" bestFit="1" customWidth="1"/>
    <col min="11282" max="11282" width="9.85546875" style="60" bestFit="1" customWidth="1"/>
    <col min="11283" max="11520" width="9.140625" style="60"/>
    <col min="11521" max="11521" width="38.7109375" style="60" customWidth="1"/>
    <col min="11522" max="11525" width="12.7109375" style="60" customWidth="1"/>
    <col min="11526" max="11526" width="7.7109375" style="60" customWidth="1"/>
    <col min="11527" max="11529" width="12.7109375" style="60" customWidth="1"/>
    <col min="11530" max="11530" width="7.7109375" style="60" customWidth="1"/>
    <col min="11531" max="11532" width="12.7109375" style="60" customWidth="1"/>
    <col min="11533" max="11536" width="9.140625" style="60"/>
    <col min="11537" max="11537" width="7.7109375" style="60" bestFit="1" customWidth="1"/>
    <col min="11538" max="11538" width="9.85546875" style="60" bestFit="1" customWidth="1"/>
    <col min="11539" max="11776" width="9.140625" style="60"/>
    <col min="11777" max="11777" width="38.7109375" style="60" customWidth="1"/>
    <col min="11778" max="11781" width="12.7109375" style="60" customWidth="1"/>
    <col min="11782" max="11782" width="7.7109375" style="60" customWidth="1"/>
    <col min="11783" max="11785" width="12.7109375" style="60" customWidth="1"/>
    <col min="11786" max="11786" width="7.7109375" style="60" customWidth="1"/>
    <col min="11787" max="11788" width="12.7109375" style="60" customWidth="1"/>
    <col min="11789" max="11792" width="9.140625" style="60"/>
    <col min="11793" max="11793" width="7.7109375" style="60" bestFit="1" customWidth="1"/>
    <col min="11794" max="11794" width="9.85546875" style="60" bestFit="1" customWidth="1"/>
    <col min="11795" max="12032" width="9.140625" style="60"/>
    <col min="12033" max="12033" width="38.7109375" style="60" customWidth="1"/>
    <col min="12034" max="12037" width="12.7109375" style="60" customWidth="1"/>
    <col min="12038" max="12038" width="7.7109375" style="60" customWidth="1"/>
    <col min="12039" max="12041" width="12.7109375" style="60" customWidth="1"/>
    <col min="12042" max="12042" width="7.7109375" style="60" customWidth="1"/>
    <col min="12043" max="12044" width="12.7109375" style="60" customWidth="1"/>
    <col min="12045" max="12048" width="9.140625" style="60"/>
    <col min="12049" max="12049" width="7.7109375" style="60" bestFit="1" customWidth="1"/>
    <col min="12050" max="12050" width="9.85546875" style="60" bestFit="1" customWidth="1"/>
    <col min="12051" max="12288" width="9.140625" style="60"/>
    <col min="12289" max="12289" width="38.7109375" style="60" customWidth="1"/>
    <col min="12290" max="12293" width="12.7109375" style="60" customWidth="1"/>
    <col min="12294" max="12294" width="7.7109375" style="60" customWidth="1"/>
    <col min="12295" max="12297" width="12.7109375" style="60" customWidth="1"/>
    <col min="12298" max="12298" width="7.7109375" style="60" customWidth="1"/>
    <col min="12299" max="12300" width="12.7109375" style="60" customWidth="1"/>
    <col min="12301" max="12304" width="9.140625" style="60"/>
    <col min="12305" max="12305" width="7.7109375" style="60" bestFit="1" customWidth="1"/>
    <col min="12306" max="12306" width="9.85546875" style="60" bestFit="1" customWidth="1"/>
    <col min="12307" max="12544" width="9.140625" style="60"/>
    <col min="12545" max="12545" width="38.7109375" style="60" customWidth="1"/>
    <col min="12546" max="12549" width="12.7109375" style="60" customWidth="1"/>
    <col min="12550" max="12550" width="7.7109375" style="60" customWidth="1"/>
    <col min="12551" max="12553" width="12.7109375" style="60" customWidth="1"/>
    <col min="12554" max="12554" width="7.7109375" style="60" customWidth="1"/>
    <col min="12555" max="12556" width="12.7109375" style="60" customWidth="1"/>
    <col min="12557" max="12560" width="9.140625" style="60"/>
    <col min="12561" max="12561" width="7.7109375" style="60" bestFit="1" customWidth="1"/>
    <col min="12562" max="12562" width="9.85546875" style="60" bestFit="1" customWidth="1"/>
    <col min="12563" max="12800" width="9.140625" style="60"/>
    <col min="12801" max="12801" width="38.7109375" style="60" customWidth="1"/>
    <col min="12802" max="12805" width="12.7109375" style="60" customWidth="1"/>
    <col min="12806" max="12806" width="7.7109375" style="60" customWidth="1"/>
    <col min="12807" max="12809" width="12.7109375" style="60" customWidth="1"/>
    <col min="12810" max="12810" width="7.7109375" style="60" customWidth="1"/>
    <col min="12811" max="12812" width="12.7109375" style="60" customWidth="1"/>
    <col min="12813" max="12816" width="9.140625" style="60"/>
    <col min="12817" max="12817" width="7.7109375" style="60" bestFit="1" customWidth="1"/>
    <col min="12818" max="12818" width="9.85546875" style="60" bestFit="1" customWidth="1"/>
    <col min="12819" max="13056" width="9.140625" style="60"/>
    <col min="13057" max="13057" width="38.7109375" style="60" customWidth="1"/>
    <col min="13058" max="13061" width="12.7109375" style="60" customWidth="1"/>
    <col min="13062" max="13062" width="7.7109375" style="60" customWidth="1"/>
    <col min="13063" max="13065" width="12.7109375" style="60" customWidth="1"/>
    <col min="13066" max="13066" width="7.7109375" style="60" customWidth="1"/>
    <col min="13067" max="13068" width="12.7109375" style="60" customWidth="1"/>
    <col min="13069" max="13072" width="9.140625" style="60"/>
    <col min="13073" max="13073" width="7.7109375" style="60" bestFit="1" customWidth="1"/>
    <col min="13074" max="13074" width="9.85546875" style="60" bestFit="1" customWidth="1"/>
    <col min="13075" max="13312" width="9.140625" style="60"/>
    <col min="13313" max="13313" width="38.7109375" style="60" customWidth="1"/>
    <col min="13314" max="13317" width="12.7109375" style="60" customWidth="1"/>
    <col min="13318" max="13318" width="7.7109375" style="60" customWidth="1"/>
    <col min="13319" max="13321" width="12.7109375" style="60" customWidth="1"/>
    <col min="13322" max="13322" width="7.7109375" style="60" customWidth="1"/>
    <col min="13323" max="13324" width="12.7109375" style="60" customWidth="1"/>
    <col min="13325" max="13328" width="9.140625" style="60"/>
    <col min="13329" max="13329" width="7.7109375" style="60" bestFit="1" customWidth="1"/>
    <col min="13330" max="13330" width="9.85546875" style="60" bestFit="1" customWidth="1"/>
    <col min="13331" max="13568" width="9.140625" style="60"/>
    <col min="13569" max="13569" width="38.7109375" style="60" customWidth="1"/>
    <col min="13570" max="13573" width="12.7109375" style="60" customWidth="1"/>
    <col min="13574" max="13574" width="7.7109375" style="60" customWidth="1"/>
    <col min="13575" max="13577" width="12.7109375" style="60" customWidth="1"/>
    <col min="13578" max="13578" width="7.7109375" style="60" customWidth="1"/>
    <col min="13579" max="13580" width="12.7109375" style="60" customWidth="1"/>
    <col min="13581" max="13584" width="9.140625" style="60"/>
    <col min="13585" max="13585" width="7.7109375" style="60" bestFit="1" customWidth="1"/>
    <col min="13586" max="13586" width="9.85546875" style="60" bestFit="1" customWidth="1"/>
    <col min="13587" max="13824" width="9.140625" style="60"/>
    <col min="13825" max="13825" width="38.7109375" style="60" customWidth="1"/>
    <col min="13826" max="13829" width="12.7109375" style="60" customWidth="1"/>
    <col min="13830" max="13830" width="7.7109375" style="60" customWidth="1"/>
    <col min="13831" max="13833" width="12.7109375" style="60" customWidth="1"/>
    <col min="13834" max="13834" width="7.7109375" style="60" customWidth="1"/>
    <col min="13835" max="13836" width="12.7109375" style="60" customWidth="1"/>
    <col min="13837" max="13840" width="9.140625" style="60"/>
    <col min="13841" max="13841" width="7.7109375" style="60" bestFit="1" customWidth="1"/>
    <col min="13842" max="13842" width="9.85546875" style="60" bestFit="1" customWidth="1"/>
    <col min="13843" max="14080" width="9.140625" style="60"/>
    <col min="14081" max="14081" width="38.7109375" style="60" customWidth="1"/>
    <col min="14082" max="14085" width="12.7109375" style="60" customWidth="1"/>
    <col min="14086" max="14086" width="7.7109375" style="60" customWidth="1"/>
    <col min="14087" max="14089" width="12.7109375" style="60" customWidth="1"/>
    <col min="14090" max="14090" width="7.7109375" style="60" customWidth="1"/>
    <col min="14091" max="14092" width="12.7109375" style="60" customWidth="1"/>
    <col min="14093" max="14096" width="9.140625" style="60"/>
    <col min="14097" max="14097" width="7.7109375" style="60" bestFit="1" customWidth="1"/>
    <col min="14098" max="14098" width="9.85546875" style="60" bestFit="1" customWidth="1"/>
    <col min="14099" max="14336" width="9.140625" style="60"/>
    <col min="14337" max="14337" width="38.7109375" style="60" customWidth="1"/>
    <col min="14338" max="14341" width="12.7109375" style="60" customWidth="1"/>
    <col min="14342" max="14342" width="7.7109375" style="60" customWidth="1"/>
    <col min="14343" max="14345" width="12.7109375" style="60" customWidth="1"/>
    <col min="14346" max="14346" width="7.7109375" style="60" customWidth="1"/>
    <col min="14347" max="14348" width="12.7109375" style="60" customWidth="1"/>
    <col min="14349" max="14352" width="9.140625" style="60"/>
    <col min="14353" max="14353" width="7.7109375" style="60" bestFit="1" customWidth="1"/>
    <col min="14354" max="14354" width="9.85546875" style="60" bestFit="1" customWidth="1"/>
    <col min="14355" max="14592" width="9.140625" style="60"/>
    <col min="14593" max="14593" width="38.7109375" style="60" customWidth="1"/>
    <col min="14594" max="14597" width="12.7109375" style="60" customWidth="1"/>
    <col min="14598" max="14598" width="7.7109375" style="60" customWidth="1"/>
    <col min="14599" max="14601" width="12.7109375" style="60" customWidth="1"/>
    <col min="14602" max="14602" width="7.7109375" style="60" customWidth="1"/>
    <col min="14603" max="14604" width="12.7109375" style="60" customWidth="1"/>
    <col min="14605" max="14608" width="9.140625" style="60"/>
    <col min="14609" max="14609" width="7.7109375" style="60" bestFit="1" customWidth="1"/>
    <col min="14610" max="14610" width="9.85546875" style="60" bestFit="1" customWidth="1"/>
    <col min="14611" max="14848" width="9.140625" style="60"/>
    <col min="14849" max="14849" width="38.7109375" style="60" customWidth="1"/>
    <col min="14850" max="14853" width="12.7109375" style="60" customWidth="1"/>
    <col min="14854" max="14854" width="7.7109375" style="60" customWidth="1"/>
    <col min="14855" max="14857" width="12.7109375" style="60" customWidth="1"/>
    <col min="14858" max="14858" width="7.7109375" style="60" customWidth="1"/>
    <col min="14859" max="14860" width="12.7109375" style="60" customWidth="1"/>
    <col min="14861" max="14864" width="9.140625" style="60"/>
    <col min="14865" max="14865" width="7.7109375" style="60" bestFit="1" customWidth="1"/>
    <col min="14866" max="14866" width="9.85546875" style="60" bestFit="1" customWidth="1"/>
    <col min="14867" max="15104" width="9.140625" style="60"/>
    <col min="15105" max="15105" width="38.7109375" style="60" customWidth="1"/>
    <col min="15106" max="15109" width="12.7109375" style="60" customWidth="1"/>
    <col min="15110" max="15110" width="7.7109375" style="60" customWidth="1"/>
    <col min="15111" max="15113" width="12.7109375" style="60" customWidth="1"/>
    <col min="15114" max="15114" width="7.7109375" style="60" customWidth="1"/>
    <col min="15115" max="15116" width="12.7109375" style="60" customWidth="1"/>
    <col min="15117" max="15120" width="9.140625" style="60"/>
    <col min="15121" max="15121" width="7.7109375" style="60" bestFit="1" customWidth="1"/>
    <col min="15122" max="15122" width="9.85546875" style="60" bestFit="1" customWidth="1"/>
    <col min="15123" max="15360" width="9.140625" style="60"/>
    <col min="15361" max="15361" width="38.7109375" style="60" customWidth="1"/>
    <col min="15362" max="15365" width="12.7109375" style="60" customWidth="1"/>
    <col min="15366" max="15366" width="7.7109375" style="60" customWidth="1"/>
    <col min="15367" max="15369" width="12.7109375" style="60" customWidth="1"/>
    <col min="15370" max="15370" width="7.7109375" style="60" customWidth="1"/>
    <col min="15371" max="15372" width="12.7109375" style="60" customWidth="1"/>
    <col min="15373" max="15376" width="9.140625" style="60"/>
    <col min="15377" max="15377" width="7.7109375" style="60" bestFit="1" customWidth="1"/>
    <col min="15378" max="15378" width="9.85546875" style="60" bestFit="1" customWidth="1"/>
    <col min="15379" max="15616" width="9.140625" style="60"/>
    <col min="15617" max="15617" width="38.7109375" style="60" customWidth="1"/>
    <col min="15618" max="15621" width="12.7109375" style="60" customWidth="1"/>
    <col min="15622" max="15622" width="7.7109375" style="60" customWidth="1"/>
    <col min="15623" max="15625" width="12.7109375" style="60" customWidth="1"/>
    <col min="15626" max="15626" width="7.7109375" style="60" customWidth="1"/>
    <col min="15627" max="15628" width="12.7109375" style="60" customWidth="1"/>
    <col min="15629" max="15632" width="9.140625" style="60"/>
    <col min="15633" max="15633" width="7.7109375" style="60" bestFit="1" customWidth="1"/>
    <col min="15634" max="15634" width="9.85546875" style="60" bestFit="1" customWidth="1"/>
    <col min="15635" max="15872" width="9.140625" style="60"/>
    <col min="15873" max="15873" width="38.7109375" style="60" customWidth="1"/>
    <col min="15874" max="15877" width="12.7109375" style="60" customWidth="1"/>
    <col min="15878" max="15878" width="7.7109375" style="60" customWidth="1"/>
    <col min="15879" max="15881" width="12.7109375" style="60" customWidth="1"/>
    <col min="15882" max="15882" width="7.7109375" style="60" customWidth="1"/>
    <col min="15883" max="15884" width="12.7109375" style="60" customWidth="1"/>
    <col min="15885" max="15888" width="9.140625" style="60"/>
    <col min="15889" max="15889" width="7.7109375" style="60" bestFit="1" customWidth="1"/>
    <col min="15890" max="15890" width="9.85546875" style="60" bestFit="1" customWidth="1"/>
    <col min="15891" max="16128" width="9.140625" style="60"/>
    <col min="16129" max="16129" width="38.7109375" style="60" customWidth="1"/>
    <col min="16130" max="16133" width="12.7109375" style="60" customWidth="1"/>
    <col min="16134" max="16134" width="7.7109375" style="60" customWidth="1"/>
    <col min="16135" max="16137" width="12.7109375" style="60" customWidth="1"/>
    <col min="16138" max="16138" width="7.7109375" style="60" customWidth="1"/>
    <col min="16139" max="16140" width="12.7109375" style="60" customWidth="1"/>
    <col min="16141" max="16144" width="9.140625" style="60"/>
    <col min="16145" max="16145" width="7.7109375" style="60" bestFit="1" customWidth="1"/>
    <col min="16146" max="16146" width="9.85546875" style="60" bestFit="1" customWidth="1"/>
    <col min="16147" max="16384" width="9.140625" style="60"/>
  </cols>
  <sheetData>
    <row r="1" spans="1:20" ht="13.5" x14ac:dyDescent="0.2">
      <c r="A1" s="519" t="s">
        <v>22</v>
      </c>
    </row>
    <row r="2" spans="1:20" s="524" customFormat="1" ht="13.5" x14ac:dyDescent="0.3">
      <c r="A2" s="519" t="s">
        <v>2547</v>
      </c>
    </row>
    <row r="3" spans="1:20" ht="10.5" customHeight="1" x14ac:dyDescent="0.2">
      <c r="A3" s="1851" t="s">
        <v>2548</v>
      </c>
      <c r="B3" s="1851"/>
      <c r="C3" s="1851"/>
      <c r="D3" s="1851"/>
      <c r="E3" s="1851"/>
      <c r="F3" s="1851"/>
      <c r="G3" s="1851"/>
      <c r="H3" s="1851"/>
      <c r="I3" s="1851"/>
      <c r="J3" s="1851"/>
      <c r="K3" s="1851"/>
      <c r="L3" s="1851"/>
    </row>
    <row r="4" spans="1:20" ht="10.5" customHeight="1" x14ac:dyDescent="0.2">
      <c r="A4" s="1851" t="s">
        <v>2549</v>
      </c>
      <c r="B4" s="1851"/>
      <c r="C4" s="1851"/>
      <c r="D4" s="1851"/>
      <c r="E4" s="1851"/>
      <c r="F4" s="1851"/>
      <c r="G4" s="1851"/>
      <c r="H4" s="1851"/>
      <c r="I4" s="1851"/>
      <c r="J4" s="1851"/>
      <c r="K4" s="1851"/>
      <c r="L4" s="1851"/>
    </row>
    <row r="5" spans="1:20" ht="10.5" customHeight="1" x14ac:dyDescent="0.2">
      <c r="A5" s="1882" t="s">
        <v>2579</v>
      </c>
      <c r="B5" s="1882"/>
      <c r="C5" s="1882"/>
      <c r="D5" s="1882"/>
      <c r="E5" s="1882"/>
      <c r="F5" s="1882"/>
      <c r="G5" s="1882"/>
      <c r="H5" s="1882"/>
      <c r="I5" s="1882"/>
      <c r="J5" s="1882"/>
      <c r="K5" s="1882"/>
      <c r="L5" s="1882"/>
    </row>
    <row r="6" spans="1:20" ht="10.5" customHeight="1" x14ac:dyDescent="0.2">
      <c r="A6" s="1853" t="s">
        <v>2551</v>
      </c>
      <c r="B6" s="1853"/>
      <c r="C6" s="1853"/>
      <c r="D6" s="1853"/>
      <c r="E6" s="1853"/>
      <c r="F6" s="1853"/>
      <c r="G6" s="1853"/>
      <c r="H6" s="1853"/>
      <c r="I6" s="1853"/>
      <c r="J6" s="1853"/>
      <c r="K6" s="1853"/>
      <c r="L6" s="1853"/>
    </row>
    <row r="7" spans="1:20" ht="10.5" customHeight="1" x14ac:dyDescent="0.2">
      <c r="A7" s="1853" t="str">
        <f>+'Anexo 1 - Estrutura'!A7:H7</f>
        <v>&lt;MÊS&gt; E &lt;ANO&gt; DE REFERÊNCIA</v>
      </c>
      <c r="B7" s="1853"/>
      <c r="C7" s="1853"/>
      <c r="D7" s="1853"/>
      <c r="E7" s="1853"/>
      <c r="F7" s="1853"/>
      <c r="G7" s="1853"/>
      <c r="H7" s="1853"/>
      <c r="I7" s="1853"/>
      <c r="J7" s="1853"/>
      <c r="K7" s="1853"/>
      <c r="L7" s="1853"/>
    </row>
    <row r="8" spans="1:20" ht="11.25" customHeight="1" x14ac:dyDescent="0.2">
      <c r="A8" s="1853"/>
      <c r="B8" s="1853"/>
      <c r="C8" s="1853"/>
      <c r="D8" s="1853"/>
      <c r="E8" s="1853"/>
      <c r="F8" s="1853"/>
      <c r="G8" s="1853"/>
      <c r="H8" s="1853"/>
      <c r="I8" s="1853"/>
      <c r="J8" s="1853"/>
      <c r="K8" s="1853"/>
      <c r="L8" s="1853"/>
      <c r="M8" s="58"/>
      <c r="R8" s="58"/>
      <c r="S8" s="58"/>
      <c r="T8" s="58"/>
    </row>
    <row r="9" spans="1:20" ht="11.25" customHeight="1" x14ac:dyDescent="0.2">
      <c r="A9" s="489" t="s">
        <v>2580</v>
      </c>
      <c r="B9" s="490"/>
      <c r="C9" s="490"/>
      <c r="D9" s="490"/>
      <c r="E9" s="490"/>
      <c r="F9" s="490"/>
      <c r="G9" s="490"/>
      <c r="H9" s="490"/>
      <c r="I9" s="491"/>
      <c r="J9" s="491"/>
      <c r="K9" s="492"/>
      <c r="L9" s="492" t="s">
        <v>2554</v>
      </c>
      <c r="M9" s="58"/>
      <c r="R9" s="58"/>
      <c r="S9" s="58"/>
      <c r="T9" s="58"/>
    </row>
    <row r="10" spans="1:20" ht="11.25" hidden="1" customHeight="1" x14ac:dyDescent="0.2">
      <c r="A10" s="425"/>
      <c r="B10" s="493"/>
      <c r="C10" s="494"/>
      <c r="D10" s="495"/>
      <c r="E10" s="496"/>
      <c r="F10" s="497"/>
      <c r="G10" s="497"/>
      <c r="H10" s="1872" t="s">
        <v>2581</v>
      </c>
      <c r="I10" s="1873"/>
      <c r="J10" s="1874"/>
      <c r="K10" s="498">
        <f>+L10</f>
        <v>0</v>
      </c>
      <c r="L10" s="58"/>
    </row>
    <row r="11" spans="1:20" ht="11.25" customHeight="1" x14ac:dyDescent="0.2">
      <c r="A11" s="1875" t="s">
        <v>2582</v>
      </c>
      <c r="B11" s="499" t="s">
        <v>2570</v>
      </c>
      <c r="C11" s="499" t="s">
        <v>2570</v>
      </c>
      <c r="D11" s="1859" t="s">
        <v>2433</v>
      </c>
      <c r="E11" s="1860"/>
      <c r="F11" s="1861"/>
      <c r="G11" s="500" t="s">
        <v>2571</v>
      </c>
      <c r="H11" s="1877" t="s">
        <v>2448</v>
      </c>
      <c r="I11" s="1878"/>
      <c r="J11" s="1879"/>
      <c r="K11" s="499" t="s">
        <v>2571</v>
      </c>
      <c r="L11" s="1880" t="s">
        <v>2583</v>
      </c>
    </row>
    <row r="12" spans="1:20" ht="39" customHeight="1" x14ac:dyDescent="0.2">
      <c r="A12" s="1875"/>
      <c r="B12" s="501" t="s">
        <v>2559</v>
      </c>
      <c r="C12" s="501" t="s">
        <v>2560</v>
      </c>
      <c r="D12" s="502" t="s">
        <v>2561</v>
      </c>
      <c r="E12" s="499" t="s">
        <v>2563</v>
      </c>
      <c r="F12" s="503" t="s">
        <v>2562</v>
      </c>
      <c r="G12" s="499"/>
      <c r="H12" s="503" t="s">
        <v>2561</v>
      </c>
      <c r="I12" s="504" t="str">
        <f>E12</f>
        <v>Até o Mês</v>
      </c>
      <c r="J12" s="499" t="s">
        <v>2562</v>
      </c>
      <c r="K12" s="499"/>
      <c r="L12" s="1881"/>
    </row>
    <row r="13" spans="1:20" hidden="1" x14ac:dyDescent="0.2">
      <c r="A13" s="1876"/>
      <c r="B13" s="505"/>
      <c r="C13" s="505" t="s">
        <v>2322</v>
      </c>
      <c r="D13" s="505"/>
      <c r="E13" s="505"/>
      <c r="F13" s="505"/>
      <c r="G13" s="499"/>
      <c r="H13" s="505"/>
      <c r="I13" s="505" t="s">
        <v>2326</v>
      </c>
      <c r="J13" s="505" t="s">
        <v>2584</v>
      </c>
      <c r="K13" s="505" t="s">
        <v>2585</v>
      </c>
      <c r="L13" s="58"/>
    </row>
    <row r="14" spans="1:20" x14ac:dyDescent="0.2">
      <c r="A14" s="506"/>
      <c r="B14" s="505"/>
      <c r="C14" s="505" t="s">
        <v>2322</v>
      </c>
      <c r="D14" s="505"/>
      <c r="E14" s="505" t="s">
        <v>2326</v>
      </c>
      <c r="F14" s="507" t="s">
        <v>2586</v>
      </c>
      <c r="G14" s="505" t="s">
        <v>2587</v>
      </c>
      <c r="H14" s="505"/>
      <c r="I14" s="505" t="s">
        <v>2332</v>
      </c>
      <c r="J14" s="507" t="s">
        <v>2588</v>
      </c>
      <c r="K14" s="505" t="s">
        <v>2589</v>
      </c>
      <c r="L14" s="490" t="s">
        <v>2339</v>
      </c>
    </row>
    <row r="15" spans="1:20" x14ac:dyDescent="0.2">
      <c r="A15" s="503" t="s">
        <v>2590</v>
      </c>
      <c r="B15" s="499"/>
      <c r="C15" s="499"/>
      <c r="D15" s="499"/>
      <c r="E15" s="499"/>
      <c r="F15" s="508"/>
      <c r="G15" s="499"/>
      <c r="H15" s="499"/>
      <c r="I15" s="499"/>
      <c r="J15" s="61"/>
      <c r="K15" s="499"/>
      <c r="L15" s="58"/>
    </row>
    <row r="16" spans="1:20" s="373" customFormat="1" ht="11.25" customHeight="1" x14ac:dyDescent="0.2">
      <c r="A16" s="509" t="s">
        <v>2591</v>
      </c>
      <c r="B16" s="510"/>
      <c r="C16" s="510"/>
      <c r="D16" s="510"/>
      <c r="E16" s="510"/>
      <c r="F16" s="511"/>
      <c r="G16" s="510"/>
      <c r="H16" s="510"/>
      <c r="I16" s="510"/>
      <c r="J16" s="420"/>
      <c r="K16" s="510"/>
      <c r="L16" s="512"/>
      <c r="M16" s="442"/>
      <c r="N16" s="60"/>
      <c r="O16" s="60"/>
      <c r="P16" s="60"/>
      <c r="Q16" s="60"/>
      <c r="R16" s="60"/>
      <c r="S16" s="60"/>
      <c r="T16" s="60"/>
    </row>
    <row r="17" spans="1:20" ht="11.25" customHeight="1" x14ac:dyDescent="0.2">
      <c r="A17" s="509" t="s">
        <v>2592</v>
      </c>
      <c r="B17" s="510"/>
      <c r="C17" s="510"/>
      <c r="D17" s="510"/>
      <c r="E17" s="510"/>
      <c r="F17" s="511"/>
      <c r="G17" s="510"/>
      <c r="H17" s="510"/>
      <c r="I17" s="510"/>
      <c r="J17" s="420"/>
      <c r="K17" s="510"/>
      <c r="L17" s="512"/>
      <c r="M17" s="442"/>
    </row>
    <row r="18" spans="1:20" ht="11.25" customHeight="1" x14ac:dyDescent="0.2">
      <c r="A18" s="509" t="s">
        <v>2593</v>
      </c>
      <c r="B18" s="510"/>
      <c r="C18" s="510"/>
      <c r="D18" s="510"/>
      <c r="E18" s="510"/>
      <c r="F18" s="511"/>
      <c r="G18" s="510"/>
      <c r="H18" s="510"/>
      <c r="I18" s="510"/>
      <c r="J18" s="420"/>
      <c r="K18" s="510"/>
      <c r="L18" s="512"/>
      <c r="M18" s="442"/>
    </row>
    <row r="19" spans="1:20" ht="11.25" customHeight="1" x14ac:dyDescent="0.2">
      <c r="A19" s="509" t="s">
        <v>2594</v>
      </c>
      <c r="B19" s="510"/>
      <c r="C19" s="510"/>
      <c r="D19" s="510"/>
      <c r="E19" s="510"/>
      <c r="F19" s="511"/>
      <c r="G19" s="510"/>
      <c r="H19" s="510"/>
      <c r="I19" s="510"/>
      <c r="J19" s="420"/>
      <c r="K19" s="510"/>
      <c r="L19" s="512"/>
      <c r="M19" s="442"/>
      <c r="R19" s="58"/>
      <c r="S19" s="58"/>
      <c r="T19" s="58"/>
    </row>
    <row r="20" spans="1:20" ht="11.25" customHeight="1" x14ac:dyDescent="0.2">
      <c r="A20" s="509" t="s">
        <v>2595</v>
      </c>
      <c r="B20" s="510"/>
      <c r="C20" s="510"/>
      <c r="D20" s="510"/>
      <c r="E20" s="510"/>
      <c r="F20" s="511"/>
      <c r="G20" s="510"/>
      <c r="H20" s="510"/>
      <c r="I20" s="510"/>
      <c r="J20" s="420"/>
      <c r="K20" s="510"/>
      <c r="L20" s="512"/>
      <c r="M20" s="442"/>
      <c r="R20" s="58"/>
      <c r="S20" s="58"/>
      <c r="T20" s="58"/>
    </row>
    <row r="21" spans="1:20" ht="11.25" customHeight="1" x14ac:dyDescent="0.2">
      <c r="A21" s="509" t="s">
        <v>2596</v>
      </c>
      <c r="B21" s="510"/>
      <c r="C21" s="510"/>
      <c r="D21" s="510"/>
      <c r="E21" s="510"/>
      <c r="F21" s="511"/>
      <c r="G21" s="510"/>
      <c r="H21" s="510"/>
      <c r="I21" s="510"/>
      <c r="J21" s="420"/>
      <c r="K21" s="510"/>
      <c r="L21" s="512"/>
      <c r="M21" s="442"/>
    </row>
    <row r="22" spans="1:20" ht="11.25" customHeight="1" x14ac:dyDescent="0.2">
      <c r="A22" s="509" t="s">
        <v>2597</v>
      </c>
      <c r="B22" s="510"/>
      <c r="C22" s="510"/>
      <c r="D22" s="510"/>
      <c r="E22" s="510"/>
      <c r="F22" s="511"/>
      <c r="G22" s="510"/>
      <c r="H22" s="510"/>
      <c r="I22" s="510"/>
      <c r="J22" s="420"/>
      <c r="K22" s="510"/>
      <c r="L22" s="512"/>
      <c r="M22" s="442"/>
    </row>
    <row r="23" spans="1:20" ht="11.25" customHeight="1" x14ac:dyDescent="0.2">
      <c r="A23" s="509" t="s">
        <v>2598</v>
      </c>
      <c r="B23" s="510"/>
      <c r="C23" s="510"/>
      <c r="D23" s="510"/>
      <c r="E23" s="510"/>
      <c r="F23" s="511"/>
      <c r="G23" s="510"/>
      <c r="H23" s="510"/>
      <c r="I23" s="510"/>
      <c r="J23" s="420"/>
      <c r="K23" s="510"/>
      <c r="L23" s="512"/>
      <c r="M23" s="442"/>
    </row>
    <row r="24" spans="1:20" ht="11.25" customHeight="1" x14ac:dyDescent="0.2">
      <c r="A24" s="509" t="s">
        <v>2599</v>
      </c>
      <c r="B24" s="510"/>
      <c r="C24" s="510"/>
      <c r="D24" s="510"/>
      <c r="E24" s="510"/>
      <c r="F24" s="511"/>
      <c r="G24" s="510"/>
      <c r="H24" s="510"/>
      <c r="I24" s="510"/>
      <c r="J24" s="420"/>
      <c r="K24" s="510"/>
      <c r="L24" s="512"/>
      <c r="M24" s="442"/>
    </row>
    <row r="25" spans="1:20" ht="11.25" customHeight="1" x14ac:dyDescent="0.2">
      <c r="A25" s="509" t="s">
        <v>2600</v>
      </c>
      <c r="B25" s="510"/>
      <c r="C25" s="510"/>
      <c r="D25" s="510"/>
      <c r="E25" s="510"/>
      <c r="F25" s="511"/>
      <c r="G25" s="510"/>
      <c r="H25" s="510"/>
      <c r="I25" s="510"/>
      <c r="J25" s="420"/>
      <c r="K25" s="510"/>
      <c r="L25" s="512"/>
      <c r="M25" s="442"/>
    </row>
    <row r="26" spans="1:20" ht="11.25" customHeight="1" x14ac:dyDescent="0.2">
      <c r="A26" s="509" t="s">
        <v>2601</v>
      </c>
      <c r="B26" s="510"/>
      <c r="C26" s="510"/>
      <c r="D26" s="510"/>
      <c r="E26" s="510"/>
      <c r="F26" s="511"/>
      <c r="G26" s="510"/>
      <c r="H26" s="510"/>
      <c r="I26" s="510"/>
      <c r="J26" s="420"/>
      <c r="K26" s="510"/>
      <c r="L26" s="512"/>
      <c r="M26" s="442"/>
    </row>
    <row r="27" spans="1:20" ht="11.25" customHeight="1" x14ac:dyDescent="0.2">
      <c r="A27" s="509" t="s">
        <v>2602</v>
      </c>
      <c r="B27" s="510"/>
      <c r="C27" s="510"/>
      <c r="D27" s="510"/>
      <c r="E27" s="510"/>
      <c r="F27" s="511"/>
      <c r="G27" s="510"/>
      <c r="H27" s="510"/>
      <c r="I27" s="510"/>
      <c r="J27" s="420"/>
      <c r="K27" s="510"/>
      <c r="L27" s="512"/>
      <c r="M27" s="442"/>
    </row>
    <row r="28" spans="1:20" ht="11.25" customHeight="1" x14ac:dyDescent="0.2">
      <c r="A28" s="509" t="s">
        <v>2603</v>
      </c>
      <c r="B28" s="510"/>
      <c r="C28" s="510"/>
      <c r="D28" s="510"/>
      <c r="E28" s="510"/>
      <c r="F28" s="511"/>
      <c r="G28" s="510"/>
      <c r="H28" s="510"/>
      <c r="I28" s="510"/>
      <c r="J28" s="420"/>
      <c r="K28" s="510"/>
      <c r="L28" s="512"/>
      <c r="M28" s="442"/>
    </row>
    <row r="29" spans="1:20" ht="11.25" customHeight="1" x14ac:dyDescent="0.2">
      <c r="A29" s="509" t="s">
        <v>2604</v>
      </c>
      <c r="B29" s="510"/>
      <c r="C29" s="510"/>
      <c r="D29" s="510"/>
      <c r="E29" s="510"/>
      <c r="F29" s="511"/>
      <c r="G29" s="510"/>
      <c r="H29" s="510"/>
      <c r="I29" s="510"/>
      <c r="J29" s="420"/>
      <c r="K29" s="510"/>
      <c r="L29" s="512"/>
      <c r="M29" s="442"/>
    </row>
    <row r="30" spans="1:20" ht="11.25" customHeight="1" x14ac:dyDescent="0.2">
      <c r="A30" s="509" t="s">
        <v>2605</v>
      </c>
      <c r="B30" s="510"/>
      <c r="C30" s="510"/>
      <c r="D30" s="510"/>
      <c r="E30" s="510"/>
      <c r="F30" s="511"/>
      <c r="G30" s="510"/>
      <c r="H30" s="510"/>
      <c r="I30" s="510"/>
      <c r="J30" s="420"/>
      <c r="K30" s="510"/>
      <c r="L30" s="512"/>
      <c r="M30" s="442"/>
    </row>
    <row r="31" spans="1:20" ht="11.25" customHeight="1" x14ac:dyDescent="0.2">
      <c r="A31" s="509" t="s">
        <v>2606</v>
      </c>
      <c r="B31" s="510"/>
      <c r="C31" s="510"/>
      <c r="D31" s="510"/>
      <c r="E31" s="510"/>
      <c r="F31" s="511"/>
      <c r="G31" s="510"/>
      <c r="H31" s="510"/>
      <c r="I31" s="510"/>
      <c r="J31" s="420"/>
      <c r="K31" s="510"/>
      <c r="L31" s="512"/>
      <c r="M31" s="442"/>
    </row>
    <row r="32" spans="1:20" ht="11.25" customHeight="1" x14ac:dyDescent="0.2">
      <c r="A32" s="509" t="s">
        <v>2607</v>
      </c>
      <c r="B32" s="510"/>
      <c r="C32" s="510"/>
      <c r="D32" s="510"/>
      <c r="E32" s="510"/>
      <c r="F32" s="511"/>
      <c r="G32" s="510"/>
      <c r="H32" s="510"/>
      <c r="I32" s="510"/>
      <c r="J32" s="420"/>
      <c r="K32" s="510"/>
      <c r="L32" s="512"/>
      <c r="M32" s="442"/>
    </row>
    <row r="33" spans="1:16" ht="11.25" customHeight="1" x14ac:dyDescent="0.2">
      <c r="A33" s="509" t="s">
        <v>2608</v>
      </c>
      <c r="B33" s="510"/>
      <c r="C33" s="510"/>
      <c r="D33" s="510"/>
      <c r="E33" s="510"/>
      <c r="F33" s="511"/>
      <c r="G33" s="510"/>
      <c r="H33" s="510"/>
      <c r="I33" s="510"/>
      <c r="J33" s="420"/>
      <c r="K33" s="510"/>
      <c r="L33" s="512"/>
      <c r="M33" s="442"/>
    </row>
    <row r="34" spans="1:16" ht="11.25" customHeight="1" x14ac:dyDescent="0.2">
      <c r="A34" s="509" t="s">
        <v>2609</v>
      </c>
      <c r="B34" s="510"/>
      <c r="C34" s="510"/>
      <c r="D34" s="510"/>
      <c r="E34" s="510"/>
      <c r="F34" s="511"/>
      <c r="G34" s="510"/>
      <c r="H34" s="510"/>
      <c r="I34" s="510"/>
      <c r="J34" s="420"/>
      <c r="K34" s="510"/>
      <c r="L34" s="512"/>
      <c r="M34" s="442"/>
    </row>
    <row r="35" spans="1:16" ht="11.25" customHeight="1" x14ac:dyDescent="0.2">
      <c r="A35" s="509" t="s">
        <v>2610</v>
      </c>
      <c r="B35" s="510"/>
      <c r="C35" s="510"/>
      <c r="D35" s="510"/>
      <c r="E35" s="510"/>
      <c r="F35" s="511"/>
      <c r="G35" s="510"/>
      <c r="H35" s="510"/>
      <c r="I35" s="510"/>
      <c r="J35" s="420"/>
      <c r="K35" s="510"/>
      <c r="L35" s="512"/>
      <c r="M35" s="442"/>
    </row>
    <row r="36" spans="1:16" ht="11.25" customHeight="1" x14ac:dyDescent="0.2">
      <c r="A36" s="509" t="s">
        <v>2611</v>
      </c>
      <c r="B36" s="510"/>
      <c r="C36" s="510"/>
      <c r="D36" s="510"/>
      <c r="E36" s="510"/>
      <c r="F36" s="511"/>
      <c r="G36" s="510"/>
      <c r="H36" s="510"/>
      <c r="I36" s="510"/>
      <c r="J36" s="420"/>
      <c r="K36" s="510"/>
      <c r="L36" s="512"/>
      <c r="M36" s="442"/>
    </row>
    <row r="37" spans="1:16" ht="11.25" customHeight="1" x14ac:dyDescent="0.2">
      <c r="A37" s="509" t="s">
        <v>2612</v>
      </c>
      <c r="B37" s="510"/>
      <c r="C37" s="510"/>
      <c r="D37" s="510"/>
      <c r="E37" s="510"/>
      <c r="F37" s="511"/>
      <c r="G37" s="510"/>
      <c r="H37" s="510"/>
      <c r="I37" s="510"/>
      <c r="J37" s="420"/>
      <c r="K37" s="510"/>
      <c r="L37" s="512"/>
      <c r="M37" s="442"/>
    </row>
    <row r="38" spans="1:16" ht="11.25" customHeight="1" x14ac:dyDescent="0.2">
      <c r="A38" s="509" t="s">
        <v>2613</v>
      </c>
      <c r="B38" s="510"/>
      <c r="C38" s="510"/>
      <c r="D38" s="510"/>
      <c r="E38" s="510"/>
      <c r="F38" s="511"/>
      <c r="G38" s="510"/>
      <c r="H38" s="510"/>
      <c r="I38" s="510"/>
      <c r="J38" s="420"/>
      <c r="K38" s="510"/>
      <c r="L38" s="512"/>
      <c r="M38" s="442"/>
    </row>
    <row r="39" spans="1:16" ht="11.25" customHeight="1" x14ac:dyDescent="0.2">
      <c r="A39" s="509" t="s">
        <v>2614</v>
      </c>
      <c r="B39" s="510"/>
      <c r="C39" s="510"/>
      <c r="D39" s="510"/>
      <c r="E39" s="510"/>
      <c r="F39" s="511"/>
      <c r="G39" s="510"/>
      <c r="H39" s="510"/>
      <c r="I39" s="510"/>
      <c r="J39" s="420"/>
      <c r="K39" s="510"/>
      <c r="L39" s="512"/>
      <c r="M39" s="442"/>
    </row>
    <row r="40" spans="1:16" ht="11.25" customHeight="1" x14ac:dyDescent="0.2">
      <c r="A40" s="509" t="s">
        <v>2615</v>
      </c>
      <c r="B40" s="510"/>
      <c r="C40" s="510"/>
      <c r="D40" s="510"/>
      <c r="E40" s="510"/>
      <c r="F40" s="511"/>
      <c r="G40" s="510"/>
      <c r="H40" s="510"/>
      <c r="I40" s="510"/>
      <c r="J40" s="420"/>
      <c r="K40" s="510"/>
      <c r="L40" s="512"/>
      <c r="M40" s="442"/>
    </row>
    <row r="41" spans="1:16" ht="11.25" customHeight="1" x14ac:dyDescent="0.2">
      <c r="A41" s="509" t="s">
        <v>2616</v>
      </c>
      <c r="B41" s="510"/>
      <c r="C41" s="510"/>
      <c r="D41" s="510"/>
      <c r="E41" s="510"/>
      <c r="F41" s="511"/>
      <c r="G41" s="510"/>
      <c r="H41" s="510"/>
      <c r="I41" s="510"/>
      <c r="J41" s="420"/>
      <c r="K41" s="510"/>
      <c r="L41" s="512"/>
      <c r="M41" s="442"/>
    </row>
    <row r="42" spans="1:16" x14ac:dyDescent="0.2">
      <c r="A42" s="509" t="s">
        <v>2617</v>
      </c>
      <c r="B42" s="510"/>
      <c r="C42" s="510"/>
      <c r="D42" s="510"/>
      <c r="E42" s="510"/>
      <c r="F42" s="511"/>
      <c r="G42" s="510"/>
      <c r="H42" s="510"/>
      <c r="I42" s="510"/>
      <c r="J42" s="420"/>
      <c r="K42" s="510"/>
      <c r="L42" s="512"/>
      <c r="M42" s="442"/>
    </row>
    <row r="43" spans="1:16" x14ac:dyDescent="0.2">
      <c r="A43" s="509" t="s">
        <v>2618</v>
      </c>
      <c r="B43" s="510"/>
      <c r="C43" s="510"/>
      <c r="D43" s="510"/>
      <c r="E43" s="510"/>
      <c r="F43" s="511"/>
      <c r="G43" s="510"/>
      <c r="H43" s="510"/>
      <c r="I43" s="510"/>
      <c r="J43" s="420"/>
      <c r="K43" s="510"/>
      <c r="L43" s="512"/>
      <c r="M43" s="442"/>
    </row>
    <row r="44" spans="1:16" x14ac:dyDescent="0.2">
      <c r="A44" s="509" t="s">
        <v>2619</v>
      </c>
      <c r="B44" s="510"/>
      <c r="C44" s="510"/>
      <c r="D44" s="510"/>
      <c r="E44" s="510"/>
      <c r="F44" s="511"/>
      <c r="G44" s="510"/>
      <c r="H44" s="510"/>
      <c r="I44" s="510"/>
      <c r="J44" s="420"/>
      <c r="K44" s="510"/>
      <c r="L44" s="512"/>
      <c r="M44" s="442"/>
    </row>
    <row r="45" spans="1:16" x14ac:dyDescent="0.2">
      <c r="A45" s="509" t="s">
        <v>2620</v>
      </c>
      <c r="B45" s="510"/>
      <c r="C45" s="510"/>
      <c r="D45" s="510"/>
      <c r="E45" s="510"/>
      <c r="F45" s="511"/>
      <c r="G45" s="510"/>
      <c r="H45" s="510"/>
      <c r="I45" s="510"/>
      <c r="J45" s="420"/>
      <c r="K45" s="510"/>
      <c r="L45" s="512"/>
      <c r="M45" s="442"/>
    </row>
    <row r="46" spans="1:16" x14ac:dyDescent="0.2">
      <c r="A46" s="496" t="s">
        <v>474</v>
      </c>
      <c r="B46" s="513"/>
      <c r="C46" s="513"/>
      <c r="D46" s="513"/>
      <c r="E46" s="513"/>
      <c r="F46" s="514"/>
      <c r="G46" s="513"/>
      <c r="H46" s="513"/>
      <c r="I46" s="513"/>
      <c r="J46" s="515"/>
      <c r="K46" s="513"/>
      <c r="L46" s="516">
        <v>0</v>
      </c>
      <c r="M46" s="442"/>
    </row>
    <row r="47" spans="1:16" ht="11.25" customHeight="1" x14ac:dyDescent="0.2">
      <c r="A47" s="497"/>
      <c r="B47" s="497"/>
      <c r="C47" s="497"/>
      <c r="D47" s="497"/>
      <c r="E47" s="497"/>
      <c r="F47" s="497"/>
      <c r="G47" s="497"/>
      <c r="H47" s="497"/>
      <c r="I47" s="497"/>
      <c r="J47" s="497"/>
      <c r="K47" s="497"/>
      <c r="L47" s="517"/>
      <c r="N47" s="518"/>
      <c r="O47" s="518"/>
      <c r="P47" s="518"/>
    </row>
    <row r="50" spans="2:12" x14ac:dyDescent="0.2">
      <c r="B50" s="442"/>
      <c r="C50" s="442"/>
      <c r="D50" s="442"/>
      <c r="E50" s="442"/>
      <c r="F50" s="442"/>
      <c r="G50" s="442"/>
      <c r="H50" s="442"/>
      <c r="I50" s="442"/>
      <c r="J50" s="442"/>
      <c r="K50" s="442"/>
      <c r="L50" s="442"/>
    </row>
    <row r="51" spans="2:12" x14ac:dyDescent="0.2">
      <c r="B51" s="442"/>
      <c r="C51" s="442"/>
      <c r="D51" s="442"/>
      <c r="E51" s="442"/>
      <c r="F51" s="442"/>
      <c r="G51" s="442"/>
      <c r="H51" s="442"/>
      <c r="I51" s="442"/>
      <c r="J51" s="442"/>
      <c r="K51" s="442"/>
      <c r="L51" s="442"/>
    </row>
  </sheetData>
  <mergeCells count="11">
    <mergeCell ref="A8:L8"/>
    <mergeCell ref="A3:L3"/>
    <mergeCell ref="A4:L4"/>
    <mergeCell ref="A5:L5"/>
    <mergeCell ref="A6:L6"/>
    <mergeCell ref="A7:L7"/>
    <mergeCell ref="H10:J10"/>
    <mergeCell ref="A11:A13"/>
    <mergeCell ref="D11:F11"/>
    <mergeCell ref="H11:J11"/>
    <mergeCell ref="L11:L12"/>
  </mergeCells>
  <hyperlinks>
    <hyperlink ref="A1" location="INÍCIO!A1" display="Voltar ao Início" xr:uid="{00000000-0004-0000-1500-000000000000}"/>
    <hyperlink ref="A2" location="'Anexo 2'!A1" display="Ir para Metodologia do Demonstrativo" xr:uid="{00000000-0004-0000-1500-000001000000}"/>
  </hyperlinks>
  <pageMargins left="0.78740157499999996" right="0.78740157499999996" top="0.984251969" bottom="0.984251969" header="0.49212598499999999" footer="0.49212598499999999"/>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pageSetUpPr fitToPage="1"/>
  </sheetPr>
  <dimension ref="A1:V54"/>
  <sheetViews>
    <sheetView showGridLines="0" zoomScale="115" zoomScaleNormal="115" workbookViewId="0">
      <pane ySplit="2" topLeftCell="A3" activePane="bottomLeft" state="frozen"/>
      <selection pane="bottomLeft" activeCell="A12" sqref="A12"/>
    </sheetView>
  </sheetViews>
  <sheetFormatPr defaultColWidth="8.85546875" defaultRowHeight="11.25" customHeight="1" x14ac:dyDescent="0.2"/>
  <cols>
    <col min="1" max="1" width="31.7109375" style="445" customWidth="1"/>
    <col min="2" max="8" width="9" style="445" customWidth="1"/>
    <col min="9" max="10" width="9" style="446" customWidth="1"/>
    <col min="11" max="13" width="9" style="445" customWidth="1"/>
    <col min="14" max="14" width="10.42578125" style="445" bestFit="1" customWidth="1"/>
    <col min="15" max="15" width="11.42578125" style="445" bestFit="1" customWidth="1"/>
    <col min="16" max="16" width="9.28515625" style="445" bestFit="1" customWidth="1"/>
    <col min="17" max="17" width="20.28515625" style="445" customWidth="1"/>
    <col min="18" max="18" width="9.28515625" style="445" bestFit="1" customWidth="1"/>
    <col min="19" max="256" width="9.140625" style="445"/>
    <col min="257" max="257" width="28.140625" style="445" bestFit="1" customWidth="1"/>
    <col min="258" max="269" width="8.85546875" style="445" customWidth="1"/>
    <col min="270" max="270" width="10.42578125" style="445" bestFit="1" customWidth="1"/>
    <col min="271" max="271" width="11.42578125" style="445" bestFit="1" customWidth="1"/>
    <col min="272" max="272" width="9.28515625" style="445" bestFit="1" customWidth="1"/>
    <col min="273" max="273" width="20.28515625" style="445" customWidth="1"/>
    <col min="274" max="274" width="9.28515625" style="445" bestFit="1" customWidth="1"/>
    <col min="275" max="512" width="9.140625" style="445"/>
    <col min="513" max="513" width="28.140625" style="445" bestFit="1" customWidth="1"/>
    <col min="514" max="525" width="8.85546875" style="445" customWidth="1"/>
    <col min="526" max="526" width="10.42578125" style="445" bestFit="1" customWidth="1"/>
    <col min="527" max="527" width="11.42578125" style="445" bestFit="1" customWidth="1"/>
    <col min="528" max="528" width="9.28515625" style="445" bestFit="1" customWidth="1"/>
    <col min="529" max="529" width="20.28515625" style="445" customWidth="1"/>
    <col min="530" max="530" width="9.28515625" style="445" bestFit="1" customWidth="1"/>
    <col min="531" max="768" width="9.140625" style="445"/>
    <col min="769" max="769" width="28.140625" style="445" bestFit="1" customWidth="1"/>
    <col min="770" max="781" width="8.85546875" style="445" customWidth="1"/>
    <col min="782" max="782" width="10.42578125" style="445" bestFit="1" customWidth="1"/>
    <col min="783" max="783" width="11.42578125" style="445" bestFit="1" customWidth="1"/>
    <col min="784" max="784" width="9.28515625" style="445" bestFit="1" customWidth="1"/>
    <col min="785" max="785" width="20.28515625" style="445" customWidth="1"/>
    <col min="786" max="786" width="9.28515625" style="445" bestFit="1" customWidth="1"/>
    <col min="787" max="1024" width="9.140625" style="445"/>
    <col min="1025" max="1025" width="28.140625" style="445" bestFit="1" customWidth="1"/>
    <col min="1026" max="1037" width="8.85546875" style="445" customWidth="1"/>
    <col min="1038" max="1038" width="10.42578125" style="445" bestFit="1" customWidth="1"/>
    <col min="1039" max="1039" width="11.42578125" style="445" bestFit="1" customWidth="1"/>
    <col min="1040" max="1040" width="9.28515625" style="445" bestFit="1" customWidth="1"/>
    <col min="1041" max="1041" width="20.28515625" style="445" customWidth="1"/>
    <col min="1042" max="1042" width="9.28515625" style="445" bestFit="1" customWidth="1"/>
    <col min="1043" max="1280" width="9.140625" style="445"/>
    <col min="1281" max="1281" width="28.140625" style="445" bestFit="1" customWidth="1"/>
    <col min="1282" max="1293" width="8.85546875" style="445" customWidth="1"/>
    <col min="1294" max="1294" width="10.42578125" style="445" bestFit="1" customWidth="1"/>
    <col min="1295" max="1295" width="11.42578125" style="445" bestFit="1" customWidth="1"/>
    <col min="1296" max="1296" width="9.28515625" style="445" bestFit="1" customWidth="1"/>
    <col min="1297" max="1297" width="20.28515625" style="445" customWidth="1"/>
    <col min="1298" max="1298" width="9.28515625" style="445" bestFit="1" customWidth="1"/>
    <col min="1299" max="1536" width="9.140625" style="445"/>
    <col min="1537" max="1537" width="28.140625" style="445" bestFit="1" customWidth="1"/>
    <col min="1538" max="1549" width="8.85546875" style="445" customWidth="1"/>
    <col min="1550" max="1550" width="10.42578125" style="445" bestFit="1" customWidth="1"/>
    <col min="1551" max="1551" width="11.42578125" style="445" bestFit="1" customWidth="1"/>
    <col min="1552" max="1552" width="9.28515625" style="445" bestFit="1" customWidth="1"/>
    <col min="1553" max="1553" width="20.28515625" style="445" customWidth="1"/>
    <col min="1554" max="1554" width="9.28515625" style="445" bestFit="1" customWidth="1"/>
    <col min="1555" max="1792" width="9.140625" style="445"/>
    <col min="1793" max="1793" width="28.140625" style="445" bestFit="1" customWidth="1"/>
    <col min="1794" max="1805" width="8.85546875" style="445" customWidth="1"/>
    <col min="1806" max="1806" width="10.42578125" style="445" bestFit="1" customWidth="1"/>
    <col min="1807" max="1807" width="11.42578125" style="445" bestFit="1" customWidth="1"/>
    <col min="1808" max="1808" width="9.28515625" style="445" bestFit="1" customWidth="1"/>
    <col min="1809" max="1809" width="20.28515625" style="445" customWidth="1"/>
    <col min="1810" max="1810" width="9.28515625" style="445" bestFit="1" customWidth="1"/>
    <col min="1811" max="2048" width="9.140625" style="445"/>
    <col min="2049" max="2049" width="28.140625" style="445" bestFit="1" customWidth="1"/>
    <col min="2050" max="2061" width="8.85546875" style="445" customWidth="1"/>
    <col min="2062" max="2062" width="10.42578125" style="445" bestFit="1" customWidth="1"/>
    <col min="2063" max="2063" width="11.42578125" style="445" bestFit="1" customWidth="1"/>
    <col min="2064" max="2064" width="9.28515625" style="445" bestFit="1" customWidth="1"/>
    <col min="2065" max="2065" width="20.28515625" style="445" customWidth="1"/>
    <col min="2066" max="2066" width="9.28515625" style="445" bestFit="1" customWidth="1"/>
    <col min="2067" max="2304" width="9.140625" style="445"/>
    <col min="2305" max="2305" width="28.140625" style="445" bestFit="1" customWidth="1"/>
    <col min="2306" max="2317" width="8.85546875" style="445" customWidth="1"/>
    <col min="2318" max="2318" width="10.42578125" style="445" bestFit="1" customWidth="1"/>
    <col min="2319" max="2319" width="11.42578125" style="445" bestFit="1" customWidth="1"/>
    <col min="2320" max="2320" width="9.28515625" style="445" bestFit="1" customWidth="1"/>
    <col min="2321" max="2321" width="20.28515625" style="445" customWidth="1"/>
    <col min="2322" max="2322" width="9.28515625" style="445" bestFit="1" customWidth="1"/>
    <col min="2323" max="2560" width="9.140625" style="445"/>
    <col min="2561" max="2561" width="28.140625" style="445" bestFit="1" customWidth="1"/>
    <col min="2562" max="2573" width="8.85546875" style="445" customWidth="1"/>
    <col min="2574" max="2574" width="10.42578125" style="445" bestFit="1" customWidth="1"/>
    <col min="2575" max="2575" width="11.42578125" style="445" bestFit="1" customWidth="1"/>
    <col min="2576" max="2576" width="9.28515625" style="445" bestFit="1" customWidth="1"/>
    <col min="2577" max="2577" width="20.28515625" style="445" customWidth="1"/>
    <col min="2578" max="2578" width="9.28515625" style="445" bestFit="1" customWidth="1"/>
    <col min="2579" max="2816" width="9.140625" style="445"/>
    <col min="2817" max="2817" width="28.140625" style="445" bestFit="1" customWidth="1"/>
    <col min="2818" max="2829" width="8.85546875" style="445" customWidth="1"/>
    <col min="2830" max="2830" width="10.42578125" style="445" bestFit="1" customWidth="1"/>
    <col min="2831" max="2831" width="11.42578125" style="445" bestFit="1" customWidth="1"/>
    <col min="2832" max="2832" width="9.28515625" style="445" bestFit="1" customWidth="1"/>
    <col min="2833" max="2833" width="20.28515625" style="445" customWidth="1"/>
    <col min="2834" max="2834" width="9.28515625" style="445" bestFit="1" customWidth="1"/>
    <col min="2835" max="3072" width="9.140625" style="445"/>
    <col min="3073" max="3073" width="28.140625" style="445" bestFit="1" customWidth="1"/>
    <col min="3074" max="3085" width="8.85546875" style="445" customWidth="1"/>
    <col min="3086" max="3086" width="10.42578125" style="445" bestFit="1" customWidth="1"/>
    <col min="3087" max="3087" width="11.42578125" style="445" bestFit="1" customWidth="1"/>
    <col min="3088" max="3088" width="9.28515625" style="445" bestFit="1" customWidth="1"/>
    <col min="3089" max="3089" width="20.28515625" style="445" customWidth="1"/>
    <col min="3090" max="3090" width="9.28515625" style="445" bestFit="1" customWidth="1"/>
    <col min="3091" max="3328" width="9.140625" style="445"/>
    <col min="3329" max="3329" width="28.140625" style="445" bestFit="1" customWidth="1"/>
    <col min="3330" max="3341" width="8.85546875" style="445" customWidth="1"/>
    <col min="3342" max="3342" width="10.42578125" style="445" bestFit="1" customWidth="1"/>
    <col min="3343" max="3343" width="11.42578125" style="445" bestFit="1" customWidth="1"/>
    <col min="3344" max="3344" width="9.28515625" style="445" bestFit="1" customWidth="1"/>
    <col min="3345" max="3345" width="20.28515625" style="445" customWidth="1"/>
    <col min="3346" max="3346" width="9.28515625" style="445" bestFit="1" customWidth="1"/>
    <col min="3347" max="3584" width="9.140625" style="445"/>
    <col min="3585" max="3585" width="28.140625" style="445" bestFit="1" customWidth="1"/>
    <col min="3586" max="3597" width="8.85546875" style="445" customWidth="1"/>
    <col min="3598" max="3598" width="10.42578125" style="445" bestFit="1" customWidth="1"/>
    <col min="3599" max="3599" width="11.42578125" style="445" bestFit="1" customWidth="1"/>
    <col min="3600" max="3600" width="9.28515625" style="445" bestFit="1" customWidth="1"/>
    <col min="3601" max="3601" width="20.28515625" style="445" customWidth="1"/>
    <col min="3602" max="3602" width="9.28515625" style="445" bestFit="1" customWidth="1"/>
    <col min="3603" max="3840" width="9.140625" style="445"/>
    <col min="3841" max="3841" width="28.140625" style="445" bestFit="1" customWidth="1"/>
    <col min="3842" max="3853" width="8.85546875" style="445" customWidth="1"/>
    <col min="3854" max="3854" width="10.42578125" style="445" bestFit="1" customWidth="1"/>
    <col min="3855" max="3855" width="11.42578125" style="445" bestFit="1" customWidth="1"/>
    <col min="3856" max="3856" width="9.28515625" style="445" bestFit="1" customWidth="1"/>
    <col min="3857" max="3857" width="20.28515625" style="445" customWidth="1"/>
    <col min="3858" max="3858" width="9.28515625" style="445" bestFit="1" customWidth="1"/>
    <col min="3859" max="4096" width="9.140625" style="445"/>
    <col min="4097" max="4097" width="28.140625" style="445" bestFit="1" customWidth="1"/>
    <col min="4098" max="4109" width="8.85546875" style="445" customWidth="1"/>
    <col min="4110" max="4110" width="10.42578125" style="445" bestFit="1" customWidth="1"/>
    <col min="4111" max="4111" width="11.42578125" style="445" bestFit="1" customWidth="1"/>
    <col min="4112" max="4112" width="9.28515625" style="445" bestFit="1" customWidth="1"/>
    <col min="4113" max="4113" width="20.28515625" style="445" customWidth="1"/>
    <col min="4114" max="4114" width="9.28515625" style="445" bestFit="1" customWidth="1"/>
    <col min="4115" max="4352" width="9.140625" style="445"/>
    <col min="4353" max="4353" width="28.140625" style="445" bestFit="1" customWidth="1"/>
    <col min="4354" max="4365" width="8.85546875" style="445" customWidth="1"/>
    <col min="4366" max="4366" width="10.42578125" style="445" bestFit="1" customWidth="1"/>
    <col min="4367" max="4367" width="11.42578125" style="445" bestFit="1" customWidth="1"/>
    <col min="4368" max="4368" width="9.28515625" style="445" bestFit="1" customWidth="1"/>
    <col min="4369" max="4369" width="20.28515625" style="445" customWidth="1"/>
    <col min="4370" max="4370" width="9.28515625" style="445" bestFit="1" customWidth="1"/>
    <col min="4371" max="4608" width="9.140625" style="445"/>
    <col min="4609" max="4609" width="28.140625" style="445" bestFit="1" customWidth="1"/>
    <col min="4610" max="4621" width="8.85546875" style="445" customWidth="1"/>
    <col min="4622" max="4622" width="10.42578125" style="445" bestFit="1" customWidth="1"/>
    <col min="4623" max="4623" width="11.42578125" style="445" bestFit="1" customWidth="1"/>
    <col min="4624" max="4624" width="9.28515625" style="445" bestFit="1" customWidth="1"/>
    <col min="4625" max="4625" width="20.28515625" style="445" customWidth="1"/>
    <col min="4626" max="4626" width="9.28515625" style="445" bestFit="1" customWidth="1"/>
    <col min="4627" max="4864" width="9.140625" style="445"/>
    <col min="4865" max="4865" width="28.140625" style="445" bestFit="1" customWidth="1"/>
    <col min="4866" max="4877" width="8.85546875" style="445" customWidth="1"/>
    <col min="4878" max="4878" width="10.42578125" style="445" bestFit="1" customWidth="1"/>
    <col min="4879" max="4879" width="11.42578125" style="445" bestFit="1" customWidth="1"/>
    <col min="4880" max="4880" width="9.28515625" style="445" bestFit="1" customWidth="1"/>
    <col min="4881" max="4881" width="20.28515625" style="445" customWidth="1"/>
    <col min="4882" max="4882" width="9.28515625" style="445" bestFit="1" customWidth="1"/>
    <col min="4883" max="5120" width="9.140625" style="445"/>
    <col min="5121" max="5121" width="28.140625" style="445" bestFit="1" customWidth="1"/>
    <col min="5122" max="5133" width="8.85546875" style="445" customWidth="1"/>
    <col min="5134" max="5134" width="10.42578125" style="445" bestFit="1" customWidth="1"/>
    <col min="5135" max="5135" width="11.42578125" style="445" bestFit="1" customWidth="1"/>
    <col min="5136" max="5136" width="9.28515625" style="445" bestFit="1" customWidth="1"/>
    <col min="5137" max="5137" width="20.28515625" style="445" customWidth="1"/>
    <col min="5138" max="5138" width="9.28515625" style="445" bestFit="1" customWidth="1"/>
    <col min="5139" max="5376" width="9.140625" style="445"/>
    <col min="5377" max="5377" width="28.140625" style="445" bestFit="1" customWidth="1"/>
    <col min="5378" max="5389" width="8.85546875" style="445" customWidth="1"/>
    <col min="5390" max="5390" width="10.42578125" style="445" bestFit="1" customWidth="1"/>
    <col min="5391" max="5391" width="11.42578125" style="445" bestFit="1" customWidth="1"/>
    <col min="5392" max="5392" width="9.28515625" style="445" bestFit="1" customWidth="1"/>
    <col min="5393" max="5393" width="20.28515625" style="445" customWidth="1"/>
    <col min="5394" max="5394" width="9.28515625" style="445" bestFit="1" customWidth="1"/>
    <col min="5395" max="5632" width="9.140625" style="445"/>
    <col min="5633" max="5633" width="28.140625" style="445" bestFit="1" customWidth="1"/>
    <col min="5634" max="5645" width="8.85546875" style="445" customWidth="1"/>
    <col min="5646" max="5646" width="10.42578125" style="445" bestFit="1" customWidth="1"/>
    <col min="5647" max="5647" width="11.42578125" style="445" bestFit="1" customWidth="1"/>
    <col min="5648" max="5648" width="9.28515625" style="445" bestFit="1" customWidth="1"/>
    <col min="5649" max="5649" width="20.28515625" style="445" customWidth="1"/>
    <col min="5650" max="5650" width="9.28515625" style="445" bestFit="1" customWidth="1"/>
    <col min="5651" max="5888" width="9.140625" style="445"/>
    <col min="5889" max="5889" width="28.140625" style="445" bestFit="1" customWidth="1"/>
    <col min="5890" max="5901" width="8.85546875" style="445" customWidth="1"/>
    <col min="5902" max="5902" width="10.42578125" style="445" bestFit="1" customWidth="1"/>
    <col min="5903" max="5903" width="11.42578125" style="445" bestFit="1" customWidth="1"/>
    <col min="5904" max="5904" width="9.28515625" style="445" bestFit="1" customWidth="1"/>
    <col min="5905" max="5905" width="20.28515625" style="445" customWidth="1"/>
    <col min="5906" max="5906" width="9.28515625" style="445" bestFit="1" customWidth="1"/>
    <col min="5907" max="6144" width="9.140625" style="445"/>
    <col min="6145" max="6145" width="28.140625" style="445" bestFit="1" customWidth="1"/>
    <col min="6146" max="6157" width="8.85546875" style="445" customWidth="1"/>
    <col min="6158" max="6158" width="10.42578125" style="445" bestFit="1" customWidth="1"/>
    <col min="6159" max="6159" width="11.42578125" style="445" bestFit="1" customWidth="1"/>
    <col min="6160" max="6160" width="9.28515625" style="445" bestFit="1" customWidth="1"/>
    <col min="6161" max="6161" width="20.28515625" style="445" customWidth="1"/>
    <col min="6162" max="6162" width="9.28515625" style="445" bestFit="1" customWidth="1"/>
    <col min="6163" max="6400" width="9.140625" style="445"/>
    <col min="6401" max="6401" width="28.140625" style="445" bestFit="1" customWidth="1"/>
    <col min="6402" max="6413" width="8.85546875" style="445" customWidth="1"/>
    <col min="6414" max="6414" width="10.42578125" style="445" bestFit="1" customWidth="1"/>
    <col min="6415" max="6415" width="11.42578125" style="445" bestFit="1" customWidth="1"/>
    <col min="6416" max="6416" width="9.28515625" style="445" bestFit="1" customWidth="1"/>
    <col min="6417" max="6417" width="20.28515625" style="445" customWidth="1"/>
    <col min="6418" max="6418" width="9.28515625" style="445" bestFit="1" customWidth="1"/>
    <col min="6419" max="6656" width="9.140625" style="445"/>
    <col min="6657" max="6657" width="28.140625" style="445" bestFit="1" customWidth="1"/>
    <col min="6658" max="6669" width="8.85546875" style="445" customWidth="1"/>
    <col min="6670" max="6670" width="10.42578125" style="445" bestFit="1" customWidth="1"/>
    <col min="6671" max="6671" width="11.42578125" style="445" bestFit="1" customWidth="1"/>
    <col min="6672" max="6672" width="9.28515625" style="445" bestFit="1" customWidth="1"/>
    <col min="6673" max="6673" width="20.28515625" style="445" customWidth="1"/>
    <col min="6674" max="6674" width="9.28515625" style="445" bestFit="1" customWidth="1"/>
    <col min="6675" max="6912" width="9.140625" style="445"/>
    <col min="6913" max="6913" width="28.140625" style="445" bestFit="1" customWidth="1"/>
    <col min="6914" max="6925" width="8.85546875" style="445" customWidth="1"/>
    <col min="6926" max="6926" width="10.42578125" style="445" bestFit="1" customWidth="1"/>
    <col min="6927" max="6927" width="11.42578125" style="445" bestFit="1" customWidth="1"/>
    <col min="6928" max="6928" width="9.28515625" style="445" bestFit="1" customWidth="1"/>
    <col min="6929" max="6929" width="20.28515625" style="445" customWidth="1"/>
    <col min="6930" max="6930" width="9.28515625" style="445" bestFit="1" customWidth="1"/>
    <col min="6931" max="7168" width="9.140625" style="445"/>
    <col min="7169" max="7169" width="28.140625" style="445" bestFit="1" customWidth="1"/>
    <col min="7170" max="7181" width="8.85546875" style="445" customWidth="1"/>
    <col min="7182" max="7182" width="10.42578125" style="445" bestFit="1" customWidth="1"/>
    <col min="7183" max="7183" width="11.42578125" style="445" bestFit="1" customWidth="1"/>
    <col min="7184" max="7184" width="9.28515625" style="445" bestFit="1" customWidth="1"/>
    <col min="7185" max="7185" width="20.28515625" style="445" customWidth="1"/>
    <col min="7186" max="7186" width="9.28515625" style="445" bestFit="1" customWidth="1"/>
    <col min="7187" max="7424" width="9.140625" style="445"/>
    <col min="7425" max="7425" width="28.140625" style="445" bestFit="1" customWidth="1"/>
    <col min="7426" max="7437" width="8.85546875" style="445" customWidth="1"/>
    <col min="7438" max="7438" width="10.42578125" style="445" bestFit="1" customWidth="1"/>
    <col min="7439" max="7439" width="11.42578125" style="445" bestFit="1" customWidth="1"/>
    <col min="7440" max="7440" width="9.28515625" style="445" bestFit="1" customWidth="1"/>
    <col min="7441" max="7441" width="20.28515625" style="445" customWidth="1"/>
    <col min="7442" max="7442" width="9.28515625" style="445" bestFit="1" customWidth="1"/>
    <col min="7443" max="7680" width="9.140625" style="445"/>
    <col min="7681" max="7681" width="28.140625" style="445" bestFit="1" customWidth="1"/>
    <col min="7682" max="7693" width="8.85546875" style="445" customWidth="1"/>
    <col min="7694" max="7694" width="10.42578125" style="445" bestFit="1" customWidth="1"/>
    <col min="7695" max="7695" width="11.42578125" style="445" bestFit="1" customWidth="1"/>
    <col min="7696" max="7696" width="9.28515625" style="445" bestFit="1" customWidth="1"/>
    <col min="7697" max="7697" width="20.28515625" style="445" customWidth="1"/>
    <col min="7698" max="7698" width="9.28515625" style="445" bestFit="1" customWidth="1"/>
    <col min="7699" max="7936" width="9.140625" style="445"/>
    <col min="7937" max="7937" width="28.140625" style="445" bestFit="1" customWidth="1"/>
    <col min="7938" max="7949" width="8.85546875" style="445" customWidth="1"/>
    <col min="7950" max="7950" width="10.42578125" style="445" bestFit="1" customWidth="1"/>
    <col min="7951" max="7951" width="11.42578125" style="445" bestFit="1" customWidth="1"/>
    <col min="7952" max="7952" width="9.28515625" style="445" bestFit="1" customWidth="1"/>
    <col min="7953" max="7953" width="20.28515625" style="445" customWidth="1"/>
    <col min="7954" max="7954" width="9.28515625" style="445" bestFit="1" customWidth="1"/>
    <col min="7955" max="8192" width="9.140625" style="445"/>
    <col min="8193" max="8193" width="28.140625" style="445" bestFit="1" customWidth="1"/>
    <col min="8194" max="8205" width="8.85546875" style="445" customWidth="1"/>
    <col min="8206" max="8206" width="10.42578125" style="445" bestFit="1" customWidth="1"/>
    <col min="8207" max="8207" width="11.42578125" style="445" bestFit="1" customWidth="1"/>
    <col min="8208" max="8208" width="9.28515625" style="445" bestFit="1" customWidth="1"/>
    <col min="8209" max="8209" width="20.28515625" style="445" customWidth="1"/>
    <col min="8210" max="8210" width="9.28515625" style="445" bestFit="1" customWidth="1"/>
    <col min="8211" max="8448" width="9.140625" style="445"/>
    <col min="8449" max="8449" width="28.140625" style="445" bestFit="1" customWidth="1"/>
    <col min="8450" max="8461" width="8.85546875" style="445" customWidth="1"/>
    <col min="8462" max="8462" width="10.42578125" style="445" bestFit="1" customWidth="1"/>
    <col min="8463" max="8463" width="11.42578125" style="445" bestFit="1" customWidth="1"/>
    <col min="8464" max="8464" width="9.28515625" style="445" bestFit="1" customWidth="1"/>
    <col min="8465" max="8465" width="20.28515625" style="445" customWidth="1"/>
    <col min="8466" max="8466" width="9.28515625" style="445" bestFit="1" customWidth="1"/>
    <col min="8467" max="8704" width="9.140625" style="445"/>
    <col min="8705" max="8705" width="28.140625" style="445" bestFit="1" customWidth="1"/>
    <col min="8706" max="8717" width="8.85546875" style="445" customWidth="1"/>
    <col min="8718" max="8718" width="10.42578125" style="445" bestFit="1" customWidth="1"/>
    <col min="8719" max="8719" width="11.42578125" style="445" bestFit="1" customWidth="1"/>
    <col min="8720" max="8720" width="9.28515625" style="445" bestFit="1" customWidth="1"/>
    <col min="8721" max="8721" width="20.28515625" style="445" customWidth="1"/>
    <col min="8722" max="8722" width="9.28515625" style="445" bestFit="1" customWidth="1"/>
    <col min="8723" max="8960" width="9.140625" style="445"/>
    <col min="8961" max="8961" width="28.140625" style="445" bestFit="1" customWidth="1"/>
    <col min="8962" max="8973" width="8.85546875" style="445" customWidth="1"/>
    <col min="8974" max="8974" width="10.42578125" style="445" bestFit="1" customWidth="1"/>
    <col min="8975" max="8975" width="11.42578125" style="445" bestFit="1" customWidth="1"/>
    <col min="8976" max="8976" width="9.28515625" style="445" bestFit="1" customWidth="1"/>
    <col min="8977" max="8977" width="20.28515625" style="445" customWidth="1"/>
    <col min="8978" max="8978" width="9.28515625" style="445" bestFit="1" customWidth="1"/>
    <col min="8979" max="9216" width="9.140625" style="445"/>
    <col min="9217" max="9217" width="28.140625" style="445" bestFit="1" customWidth="1"/>
    <col min="9218" max="9229" width="8.85546875" style="445" customWidth="1"/>
    <col min="9230" max="9230" width="10.42578125" style="445" bestFit="1" customWidth="1"/>
    <col min="9231" max="9231" width="11.42578125" style="445" bestFit="1" customWidth="1"/>
    <col min="9232" max="9232" width="9.28515625" style="445" bestFit="1" customWidth="1"/>
    <col min="9233" max="9233" width="20.28515625" style="445" customWidth="1"/>
    <col min="9234" max="9234" width="9.28515625" style="445" bestFit="1" customWidth="1"/>
    <col min="9235" max="9472" width="9.140625" style="445"/>
    <col min="9473" max="9473" width="28.140625" style="445" bestFit="1" customWidth="1"/>
    <col min="9474" max="9485" width="8.85546875" style="445" customWidth="1"/>
    <col min="9486" max="9486" width="10.42578125" style="445" bestFit="1" customWidth="1"/>
    <col min="9487" max="9487" width="11.42578125" style="445" bestFit="1" customWidth="1"/>
    <col min="9488" max="9488" width="9.28515625" style="445" bestFit="1" customWidth="1"/>
    <col min="9489" max="9489" width="20.28515625" style="445" customWidth="1"/>
    <col min="9490" max="9490" width="9.28515625" style="445" bestFit="1" customWidth="1"/>
    <col min="9491" max="9728" width="9.140625" style="445"/>
    <col min="9729" max="9729" width="28.140625" style="445" bestFit="1" customWidth="1"/>
    <col min="9730" max="9741" width="8.85546875" style="445" customWidth="1"/>
    <col min="9742" max="9742" width="10.42578125" style="445" bestFit="1" customWidth="1"/>
    <col min="9743" max="9743" width="11.42578125" style="445" bestFit="1" customWidth="1"/>
    <col min="9744" max="9744" width="9.28515625" style="445" bestFit="1" customWidth="1"/>
    <col min="9745" max="9745" width="20.28515625" style="445" customWidth="1"/>
    <col min="9746" max="9746" width="9.28515625" style="445" bestFit="1" customWidth="1"/>
    <col min="9747" max="9984" width="9.140625" style="445"/>
    <col min="9985" max="9985" width="28.140625" style="445" bestFit="1" customWidth="1"/>
    <col min="9986" max="9997" width="8.85546875" style="445" customWidth="1"/>
    <col min="9998" max="9998" width="10.42578125" style="445" bestFit="1" customWidth="1"/>
    <col min="9999" max="9999" width="11.42578125" style="445" bestFit="1" customWidth="1"/>
    <col min="10000" max="10000" width="9.28515625" style="445" bestFit="1" customWidth="1"/>
    <col min="10001" max="10001" width="20.28515625" style="445" customWidth="1"/>
    <col min="10002" max="10002" width="9.28515625" style="445" bestFit="1" customWidth="1"/>
    <col min="10003" max="10240" width="9.140625" style="445"/>
    <col min="10241" max="10241" width="28.140625" style="445" bestFit="1" customWidth="1"/>
    <col min="10242" max="10253" width="8.85546875" style="445" customWidth="1"/>
    <col min="10254" max="10254" width="10.42578125" style="445" bestFit="1" customWidth="1"/>
    <col min="10255" max="10255" width="11.42578125" style="445" bestFit="1" customWidth="1"/>
    <col min="10256" max="10256" width="9.28515625" style="445" bestFit="1" customWidth="1"/>
    <col min="10257" max="10257" width="20.28515625" style="445" customWidth="1"/>
    <col min="10258" max="10258" width="9.28515625" style="445" bestFit="1" customWidth="1"/>
    <col min="10259" max="10496" width="9.140625" style="445"/>
    <col min="10497" max="10497" width="28.140625" style="445" bestFit="1" customWidth="1"/>
    <col min="10498" max="10509" width="8.85546875" style="445" customWidth="1"/>
    <col min="10510" max="10510" width="10.42578125" style="445" bestFit="1" customWidth="1"/>
    <col min="10511" max="10511" width="11.42578125" style="445" bestFit="1" customWidth="1"/>
    <col min="10512" max="10512" width="9.28515625" style="445" bestFit="1" customWidth="1"/>
    <col min="10513" max="10513" width="20.28515625" style="445" customWidth="1"/>
    <col min="10514" max="10514" width="9.28515625" style="445" bestFit="1" customWidth="1"/>
    <col min="10515" max="10752" width="9.140625" style="445"/>
    <col min="10753" max="10753" width="28.140625" style="445" bestFit="1" customWidth="1"/>
    <col min="10754" max="10765" width="8.85546875" style="445" customWidth="1"/>
    <col min="10766" max="10766" width="10.42578125" style="445" bestFit="1" customWidth="1"/>
    <col min="10767" max="10767" width="11.42578125" style="445" bestFit="1" customWidth="1"/>
    <col min="10768" max="10768" width="9.28515625" style="445" bestFit="1" customWidth="1"/>
    <col min="10769" max="10769" width="20.28515625" style="445" customWidth="1"/>
    <col min="10770" max="10770" width="9.28515625" style="445" bestFit="1" customWidth="1"/>
    <col min="10771" max="11008" width="9.140625" style="445"/>
    <col min="11009" max="11009" width="28.140625" style="445" bestFit="1" customWidth="1"/>
    <col min="11010" max="11021" width="8.85546875" style="445" customWidth="1"/>
    <col min="11022" max="11022" width="10.42578125" style="445" bestFit="1" customWidth="1"/>
    <col min="11023" max="11023" width="11.42578125" style="445" bestFit="1" customWidth="1"/>
    <col min="11024" max="11024" width="9.28515625" style="445" bestFit="1" customWidth="1"/>
    <col min="11025" max="11025" width="20.28515625" style="445" customWidth="1"/>
    <col min="11026" max="11026" width="9.28515625" style="445" bestFit="1" customWidth="1"/>
    <col min="11027" max="11264" width="9.140625" style="445"/>
    <col min="11265" max="11265" width="28.140625" style="445" bestFit="1" customWidth="1"/>
    <col min="11266" max="11277" width="8.85546875" style="445" customWidth="1"/>
    <col min="11278" max="11278" width="10.42578125" style="445" bestFit="1" customWidth="1"/>
    <col min="11279" max="11279" width="11.42578125" style="445" bestFit="1" customWidth="1"/>
    <col min="11280" max="11280" width="9.28515625" style="445" bestFit="1" customWidth="1"/>
    <col min="11281" max="11281" width="20.28515625" style="445" customWidth="1"/>
    <col min="11282" max="11282" width="9.28515625" style="445" bestFit="1" customWidth="1"/>
    <col min="11283" max="11520" width="9.140625" style="445"/>
    <col min="11521" max="11521" width="28.140625" style="445" bestFit="1" customWidth="1"/>
    <col min="11522" max="11533" width="8.85546875" style="445" customWidth="1"/>
    <col min="11534" max="11534" width="10.42578125" style="445" bestFit="1" customWidth="1"/>
    <col min="11535" max="11535" width="11.42578125" style="445" bestFit="1" customWidth="1"/>
    <col min="11536" max="11536" width="9.28515625" style="445" bestFit="1" customWidth="1"/>
    <col min="11537" max="11537" width="20.28515625" style="445" customWidth="1"/>
    <col min="11538" max="11538" width="9.28515625" style="445" bestFit="1" customWidth="1"/>
    <col min="11539" max="11776" width="9.140625" style="445"/>
    <col min="11777" max="11777" width="28.140625" style="445" bestFit="1" customWidth="1"/>
    <col min="11778" max="11789" width="8.85546875" style="445" customWidth="1"/>
    <col min="11790" max="11790" width="10.42578125" style="445" bestFit="1" customWidth="1"/>
    <col min="11791" max="11791" width="11.42578125" style="445" bestFit="1" customWidth="1"/>
    <col min="11792" max="11792" width="9.28515625" style="445" bestFit="1" customWidth="1"/>
    <col min="11793" max="11793" width="20.28515625" style="445" customWidth="1"/>
    <col min="11794" max="11794" width="9.28515625" style="445" bestFit="1" customWidth="1"/>
    <col min="11795" max="12032" width="9.140625" style="445"/>
    <col min="12033" max="12033" width="28.140625" style="445" bestFit="1" customWidth="1"/>
    <col min="12034" max="12045" width="8.85546875" style="445" customWidth="1"/>
    <col min="12046" max="12046" width="10.42578125" style="445" bestFit="1" customWidth="1"/>
    <col min="12047" max="12047" width="11.42578125" style="445" bestFit="1" customWidth="1"/>
    <col min="12048" max="12048" width="9.28515625" style="445" bestFit="1" customWidth="1"/>
    <col min="12049" max="12049" width="20.28515625" style="445" customWidth="1"/>
    <col min="12050" max="12050" width="9.28515625" style="445" bestFit="1" customWidth="1"/>
    <col min="12051" max="12288" width="9.140625" style="445"/>
    <col min="12289" max="12289" width="28.140625" style="445" bestFit="1" customWidth="1"/>
    <col min="12290" max="12301" width="8.85546875" style="445" customWidth="1"/>
    <col min="12302" max="12302" width="10.42578125" style="445" bestFit="1" customWidth="1"/>
    <col min="12303" max="12303" width="11.42578125" style="445" bestFit="1" customWidth="1"/>
    <col min="12304" max="12304" width="9.28515625" style="445" bestFit="1" customWidth="1"/>
    <col min="12305" max="12305" width="20.28515625" style="445" customWidth="1"/>
    <col min="12306" max="12306" width="9.28515625" style="445" bestFit="1" customWidth="1"/>
    <col min="12307" max="12544" width="9.140625" style="445"/>
    <col min="12545" max="12545" width="28.140625" style="445" bestFit="1" customWidth="1"/>
    <col min="12546" max="12557" width="8.85546875" style="445" customWidth="1"/>
    <col min="12558" max="12558" width="10.42578125" style="445" bestFit="1" customWidth="1"/>
    <col min="12559" max="12559" width="11.42578125" style="445" bestFit="1" customWidth="1"/>
    <col min="12560" max="12560" width="9.28515625" style="445" bestFit="1" customWidth="1"/>
    <col min="12561" max="12561" width="20.28515625" style="445" customWidth="1"/>
    <col min="12562" max="12562" width="9.28515625" style="445" bestFit="1" customWidth="1"/>
    <col min="12563" max="12800" width="9.140625" style="445"/>
    <col min="12801" max="12801" width="28.140625" style="445" bestFit="1" customWidth="1"/>
    <col min="12802" max="12813" width="8.85546875" style="445" customWidth="1"/>
    <col min="12814" max="12814" width="10.42578125" style="445" bestFit="1" customWidth="1"/>
    <col min="12815" max="12815" width="11.42578125" style="445" bestFit="1" customWidth="1"/>
    <col min="12816" max="12816" width="9.28515625" style="445" bestFit="1" customWidth="1"/>
    <col min="12817" max="12817" width="20.28515625" style="445" customWidth="1"/>
    <col min="12818" max="12818" width="9.28515625" style="445" bestFit="1" customWidth="1"/>
    <col min="12819" max="13056" width="9.140625" style="445"/>
    <col min="13057" max="13057" width="28.140625" style="445" bestFit="1" customWidth="1"/>
    <col min="13058" max="13069" width="8.85546875" style="445" customWidth="1"/>
    <col min="13070" max="13070" width="10.42578125" style="445" bestFit="1" customWidth="1"/>
    <col min="13071" max="13071" width="11.42578125" style="445" bestFit="1" customWidth="1"/>
    <col min="13072" max="13072" width="9.28515625" style="445" bestFit="1" customWidth="1"/>
    <col min="13073" max="13073" width="20.28515625" style="445" customWidth="1"/>
    <col min="13074" max="13074" width="9.28515625" style="445" bestFit="1" customWidth="1"/>
    <col min="13075" max="13312" width="9.140625" style="445"/>
    <col min="13313" max="13313" width="28.140625" style="445" bestFit="1" customWidth="1"/>
    <col min="13314" max="13325" width="8.85546875" style="445" customWidth="1"/>
    <col min="13326" max="13326" width="10.42578125" style="445" bestFit="1" customWidth="1"/>
    <col min="13327" max="13327" width="11.42578125" style="445" bestFit="1" customWidth="1"/>
    <col min="13328" max="13328" width="9.28515625" style="445" bestFit="1" customWidth="1"/>
    <col min="13329" max="13329" width="20.28515625" style="445" customWidth="1"/>
    <col min="13330" max="13330" width="9.28515625" style="445" bestFit="1" customWidth="1"/>
    <col min="13331" max="13568" width="9.140625" style="445"/>
    <col min="13569" max="13569" width="28.140625" style="445" bestFit="1" customWidth="1"/>
    <col min="13570" max="13581" width="8.85546875" style="445" customWidth="1"/>
    <col min="13582" max="13582" width="10.42578125" style="445" bestFit="1" customWidth="1"/>
    <col min="13583" max="13583" width="11.42578125" style="445" bestFit="1" customWidth="1"/>
    <col min="13584" max="13584" width="9.28515625" style="445" bestFit="1" customWidth="1"/>
    <col min="13585" max="13585" width="20.28515625" style="445" customWidth="1"/>
    <col min="13586" max="13586" width="9.28515625" style="445" bestFit="1" customWidth="1"/>
    <col min="13587" max="13824" width="9.140625" style="445"/>
    <col min="13825" max="13825" width="28.140625" style="445" bestFit="1" customWidth="1"/>
    <col min="13826" max="13837" width="8.85546875" style="445" customWidth="1"/>
    <col min="13838" max="13838" width="10.42578125" style="445" bestFit="1" customWidth="1"/>
    <col min="13839" max="13839" width="11.42578125" style="445" bestFit="1" customWidth="1"/>
    <col min="13840" max="13840" width="9.28515625" style="445" bestFit="1" customWidth="1"/>
    <col min="13841" max="13841" width="20.28515625" style="445" customWidth="1"/>
    <col min="13842" max="13842" width="9.28515625" style="445" bestFit="1" customWidth="1"/>
    <col min="13843" max="14080" width="9.140625" style="445"/>
    <col min="14081" max="14081" width="28.140625" style="445" bestFit="1" customWidth="1"/>
    <col min="14082" max="14093" width="8.85546875" style="445" customWidth="1"/>
    <col min="14094" max="14094" width="10.42578125" style="445" bestFit="1" customWidth="1"/>
    <col min="14095" max="14095" width="11.42578125" style="445" bestFit="1" customWidth="1"/>
    <col min="14096" max="14096" width="9.28515625" style="445" bestFit="1" customWidth="1"/>
    <col min="14097" max="14097" width="20.28515625" style="445" customWidth="1"/>
    <col min="14098" max="14098" width="9.28515625" style="445" bestFit="1" customWidth="1"/>
    <col min="14099" max="14336" width="9.140625" style="445"/>
    <col min="14337" max="14337" width="28.140625" style="445" bestFit="1" customWidth="1"/>
    <col min="14338" max="14349" width="8.85546875" style="445" customWidth="1"/>
    <col min="14350" max="14350" width="10.42578125" style="445" bestFit="1" customWidth="1"/>
    <col min="14351" max="14351" width="11.42578125" style="445" bestFit="1" customWidth="1"/>
    <col min="14352" max="14352" width="9.28515625" style="445" bestFit="1" customWidth="1"/>
    <col min="14353" max="14353" width="20.28515625" style="445" customWidth="1"/>
    <col min="14354" max="14354" width="9.28515625" style="445" bestFit="1" customWidth="1"/>
    <col min="14355" max="14592" width="9.140625" style="445"/>
    <col min="14593" max="14593" width="28.140625" style="445" bestFit="1" customWidth="1"/>
    <col min="14594" max="14605" width="8.85546875" style="445" customWidth="1"/>
    <col min="14606" max="14606" width="10.42578125" style="445" bestFit="1" customWidth="1"/>
    <col min="14607" max="14607" width="11.42578125" style="445" bestFit="1" customWidth="1"/>
    <col min="14608" max="14608" width="9.28515625" style="445" bestFit="1" customWidth="1"/>
    <col min="14609" max="14609" width="20.28515625" style="445" customWidth="1"/>
    <col min="14610" max="14610" width="9.28515625" style="445" bestFit="1" customWidth="1"/>
    <col min="14611" max="14848" width="9.140625" style="445"/>
    <col min="14849" max="14849" width="28.140625" style="445" bestFit="1" customWidth="1"/>
    <col min="14850" max="14861" width="8.85546875" style="445" customWidth="1"/>
    <col min="14862" max="14862" width="10.42578125" style="445" bestFit="1" customWidth="1"/>
    <col min="14863" max="14863" width="11.42578125" style="445" bestFit="1" customWidth="1"/>
    <col min="14864" max="14864" width="9.28515625" style="445" bestFit="1" customWidth="1"/>
    <col min="14865" max="14865" width="20.28515625" style="445" customWidth="1"/>
    <col min="14866" max="14866" width="9.28515625" style="445" bestFit="1" customWidth="1"/>
    <col min="14867" max="15104" width="9.140625" style="445"/>
    <col min="15105" max="15105" width="28.140625" style="445" bestFit="1" customWidth="1"/>
    <col min="15106" max="15117" width="8.85546875" style="445" customWidth="1"/>
    <col min="15118" max="15118" width="10.42578125" style="445" bestFit="1" customWidth="1"/>
    <col min="15119" max="15119" width="11.42578125" style="445" bestFit="1" customWidth="1"/>
    <col min="15120" max="15120" width="9.28515625" style="445" bestFit="1" customWidth="1"/>
    <col min="15121" max="15121" width="20.28515625" style="445" customWidth="1"/>
    <col min="15122" max="15122" width="9.28515625" style="445" bestFit="1" customWidth="1"/>
    <col min="15123" max="15360" width="9.140625" style="445"/>
    <col min="15361" max="15361" width="28.140625" style="445" bestFit="1" customWidth="1"/>
    <col min="15362" max="15373" width="8.85546875" style="445" customWidth="1"/>
    <col min="15374" max="15374" width="10.42578125" style="445" bestFit="1" customWidth="1"/>
    <col min="15375" max="15375" width="11.42578125" style="445" bestFit="1" customWidth="1"/>
    <col min="15376" max="15376" width="9.28515625" style="445" bestFit="1" customWidth="1"/>
    <col min="15377" max="15377" width="20.28515625" style="445" customWidth="1"/>
    <col min="15378" max="15378" width="9.28515625" style="445" bestFit="1" customWidth="1"/>
    <col min="15379" max="15616" width="9.140625" style="445"/>
    <col min="15617" max="15617" width="28.140625" style="445" bestFit="1" customWidth="1"/>
    <col min="15618" max="15629" width="8.85546875" style="445" customWidth="1"/>
    <col min="15630" max="15630" width="10.42578125" style="445" bestFit="1" customWidth="1"/>
    <col min="15631" max="15631" width="11.42578125" style="445" bestFit="1" customWidth="1"/>
    <col min="15632" max="15632" width="9.28515625" style="445" bestFit="1" customWidth="1"/>
    <col min="15633" max="15633" width="20.28515625" style="445" customWidth="1"/>
    <col min="15634" max="15634" width="9.28515625" style="445" bestFit="1" customWidth="1"/>
    <col min="15635" max="15872" width="9.140625" style="445"/>
    <col min="15873" max="15873" width="28.140625" style="445" bestFit="1" customWidth="1"/>
    <col min="15874" max="15885" width="8.85546875" style="445" customWidth="1"/>
    <col min="15886" max="15886" width="10.42578125" style="445" bestFit="1" customWidth="1"/>
    <col min="15887" max="15887" width="11.42578125" style="445" bestFit="1" customWidth="1"/>
    <col min="15888" max="15888" width="9.28515625" style="445" bestFit="1" customWidth="1"/>
    <col min="15889" max="15889" width="20.28515625" style="445" customWidth="1"/>
    <col min="15890" max="15890" width="9.28515625" style="445" bestFit="1" customWidth="1"/>
    <col min="15891" max="16128" width="9.140625" style="445"/>
    <col min="16129" max="16129" width="28.140625" style="445" bestFit="1" customWidth="1"/>
    <col min="16130" max="16141" width="8.85546875" style="445" customWidth="1"/>
    <col min="16142" max="16142" width="10.42578125" style="445" bestFit="1" customWidth="1"/>
    <col min="16143" max="16143" width="11.42578125" style="445" bestFit="1" customWidth="1"/>
    <col min="16144" max="16144" width="9.28515625" style="445" bestFit="1" customWidth="1"/>
    <col min="16145" max="16145" width="20.28515625" style="445" customWidth="1"/>
    <col min="16146" max="16146" width="9.28515625" style="445" bestFit="1" customWidth="1"/>
    <col min="16147" max="16384" width="9.140625" style="445"/>
  </cols>
  <sheetData>
    <row r="1" spans="1:18" s="60" customFormat="1" ht="11.25" customHeight="1" x14ac:dyDescent="0.2">
      <c r="A1" s="519" t="s">
        <v>22</v>
      </c>
    </row>
    <row r="2" spans="1:18" s="524" customFormat="1" ht="11.25" customHeight="1" x14ac:dyDescent="0.3">
      <c r="A2" s="519" t="s">
        <v>2547</v>
      </c>
    </row>
    <row r="3" spans="1:18" s="447" customFormat="1" ht="9" customHeight="1" x14ac:dyDescent="0.2">
      <c r="A3" s="1851" t="s">
        <v>2548</v>
      </c>
      <c r="B3" s="1851"/>
      <c r="C3" s="1851"/>
      <c r="D3" s="1851"/>
      <c r="E3" s="1851"/>
      <c r="F3" s="1851"/>
      <c r="G3" s="1851"/>
      <c r="H3" s="1851"/>
      <c r="I3" s="1851"/>
      <c r="J3" s="1851"/>
      <c r="K3" s="1851"/>
      <c r="L3" s="1851"/>
      <c r="M3" s="1851"/>
      <c r="N3" s="1851"/>
      <c r="O3" s="1851"/>
    </row>
    <row r="4" spans="1:18" s="447" customFormat="1" ht="9" customHeight="1" x14ac:dyDescent="0.2">
      <c r="A4" s="1851" t="s">
        <v>2549</v>
      </c>
      <c r="B4" s="1851"/>
      <c r="C4" s="1851"/>
      <c r="D4" s="1851"/>
      <c r="E4" s="1851"/>
      <c r="F4" s="1851"/>
      <c r="G4" s="1851"/>
      <c r="H4" s="1851"/>
      <c r="I4" s="1851"/>
      <c r="J4" s="1851"/>
      <c r="K4" s="1851"/>
      <c r="L4" s="1851"/>
      <c r="M4" s="1851"/>
      <c r="N4" s="1851"/>
      <c r="O4" s="1851"/>
    </row>
    <row r="5" spans="1:18" s="447" customFormat="1" ht="9" customHeight="1" x14ac:dyDescent="0.2">
      <c r="A5" s="1882" t="s">
        <v>2621</v>
      </c>
      <c r="B5" s="1882"/>
      <c r="C5" s="1882"/>
      <c r="D5" s="1882"/>
      <c r="E5" s="1882"/>
      <c r="F5" s="1882"/>
      <c r="G5" s="1882"/>
      <c r="H5" s="1882"/>
      <c r="I5" s="1882"/>
      <c r="J5" s="1882"/>
      <c r="K5" s="1882"/>
      <c r="L5" s="1882"/>
      <c r="M5" s="1882"/>
      <c r="N5" s="1882"/>
      <c r="O5" s="1882"/>
    </row>
    <row r="6" spans="1:18" s="447" customFormat="1" ht="9" customHeight="1" x14ac:dyDescent="0.2">
      <c r="A6" s="1853" t="s">
        <v>2551</v>
      </c>
      <c r="B6" s="1853"/>
      <c r="C6" s="1853"/>
      <c r="D6" s="1853"/>
      <c r="E6" s="1853"/>
      <c r="F6" s="1853"/>
      <c r="G6" s="1853"/>
      <c r="H6" s="1853"/>
      <c r="I6" s="1853"/>
      <c r="J6" s="1853"/>
      <c r="K6" s="1853"/>
      <c r="L6" s="1853"/>
      <c r="M6" s="1853"/>
      <c r="N6" s="1853"/>
      <c r="O6" s="1853"/>
    </row>
    <row r="7" spans="1:18" s="447" customFormat="1" ht="12" x14ac:dyDescent="0.2">
      <c r="A7" s="1853" t="str">
        <f>+'Anexo 1 - Estrutura'!A7:H7</f>
        <v>&lt;MÊS&gt; E &lt;ANO&gt; DE REFERÊNCIA</v>
      </c>
      <c r="B7" s="1853"/>
      <c r="C7" s="1853"/>
      <c r="D7" s="1853"/>
      <c r="E7" s="1853"/>
      <c r="F7" s="1853"/>
      <c r="G7" s="1853"/>
      <c r="H7" s="1853"/>
      <c r="I7" s="1853"/>
      <c r="J7" s="1853"/>
      <c r="K7" s="1853"/>
      <c r="L7" s="1853"/>
      <c r="M7" s="1853"/>
      <c r="N7" s="1853"/>
      <c r="O7" s="1853"/>
    </row>
    <row r="8" spans="1:18" s="447" customFormat="1" ht="11.25" customHeight="1" x14ac:dyDescent="0.2">
      <c r="A8" s="1853"/>
      <c r="B8" s="1853"/>
      <c r="C8" s="1853"/>
      <c r="D8" s="1853"/>
      <c r="E8" s="1853"/>
      <c r="F8" s="1853"/>
      <c r="G8" s="1853"/>
      <c r="H8" s="1853"/>
      <c r="I8" s="1853"/>
      <c r="J8" s="1853"/>
      <c r="K8" s="1853"/>
      <c r="L8" s="1853"/>
      <c r="M8" s="1853"/>
      <c r="N8" s="1853"/>
      <c r="O8" s="1853"/>
    </row>
    <row r="9" spans="1:18" s="446" customFormat="1" ht="11.25" customHeight="1" x14ac:dyDescent="0.2">
      <c r="A9" s="1886" t="s">
        <v>2622</v>
      </c>
      <c r="B9" s="1886"/>
      <c r="C9" s="1886"/>
      <c r="D9" s="1886"/>
      <c r="E9" s="1886"/>
      <c r="F9" s="1886"/>
      <c r="G9" s="1886"/>
      <c r="H9" s="1886"/>
      <c r="I9" s="1886"/>
      <c r="J9" s="1886"/>
      <c r="K9" s="1886"/>
      <c r="L9" s="1886"/>
      <c r="M9" s="1886"/>
      <c r="N9" s="1886"/>
      <c r="O9" s="421" t="s">
        <v>2554</v>
      </c>
    </row>
    <row r="10" spans="1:18" s="60" customFormat="1" ht="11.25" customHeight="1" x14ac:dyDescent="0.2">
      <c r="A10" s="448"/>
      <c r="B10" s="1887" t="s">
        <v>2623</v>
      </c>
      <c r="C10" s="1888"/>
      <c r="D10" s="1888"/>
      <c r="E10" s="1888"/>
      <c r="F10" s="1888"/>
      <c r="G10" s="1888"/>
      <c r="H10" s="1888"/>
      <c r="I10" s="1888"/>
      <c r="J10" s="1888"/>
      <c r="K10" s="1888"/>
      <c r="L10" s="1888"/>
      <c r="M10" s="1889"/>
      <c r="N10" s="449" t="s">
        <v>474</v>
      </c>
      <c r="O10" s="449" t="s">
        <v>2556</v>
      </c>
    </row>
    <row r="11" spans="1:18" s="60" customFormat="1" ht="11.25" customHeight="1" x14ac:dyDescent="0.2">
      <c r="A11" s="450" t="s">
        <v>2624</v>
      </c>
      <c r="B11" s="1890"/>
      <c r="C11" s="1891"/>
      <c r="D11" s="1891"/>
      <c r="E11" s="1891"/>
      <c r="F11" s="1891"/>
      <c r="G11" s="1891"/>
      <c r="H11" s="1891"/>
      <c r="I11" s="1891"/>
      <c r="J11" s="1891"/>
      <c r="K11" s="1891"/>
      <c r="L11" s="1891"/>
      <c r="M11" s="1892"/>
      <c r="N11" s="451" t="s">
        <v>2625</v>
      </c>
      <c r="O11" s="451" t="s">
        <v>2560</v>
      </c>
    </row>
    <row r="12" spans="1:18" ht="12.75" x14ac:dyDescent="0.2">
      <c r="A12" s="452"/>
      <c r="B12" s="453" t="s">
        <v>2626</v>
      </c>
      <c r="C12" s="453" t="s">
        <v>2627</v>
      </c>
      <c r="D12" s="453" t="s">
        <v>2628</v>
      </c>
      <c r="E12" s="453" t="s">
        <v>2629</v>
      </c>
      <c r="F12" s="453" t="s">
        <v>2630</v>
      </c>
      <c r="G12" s="453" t="s">
        <v>2631</v>
      </c>
      <c r="H12" s="453" t="s">
        <v>2632</v>
      </c>
      <c r="I12" s="453" t="s">
        <v>2633</v>
      </c>
      <c r="J12" s="453" t="s">
        <v>2634</v>
      </c>
      <c r="K12" s="453" t="s">
        <v>2635</v>
      </c>
      <c r="L12" s="453" t="s">
        <v>2636</v>
      </c>
      <c r="M12" s="453" t="s">
        <v>2637</v>
      </c>
      <c r="N12" s="454" t="s">
        <v>2638</v>
      </c>
      <c r="O12" s="454" t="s">
        <v>2639</v>
      </c>
    </row>
    <row r="13" spans="1:18" ht="11.25" customHeight="1" x14ac:dyDescent="0.2">
      <c r="A13" s="455" t="s">
        <v>476</v>
      </c>
      <c r="B13" s="456"/>
      <c r="C13" s="456"/>
      <c r="D13" s="456"/>
      <c r="E13" s="456"/>
      <c r="F13" s="456"/>
      <c r="G13" s="456"/>
      <c r="H13" s="456"/>
      <c r="I13" s="456"/>
      <c r="J13" s="456"/>
      <c r="K13" s="456"/>
      <c r="L13" s="456"/>
      <c r="M13" s="456"/>
      <c r="N13" s="457"/>
      <c r="O13" s="456"/>
      <c r="Q13" s="458"/>
      <c r="R13" s="459"/>
    </row>
    <row r="14" spans="1:18" ht="11.25" customHeight="1" x14ac:dyDescent="0.2">
      <c r="A14" s="67" t="s">
        <v>2640</v>
      </c>
      <c r="B14" s="460"/>
      <c r="C14" s="460"/>
      <c r="D14" s="460"/>
      <c r="E14" s="460"/>
      <c r="F14" s="460"/>
      <c r="G14" s="460"/>
      <c r="H14" s="460"/>
      <c r="I14" s="460"/>
      <c r="J14" s="460"/>
      <c r="K14" s="460"/>
      <c r="L14" s="460"/>
      <c r="M14" s="460"/>
      <c r="N14" s="461"/>
      <c r="O14" s="462"/>
      <c r="Q14" s="458"/>
      <c r="R14" s="459"/>
    </row>
    <row r="15" spans="1:18" ht="11.25" customHeight="1" x14ac:dyDescent="0.2">
      <c r="A15" s="67" t="s">
        <v>480</v>
      </c>
      <c r="B15" s="460"/>
      <c r="C15" s="460"/>
      <c r="D15" s="460"/>
      <c r="E15" s="460"/>
      <c r="F15" s="460"/>
      <c r="G15" s="460"/>
      <c r="H15" s="460"/>
      <c r="I15" s="460"/>
      <c r="J15" s="460"/>
      <c r="K15" s="460"/>
      <c r="L15" s="460"/>
      <c r="M15" s="460"/>
      <c r="N15" s="461"/>
      <c r="O15" s="462"/>
      <c r="Q15" s="458"/>
      <c r="R15" s="459"/>
    </row>
    <row r="16" spans="1:18" ht="11.25" customHeight="1" x14ac:dyDescent="0.2">
      <c r="A16" s="67" t="s">
        <v>483</v>
      </c>
      <c r="B16" s="460"/>
      <c r="C16" s="460"/>
      <c r="D16" s="460"/>
      <c r="E16" s="460"/>
      <c r="F16" s="460"/>
      <c r="G16" s="460"/>
      <c r="H16" s="460"/>
      <c r="I16" s="460"/>
      <c r="J16" s="460"/>
      <c r="K16" s="460"/>
      <c r="L16" s="460"/>
      <c r="M16" s="460"/>
      <c r="N16" s="461"/>
      <c r="O16" s="462"/>
      <c r="Q16" s="458"/>
      <c r="R16" s="459"/>
    </row>
    <row r="17" spans="1:22" ht="11.25" customHeight="1" x14ac:dyDescent="0.2">
      <c r="A17" s="67" t="s">
        <v>489</v>
      </c>
      <c r="B17" s="460"/>
      <c r="C17" s="460"/>
      <c r="D17" s="460"/>
      <c r="E17" s="460"/>
      <c r="F17" s="460"/>
      <c r="G17" s="460"/>
      <c r="H17" s="460"/>
      <c r="I17" s="460"/>
      <c r="J17" s="460"/>
      <c r="K17" s="460"/>
      <c r="L17" s="460"/>
      <c r="M17" s="460"/>
      <c r="N17" s="461"/>
      <c r="O17" s="462"/>
      <c r="Q17" s="458"/>
      <c r="R17" s="459"/>
    </row>
    <row r="18" spans="1:22" ht="11.25" customHeight="1" x14ac:dyDescent="0.2">
      <c r="A18" s="67" t="s">
        <v>491</v>
      </c>
      <c r="B18" s="460"/>
      <c r="C18" s="460"/>
      <c r="D18" s="460"/>
      <c r="E18" s="460"/>
      <c r="F18" s="460"/>
      <c r="G18" s="460"/>
      <c r="H18" s="460"/>
      <c r="I18" s="460"/>
      <c r="J18" s="460"/>
      <c r="K18" s="460"/>
      <c r="L18" s="460"/>
      <c r="M18" s="460"/>
      <c r="N18" s="461"/>
      <c r="O18" s="462"/>
      <c r="Q18" s="458"/>
      <c r="R18" s="459"/>
    </row>
    <row r="19" spans="1:22" ht="11.25" customHeight="1" x14ac:dyDescent="0.2">
      <c r="A19" s="67" t="s">
        <v>493</v>
      </c>
      <c r="B19" s="460"/>
      <c r="C19" s="460"/>
      <c r="D19" s="460"/>
      <c r="E19" s="460"/>
      <c r="F19" s="460"/>
      <c r="G19" s="460"/>
      <c r="H19" s="460"/>
      <c r="I19" s="460"/>
      <c r="J19" s="460"/>
      <c r="K19" s="460"/>
      <c r="L19" s="460"/>
      <c r="M19" s="460"/>
      <c r="N19" s="461"/>
      <c r="O19" s="462"/>
      <c r="Q19" s="458"/>
      <c r="R19" s="459"/>
    </row>
    <row r="20" spans="1:22" ht="11.25" customHeight="1" x14ac:dyDescent="0.2">
      <c r="A20" s="67" t="s">
        <v>496</v>
      </c>
      <c r="B20" s="460"/>
      <c r="C20" s="460"/>
      <c r="D20" s="460"/>
      <c r="E20" s="460"/>
      <c r="F20" s="460"/>
      <c r="G20" s="460"/>
      <c r="H20" s="460"/>
      <c r="I20" s="460"/>
      <c r="J20" s="460"/>
      <c r="K20" s="460"/>
      <c r="L20" s="460"/>
      <c r="M20" s="460"/>
      <c r="N20" s="461"/>
      <c r="O20" s="462"/>
      <c r="Q20" s="458"/>
      <c r="R20" s="459"/>
    </row>
    <row r="21" spans="1:22" ht="11.25" customHeight="1" x14ac:dyDescent="0.2">
      <c r="A21" s="67" t="s">
        <v>2641</v>
      </c>
      <c r="B21" s="460"/>
      <c r="C21" s="460"/>
      <c r="D21" s="460"/>
      <c r="E21" s="460"/>
      <c r="F21" s="460"/>
      <c r="G21" s="460"/>
      <c r="H21" s="460"/>
      <c r="I21" s="460"/>
      <c r="J21" s="460"/>
      <c r="K21" s="460"/>
      <c r="L21" s="460"/>
      <c r="M21" s="460"/>
      <c r="N21" s="461"/>
      <c r="O21" s="462"/>
      <c r="Q21" s="458"/>
      <c r="R21" s="459"/>
    </row>
    <row r="22" spans="1:22" ht="11.25" customHeight="1" x14ac:dyDescent="0.2">
      <c r="A22" s="67" t="s">
        <v>500</v>
      </c>
      <c r="B22" s="460"/>
      <c r="C22" s="460"/>
      <c r="D22" s="460"/>
      <c r="E22" s="460"/>
      <c r="F22" s="460"/>
      <c r="G22" s="460"/>
      <c r="H22" s="460"/>
      <c r="I22" s="460"/>
      <c r="J22" s="460"/>
      <c r="K22" s="460"/>
      <c r="L22" s="460"/>
      <c r="M22" s="460"/>
      <c r="N22" s="461"/>
      <c r="O22" s="462"/>
      <c r="Q22" s="458"/>
      <c r="R22" s="459"/>
    </row>
    <row r="23" spans="1:22" ht="11.25" customHeight="1" x14ac:dyDescent="0.2">
      <c r="A23" s="67" t="s">
        <v>502</v>
      </c>
      <c r="B23" s="460"/>
      <c r="C23" s="460"/>
      <c r="D23" s="460"/>
      <c r="E23" s="460"/>
      <c r="F23" s="460"/>
      <c r="G23" s="460"/>
      <c r="H23" s="460"/>
      <c r="I23" s="460"/>
      <c r="J23" s="460"/>
      <c r="K23" s="460"/>
      <c r="L23" s="460"/>
      <c r="M23" s="460"/>
      <c r="N23" s="461"/>
      <c r="O23" s="463"/>
      <c r="Q23" s="458"/>
      <c r="R23" s="459"/>
    </row>
    <row r="24" spans="1:22" ht="11.25" customHeight="1" x14ac:dyDescent="0.2">
      <c r="A24" s="464" t="s">
        <v>504</v>
      </c>
      <c r="B24" s="460"/>
      <c r="C24" s="460"/>
      <c r="D24" s="460"/>
      <c r="E24" s="460"/>
      <c r="F24" s="460"/>
      <c r="G24" s="460"/>
      <c r="H24" s="460"/>
      <c r="I24" s="460"/>
      <c r="J24" s="460"/>
      <c r="K24" s="460"/>
      <c r="L24" s="460"/>
      <c r="M24" s="460"/>
      <c r="N24" s="461"/>
      <c r="O24" s="462"/>
      <c r="Q24" s="458"/>
      <c r="R24" s="459"/>
    </row>
    <row r="25" spans="1:22" ht="11.25" customHeight="1" x14ac:dyDescent="0.2">
      <c r="A25" s="67" t="s">
        <v>559</v>
      </c>
      <c r="B25" s="465"/>
      <c r="C25" s="465"/>
      <c r="D25" s="465"/>
      <c r="E25" s="465"/>
      <c r="F25" s="465"/>
      <c r="G25" s="465"/>
      <c r="H25" s="465"/>
      <c r="I25" s="465"/>
      <c r="J25" s="465"/>
      <c r="K25" s="465"/>
      <c r="L25" s="465"/>
      <c r="M25" s="465"/>
      <c r="N25" s="460"/>
      <c r="O25" s="460"/>
      <c r="Q25" s="466"/>
      <c r="R25" s="459"/>
    </row>
    <row r="26" spans="1:22" ht="11.25" customHeight="1" x14ac:dyDescent="0.2">
      <c r="A26" s="67" t="s">
        <v>564</v>
      </c>
      <c r="B26" s="460"/>
      <c r="C26" s="460"/>
      <c r="D26" s="460"/>
      <c r="E26" s="460"/>
      <c r="F26" s="460"/>
      <c r="G26" s="460"/>
      <c r="H26" s="460"/>
      <c r="I26" s="460"/>
      <c r="J26" s="460"/>
      <c r="K26" s="460"/>
      <c r="L26" s="460"/>
      <c r="M26" s="460"/>
      <c r="N26" s="461"/>
      <c r="O26" s="462"/>
      <c r="Q26" s="466"/>
      <c r="R26" s="459"/>
      <c r="T26" s="1893"/>
      <c r="U26" s="1893"/>
      <c r="V26" s="1893"/>
    </row>
    <row r="27" spans="1:22" ht="11.25" customHeight="1" x14ac:dyDescent="0.2">
      <c r="A27" s="67" t="s">
        <v>569</v>
      </c>
      <c r="B27" s="460"/>
      <c r="C27" s="460"/>
      <c r="D27" s="460"/>
      <c r="E27" s="460"/>
      <c r="F27" s="460"/>
      <c r="G27" s="460"/>
      <c r="H27" s="460"/>
      <c r="I27" s="460"/>
      <c r="J27" s="460"/>
      <c r="K27" s="460"/>
      <c r="L27" s="460"/>
      <c r="M27" s="460"/>
      <c r="N27" s="461"/>
      <c r="O27" s="462"/>
      <c r="Q27" s="458"/>
      <c r="R27" s="459"/>
      <c r="T27" s="1893"/>
      <c r="U27" s="1893"/>
      <c r="V27" s="1893"/>
    </row>
    <row r="28" spans="1:22" ht="11.25" customHeight="1" x14ac:dyDescent="0.2">
      <c r="A28" s="67" t="s">
        <v>570</v>
      </c>
      <c r="B28" s="460"/>
      <c r="C28" s="460"/>
      <c r="D28" s="460"/>
      <c r="E28" s="460"/>
      <c r="F28" s="460"/>
      <c r="G28" s="460"/>
      <c r="H28" s="460"/>
      <c r="I28" s="460"/>
      <c r="J28" s="460"/>
      <c r="K28" s="460"/>
      <c r="L28" s="460"/>
      <c r="M28" s="460"/>
      <c r="N28" s="461"/>
      <c r="O28" s="462"/>
      <c r="Q28" s="458"/>
      <c r="R28" s="459"/>
      <c r="T28" s="1893"/>
      <c r="U28" s="1893"/>
      <c r="V28" s="1893"/>
    </row>
    <row r="29" spans="1:22" ht="11.25" customHeight="1" x14ac:dyDescent="0.2">
      <c r="A29" s="464" t="s">
        <v>572</v>
      </c>
      <c r="B29" s="460"/>
      <c r="C29" s="460"/>
      <c r="D29" s="460"/>
      <c r="E29" s="460"/>
      <c r="F29" s="460"/>
      <c r="G29" s="460"/>
      <c r="H29" s="460"/>
      <c r="I29" s="460"/>
      <c r="J29" s="460"/>
      <c r="K29" s="460"/>
      <c r="L29" s="460"/>
      <c r="M29" s="460"/>
      <c r="N29" s="461"/>
      <c r="O29" s="463"/>
      <c r="Q29" s="458"/>
      <c r="R29" s="459"/>
      <c r="T29" s="1893"/>
      <c r="U29" s="1893"/>
      <c r="V29" s="1893"/>
    </row>
    <row r="30" spans="1:22" ht="12.75" hidden="1" x14ac:dyDescent="0.2">
      <c r="A30" s="467" t="s">
        <v>2642</v>
      </c>
      <c r="B30" s="460"/>
      <c r="C30" s="460"/>
      <c r="D30" s="460"/>
      <c r="E30" s="460"/>
      <c r="F30" s="460"/>
      <c r="G30" s="460"/>
      <c r="H30" s="460"/>
      <c r="I30" s="460"/>
      <c r="J30" s="460"/>
      <c r="K30" s="460"/>
      <c r="L30" s="460"/>
      <c r="M30" s="460"/>
      <c r="N30" s="461"/>
      <c r="O30" s="468"/>
      <c r="Q30" s="458"/>
      <c r="R30" s="459"/>
      <c r="T30" s="1893"/>
      <c r="U30" s="1893"/>
      <c r="V30" s="1893"/>
    </row>
    <row r="31" spans="1:22" ht="12.75" hidden="1" x14ac:dyDescent="0.2">
      <c r="A31" s="469" t="s">
        <v>2643</v>
      </c>
      <c r="B31" s="460"/>
      <c r="C31" s="460"/>
      <c r="D31" s="460"/>
      <c r="E31" s="460"/>
      <c r="F31" s="460"/>
      <c r="G31" s="460"/>
      <c r="H31" s="460"/>
      <c r="I31" s="460"/>
      <c r="J31" s="460"/>
      <c r="K31" s="460"/>
      <c r="L31" s="460"/>
      <c r="M31" s="460"/>
      <c r="N31" s="470"/>
      <c r="O31" s="468"/>
      <c r="Q31" s="458"/>
      <c r="R31" s="459"/>
      <c r="T31" s="1893"/>
      <c r="U31" s="1893"/>
      <c r="V31" s="1893"/>
    </row>
    <row r="32" spans="1:22" ht="12.75" x14ac:dyDescent="0.2">
      <c r="A32" s="471" t="s">
        <v>579</v>
      </c>
      <c r="B32" s="472"/>
      <c r="C32" s="472"/>
      <c r="D32" s="472"/>
      <c r="E32" s="472"/>
      <c r="F32" s="472"/>
      <c r="G32" s="472"/>
      <c r="H32" s="472"/>
      <c r="I32" s="472"/>
      <c r="J32" s="472"/>
      <c r="K32" s="472"/>
      <c r="L32" s="472"/>
      <c r="M32" s="472"/>
      <c r="N32" s="472"/>
      <c r="O32" s="473"/>
      <c r="P32" s="459"/>
      <c r="Q32" s="458"/>
      <c r="R32" s="459"/>
      <c r="T32" s="1893"/>
      <c r="U32" s="1893"/>
      <c r="V32" s="1893"/>
    </row>
    <row r="33" spans="1:22" ht="11.25" customHeight="1" x14ac:dyDescent="0.2">
      <c r="A33" s="22"/>
      <c r="B33" s="474"/>
      <c r="C33" s="474"/>
      <c r="D33" s="474"/>
      <c r="E33" s="474"/>
      <c r="F33" s="474"/>
      <c r="G33" s="475"/>
      <c r="H33" s="476"/>
      <c r="I33" s="475"/>
      <c r="J33" s="464"/>
      <c r="K33" s="477"/>
      <c r="L33" s="477"/>
      <c r="M33" s="477"/>
      <c r="N33" s="477"/>
      <c r="O33" s="477"/>
      <c r="Q33" s="458"/>
      <c r="T33" s="1893"/>
      <c r="U33" s="1893"/>
      <c r="V33" s="1893"/>
    </row>
    <row r="34" spans="1:22" ht="11.25" customHeight="1" x14ac:dyDescent="0.2">
      <c r="A34" s="22"/>
      <c r="B34" s="474"/>
      <c r="C34" s="474"/>
      <c r="D34" s="474"/>
      <c r="E34" s="474"/>
      <c r="F34" s="474"/>
      <c r="G34" s="475"/>
      <c r="H34" s="476"/>
      <c r="I34" s="475"/>
      <c r="J34" s="464"/>
      <c r="K34" s="477"/>
      <c r="L34" s="477"/>
      <c r="M34" s="477"/>
      <c r="N34" s="477"/>
      <c r="O34" s="477"/>
      <c r="Q34" s="458"/>
      <c r="T34" s="478"/>
      <c r="U34" s="478"/>
      <c r="V34" s="478"/>
    </row>
    <row r="35" spans="1:22" ht="11.25" customHeight="1" x14ac:dyDescent="0.2">
      <c r="A35" s="1894"/>
      <c r="B35" s="1894"/>
      <c r="C35" s="1894"/>
      <c r="D35" s="1894"/>
      <c r="E35" s="1894"/>
      <c r="F35" s="1894"/>
      <c r="G35" s="1894"/>
      <c r="H35" s="1894"/>
      <c r="I35" s="1894"/>
      <c r="J35" s="1894"/>
      <c r="K35" s="1894"/>
      <c r="L35" s="1894"/>
      <c r="M35" s="1894"/>
      <c r="N35" s="1894"/>
      <c r="O35" s="1894"/>
      <c r="Q35" s="458"/>
      <c r="T35" s="479"/>
      <c r="U35" s="479"/>
      <c r="V35" s="479"/>
    </row>
    <row r="36" spans="1:22" ht="12.75" x14ac:dyDescent="0.2">
      <c r="A36" s="1895"/>
      <c r="B36" s="1895"/>
      <c r="C36" s="1895"/>
      <c r="D36" s="1895"/>
      <c r="E36" s="1895"/>
      <c r="F36" s="1895"/>
      <c r="G36" s="1895"/>
      <c r="H36" s="1895"/>
      <c r="I36" s="1895"/>
      <c r="J36" s="1895"/>
      <c r="K36" s="1895"/>
      <c r="L36" s="1895"/>
      <c r="M36" s="1895"/>
      <c r="N36" s="1895"/>
      <c r="O36" s="1895"/>
      <c r="Q36" s="458"/>
      <c r="T36" s="479"/>
      <c r="U36" s="479"/>
      <c r="V36" s="479"/>
    </row>
    <row r="37" spans="1:22" s="480" customFormat="1" ht="12.75" x14ac:dyDescent="0.2">
      <c r="A37" s="1894"/>
      <c r="B37" s="1894"/>
      <c r="C37" s="1894"/>
      <c r="D37" s="1894"/>
      <c r="E37" s="1894"/>
      <c r="F37" s="1894"/>
      <c r="G37" s="1894"/>
      <c r="H37" s="1894"/>
      <c r="I37" s="1894"/>
      <c r="J37" s="1894"/>
      <c r="K37" s="1894"/>
      <c r="L37" s="1894"/>
      <c r="M37" s="1894"/>
      <c r="N37" s="1894"/>
      <c r="O37" s="1894"/>
      <c r="P37" s="445"/>
    </row>
    <row r="38" spans="1:22" s="480" customFormat="1" ht="12.75" x14ac:dyDescent="0.2">
      <c r="A38" s="1896"/>
      <c r="B38" s="1896"/>
      <c r="C38" s="1896"/>
      <c r="D38" s="1896"/>
      <c r="E38" s="1896"/>
      <c r="F38" s="1896"/>
      <c r="G38" s="1896"/>
      <c r="H38" s="1896"/>
      <c r="I38" s="1896"/>
      <c r="J38" s="1896"/>
      <c r="K38" s="1896"/>
      <c r="L38" s="1896"/>
      <c r="M38" s="1896"/>
      <c r="N38" s="1896"/>
      <c r="O38" s="1896"/>
    </row>
    <row r="39" spans="1:22" s="480" customFormat="1" ht="12.75" x14ac:dyDescent="0.2">
      <c r="A39" s="1897"/>
      <c r="B39" s="1897"/>
      <c r="C39" s="1897"/>
      <c r="D39" s="1897"/>
      <c r="E39" s="1897"/>
      <c r="F39" s="1897"/>
      <c r="G39" s="1897"/>
      <c r="H39" s="1897"/>
      <c r="I39" s="1897"/>
      <c r="J39" s="1897"/>
      <c r="K39" s="1897"/>
      <c r="L39" s="1897"/>
      <c r="M39" s="1897"/>
      <c r="N39" s="1897"/>
      <c r="O39" s="1897"/>
      <c r="P39" s="445"/>
      <c r="Q39" s="60"/>
    </row>
    <row r="40" spans="1:22" s="480" customFormat="1" ht="24" customHeight="1" x14ac:dyDescent="0.2">
      <c r="A40" s="1898"/>
      <c r="B40" s="1898"/>
      <c r="C40" s="1898"/>
      <c r="D40" s="1898"/>
      <c r="E40" s="1898"/>
      <c r="F40" s="1898"/>
      <c r="G40" s="1898"/>
      <c r="H40" s="1898"/>
      <c r="I40" s="1898"/>
      <c r="J40" s="1898"/>
      <c r="K40" s="1898"/>
      <c r="L40" s="1898"/>
      <c r="M40" s="1898"/>
      <c r="N40" s="1898"/>
      <c r="O40" s="1898"/>
      <c r="P40" s="445"/>
      <c r="Q40" s="60"/>
    </row>
    <row r="41" spans="1:22" s="480" customFormat="1" ht="12.75" x14ac:dyDescent="0.2">
      <c r="A41" s="1899"/>
      <c r="B41" s="1899"/>
      <c r="C41" s="1899"/>
      <c r="D41" s="1899"/>
      <c r="E41" s="1899"/>
      <c r="F41" s="1899"/>
      <c r="G41" s="1899"/>
      <c r="H41" s="1899"/>
      <c r="I41" s="1899"/>
      <c r="J41" s="1899"/>
      <c r="K41" s="1899"/>
      <c r="L41" s="1899"/>
      <c r="M41" s="1899"/>
      <c r="N41" s="1899"/>
      <c r="O41" s="1899"/>
      <c r="P41" s="445"/>
      <c r="Q41" s="60"/>
    </row>
    <row r="42" spans="1:22" s="446" customFormat="1" ht="20.25" hidden="1" customHeight="1" x14ac:dyDescent="0.2">
      <c r="A42" s="1900" t="s">
        <v>2644</v>
      </c>
      <c r="B42" s="1900"/>
      <c r="C42" s="1900"/>
      <c r="D42" s="1900"/>
      <c r="E42" s="1900"/>
      <c r="F42" s="1900"/>
      <c r="G42" s="1900"/>
      <c r="H42" s="1900"/>
      <c r="I42" s="1900"/>
      <c r="J42" s="1900"/>
      <c r="K42" s="1900"/>
      <c r="L42" s="1900"/>
      <c r="M42" s="1900"/>
      <c r="N42" s="1900"/>
      <c r="O42" s="1900"/>
    </row>
    <row r="43" spans="1:22" ht="11.25" customHeight="1" x14ac:dyDescent="0.2">
      <c r="A43" s="60"/>
      <c r="B43" s="60"/>
      <c r="C43" s="60"/>
      <c r="D43" s="60"/>
      <c r="E43" s="60"/>
      <c r="F43" s="60"/>
      <c r="G43" s="60"/>
      <c r="H43" s="60"/>
      <c r="I43" s="60"/>
      <c r="J43" s="60"/>
      <c r="K43" s="60"/>
      <c r="L43" s="60"/>
      <c r="M43" s="60"/>
      <c r="N43" s="60"/>
      <c r="O43" s="60"/>
    </row>
    <row r="44" spans="1:22" ht="11.25" customHeight="1" x14ac:dyDescent="0.2">
      <c r="A44" s="60"/>
      <c r="B44" s="77"/>
      <c r="C44" s="77"/>
      <c r="D44" s="77"/>
      <c r="E44" s="77"/>
      <c r="F44" s="77"/>
      <c r="G44" s="77"/>
      <c r="H44" s="77"/>
      <c r="I44" s="77"/>
      <c r="J44" s="77"/>
      <c r="K44" s="77"/>
      <c r="L44" s="77"/>
      <c r="M44" s="77"/>
      <c r="N44" s="77"/>
      <c r="O44" s="77"/>
    </row>
    <row r="45" spans="1:22" ht="11.25" customHeight="1" thickBot="1" x14ac:dyDescent="0.25"/>
    <row r="46" spans="1:22" ht="11.25" customHeight="1" thickTop="1" x14ac:dyDescent="0.2">
      <c r="E46" s="481"/>
      <c r="F46" s="482"/>
      <c r="G46" s="482"/>
      <c r="H46" s="482"/>
      <c r="I46" s="482"/>
      <c r="J46" s="483"/>
    </row>
    <row r="47" spans="1:22" ht="15.75" x14ac:dyDescent="0.25">
      <c r="E47" s="1883"/>
      <c r="F47" s="1884"/>
      <c r="G47" s="1884"/>
      <c r="H47" s="1884"/>
      <c r="I47" s="1884"/>
      <c r="J47" s="1885"/>
    </row>
    <row r="48" spans="1:22" ht="11.25" customHeight="1" x14ac:dyDescent="0.2">
      <c r="E48" s="484"/>
      <c r="I48" s="445"/>
      <c r="J48" s="485"/>
    </row>
    <row r="49" spans="5:10" ht="11.25" customHeight="1" x14ac:dyDescent="0.2">
      <c r="E49" s="484"/>
      <c r="I49" s="445"/>
      <c r="J49" s="485"/>
    </row>
    <row r="50" spans="5:10" ht="11.25" customHeight="1" x14ac:dyDescent="0.2">
      <c r="E50" s="484"/>
      <c r="I50" s="445"/>
      <c r="J50" s="485"/>
    </row>
    <row r="51" spans="5:10" ht="12" customHeight="1" x14ac:dyDescent="0.2">
      <c r="E51" s="484"/>
      <c r="I51" s="445"/>
      <c r="J51" s="485"/>
    </row>
    <row r="52" spans="5:10" ht="18.75" customHeight="1" x14ac:dyDescent="0.2">
      <c r="E52" s="484"/>
      <c r="I52" s="445"/>
      <c r="J52" s="485"/>
    </row>
    <row r="53" spans="5:10" ht="11.25" customHeight="1" thickBot="1" x14ac:dyDescent="0.25">
      <c r="E53" s="486"/>
      <c r="F53" s="487"/>
      <c r="G53" s="487"/>
      <c r="H53" s="487"/>
      <c r="I53" s="487"/>
      <c r="J53" s="488"/>
    </row>
    <row r="54" spans="5:10" ht="11.25" customHeight="1" thickTop="1" x14ac:dyDescent="0.2"/>
  </sheetData>
  <mergeCells count="18">
    <mergeCell ref="A8:O8"/>
    <mergeCell ref="A3:O3"/>
    <mergeCell ref="A4:O4"/>
    <mergeCell ref="A5:O5"/>
    <mergeCell ref="A6:O6"/>
    <mergeCell ref="A7:O7"/>
    <mergeCell ref="E47:J47"/>
    <mergeCell ref="A9:N9"/>
    <mergeCell ref="B10:M11"/>
    <mergeCell ref="T26:V33"/>
    <mergeCell ref="A35:O35"/>
    <mergeCell ref="A36:O36"/>
    <mergeCell ref="A37:O37"/>
    <mergeCell ref="A38:O38"/>
    <mergeCell ref="A39:O39"/>
    <mergeCell ref="A40:O40"/>
    <mergeCell ref="A41:O41"/>
    <mergeCell ref="A42:O42"/>
  </mergeCells>
  <hyperlinks>
    <hyperlink ref="A1" location="INÍCIO!A1" display="Voltar ao Início" xr:uid="{00000000-0004-0000-1600-000000000000}"/>
    <hyperlink ref="A2" location="'Anexo 3'!A1" display="Ir para Metodologia do Demonstrativo" xr:uid="{00000000-0004-0000-1600-000001000000}"/>
  </hyperlinks>
  <printOptions horizontalCentered="1"/>
  <pageMargins left="0.59055118110236227" right="0.59055118110236227" top="0.98425196850393704" bottom="0.98425196850393704" header="0.51181102362204722" footer="0.51181102362204722"/>
  <pageSetup paperSize="9" scale="86" orientation="landscape" horizontalDpi="1200" verticalDpi="12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pageSetUpPr fitToPage="1"/>
  </sheetPr>
  <dimension ref="B1:H40"/>
  <sheetViews>
    <sheetView showGridLines="0" zoomScaleNormal="100" workbookViewId="0">
      <pane ySplit="2" topLeftCell="A3" activePane="bottomLeft" state="frozen"/>
      <selection pane="bottomLeft" activeCell="C13" sqref="C13:C24"/>
    </sheetView>
  </sheetViews>
  <sheetFormatPr defaultColWidth="7.85546875" defaultRowHeight="11.25" customHeight="1" x14ac:dyDescent="0.2"/>
  <cols>
    <col min="1" max="1" width="7.85546875" style="60" customWidth="1"/>
    <col min="2" max="2" width="54.28515625" style="60" customWidth="1"/>
    <col min="3" max="3" width="58" style="60" customWidth="1"/>
    <col min="4" max="4" width="29.85546875" style="60" customWidth="1"/>
    <col min="5" max="8" width="14.85546875" style="60" customWidth="1"/>
    <col min="9" max="10" width="10.42578125" style="60" bestFit="1" customWidth="1"/>
    <col min="11" max="11" width="10.7109375" style="60" bestFit="1" customWidth="1"/>
    <col min="12" max="12" width="9.28515625" style="60" bestFit="1" customWidth="1"/>
    <col min="13" max="14" width="7.85546875" style="60"/>
    <col min="15" max="15" width="8.7109375" style="60" bestFit="1" customWidth="1"/>
    <col min="16" max="17" width="7.85546875" style="60"/>
    <col min="18" max="18" width="13" style="60" customWidth="1"/>
    <col min="19" max="19" width="23.7109375" style="60" customWidth="1"/>
    <col min="20" max="20" width="7.85546875" style="60" customWidth="1"/>
    <col min="21" max="21" width="12.7109375" style="60" customWidth="1"/>
    <col min="22" max="22" width="8.7109375" style="60" customWidth="1"/>
    <col min="23" max="16384" width="7.85546875" style="60"/>
  </cols>
  <sheetData>
    <row r="1" spans="2:8" ht="11.25" customHeight="1" x14ac:dyDescent="0.2">
      <c r="B1" s="519" t="s">
        <v>22</v>
      </c>
      <c r="C1" s="519"/>
    </row>
    <row r="2" spans="2:8" s="524" customFormat="1" ht="11.25" customHeight="1" x14ac:dyDescent="0.3">
      <c r="B2" s="519" t="s">
        <v>2547</v>
      </c>
      <c r="C2" s="519"/>
    </row>
    <row r="4" spans="2:8" ht="11.25" customHeight="1" x14ac:dyDescent="0.2">
      <c r="B4" s="1906" t="s">
        <v>2548</v>
      </c>
      <c r="C4" s="1906"/>
      <c r="D4" s="1906"/>
      <c r="E4" s="1906"/>
      <c r="F4" s="1906"/>
      <c r="G4" s="1906"/>
      <c r="H4" s="1906"/>
    </row>
    <row r="5" spans="2:8" ht="11.25" customHeight="1" x14ac:dyDescent="0.2">
      <c r="B5" s="1906" t="s">
        <v>2549</v>
      </c>
      <c r="C5" s="1906"/>
      <c r="D5" s="1906"/>
      <c r="E5" s="1906"/>
      <c r="F5" s="1906"/>
      <c r="G5" s="1906"/>
      <c r="H5" s="1906"/>
    </row>
    <row r="6" spans="2:8" ht="11.25" customHeight="1" x14ac:dyDescent="0.2">
      <c r="B6" s="1912" t="s">
        <v>2645</v>
      </c>
      <c r="C6" s="1912"/>
      <c r="D6" s="1912"/>
      <c r="E6" s="1912"/>
      <c r="F6" s="1912"/>
      <c r="G6" s="1912"/>
      <c r="H6" s="1912"/>
    </row>
    <row r="7" spans="2:8" ht="11.25" customHeight="1" x14ac:dyDescent="0.2">
      <c r="B7" s="1906" t="s">
        <v>2646</v>
      </c>
      <c r="C7" s="1906"/>
      <c r="D7" s="1906"/>
      <c r="E7" s="1906"/>
      <c r="F7" s="1906"/>
      <c r="G7" s="1906"/>
      <c r="H7" s="1906"/>
    </row>
    <row r="8" spans="2:8" ht="11.25" customHeight="1" x14ac:dyDescent="0.2">
      <c r="B8" s="1906" t="str">
        <f>'Anexo 1 - Estrutura'!A7</f>
        <v>&lt;MÊS&gt; E &lt;ANO&gt; DE REFERÊNCIA</v>
      </c>
      <c r="C8" s="1906"/>
      <c r="D8" s="1906"/>
      <c r="E8" s="1906"/>
      <c r="F8" s="1906"/>
      <c r="G8" s="1906"/>
      <c r="H8" s="1906"/>
    </row>
    <row r="9" spans="2:8" ht="11.25" customHeight="1" x14ac:dyDescent="0.2">
      <c r="B9" s="1906"/>
      <c r="C9" s="1906"/>
      <c r="D9" s="1906"/>
      <c r="E9" s="1906"/>
      <c r="F9" s="1906"/>
      <c r="G9" s="1906"/>
      <c r="H9" s="1906"/>
    </row>
    <row r="10" spans="2:8" ht="11.25" customHeight="1" x14ac:dyDescent="0.2">
      <c r="B10" s="1907" t="s">
        <v>2647</v>
      </c>
      <c r="C10" s="1907"/>
      <c r="D10" s="1907"/>
      <c r="E10" s="1907"/>
      <c r="F10" s="1907"/>
      <c r="G10" s="217"/>
      <c r="H10" s="68" t="s">
        <v>2554</v>
      </c>
    </row>
    <row r="11" spans="2:8" ht="11.25" customHeight="1" x14ac:dyDescent="0.2">
      <c r="B11" s="1902" t="s">
        <v>74</v>
      </c>
      <c r="C11" s="1449"/>
      <c r="D11" s="288" t="s">
        <v>2556</v>
      </c>
      <c r="E11" s="1908" t="s">
        <v>2557</v>
      </c>
      <c r="F11" s="1909"/>
      <c r="G11" s="1909"/>
      <c r="H11" s="1909"/>
    </row>
    <row r="12" spans="2:8" ht="11.25" customHeight="1" x14ac:dyDescent="0.2">
      <c r="B12" s="1903"/>
      <c r="C12" s="1446"/>
      <c r="D12" s="311" t="s">
        <v>2560</v>
      </c>
      <c r="E12" s="1910" t="s">
        <v>2648</v>
      </c>
      <c r="F12" s="1911"/>
      <c r="G12" s="1911"/>
      <c r="H12" s="1911"/>
    </row>
    <row r="13" spans="2:8" ht="11.25" customHeight="1" x14ac:dyDescent="0.25">
      <c r="B13" s="22" t="s">
        <v>585</v>
      </c>
      <c r="C13" s="1451" t="s">
        <v>3464</v>
      </c>
      <c r="D13" s="1452">
        <f>VLOOKUP(C13,[1]receitas!A$1:C$9,2,FALSE)</f>
        <v>817327.03254499997</v>
      </c>
      <c r="E13" s="1453"/>
      <c r="F13" s="1454"/>
      <c r="G13" s="1455"/>
      <c r="H13" s="1452">
        <f>VLOOKUP(C13,[1]receitas!$A$1:$C$9,3,FALSE)</f>
        <v>557822.18280776998</v>
      </c>
    </row>
    <row r="14" spans="2:8" ht="11.25" customHeight="1" x14ac:dyDescent="0.25">
      <c r="B14" s="441" t="s">
        <v>587</v>
      </c>
      <c r="C14" s="1450" t="s">
        <v>3465</v>
      </c>
      <c r="D14" s="1452">
        <f>VLOOKUP(C14,[1]receitas!A$1:C$9,2,FALSE)</f>
        <v>637932.94374000002</v>
      </c>
      <c r="E14" s="1456"/>
      <c r="F14" s="1454"/>
      <c r="G14" s="1454"/>
      <c r="H14" s="1452">
        <f>VLOOKUP(C14,[1]receitas!$A$1:$C$9,3,FALSE)</f>
        <v>557815.22564323002</v>
      </c>
    </row>
    <row r="15" spans="2:8" ht="11.25" customHeight="1" x14ac:dyDescent="0.25">
      <c r="B15" s="441" t="s">
        <v>589</v>
      </c>
      <c r="C15" s="1450" t="s">
        <v>3466</v>
      </c>
      <c r="D15" s="1452">
        <f>VLOOKUP(C15,[1]receitas!A$1:C$9,2,FALSE)</f>
        <v>51.176290999999999</v>
      </c>
      <c r="E15" s="1456"/>
      <c r="F15" s="1454"/>
      <c r="G15" s="1454"/>
      <c r="H15" s="1452">
        <f>VLOOKUP(C15,[1]receitas!$A$1:$C$9,3,FALSE)</f>
        <v>0</v>
      </c>
    </row>
    <row r="16" spans="2:8" ht="11.25" customHeight="1" x14ac:dyDescent="0.25">
      <c r="B16" s="441" t="s">
        <v>2649</v>
      </c>
      <c r="C16" s="1450" t="s">
        <v>3467</v>
      </c>
      <c r="D16" s="1452">
        <f>VLOOKUP(C16,[1]receitas!A$1:C$9,2,FALSE)</f>
        <v>636072.24009400001</v>
      </c>
      <c r="E16" s="1456"/>
      <c r="F16" s="1454"/>
      <c r="G16" s="1454"/>
      <c r="H16" s="1452">
        <f>VLOOKUP(C16,[1]receitas!$A$1:$C$9,3,FALSE)</f>
        <v>555449.06279273005</v>
      </c>
    </row>
    <row r="17" spans="2:8" ht="11.25" customHeight="1" x14ac:dyDescent="0.25">
      <c r="B17" s="441" t="s">
        <v>598</v>
      </c>
      <c r="C17" s="1450" t="s">
        <v>3466</v>
      </c>
      <c r="D17" s="1452">
        <f>VLOOKUP(C17,[1]receitas!A$1:C$9,2,FALSE)</f>
        <v>51.176290999999999</v>
      </c>
      <c r="E17" s="1456"/>
      <c r="F17" s="1454"/>
      <c r="G17" s="1454"/>
      <c r="H17" s="1452">
        <f>VLOOKUP(C17,[1]receitas!$A$1:$C$9,3,FALSE)</f>
        <v>0</v>
      </c>
    </row>
    <row r="18" spans="2:8" ht="11.25" customHeight="1" x14ac:dyDescent="0.25">
      <c r="B18" s="441" t="s">
        <v>599</v>
      </c>
      <c r="D18" s="1452" t="e">
        <f>VLOOKUP(C18,[1]receitas!A$1:C$9,2,FALSE)</f>
        <v>#N/A</v>
      </c>
      <c r="E18" s="1456"/>
      <c r="F18" s="1454"/>
      <c r="G18" s="1454"/>
      <c r="H18" s="1452" t="e">
        <f>VLOOKUP(C18,[1]receitas!$A$1:$C$9,3,FALSE)</f>
        <v>#N/A</v>
      </c>
    </row>
    <row r="19" spans="2:8" ht="11.25" customHeight="1" x14ac:dyDescent="0.25">
      <c r="B19" s="441" t="s">
        <v>600</v>
      </c>
      <c r="C19" s="1450" t="s">
        <v>3469</v>
      </c>
      <c r="D19" s="1452">
        <f>VLOOKUP(C19,[1]receitas!A$1:C$9,2,FALSE)</f>
        <v>1204.618091</v>
      </c>
      <c r="E19" s="1456"/>
      <c r="F19" s="1454"/>
      <c r="G19" s="1454"/>
      <c r="H19" s="1452">
        <f>VLOOKUP(C19,[1]receitas!$A$1:$C$9,3,FALSE)</f>
        <v>1838.41093591</v>
      </c>
    </row>
    <row r="20" spans="2:8" ht="11.25" customHeight="1" x14ac:dyDescent="0.25">
      <c r="B20" s="441" t="s">
        <v>601</v>
      </c>
      <c r="C20" s="1450" t="s">
        <v>3468</v>
      </c>
      <c r="D20" s="1452">
        <f>VLOOKUP(C20,[1]receitas!A$1:C$9,2,FALSE)</f>
        <v>604.90926400000001</v>
      </c>
      <c r="E20" s="1456"/>
      <c r="F20" s="1454"/>
      <c r="G20" s="1454"/>
      <c r="H20" s="1452">
        <f>VLOOKUP(C20,[1]receitas!$A$1:$C$9,3,FALSE)</f>
        <v>527.75191458999996</v>
      </c>
    </row>
    <row r="21" spans="2:8" ht="11.25" customHeight="1" x14ac:dyDescent="0.25">
      <c r="B21" s="441" t="s">
        <v>602</v>
      </c>
      <c r="C21" s="441"/>
      <c r="D21" s="1452" t="e">
        <f>VLOOKUP(C21,[1]receitas!A$1:C$9,2,FALSE)</f>
        <v>#N/A</v>
      </c>
      <c r="E21" s="1456"/>
      <c r="F21" s="1454"/>
      <c r="G21" s="1454"/>
      <c r="H21" s="1452" t="e">
        <f>VLOOKUP(C21,[1]receitas!$A$1:$C$9,3,FALSE)</f>
        <v>#N/A</v>
      </c>
    </row>
    <row r="22" spans="2:8" ht="11.25" customHeight="1" x14ac:dyDescent="0.25">
      <c r="B22" s="441" t="s">
        <v>604</v>
      </c>
      <c r="C22" s="1450" t="s">
        <v>3471</v>
      </c>
      <c r="D22" s="1452">
        <f>VLOOKUP(C22,[1]receitas!A$1:C$9,2,FALSE)</f>
        <v>0.55634399999999995</v>
      </c>
      <c r="E22" s="1456"/>
      <c r="F22" s="1454"/>
      <c r="G22" s="1454"/>
      <c r="H22" s="1452">
        <f>VLOOKUP(C22,[1]receitas!$A$1:$C$9,3,FALSE)</f>
        <v>6.95716454</v>
      </c>
    </row>
    <row r="23" spans="2:8" ht="11.25" customHeight="1" x14ac:dyDescent="0.25">
      <c r="B23" s="441" t="s">
        <v>608</v>
      </c>
      <c r="C23" s="1450" t="s">
        <v>3470</v>
      </c>
      <c r="D23" s="1452">
        <f>VLOOKUP(C23,[1]receitas!A$1:C$9,2,FALSE)</f>
        <v>179393.532461</v>
      </c>
      <c r="E23" s="1456"/>
      <c r="F23" s="1454"/>
      <c r="G23" s="1454"/>
      <c r="H23" s="1452">
        <f>VLOOKUP(C23,[1]receitas!$A$1:$C$9,3,FALSE)</f>
        <v>0</v>
      </c>
    </row>
    <row r="24" spans="2:8" ht="11.25" customHeight="1" x14ac:dyDescent="0.2">
      <c r="B24" s="443" t="s">
        <v>609</v>
      </c>
      <c r="C24" s="443"/>
      <c r="D24" s="1180"/>
      <c r="E24" s="1178"/>
      <c r="F24" s="22"/>
      <c r="G24" s="22"/>
      <c r="H24" s="1179"/>
    </row>
    <row r="25" spans="2:8" ht="11.25" customHeight="1" x14ac:dyDescent="0.2">
      <c r="B25" s="443" t="s">
        <v>610</v>
      </c>
      <c r="C25" s="443"/>
      <c r="D25" s="1181"/>
      <c r="E25" s="1182"/>
      <c r="F25" s="1183"/>
      <c r="G25" s="1183"/>
      <c r="H25" s="1183"/>
    </row>
    <row r="26" spans="2:8" ht="11.25" customHeight="1" x14ac:dyDescent="0.2">
      <c r="B26" s="1901"/>
      <c r="C26" s="1901"/>
      <c r="D26" s="1901"/>
      <c r="E26" s="1901"/>
      <c r="F26" s="1901"/>
      <c r="G26" s="1901"/>
      <c r="H26" s="1901"/>
    </row>
    <row r="27" spans="2:8" ht="61.5" customHeight="1" x14ac:dyDescent="0.2">
      <c r="B27" s="1902" t="s">
        <v>302</v>
      </c>
      <c r="C27" s="1436"/>
      <c r="D27" s="1904" t="s">
        <v>2411</v>
      </c>
      <c r="E27" s="646" t="s">
        <v>2433</v>
      </c>
      <c r="F27" s="646" t="s">
        <v>2448</v>
      </c>
      <c r="G27" s="647" t="s">
        <v>2450</v>
      </c>
      <c r="H27" s="647" t="s">
        <v>2650</v>
      </c>
    </row>
    <row r="28" spans="2:8" ht="11.25" customHeight="1" x14ac:dyDescent="0.2">
      <c r="B28" s="1903"/>
      <c r="C28" s="1437"/>
      <c r="D28" s="1905"/>
      <c r="E28" s="644" t="s">
        <v>2651</v>
      </c>
      <c r="F28" s="644" t="s">
        <v>2651</v>
      </c>
      <c r="G28" s="644" t="s">
        <v>2651</v>
      </c>
      <c r="H28" s="644" t="s">
        <v>2651</v>
      </c>
    </row>
    <row r="29" spans="2:8" ht="11.25" customHeight="1" x14ac:dyDescent="0.2">
      <c r="B29" s="75" t="s">
        <v>2652</v>
      </c>
      <c r="C29" s="75"/>
      <c r="D29" s="70"/>
      <c r="E29" s="70"/>
      <c r="F29" s="70"/>
      <c r="G29" s="70"/>
      <c r="H29" s="1184"/>
    </row>
    <row r="30" spans="2:8" ht="11.25" customHeight="1" x14ac:dyDescent="0.2">
      <c r="B30" s="75" t="s">
        <v>614</v>
      </c>
      <c r="C30" s="75"/>
      <c r="D30" s="70"/>
      <c r="E30" s="70"/>
      <c r="F30" s="70"/>
      <c r="G30" s="70"/>
      <c r="H30" s="73"/>
    </row>
    <row r="31" spans="2:8" ht="11.25" customHeight="1" x14ac:dyDescent="0.2">
      <c r="B31" s="441" t="s">
        <v>616</v>
      </c>
      <c r="C31" s="441"/>
      <c r="D31" s="70"/>
      <c r="E31" s="70"/>
      <c r="F31" s="70"/>
      <c r="G31" s="70"/>
      <c r="H31" s="73"/>
    </row>
    <row r="32" spans="2:8" ht="11.25" customHeight="1" x14ac:dyDescent="0.2">
      <c r="B32" s="441" t="s">
        <v>619</v>
      </c>
      <c r="C32" s="441"/>
      <c r="D32" s="70"/>
      <c r="E32" s="70"/>
      <c r="F32" s="70"/>
      <c r="G32" s="70"/>
      <c r="H32" s="73"/>
    </row>
    <row r="33" spans="2:8" ht="11.25" customHeight="1" x14ac:dyDescent="0.2">
      <c r="B33" s="441" t="s">
        <v>622</v>
      </c>
      <c r="C33" s="441"/>
      <c r="D33" s="70"/>
      <c r="E33" s="70"/>
      <c r="F33" s="70"/>
      <c r="G33" s="70"/>
      <c r="H33" s="73"/>
    </row>
    <row r="34" spans="2:8" ht="11.25" customHeight="1" x14ac:dyDescent="0.2">
      <c r="B34" s="441" t="s">
        <v>625</v>
      </c>
      <c r="C34" s="441"/>
      <c r="D34" s="70"/>
      <c r="E34" s="70"/>
      <c r="F34" s="70"/>
      <c r="G34" s="70"/>
      <c r="H34" s="73"/>
    </row>
    <row r="35" spans="2:8" ht="11.25" customHeight="1" x14ac:dyDescent="0.2">
      <c r="B35" s="441" t="s">
        <v>627</v>
      </c>
      <c r="C35" s="441"/>
      <c r="D35" s="70"/>
      <c r="E35" s="70"/>
      <c r="F35" s="70"/>
      <c r="G35" s="70"/>
      <c r="H35" s="73"/>
    </row>
    <row r="36" spans="2:8" ht="11.25" customHeight="1" x14ac:dyDescent="0.2">
      <c r="B36" s="441" t="s">
        <v>640</v>
      </c>
      <c r="C36" s="441"/>
      <c r="D36" s="70"/>
      <c r="E36" s="70"/>
      <c r="F36" s="70"/>
      <c r="G36" s="70"/>
      <c r="H36" s="73"/>
    </row>
    <row r="37" spans="2:8" ht="11.25" customHeight="1" x14ac:dyDescent="0.2">
      <c r="B37" s="441" t="s">
        <v>641</v>
      </c>
      <c r="C37" s="441"/>
      <c r="D37" s="70"/>
      <c r="E37" s="70"/>
      <c r="F37" s="70"/>
      <c r="G37" s="70"/>
      <c r="H37" s="73"/>
    </row>
    <row r="38" spans="2:8" ht="11.25" customHeight="1" x14ac:dyDescent="0.2">
      <c r="B38" s="71" t="s">
        <v>642</v>
      </c>
      <c r="C38" s="71"/>
      <c r="D38" s="72"/>
      <c r="E38" s="72"/>
      <c r="F38" s="72"/>
      <c r="G38" s="72"/>
      <c r="H38" s="73"/>
    </row>
    <row r="39" spans="2:8" ht="11.25" customHeight="1" x14ac:dyDescent="0.2">
      <c r="B39" s="75" t="s">
        <v>643</v>
      </c>
      <c r="C39" s="75"/>
      <c r="D39" s="70"/>
      <c r="E39" s="70"/>
      <c r="F39" s="74"/>
      <c r="G39" s="70"/>
      <c r="H39" s="444"/>
    </row>
    <row r="40" spans="2:8" ht="11.25" customHeight="1" x14ac:dyDescent="0.2">
      <c r="B40" s="250" t="s">
        <v>2653</v>
      </c>
      <c r="C40" s="250"/>
      <c r="D40" s="1185"/>
      <c r="E40" s="1185"/>
      <c r="F40" s="1186"/>
      <c r="G40" s="1187"/>
      <c r="H40" s="1187"/>
    </row>
  </sheetData>
  <mergeCells count="13">
    <mergeCell ref="B4:H4"/>
    <mergeCell ref="B5:H5"/>
    <mergeCell ref="B6:H6"/>
    <mergeCell ref="B7:H7"/>
    <mergeCell ref="B8:H8"/>
    <mergeCell ref="B26:H26"/>
    <mergeCell ref="B27:B28"/>
    <mergeCell ref="D27:D28"/>
    <mergeCell ref="B9:H9"/>
    <mergeCell ref="B10:F10"/>
    <mergeCell ref="B11:B12"/>
    <mergeCell ref="E11:H11"/>
    <mergeCell ref="E12:H12"/>
  </mergeCells>
  <hyperlinks>
    <hyperlink ref="B1" location="INÍCIO!A1" display="Voltar ao Início" xr:uid="{00000000-0004-0000-1700-000000000000}"/>
    <hyperlink ref="B2" location="'Anexo 4 - RGPS'!A1" display="Ir para Metodologia do Demonstrativo" xr:uid="{00000000-0004-0000-1700-000001000000}"/>
  </hyperlinks>
  <printOptions horizontalCentered="1"/>
  <pageMargins left="0.39370078740157483" right="0.39370078740157483" top="0.98425196850393704" bottom="0.98425196850393704" header="0" footer="0.19685039370078741"/>
  <pageSetup paperSize="9" scale="7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2:D41"/>
  <sheetViews>
    <sheetView showGridLines="0" workbookViewId="0">
      <selection activeCell="B21" sqref="B21"/>
    </sheetView>
  </sheetViews>
  <sheetFormatPr defaultColWidth="9.140625" defaultRowHeight="8.25" customHeight="1" x14ac:dyDescent="0.2"/>
  <cols>
    <col min="1" max="1" width="21.42578125" style="622" customWidth="1"/>
    <col min="2" max="2" width="73.7109375" style="622" customWidth="1"/>
    <col min="3" max="3" width="4.140625" style="622" customWidth="1"/>
    <col min="4" max="4" width="75.28515625" style="622" customWidth="1"/>
    <col min="5" max="5" width="82.28515625" style="622" customWidth="1"/>
    <col min="6" max="6" width="43.140625" style="622" customWidth="1"/>
    <col min="7" max="16384" width="9.140625" style="622"/>
  </cols>
  <sheetData>
    <row r="2" spans="2:4" ht="8.25" customHeight="1" thickBot="1" x14ac:dyDescent="0.25"/>
    <row r="3" spans="2:4" ht="18.75" thickBot="1" x14ac:dyDescent="0.3">
      <c r="B3" s="623" t="s">
        <v>0</v>
      </c>
      <c r="C3" s="624"/>
      <c r="D3" s="623" t="s">
        <v>1</v>
      </c>
    </row>
    <row r="4" spans="2:4" ht="8.25" customHeight="1" thickBot="1" x14ac:dyDescent="0.25">
      <c r="B4" s="625"/>
      <c r="D4" s="625"/>
    </row>
    <row r="5" spans="2:4" ht="15" thickBot="1" x14ac:dyDescent="0.25">
      <c r="B5" s="626" t="s">
        <v>2</v>
      </c>
      <c r="D5" s="627" t="s">
        <v>3</v>
      </c>
    </row>
    <row r="6" spans="2:4" ht="8.25" customHeight="1" thickBot="1" x14ac:dyDescent="0.25">
      <c r="B6" s="625"/>
      <c r="D6" s="625"/>
    </row>
    <row r="7" spans="2:4" ht="15.75" thickBot="1" x14ac:dyDescent="0.3">
      <c r="B7" s="643" t="s">
        <v>4</v>
      </c>
      <c r="D7" s="627" t="s">
        <v>4</v>
      </c>
    </row>
    <row r="8" spans="2:4" ht="8.25" customHeight="1" thickBot="1" x14ac:dyDescent="0.25">
      <c r="B8" s="625"/>
      <c r="D8" s="625"/>
    </row>
    <row r="9" spans="2:4" ht="15.75" thickBot="1" x14ac:dyDescent="0.3">
      <c r="B9" s="643" t="s">
        <v>5</v>
      </c>
      <c r="D9" s="627" t="s">
        <v>5</v>
      </c>
    </row>
    <row r="10" spans="2:4" ht="8.25" customHeight="1" thickBot="1" x14ac:dyDescent="0.25">
      <c r="B10" s="625"/>
      <c r="D10" s="625"/>
    </row>
    <row r="11" spans="2:4" ht="15.75" thickBot="1" x14ac:dyDescent="0.3">
      <c r="B11" s="643" t="s">
        <v>6</v>
      </c>
      <c r="D11" s="627" t="s">
        <v>6</v>
      </c>
    </row>
    <row r="12" spans="2:4" ht="8.25" customHeight="1" thickBot="1" x14ac:dyDescent="0.25">
      <c r="B12" s="625"/>
      <c r="D12" s="625"/>
    </row>
    <row r="13" spans="2:4" ht="15.75" thickBot="1" x14ac:dyDescent="0.3">
      <c r="B13" s="643" t="s">
        <v>7</v>
      </c>
      <c r="D13" s="627" t="s">
        <v>7</v>
      </c>
    </row>
    <row r="14" spans="2:4" ht="8.25" customHeight="1" thickBot="1" x14ac:dyDescent="0.25">
      <c r="B14" s="625"/>
      <c r="D14" s="625"/>
    </row>
    <row r="15" spans="2:4" ht="15.75" thickBot="1" x14ac:dyDescent="0.3">
      <c r="B15" s="643" t="s">
        <v>8</v>
      </c>
      <c r="D15" s="627" t="s">
        <v>8</v>
      </c>
    </row>
    <row r="16" spans="2:4" ht="8.25" customHeight="1" thickBot="1" x14ac:dyDescent="0.25">
      <c r="B16" s="625"/>
      <c r="D16" s="625"/>
    </row>
    <row r="17" spans="2:4" ht="15.75" thickBot="1" x14ac:dyDescent="0.3">
      <c r="B17" s="643" t="s">
        <v>9</v>
      </c>
      <c r="D17" s="627" t="s">
        <v>9</v>
      </c>
    </row>
    <row r="18" spans="2:4" ht="8.25" customHeight="1" thickBot="1" x14ac:dyDescent="0.25">
      <c r="B18" s="625"/>
      <c r="D18" s="625"/>
    </row>
    <row r="19" spans="2:4" ht="15.75" thickBot="1" x14ac:dyDescent="0.3">
      <c r="B19" s="643" t="s">
        <v>10</v>
      </c>
      <c r="D19" s="627" t="s">
        <v>10</v>
      </c>
    </row>
    <row r="20" spans="2:4" ht="8.25" customHeight="1" thickBot="1" x14ac:dyDescent="0.25">
      <c r="B20" s="625"/>
      <c r="D20" s="625"/>
    </row>
    <row r="21" spans="2:4" ht="15.75" thickBot="1" x14ac:dyDescent="0.3">
      <c r="B21" s="643" t="s">
        <v>11</v>
      </c>
      <c r="D21" s="627" t="s">
        <v>11</v>
      </c>
    </row>
    <row r="22" spans="2:4" ht="8.25" customHeight="1" thickBot="1" x14ac:dyDescent="0.25">
      <c r="B22" s="625"/>
      <c r="D22" s="625"/>
    </row>
    <row r="23" spans="2:4" ht="15.75" thickBot="1" x14ac:dyDescent="0.3">
      <c r="B23" s="643" t="s">
        <v>12</v>
      </c>
      <c r="D23" s="627" t="s">
        <v>12</v>
      </c>
    </row>
    <row r="24" spans="2:4" ht="8.25" customHeight="1" thickBot="1" x14ac:dyDescent="0.25">
      <c r="B24" s="625"/>
      <c r="D24" s="625"/>
    </row>
    <row r="25" spans="2:4" ht="15.75" thickBot="1" x14ac:dyDescent="0.3">
      <c r="B25" s="643" t="s">
        <v>13</v>
      </c>
      <c r="C25" s="629"/>
      <c r="D25" s="628" t="s">
        <v>13</v>
      </c>
    </row>
    <row r="26" spans="2:4" ht="8.25" customHeight="1" thickBot="1" x14ac:dyDescent="0.25">
      <c r="B26" s="625"/>
      <c r="D26" s="625"/>
    </row>
    <row r="27" spans="2:4" ht="15.75" thickBot="1" x14ac:dyDescent="0.3">
      <c r="B27" s="643" t="s">
        <v>14</v>
      </c>
      <c r="D27" s="627" t="s">
        <v>14</v>
      </c>
    </row>
    <row r="28" spans="2:4" ht="8.25" customHeight="1" thickBot="1" x14ac:dyDescent="0.25">
      <c r="B28" s="625"/>
      <c r="D28" s="625"/>
    </row>
    <row r="29" spans="2:4" ht="15.75" thickBot="1" x14ac:dyDescent="0.3">
      <c r="B29" s="643" t="s">
        <v>15</v>
      </c>
      <c r="D29" s="627" t="s">
        <v>15</v>
      </c>
    </row>
    <row r="30" spans="2:4" ht="8.25" customHeight="1" thickBot="1" x14ac:dyDescent="0.25">
      <c r="B30" s="625"/>
      <c r="D30" s="625"/>
    </row>
    <row r="31" spans="2:4" ht="15.75" thickBot="1" x14ac:dyDescent="0.3">
      <c r="B31" s="643" t="s">
        <v>16</v>
      </c>
      <c r="D31" s="627" t="s">
        <v>16</v>
      </c>
    </row>
    <row r="32" spans="2:4" ht="8.25" customHeight="1" thickBot="1" x14ac:dyDescent="0.25">
      <c r="B32" s="625"/>
      <c r="D32" s="625"/>
    </row>
    <row r="33" spans="2:4" ht="15.75" thickBot="1" x14ac:dyDescent="0.3">
      <c r="B33" s="643" t="s">
        <v>17</v>
      </c>
      <c r="D33" s="627" t="s">
        <v>17</v>
      </c>
    </row>
    <row r="34" spans="2:4" ht="8.25" customHeight="1" thickBot="1" x14ac:dyDescent="0.25">
      <c r="B34" s="625"/>
      <c r="D34" s="625"/>
    </row>
    <row r="35" spans="2:4" ht="15.75" thickBot="1" x14ac:dyDescent="0.3">
      <c r="B35" s="643" t="s">
        <v>18</v>
      </c>
      <c r="D35" s="627" t="s">
        <v>18</v>
      </c>
    </row>
    <row r="36" spans="2:4" ht="8.25" customHeight="1" thickBot="1" x14ac:dyDescent="0.25">
      <c r="B36" s="625"/>
      <c r="D36" s="625"/>
    </row>
    <row r="37" spans="2:4" ht="15.75" thickBot="1" x14ac:dyDescent="0.3">
      <c r="B37" s="643" t="s">
        <v>19</v>
      </c>
      <c r="D37" s="627" t="s">
        <v>19</v>
      </c>
    </row>
    <row r="38" spans="2:4" ht="8.25" customHeight="1" thickBot="1" x14ac:dyDescent="0.25">
      <c r="B38" s="625"/>
      <c r="D38" s="625"/>
    </row>
    <row r="39" spans="2:4" ht="15.75" thickBot="1" x14ac:dyDescent="0.3">
      <c r="B39" s="643" t="s">
        <v>20</v>
      </c>
      <c r="C39" s="621"/>
      <c r="D39" s="627" t="s">
        <v>20</v>
      </c>
    </row>
    <row r="40" spans="2:4" ht="6.75" customHeight="1" thickBot="1" x14ac:dyDescent="0.25">
      <c r="B40" s="625"/>
      <c r="D40" s="625"/>
    </row>
    <row r="41" spans="2:4" ht="15.75" thickBot="1" x14ac:dyDescent="0.3">
      <c r="B41" s="643" t="s">
        <v>21</v>
      </c>
      <c r="C41" s="621"/>
      <c r="D41" s="627" t="s">
        <v>21</v>
      </c>
    </row>
  </sheetData>
  <hyperlinks>
    <hyperlink ref="D7" location="'Anexo 1'!A1" display="Anexo 1 - Balanço Orçamentário" xr:uid="{00000000-0004-0000-0000-000000000000}"/>
    <hyperlink ref="D9" location="'Anexo 2'!A1" display="Anexo 2 - Despesas por Função e Subfunção" xr:uid="{00000000-0004-0000-0000-000001000000}"/>
    <hyperlink ref="D11" location="'Anexo 3'!A1" display="Anexo 3 - Receita Corrente Líquida" xr:uid="{00000000-0004-0000-0000-000002000000}"/>
    <hyperlink ref="D13" location="'Anexo 4 - RGPS'!A1" display="Anexo 4 - Previdência RGPS" xr:uid="{00000000-0004-0000-0000-000003000000}"/>
    <hyperlink ref="D15" location="'Anexo 4 - RPPS'!A1" display="Anexo 4 - Previdência RPPS" xr:uid="{00000000-0004-0000-0000-000004000000}"/>
    <hyperlink ref="D17" location="'Anexo 6 - RP e RN'!A1" display="Anexo 6 - Resultado Primário e Resultado Nominal" xr:uid="{00000000-0004-0000-0000-000005000000}"/>
    <hyperlink ref="D19" location="'Anexo 7'!A1" display="Anexo 7 - Restos a Pagar por Poder e Órgão" xr:uid="{00000000-0004-0000-0000-000006000000}"/>
    <hyperlink ref="D21" location="'Anexo 8'!A1" display="Anexo 8 - Manutenção e Desenvolvimento do Ensino" xr:uid="{00000000-0004-0000-0000-000007000000}"/>
    <hyperlink ref="D23" location="'Anexo 9'!A1" display="Anexo 9 - Regra de Ouro" xr:uid="{00000000-0004-0000-0000-000008000000}"/>
    <hyperlink ref="D25" location="'Anexo 11'!A1" display="Anexo 11 - Alienação de Ativos e Aplicação dos Recursos" xr:uid="{00000000-0004-0000-0000-000009000000}"/>
    <hyperlink ref="D27" location="'Anexo 12'!A1" display="Anexo 12 - Ações e Serviços Públicos de Saúde" xr:uid="{00000000-0004-0000-0000-00000A000000}"/>
    <hyperlink ref="D29" location="'Tabela 1'!A1" display="Tabela 1 - Seguridade Social" xr:uid="{00000000-0004-0000-0000-00000B000000}"/>
    <hyperlink ref="D31" location="'Tabela 1-A'!A1" display="Tabela 1-A - Desvinculação das Receitas da União" xr:uid="{00000000-0004-0000-0000-00000C000000}"/>
    <hyperlink ref="D33" location="'Tabela 2'!A1" display="Tabela 2 - Pessoal" xr:uid="{00000000-0004-0000-0000-00000D000000}"/>
    <hyperlink ref="D35" location="'Tabela 3'!A1" display="Tabela 3 - Emendas Individuais" xr:uid="{00000000-0004-0000-0000-00000E000000}"/>
    <hyperlink ref="D37" location="'Tabela 4 Linhas'!A1" display="Tabela 4 - Fluxo e Disponibilidade de Caixa" xr:uid="{00000000-0004-0000-0000-00000F000000}"/>
    <hyperlink ref="B7" location="'Anexo 1 - Estrutura'!A1" display="Anexo 1 - Balanço Orçamentário" xr:uid="{00000000-0004-0000-0000-000010000000}"/>
    <hyperlink ref="B9" location="'Anexo 2 - Estrutura'!A1" display="Anexo 2 - Despesas por Função e Subfunção" xr:uid="{00000000-0004-0000-0000-000011000000}"/>
    <hyperlink ref="B11" location="'Anexo 3 - Estrutura'!A1" display="Anexo 3 - Receita Corrente Líquida" xr:uid="{00000000-0004-0000-0000-000012000000}"/>
    <hyperlink ref="B13" location="'Anexo 4 RGPS - Estrutura'!A1" display="Anexo 4 - Previdência RGPS" xr:uid="{00000000-0004-0000-0000-000013000000}"/>
    <hyperlink ref="B15" location="'Anexo 4 - RPPS - Estrutura'!A1" display="Anexo 4 - Previdência RPPS" xr:uid="{00000000-0004-0000-0000-000014000000}"/>
    <hyperlink ref="B17" location="'Anexo 6 - Estrutura'!A1" display="Anexo 6 - Resultado Primário e Resultado Nominal" xr:uid="{00000000-0004-0000-0000-000015000000}"/>
    <hyperlink ref="B19" location="'Anexo 7 - Estrutura'!A1" display="Anexo 7 - Restos a Pagar por Poder e Órgão" xr:uid="{00000000-0004-0000-0000-000016000000}"/>
    <hyperlink ref="B21" location="'Anexo 8 - Estrutura'!A1" display="Anexo 8 - Manutenção e Desenvolvimento do Ensino" xr:uid="{00000000-0004-0000-0000-000017000000}"/>
    <hyperlink ref="B23" location="'Anexo 9 - Estrutura'!A1" display="Anexo 9 - Regra de Ouro" xr:uid="{00000000-0004-0000-0000-000018000000}"/>
    <hyperlink ref="B25" location="'Anexo 11 - Estrutura'!A1" display="Anexo 11 - Alienação de Ativos e Aplicação dos Recursos *" xr:uid="{00000000-0004-0000-0000-000019000000}"/>
    <hyperlink ref="B27" location="'Anexo 12 - Estrutura'!A1" display="Anexo 12 - Ações e Serviços Públicos de Saúde" xr:uid="{00000000-0004-0000-0000-00001A000000}"/>
    <hyperlink ref="B29" location="'Tabela 1 - Estrutura'!A1" display="Tabela 1 - Seguridade Social" xr:uid="{00000000-0004-0000-0000-00001B000000}"/>
    <hyperlink ref="B31" location="'Tabela 1-B - Estrutura'!A1" display="Tabela 1-A - Desvinculação das Receitas da União" xr:uid="{00000000-0004-0000-0000-00001C000000}"/>
    <hyperlink ref="B33" location="'Tabela 2 - Estrutura'!A1" display="Tabela 2 - Pessoal" xr:uid="{00000000-0004-0000-0000-00001D000000}"/>
    <hyperlink ref="B35" location="'Tabela 3 - Estrutura'!A1" display="Tabela 3 - Emendas Individuais" xr:uid="{00000000-0004-0000-0000-00001E000000}"/>
    <hyperlink ref="B37" location="'Tabela 3 - Estrutura'!A1" display="Tabela 4 - Fluxo e Disponibilidade de Caixa" xr:uid="{00000000-0004-0000-0000-00001F000000}"/>
    <hyperlink ref="D5" location="Colunas!A1" display="Colunas - Composição Geral" xr:uid="{00000000-0004-0000-0000-000020000000}"/>
    <hyperlink ref="B5" location="Legislação!A1" display="Legislação" xr:uid="{00000000-0004-0000-0000-000021000000}"/>
    <hyperlink ref="D39" location="'Tabela 6'!A1" display="Tabela 6 - Demonstrativo do Superávit Financeiro apurado no Balanço Patrimonial" xr:uid="{FA74C445-C144-4683-A9A7-E383650FE475}"/>
    <hyperlink ref="D41" location="'Tabela 6-A'!A1" display="Tabela 6-A - Demonstrativo do Superávit Financeiro de Receitas Vinculadas" xr:uid="{14F6D868-5111-495F-B818-AB7C98D82AE1}"/>
    <hyperlink ref="B39" location="'Tabela 6 - Estrutura'!A1" display="Tabela 6 - Demonstrativo do Superávit Financeiro apurado no Balanço Patrimonial" xr:uid="{7A40BA36-1248-4C7B-B7AB-0682E1567CE0}"/>
    <hyperlink ref="B41" location="'Tabela 6A - Estrutura'!A1" display="Tabela 6-A - Demonstrativo do Superávit Financeiro de Receitas Vinculadas" xr:uid="{CC1E715E-D6E7-4F33-A36D-E327FC696F39}"/>
  </hyperlinks>
  <pageMargins left="0.511811024" right="0.511811024" top="0.78740157499999996" bottom="0.78740157499999996" header="0.31496062000000002" footer="0.31496062000000002"/>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pageSetUpPr fitToPage="1"/>
  </sheetPr>
  <dimension ref="A1:G115"/>
  <sheetViews>
    <sheetView showGridLines="0" zoomScaleNormal="100" workbookViewId="0">
      <pane ySplit="2" topLeftCell="A82" activePane="bottomLeft" state="frozen"/>
      <selection pane="bottomLeft" activeCell="B88" sqref="B88"/>
    </sheetView>
  </sheetViews>
  <sheetFormatPr defaultColWidth="8.85546875" defaultRowHeight="12.75" x14ac:dyDescent="0.2"/>
  <cols>
    <col min="1" max="2" width="82" style="77" customWidth="1"/>
    <col min="3" max="3" width="14.140625" style="77" customWidth="1"/>
    <col min="4" max="7" width="19.7109375" style="77" customWidth="1"/>
    <col min="8" max="8" width="10.28515625" style="77" customWidth="1"/>
    <col min="9" max="10" width="9.7109375" style="77" customWidth="1"/>
    <col min="11" max="11" width="8" style="77" customWidth="1"/>
    <col min="12" max="12" width="27.28515625" style="77" customWidth="1"/>
    <col min="13" max="13" width="11.140625" style="77" bestFit="1" customWidth="1"/>
    <col min="14" max="14" width="15.28515625" style="77" customWidth="1"/>
    <col min="15" max="257" width="9.140625" style="77"/>
    <col min="258" max="258" width="82" style="77" customWidth="1"/>
    <col min="259" max="260" width="11.28515625" style="77" customWidth="1"/>
    <col min="261" max="262" width="10" style="77" customWidth="1"/>
    <col min="263" max="264" width="10.28515625" style="77" customWidth="1"/>
    <col min="265" max="266" width="9.7109375" style="77" customWidth="1"/>
    <col min="267" max="267" width="8" style="77" customWidth="1"/>
    <col min="268" max="268" width="27.28515625" style="77" customWidth="1"/>
    <col min="269" max="269" width="11.140625" style="77" bestFit="1" customWidth="1"/>
    <col min="270" max="270" width="15.28515625" style="77" customWidth="1"/>
    <col min="271" max="513" width="9.140625" style="77"/>
    <col min="514" max="514" width="82" style="77" customWidth="1"/>
    <col min="515" max="516" width="11.28515625" style="77" customWidth="1"/>
    <col min="517" max="518" width="10" style="77" customWidth="1"/>
    <col min="519" max="520" width="10.28515625" style="77" customWidth="1"/>
    <col min="521" max="522" width="9.7109375" style="77" customWidth="1"/>
    <col min="523" max="523" width="8" style="77" customWidth="1"/>
    <col min="524" max="524" width="27.28515625" style="77" customWidth="1"/>
    <col min="525" max="525" width="11.140625" style="77" bestFit="1" customWidth="1"/>
    <col min="526" max="526" width="15.28515625" style="77" customWidth="1"/>
    <col min="527" max="769" width="9.140625" style="77"/>
    <col min="770" max="770" width="82" style="77" customWidth="1"/>
    <col min="771" max="772" width="11.28515625" style="77" customWidth="1"/>
    <col min="773" max="774" width="10" style="77" customWidth="1"/>
    <col min="775" max="776" width="10.28515625" style="77" customWidth="1"/>
    <col min="777" max="778" width="9.7109375" style="77" customWidth="1"/>
    <col min="779" max="779" width="8" style="77" customWidth="1"/>
    <col min="780" max="780" width="27.28515625" style="77" customWidth="1"/>
    <col min="781" max="781" width="11.140625" style="77" bestFit="1" customWidth="1"/>
    <col min="782" max="782" width="15.28515625" style="77" customWidth="1"/>
    <col min="783" max="1025" width="9.140625" style="77"/>
    <col min="1026" max="1026" width="82" style="77" customWidth="1"/>
    <col min="1027" max="1028" width="11.28515625" style="77" customWidth="1"/>
    <col min="1029" max="1030" width="10" style="77" customWidth="1"/>
    <col min="1031" max="1032" width="10.28515625" style="77" customWidth="1"/>
    <col min="1033" max="1034" width="9.7109375" style="77" customWidth="1"/>
    <col min="1035" max="1035" width="8" style="77" customWidth="1"/>
    <col min="1036" max="1036" width="27.28515625" style="77" customWidth="1"/>
    <col min="1037" max="1037" width="11.140625" style="77" bestFit="1" customWidth="1"/>
    <col min="1038" max="1038" width="15.28515625" style="77" customWidth="1"/>
    <col min="1039" max="1281" width="9.140625" style="77"/>
    <col min="1282" max="1282" width="82" style="77" customWidth="1"/>
    <col min="1283" max="1284" width="11.28515625" style="77" customWidth="1"/>
    <col min="1285" max="1286" width="10" style="77" customWidth="1"/>
    <col min="1287" max="1288" width="10.28515625" style="77" customWidth="1"/>
    <col min="1289" max="1290" width="9.7109375" style="77" customWidth="1"/>
    <col min="1291" max="1291" width="8" style="77" customWidth="1"/>
    <col min="1292" max="1292" width="27.28515625" style="77" customWidth="1"/>
    <col min="1293" max="1293" width="11.140625" style="77" bestFit="1" customWidth="1"/>
    <col min="1294" max="1294" width="15.28515625" style="77" customWidth="1"/>
    <col min="1295" max="1537" width="9.140625" style="77"/>
    <col min="1538" max="1538" width="82" style="77" customWidth="1"/>
    <col min="1539" max="1540" width="11.28515625" style="77" customWidth="1"/>
    <col min="1541" max="1542" width="10" style="77" customWidth="1"/>
    <col min="1543" max="1544" width="10.28515625" style="77" customWidth="1"/>
    <col min="1545" max="1546" width="9.7109375" style="77" customWidth="1"/>
    <col min="1547" max="1547" width="8" style="77" customWidth="1"/>
    <col min="1548" max="1548" width="27.28515625" style="77" customWidth="1"/>
    <col min="1549" max="1549" width="11.140625" style="77" bestFit="1" customWidth="1"/>
    <col min="1550" max="1550" width="15.28515625" style="77" customWidth="1"/>
    <col min="1551" max="1793" width="9.140625" style="77"/>
    <col min="1794" max="1794" width="82" style="77" customWidth="1"/>
    <col min="1795" max="1796" width="11.28515625" style="77" customWidth="1"/>
    <col min="1797" max="1798" width="10" style="77" customWidth="1"/>
    <col min="1799" max="1800" width="10.28515625" style="77" customWidth="1"/>
    <col min="1801" max="1802" width="9.7109375" style="77" customWidth="1"/>
    <col min="1803" max="1803" width="8" style="77" customWidth="1"/>
    <col min="1804" max="1804" width="27.28515625" style="77" customWidth="1"/>
    <col min="1805" max="1805" width="11.140625" style="77" bestFit="1" customWidth="1"/>
    <col min="1806" max="1806" width="15.28515625" style="77" customWidth="1"/>
    <col min="1807" max="2049" width="9.140625" style="77"/>
    <col min="2050" max="2050" width="82" style="77" customWidth="1"/>
    <col min="2051" max="2052" width="11.28515625" style="77" customWidth="1"/>
    <col min="2053" max="2054" width="10" style="77" customWidth="1"/>
    <col min="2055" max="2056" width="10.28515625" style="77" customWidth="1"/>
    <col min="2057" max="2058" width="9.7109375" style="77" customWidth="1"/>
    <col min="2059" max="2059" width="8" style="77" customWidth="1"/>
    <col min="2060" max="2060" width="27.28515625" style="77" customWidth="1"/>
    <col min="2061" max="2061" width="11.140625" style="77" bestFit="1" customWidth="1"/>
    <col min="2062" max="2062" width="15.28515625" style="77" customWidth="1"/>
    <col min="2063" max="2305" width="9.140625" style="77"/>
    <col min="2306" max="2306" width="82" style="77" customWidth="1"/>
    <col min="2307" max="2308" width="11.28515625" style="77" customWidth="1"/>
    <col min="2309" max="2310" width="10" style="77" customWidth="1"/>
    <col min="2311" max="2312" width="10.28515625" style="77" customWidth="1"/>
    <col min="2313" max="2314" width="9.7109375" style="77" customWidth="1"/>
    <col min="2315" max="2315" width="8" style="77" customWidth="1"/>
    <col min="2316" max="2316" width="27.28515625" style="77" customWidth="1"/>
    <col min="2317" max="2317" width="11.140625" style="77" bestFit="1" customWidth="1"/>
    <col min="2318" max="2318" width="15.28515625" style="77" customWidth="1"/>
    <col min="2319" max="2561" width="9.140625" style="77"/>
    <col min="2562" max="2562" width="82" style="77" customWidth="1"/>
    <col min="2563" max="2564" width="11.28515625" style="77" customWidth="1"/>
    <col min="2565" max="2566" width="10" style="77" customWidth="1"/>
    <col min="2567" max="2568" width="10.28515625" style="77" customWidth="1"/>
    <col min="2569" max="2570" width="9.7109375" style="77" customWidth="1"/>
    <col min="2571" max="2571" width="8" style="77" customWidth="1"/>
    <col min="2572" max="2572" width="27.28515625" style="77" customWidth="1"/>
    <col min="2573" max="2573" width="11.140625" style="77" bestFit="1" customWidth="1"/>
    <col min="2574" max="2574" width="15.28515625" style="77" customWidth="1"/>
    <col min="2575" max="2817" width="9.140625" style="77"/>
    <col min="2818" max="2818" width="82" style="77" customWidth="1"/>
    <col min="2819" max="2820" width="11.28515625" style="77" customWidth="1"/>
    <col min="2821" max="2822" width="10" style="77" customWidth="1"/>
    <col min="2823" max="2824" width="10.28515625" style="77" customWidth="1"/>
    <col min="2825" max="2826" width="9.7109375" style="77" customWidth="1"/>
    <col min="2827" max="2827" width="8" style="77" customWidth="1"/>
    <col min="2828" max="2828" width="27.28515625" style="77" customWidth="1"/>
    <col min="2829" max="2829" width="11.140625" style="77" bestFit="1" customWidth="1"/>
    <col min="2830" max="2830" width="15.28515625" style="77" customWidth="1"/>
    <col min="2831" max="3073" width="9.140625" style="77"/>
    <col min="3074" max="3074" width="82" style="77" customWidth="1"/>
    <col min="3075" max="3076" width="11.28515625" style="77" customWidth="1"/>
    <col min="3077" max="3078" width="10" style="77" customWidth="1"/>
    <col min="3079" max="3080" width="10.28515625" style="77" customWidth="1"/>
    <col min="3081" max="3082" width="9.7109375" style="77" customWidth="1"/>
    <col min="3083" max="3083" width="8" style="77" customWidth="1"/>
    <col min="3084" max="3084" width="27.28515625" style="77" customWidth="1"/>
    <col min="3085" max="3085" width="11.140625" style="77" bestFit="1" customWidth="1"/>
    <col min="3086" max="3086" width="15.28515625" style="77" customWidth="1"/>
    <col min="3087" max="3329" width="9.140625" style="77"/>
    <col min="3330" max="3330" width="82" style="77" customWidth="1"/>
    <col min="3331" max="3332" width="11.28515625" style="77" customWidth="1"/>
    <col min="3333" max="3334" width="10" style="77" customWidth="1"/>
    <col min="3335" max="3336" width="10.28515625" style="77" customWidth="1"/>
    <col min="3337" max="3338" width="9.7109375" style="77" customWidth="1"/>
    <col min="3339" max="3339" width="8" style="77" customWidth="1"/>
    <col min="3340" max="3340" width="27.28515625" style="77" customWidth="1"/>
    <col min="3341" max="3341" width="11.140625" style="77" bestFit="1" customWidth="1"/>
    <col min="3342" max="3342" width="15.28515625" style="77" customWidth="1"/>
    <col min="3343" max="3585" width="9.140625" style="77"/>
    <col min="3586" max="3586" width="82" style="77" customWidth="1"/>
    <col min="3587" max="3588" width="11.28515625" style="77" customWidth="1"/>
    <col min="3589" max="3590" width="10" style="77" customWidth="1"/>
    <col min="3591" max="3592" width="10.28515625" style="77" customWidth="1"/>
    <col min="3593" max="3594" width="9.7109375" style="77" customWidth="1"/>
    <col min="3595" max="3595" width="8" style="77" customWidth="1"/>
    <col min="3596" max="3596" width="27.28515625" style="77" customWidth="1"/>
    <col min="3597" max="3597" width="11.140625" style="77" bestFit="1" customWidth="1"/>
    <col min="3598" max="3598" width="15.28515625" style="77" customWidth="1"/>
    <col min="3599" max="3841" width="9.140625" style="77"/>
    <col min="3842" max="3842" width="82" style="77" customWidth="1"/>
    <col min="3843" max="3844" width="11.28515625" style="77" customWidth="1"/>
    <col min="3845" max="3846" width="10" style="77" customWidth="1"/>
    <col min="3847" max="3848" width="10.28515625" style="77" customWidth="1"/>
    <col min="3849" max="3850" width="9.7109375" style="77" customWidth="1"/>
    <col min="3851" max="3851" width="8" style="77" customWidth="1"/>
    <col min="3852" max="3852" width="27.28515625" style="77" customWidth="1"/>
    <col min="3853" max="3853" width="11.140625" style="77" bestFit="1" customWidth="1"/>
    <col min="3854" max="3854" width="15.28515625" style="77" customWidth="1"/>
    <col min="3855" max="4097" width="9.140625" style="77"/>
    <col min="4098" max="4098" width="82" style="77" customWidth="1"/>
    <col min="4099" max="4100" width="11.28515625" style="77" customWidth="1"/>
    <col min="4101" max="4102" width="10" style="77" customWidth="1"/>
    <col min="4103" max="4104" width="10.28515625" style="77" customWidth="1"/>
    <col min="4105" max="4106" width="9.7109375" style="77" customWidth="1"/>
    <col min="4107" max="4107" width="8" style="77" customWidth="1"/>
    <col min="4108" max="4108" width="27.28515625" style="77" customWidth="1"/>
    <col min="4109" max="4109" width="11.140625" style="77" bestFit="1" customWidth="1"/>
    <col min="4110" max="4110" width="15.28515625" style="77" customWidth="1"/>
    <col min="4111" max="4353" width="9.140625" style="77"/>
    <col min="4354" max="4354" width="82" style="77" customWidth="1"/>
    <col min="4355" max="4356" width="11.28515625" style="77" customWidth="1"/>
    <col min="4357" max="4358" width="10" style="77" customWidth="1"/>
    <col min="4359" max="4360" width="10.28515625" style="77" customWidth="1"/>
    <col min="4361" max="4362" width="9.7109375" style="77" customWidth="1"/>
    <col min="4363" max="4363" width="8" style="77" customWidth="1"/>
    <col min="4364" max="4364" width="27.28515625" style="77" customWidth="1"/>
    <col min="4365" max="4365" width="11.140625" style="77" bestFit="1" customWidth="1"/>
    <col min="4366" max="4366" width="15.28515625" style="77" customWidth="1"/>
    <col min="4367" max="4609" width="9.140625" style="77"/>
    <col min="4610" max="4610" width="82" style="77" customWidth="1"/>
    <col min="4611" max="4612" width="11.28515625" style="77" customWidth="1"/>
    <col min="4613" max="4614" width="10" style="77" customWidth="1"/>
    <col min="4615" max="4616" width="10.28515625" style="77" customWidth="1"/>
    <col min="4617" max="4618" width="9.7109375" style="77" customWidth="1"/>
    <col min="4619" max="4619" width="8" style="77" customWidth="1"/>
    <col min="4620" max="4620" width="27.28515625" style="77" customWidth="1"/>
    <col min="4621" max="4621" width="11.140625" style="77" bestFit="1" customWidth="1"/>
    <col min="4622" max="4622" width="15.28515625" style="77" customWidth="1"/>
    <col min="4623" max="4865" width="9.140625" style="77"/>
    <col min="4866" max="4866" width="82" style="77" customWidth="1"/>
    <col min="4867" max="4868" width="11.28515625" style="77" customWidth="1"/>
    <col min="4869" max="4870" width="10" style="77" customWidth="1"/>
    <col min="4871" max="4872" width="10.28515625" style="77" customWidth="1"/>
    <col min="4873" max="4874" width="9.7109375" style="77" customWidth="1"/>
    <col min="4875" max="4875" width="8" style="77" customWidth="1"/>
    <col min="4876" max="4876" width="27.28515625" style="77" customWidth="1"/>
    <col min="4877" max="4877" width="11.140625" style="77" bestFit="1" customWidth="1"/>
    <col min="4878" max="4878" width="15.28515625" style="77" customWidth="1"/>
    <col min="4879" max="5121" width="9.140625" style="77"/>
    <col min="5122" max="5122" width="82" style="77" customWidth="1"/>
    <col min="5123" max="5124" width="11.28515625" style="77" customWidth="1"/>
    <col min="5125" max="5126" width="10" style="77" customWidth="1"/>
    <col min="5127" max="5128" width="10.28515625" style="77" customWidth="1"/>
    <col min="5129" max="5130" width="9.7109375" style="77" customWidth="1"/>
    <col min="5131" max="5131" width="8" style="77" customWidth="1"/>
    <col min="5132" max="5132" width="27.28515625" style="77" customWidth="1"/>
    <col min="5133" max="5133" width="11.140625" style="77" bestFit="1" customWidth="1"/>
    <col min="5134" max="5134" width="15.28515625" style="77" customWidth="1"/>
    <col min="5135" max="5377" width="9.140625" style="77"/>
    <col min="5378" max="5378" width="82" style="77" customWidth="1"/>
    <col min="5379" max="5380" width="11.28515625" style="77" customWidth="1"/>
    <col min="5381" max="5382" width="10" style="77" customWidth="1"/>
    <col min="5383" max="5384" width="10.28515625" style="77" customWidth="1"/>
    <col min="5385" max="5386" width="9.7109375" style="77" customWidth="1"/>
    <col min="5387" max="5387" width="8" style="77" customWidth="1"/>
    <col min="5388" max="5388" width="27.28515625" style="77" customWidth="1"/>
    <col min="5389" max="5389" width="11.140625" style="77" bestFit="1" customWidth="1"/>
    <col min="5390" max="5390" width="15.28515625" style="77" customWidth="1"/>
    <col min="5391" max="5633" width="9.140625" style="77"/>
    <col min="5634" max="5634" width="82" style="77" customWidth="1"/>
    <col min="5635" max="5636" width="11.28515625" style="77" customWidth="1"/>
    <col min="5637" max="5638" width="10" style="77" customWidth="1"/>
    <col min="5639" max="5640" width="10.28515625" style="77" customWidth="1"/>
    <col min="5641" max="5642" width="9.7109375" style="77" customWidth="1"/>
    <col min="5643" max="5643" width="8" style="77" customWidth="1"/>
    <col min="5644" max="5644" width="27.28515625" style="77" customWidth="1"/>
    <col min="5645" max="5645" width="11.140625" style="77" bestFit="1" customWidth="1"/>
    <col min="5646" max="5646" width="15.28515625" style="77" customWidth="1"/>
    <col min="5647" max="5889" width="9.140625" style="77"/>
    <col min="5890" max="5890" width="82" style="77" customWidth="1"/>
    <col min="5891" max="5892" width="11.28515625" style="77" customWidth="1"/>
    <col min="5893" max="5894" width="10" style="77" customWidth="1"/>
    <col min="5895" max="5896" width="10.28515625" style="77" customWidth="1"/>
    <col min="5897" max="5898" width="9.7109375" style="77" customWidth="1"/>
    <col min="5899" max="5899" width="8" style="77" customWidth="1"/>
    <col min="5900" max="5900" width="27.28515625" style="77" customWidth="1"/>
    <col min="5901" max="5901" width="11.140625" style="77" bestFit="1" customWidth="1"/>
    <col min="5902" max="5902" width="15.28515625" style="77" customWidth="1"/>
    <col min="5903" max="6145" width="9.140625" style="77"/>
    <col min="6146" max="6146" width="82" style="77" customWidth="1"/>
    <col min="6147" max="6148" width="11.28515625" style="77" customWidth="1"/>
    <col min="6149" max="6150" width="10" style="77" customWidth="1"/>
    <col min="6151" max="6152" width="10.28515625" style="77" customWidth="1"/>
    <col min="6153" max="6154" width="9.7109375" style="77" customWidth="1"/>
    <col min="6155" max="6155" width="8" style="77" customWidth="1"/>
    <col min="6156" max="6156" width="27.28515625" style="77" customWidth="1"/>
    <col min="6157" max="6157" width="11.140625" style="77" bestFit="1" customWidth="1"/>
    <col min="6158" max="6158" width="15.28515625" style="77" customWidth="1"/>
    <col min="6159" max="6401" width="9.140625" style="77"/>
    <col min="6402" max="6402" width="82" style="77" customWidth="1"/>
    <col min="6403" max="6404" width="11.28515625" style="77" customWidth="1"/>
    <col min="6405" max="6406" width="10" style="77" customWidth="1"/>
    <col min="6407" max="6408" width="10.28515625" style="77" customWidth="1"/>
    <col min="6409" max="6410" width="9.7109375" style="77" customWidth="1"/>
    <col min="6411" max="6411" width="8" style="77" customWidth="1"/>
    <col min="6412" max="6412" width="27.28515625" style="77" customWidth="1"/>
    <col min="6413" max="6413" width="11.140625" style="77" bestFit="1" customWidth="1"/>
    <col min="6414" max="6414" width="15.28515625" style="77" customWidth="1"/>
    <col min="6415" max="6657" width="9.140625" style="77"/>
    <col min="6658" max="6658" width="82" style="77" customWidth="1"/>
    <col min="6659" max="6660" width="11.28515625" style="77" customWidth="1"/>
    <col min="6661" max="6662" width="10" style="77" customWidth="1"/>
    <col min="6663" max="6664" width="10.28515625" style="77" customWidth="1"/>
    <col min="6665" max="6666" width="9.7109375" style="77" customWidth="1"/>
    <col min="6667" max="6667" width="8" style="77" customWidth="1"/>
    <col min="6668" max="6668" width="27.28515625" style="77" customWidth="1"/>
    <col min="6669" max="6669" width="11.140625" style="77" bestFit="1" customWidth="1"/>
    <col min="6670" max="6670" width="15.28515625" style="77" customWidth="1"/>
    <col min="6671" max="6913" width="9.140625" style="77"/>
    <col min="6914" max="6914" width="82" style="77" customWidth="1"/>
    <col min="6915" max="6916" width="11.28515625" style="77" customWidth="1"/>
    <col min="6917" max="6918" width="10" style="77" customWidth="1"/>
    <col min="6919" max="6920" width="10.28515625" style="77" customWidth="1"/>
    <col min="6921" max="6922" width="9.7109375" style="77" customWidth="1"/>
    <col min="6923" max="6923" width="8" style="77" customWidth="1"/>
    <col min="6924" max="6924" width="27.28515625" style="77" customWidth="1"/>
    <col min="6925" max="6925" width="11.140625" style="77" bestFit="1" customWidth="1"/>
    <col min="6926" max="6926" width="15.28515625" style="77" customWidth="1"/>
    <col min="6927" max="7169" width="9.140625" style="77"/>
    <col min="7170" max="7170" width="82" style="77" customWidth="1"/>
    <col min="7171" max="7172" width="11.28515625" style="77" customWidth="1"/>
    <col min="7173" max="7174" width="10" style="77" customWidth="1"/>
    <col min="7175" max="7176" width="10.28515625" style="77" customWidth="1"/>
    <col min="7177" max="7178" width="9.7109375" style="77" customWidth="1"/>
    <col min="7179" max="7179" width="8" style="77" customWidth="1"/>
    <col min="7180" max="7180" width="27.28515625" style="77" customWidth="1"/>
    <col min="7181" max="7181" width="11.140625" style="77" bestFit="1" customWidth="1"/>
    <col min="7182" max="7182" width="15.28515625" style="77" customWidth="1"/>
    <col min="7183" max="7425" width="9.140625" style="77"/>
    <col min="7426" max="7426" width="82" style="77" customWidth="1"/>
    <col min="7427" max="7428" width="11.28515625" style="77" customWidth="1"/>
    <col min="7429" max="7430" width="10" style="77" customWidth="1"/>
    <col min="7431" max="7432" width="10.28515625" style="77" customWidth="1"/>
    <col min="7433" max="7434" width="9.7109375" style="77" customWidth="1"/>
    <col min="7435" max="7435" width="8" style="77" customWidth="1"/>
    <col min="7436" max="7436" width="27.28515625" style="77" customWidth="1"/>
    <col min="7437" max="7437" width="11.140625" style="77" bestFit="1" customWidth="1"/>
    <col min="7438" max="7438" width="15.28515625" style="77" customWidth="1"/>
    <col min="7439" max="7681" width="9.140625" style="77"/>
    <col min="7682" max="7682" width="82" style="77" customWidth="1"/>
    <col min="7683" max="7684" width="11.28515625" style="77" customWidth="1"/>
    <col min="7685" max="7686" width="10" style="77" customWidth="1"/>
    <col min="7687" max="7688" width="10.28515625" style="77" customWidth="1"/>
    <col min="7689" max="7690" width="9.7109375" style="77" customWidth="1"/>
    <col min="7691" max="7691" width="8" style="77" customWidth="1"/>
    <col min="7692" max="7692" width="27.28515625" style="77" customWidth="1"/>
    <col min="7693" max="7693" width="11.140625" style="77" bestFit="1" customWidth="1"/>
    <col min="7694" max="7694" width="15.28515625" style="77" customWidth="1"/>
    <col min="7695" max="7937" width="9.140625" style="77"/>
    <col min="7938" max="7938" width="82" style="77" customWidth="1"/>
    <col min="7939" max="7940" width="11.28515625" style="77" customWidth="1"/>
    <col min="7941" max="7942" width="10" style="77" customWidth="1"/>
    <col min="7943" max="7944" width="10.28515625" style="77" customWidth="1"/>
    <col min="7945" max="7946" width="9.7109375" style="77" customWidth="1"/>
    <col min="7947" max="7947" width="8" style="77" customWidth="1"/>
    <col min="7948" max="7948" width="27.28515625" style="77" customWidth="1"/>
    <col min="7949" max="7949" width="11.140625" style="77" bestFit="1" customWidth="1"/>
    <col min="7950" max="7950" width="15.28515625" style="77" customWidth="1"/>
    <col min="7951" max="8193" width="9.140625" style="77"/>
    <col min="8194" max="8194" width="82" style="77" customWidth="1"/>
    <col min="8195" max="8196" width="11.28515625" style="77" customWidth="1"/>
    <col min="8197" max="8198" width="10" style="77" customWidth="1"/>
    <col min="8199" max="8200" width="10.28515625" style="77" customWidth="1"/>
    <col min="8201" max="8202" width="9.7109375" style="77" customWidth="1"/>
    <col min="8203" max="8203" width="8" style="77" customWidth="1"/>
    <col min="8204" max="8204" width="27.28515625" style="77" customWidth="1"/>
    <col min="8205" max="8205" width="11.140625" style="77" bestFit="1" customWidth="1"/>
    <col min="8206" max="8206" width="15.28515625" style="77" customWidth="1"/>
    <col min="8207" max="8449" width="9.140625" style="77"/>
    <col min="8450" max="8450" width="82" style="77" customWidth="1"/>
    <col min="8451" max="8452" width="11.28515625" style="77" customWidth="1"/>
    <col min="8453" max="8454" width="10" style="77" customWidth="1"/>
    <col min="8455" max="8456" width="10.28515625" style="77" customWidth="1"/>
    <col min="8457" max="8458" width="9.7109375" style="77" customWidth="1"/>
    <col min="8459" max="8459" width="8" style="77" customWidth="1"/>
    <col min="8460" max="8460" width="27.28515625" style="77" customWidth="1"/>
    <col min="8461" max="8461" width="11.140625" style="77" bestFit="1" customWidth="1"/>
    <col min="8462" max="8462" width="15.28515625" style="77" customWidth="1"/>
    <col min="8463" max="8705" width="9.140625" style="77"/>
    <col min="8706" max="8706" width="82" style="77" customWidth="1"/>
    <col min="8707" max="8708" width="11.28515625" style="77" customWidth="1"/>
    <col min="8709" max="8710" width="10" style="77" customWidth="1"/>
    <col min="8711" max="8712" width="10.28515625" style="77" customWidth="1"/>
    <col min="8713" max="8714" width="9.7109375" style="77" customWidth="1"/>
    <col min="8715" max="8715" width="8" style="77" customWidth="1"/>
    <col min="8716" max="8716" width="27.28515625" style="77" customWidth="1"/>
    <col min="8717" max="8717" width="11.140625" style="77" bestFit="1" customWidth="1"/>
    <col min="8718" max="8718" width="15.28515625" style="77" customWidth="1"/>
    <col min="8719" max="8961" width="9.140625" style="77"/>
    <col min="8962" max="8962" width="82" style="77" customWidth="1"/>
    <col min="8963" max="8964" width="11.28515625" style="77" customWidth="1"/>
    <col min="8965" max="8966" width="10" style="77" customWidth="1"/>
    <col min="8967" max="8968" width="10.28515625" style="77" customWidth="1"/>
    <col min="8969" max="8970" width="9.7109375" style="77" customWidth="1"/>
    <col min="8971" max="8971" width="8" style="77" customWidth="1"/>
    <col min="8972" max="8972" width="27.28515625" style="77" customWidth="1"/>
    <col min="8973" max="8973" width="11.140625" style="77" bestFit="1" customWidth="1"/>
    <col min="8974" max="8974" width="15.28515625" style="77" customWidth="1"/>
    <col min="8975" max="9217" width="9.140625" style="77"/>
    <col min="9218" max="9218" width="82" style="77" customWidth="1"/>
    <col min="9219" max="9220" width="11.28515625" style="77" customWidth="1"/>
    <col min="9221" max="9222" width="10" style="77" customWidth="1"/>
    <col min="9223" max="9224" width="10.28515625" style="77" customWidth="1"/>
    <col min="9225" max="9226" width="9.7109375" style="77" customWidth="1"/>
    <col min="9227" max="9227" width="8" style="77" customWidth="1"/>
    <col min="9228" max="9228" width="27.28515625" style="77" customWidth="1"/>
    <col min="9229" max="9229" width="11.140625" style="77" bestFit="1" customWidth="1"/>
    <col min="9230" max="9230" width="15.28515625" style="77" customWidth="1"/>
    <col min="9231" max="9473" width="9.140625" style="77"/>
    <col min="9474" max="9474" width="82" style="77" customWidth="1"/>
    <col min="9475" max="9476" width="11.28515625" style="77" customWidth="1"/>
    <col min="9477" max="9478" width="10" style="77" customWidth="1"/>
    <col min="9479" max="9480" width="10.28515625" style="77" customWidth="1"/>
    <col min="9481" max="9482" width="9.7109375" style="77" customWidth="1"/>
    <col min="9483" max="9483" width="8" style="77" customWidth="1"/>
    <col min="9484" max="9484" width="27.28515625" style="77" customWidth="1"/>
    <col min="9485" max="9485" width="11.140625" style="77" bestFit="1" customWidth="1"/>
    <col min="9486" max="9486" width="15.28515625" style="77" customWidth="1"/>
    <col min="9487" max="9729" width="9.140625" style="77"/>
    <col min="9730" max="9730" width="82" style="77" customWidth="1"/>
    <col min="9731" max="9732" width="11.28515625" style="77" customWidth="1"/>
    <col min="9733" max="9734" width="10" style="77" customWidth="1"/>
    <col min="9735" max="9736" width="10.28515625" style="77" customWidth="1"/>
    <col min="9737" max="9738" width="9.7109375" style="77" customWidth="1"/>
    <col min="9739" max="9739" width="8" style="77" customWidth="1"/>
    <col min="9740" max="9740" width="27.28515625" style="77" customWidth="1"/>
    <col min="9741" max="9741" width="11.140625" style="77" bestFit="1" customWidth="1"/>
    <col min="9742" max="9742" width="15.28515625" style="77" customWidth="1"/>
    <col min="9743" max="9985" width="9.140625" style="77"/>
    <col min="9986" max="9986" width="82" style="77" customWidth="1"/>
    <col min="9987" max="9988" width="11.28515625" style="77" customWidth="1"/>
    <col min="9989" max="9990" width="10" style="77" customWidth="1"/>
    <col min="9991" max="9992" width="10.28515625" style="77" customWidth="1"/>
    <col min="9993" max="9994" width="9.7109375" style="77" customWidth="1"/>
    <col min="9995" max="9995" width="8" style="77" customWidth="1"/>
    <col min="9996" max="9996" width="27.28515625" style="77" customWidth="1"/>
    <col min="9997" max="9997" width="11.140625" style="77" bestFit="1" customWidth="1"/>
    <col min="9998" max="9998" width="15.28515625" style="77" customWidth="1"/>
    <col min="9999" max="10241" width="9.140625" style="77"/>
    <col min="10242" max="10242" width="82" style="77" customWidth="1"/>
    <col min="10243" max="10244" width="11.28515625" style="77" customWidth="1"/>
    <col min="10245" max="10246" width="10" style="77" customWidth="1"/>
    <col min="10247" max="10248" width="10.28515625" style="77" customWidth="1"/>
    <col min="10249" max="10250" width="9.7109375" style="77" customWidth="1"/>
    <col min="10251" max="10251" width="8" style="77" customWidth="1"/>
    <col min="10252" max="10252" width="27.28515625" style="77" customWidth="1"/>
    <col min="10253" max="10253" width="11.140625" style="77" bestFit="1" customWidth="1"/>
    <col min="10254" max="10254" width="15.28515625" style="77" customWidth="1"/>
    <col min="10255" max="10497" width="9.140625" style="77"/>
    <col min="10498" max="10498" width="82" style="77" customWidth="1"/>
    <col min="10499" max="10500" width="11.28515625" style="77" customWidth="1"/>
    <col min="10501" max="10502" width="10" style="77" customWidth="1"/>
    <col min="10503" max="10504" width="10.28515625" style="77" customWidth="1"/>
    <col min="10505" max="10506" width="9.7109375" style="77" customWidth="1"/>
    <col min="10507" max="10507" width="8" style="77" customWidth="1"/>
    <col min="10508" max="10508" width="27.28515625" style="77" customWidth="1"/>
    <col min="10509" max="10509" width="11.140625" style="77" bestFit="1" customWidth="1"/>
    <col min="10510" max="10510" width="15.28515625" style="77" customWidth="1"/>
    <col min="10511" max="10753" width="9.140625" style="77"/>
    <col min="10754" max="10754" width="82" style="77" customWidth="1"/>
    <col min="10755" max="10756" width="11.28515625" style="77" customWidth="1"/>
    <col min="10757" max="10758" width="10" style="77" customWidth="1"/>
    <col min="10759" max="10760" width="10.28515625" style="77" customWidth="1"/>
    <col min="10761" max="10762" width="9.7109375" style="77" customWidth="1"/>
    <col min="10763" max="10763" width="8" style="77" customWidth="1"/>
    <col min="10764" max="10764" width="27.28515625" style="77" customWidth="1"/>
    <col min="10765" max="10765" width="11.140625" style="77" bestFit="1" customWidth="1"/>
    <col min="10766" max="10766" width="15.28515625" style="77" customWidth="1"/>
    <col min="10767" max="11009" width="9.140625" style="77"/>
    <col min="11010" max="11010" width="82" style="77" customWidth="1"/>
    <col min="11011" max="11012" width="11.28515625" style="77" customWidth="1"/>
    <col min="11013" max="11014" width="10" style="77" customWidth="1"/>
    <col min="11015" max="11016" width="10.28515625" style="77" customWidth="1"/>
    <col min="11017" max="11018" width="9.7109375" style="77" customWidth="1"/>
    <col min="11019" max="11019" width="8" style="77" customWidth="1"/>
    <col min="11020" max="11020" width="27.28515625" style="77" customWidth="1"/>
    <col min="11021" max="11021" width="11.140625" style="77" bestFit="1" customWidth="1"/>
    <col min="11022" max="11022" width="15.28515625" style="77" customWidth="1"/>
    <col min="11023" max="11265" width="9.140625" style="77"/>
    <col min="11266" max="11266" width="82" style="77" customWidth="1"/>
    <col min="11267" max="11268" width="11.28515625" style="77" customWidth="1"/>
    <col min="11269" max="11270" width="10" style="77" customWidth="1"/>
    <col min="11271" max="11272" width="10.28515625" style="77" customWidth="1"/>
    <col min="11273" max="11274" width="9.7109375" style="77" customWidth="1"/>
    <col min="11275" max="11275" width="8" style="77" customWidth="1"/>
    <col min="11276" max="11276" width="27.28515625" style="77" customWidth="1"/>
    <col min="11277" max="11277" width="11.140625" style="77" bestFit="1" customWidth="1"/>
    <col min="11278" max="11278" width="15.28515625" style="77" customWidth="1"/>
    <col min="11279" max="11521" width="9.140625" style="77"/>
    <col min="11522" max="11522" width="82" style="77" customWidth="1"/>
    <col min="11523" max="11524" width="11.28515625" style="77" customWidth="1"/>
    <col min="11525" max="11526" width="10" style="77" customWidth="1"/>
    <col min="11527" max="11528" width="10.28515625" style="77" customWidth="1"/>
    <col min="11529" max="11530" width="9.7109375" style="77" customWidth="1"/>
    <col min="11531" max="11531" width="8" style="77" customWidth="1"/>
    <col min="11532" max="11532" width="27.28515625" style="77" customWidth="1"/>
    <col min="11533" max="11533" width="11.140625" style="77" bestFit="1" customWidth="1"/>
    <col min="11534" max="11534" width="15.28515625" style="77" customWidth="1"/>
    <col min="11535" max="11777" width="9.140625" style="77"/>
    <col min="11778" max="11778" width="82" style="77" customWidth="1"/>
    <col min="11779" max="11780" width="11.28515625" style="77" customWidth="1"/>
    <col min="11781" max="11782" width="10" style="77" customWidth="1"/>
    <col min="11783" max="11784" width="10.28515625" style="77" customWidth="1"/>
    <col min="11785" max="11786" width="9.7109375" style="77" customWidth="1"/>
    <col min="11787" max="11787" width="8" style="77" customWidth="1"/>
    <col min="11788" max="11788" width="27.28515625" style="77" customWidth="1"/>
    <col min="11789" max="11789" width="11.140625" style="77" bestFit="1" customWidth="1"/>
    <col min="11790" max="11790" width="15.28515625" style="77" customWidth="1"/>
    <col min="11791" max="12033" width="9.140625" style="77"/>
    <col min="12034" max="12034" width="82" style="77" customWidth="1"/>
    <col min="12035" max="12036" width="11.28515625" style="77" customWidth="1"/>
    <col min="12037" max="12038" width="10" style="77" customWidth="1"/>
    <col min="12039" max="12040" width="10.28515625" style="77" customWidth="1"/>
    <col min="12041" max="12042" width="9.7109375" style="77" customWidth="1"/>
    <col min="12043" max="12043" width="8" style="77" customWidth="1"/>
    <col min="12044" max="12044" width="27.28515625" style="77" customWidth="1"/>
    <col min="12045" max="12045" width="11.140625" style="77" bestFit="1" customWidth="1"/>
    <col min="12046" max="12046" width="15.28515625" style="77" customWidth="1"/>
    <col min="12047" max="12289" width="9.140625" style="77"/>
    <col min="12290" max="12290" width="82" style="77" customWidth="1"/>
    <col min="12291" max="12292" width="11.28515625" style="77" customWidth="1"/>
    <col min="12293" max="12294" width="10" style="77" customWidth="1"/>
    <col min="12295" max="12296" width="10.28515625" style="77" customWidth="1"/>
    <col min="12297" max="12298" width="9.7109375" style="77" customWidth="1"/>
    <col min="12299" max="12299" width="8" style="77" customWidth="1"/>
    <col min="12300" max="12300" width="27.28515625" style="77" customWidth="1"/>
    <col min="12301" max="12301" width="11.140625" style="77" bestFit="1" customWidth="1"/>
    <col min="12302" max="12302" width="15.28515625" style="77" customWidth="1"/>
    <col min="12303" max="12545" width="9.140625" style="77"/>
    <col min="12546" max="12546" width="82" style="77" customWidth="1"/>
    <col min="12547" max="12548" width="11.28515625" style="77" customWidth="1"/>
    <col min="12549" max="12550" width="10" style="77" customWidth="1"/>
    <col min="12551" max="12552" width="10.28515625" style="77" customWidth="1"/>
    <col min="12553" max="12554" width="9.7109375" style="77" customWidth="1"/>
    <col min="12555" max="12555" width="8" style="77" customWidth="1"/>
    <col min="12556" max="12556" width="27.28515625" style="77" customWidth="1"/>
    <col min="12557" max="12557" width="11.140625" style="77" bestFit="1" customWidth="1"/>
    <col min="12558" max="12558" width="15.28515625" style="77" customWidth="1"/>
    <col min="12559" max="12801" width="9.140625" style="77"/>
    <col min="12802" max="12802" width="82" style="77" customWidth="1"/>
    <col min="12803" max="12804" width="11.28515625" style="77" customWidth="1"/>
    <col min="12805" max="12806" width="10" style="77" customWidth="1"/>
    <col min="12807" max="12808" width="10.28515625" style="77" customWidth="1"/>
    <col min="12809" max="12810" width="9.7109375" style="77" customWidth="1"/>
    <col min="12811" max="12811" width="8" style="77" customWidth="1"/>
    <col min="12812" max="12812" width="27.28515625" style="77" customWidth="1"/>
    <col min="12813" max="12813" width="11.140625" style="77" bestFit="1" customWidth="1"/>
    <col min="12814" max="12814" width="15.28515625" style="77" customWidth="1"/>
    <col min="12815" max="13057" width="9.140625" style="77"/>
    <col min="13058" max="13058" width="82" style="77" customWidth="1"/>
    <col min="13059" max="13060" width="11.28515625" style="77" customWidth="1"/>
    <col min="13061" max="13062" width="10" style="77" customWidth="1"/>
    <col min="13063" max="13064" width="10.28515625" style="77" customWidth="1"/>
    <col min="13065" max="13066" width="9.7109375" style="77" customWidth="1"/>
    <col min="13067" max="13067" width="8" style="77" customWidth="1"/>
    <col min="13068" max="13068" width="27.28515625" style="77" customWidth="1"/>
    <col min="13069" max="13069" width="11.140625" style="77" bestFit="1" customWidth="1"/>
    <col min="13070" max="13070" width="15.28515625" style="77" customWidth="1"/>
    <col min="13071" max="13313" width="9.140625" style="77"/>
    <col min="13314" max="13314" width="82" style="77" customWidth="1"/>
    <col min="13315" max="13316" width="11.28515625" style="77" customWidth="1"/>
    <col min="13317" max="13318" width="10" style="77" customWidth="1"/>
    <col min="13319" max="13320" width="10.28515625" style="77" customWidth="1"/>
    <col min="13321" max="13322" width="9.7109375" style="77" customWidth="1"/>
    <col min="13323" max="13323" width="8" style="77" customWidth="1"/>
    <col min="13324" max="13324" width="27.28515625" style="77" customWidth="1"/>
    <col min="13325" max="13325" width="11.140625" style="77" bestFit="1" customWidth="1"/>
    <col min="13326" max="13326" width="15.28515625" style="77" customWidth="1"/>
    <col min="13327" max="13569" width="9.140625" style="77"/>
    <col min="13570" max="13570" width="82" style="77" customWidth="1"/>
    <col min="13571" max="13572" width="11.28515625" style="77" customWidth="1"/>
    <col min="13573" max="13574" width="10" style="77" customWidth="1"/>
    <col min="13575" max="13576" width="10.28515625" style="77" customWidth="1"/>
    <col min="13577" max="13578" width="9.7109375" style="77" customWidth="1"/>
    <col min="13579" max="13579" width="8" style="77" customWidth="1"/>
    <col min="13580" max="13580" width="27.28515625" style="77" customWidth="1"/>
    <col min="13581" max="13581" width="11.140625" style="77" bestFit="1" customWidth="1"/>
    <col min="13582" max="13582" width="15.28515625" style="77" customWidth="1"/>
    <col min="13583" max="13825" width="9.140625" style="77"/>
    <col min="13826" max="13826" width="82" style="77" customWidth="1"/>
    <col min="13827" max="13828" width="11.28515625" style="77" customWidth="1"/>
    <col min="13829" max="13830" width="10" style="77" customWidth="1"/>
    <col min="13831" max="13832" width="10.28515625" style="77" customWidth="1"/>
    <col min="13833" max="13834" width="9.7109375" style="77" customWidth="1"/>
    <col min="13835" max="13835" width="8" style="77" customWidth="1"/>
    <col min="13836" max="13836" width="27.28515625" style="77" customWidth="1"/>
    <col min="13837" max="13837" width="11.140625" style="77" bestFit="1" customWidth="1"/>
    <col min="13838" max="13838" width="15.28515625" style="77" customWidth="1"/>
    <col min="13839" max="14081" width="9.140625" style="77"/>
    <col min="14082" max="14082" width="82" style="77" customWidth="1"/>
    <col min="14083" max="14084" width="11.28515625" style="77" customWidth="1"/>
    <col min="14085" max="14086" width="10" style="77" customWidth="1"/>
    <col min="14087" max="14088" width="10.28515625" style="77" customWidth="1"/>
    <col min="14089" max="14090" width="9.7109375" style="77" customWidth="1"/>
    <col min="14091" max="14091" width="8" style="77" customWidth="1"/>
    <col min="14092" max="14092" width="27.28515625" style="77" customWidth="1"/>
    <col min="14093" max="14093" width="11.140625" style="77" bestFit="1" customWidth="1"/>
    <col min="14094" max="14094" width="15.28515625" style="77" customWidth="1"/>
    <col min="14095" max="14337" width="9.140625" style="77"/>
    <col min="14338" max="14338" width="82" style="77" customWidth="1"/>
    <col min="14339" max="14340" width="11.28515625" style="77" customWidth="1"/>
    <col min="14341" max="14342" width="10" style="77" customWidth="1"/>
    <col min="14343" max="14344" width="10.28515625" style="77" customWidth="1"/>
    <col min="14345" max="14346" width="9.7109375" style="77" customWidth="1"/>
    <col min="14347" max="14347" width="8" style="77" customWidth="1"/>
    <col min="14348" max="14348" width="27.28515625" style="77" customWidth="1"/>
    <col min="14349" max="14349" width="11.140625" style="77" bestFit="1" customWidth="1"/>
    <col min="14350" max="14350" width="15.28515625" style="77" customWidth="1"/>
    <col min="14351" max="14593" width="9.140625" style="77"/>
    <col min="14594" max="14594" width="82" style="77" customWidth="1"/>
    <col min="14595" max="14596" width="11.28515625" style="77" customWidth="1"/>
    <col min="14597" max="14598" width="10" style="77" customWidth="1"/>
    <col min="14599" max="14600" width="10.28515625" style="77" customWidth="1"/>
    <col min="14601" max="14602" width="9.7109375" style="77" customWidth="1"/>
    <col min="14603" max="14603" width="8" style="77" customWidth="1"/>
    <col min="14604" max="14604" width="27.28515625" style="77" customWidth="1"/>
    <col min="14605" max="14605" width="11.140625" style="77" bestFit="1" customWidth="1"/>
    <col min="14606" max="14606" width="15.28515625" style="77" customWidth="1"/>
    <col min="14607" max="14849" width="9.140625" style="77"/>
    <col min="14850" max="14850" width="82" style="77" customWidth="1"/>
    <col min="14851" max="14852" width="11.28515625" style="77" customWidth="1"/>
    <col min="14853" max="14854" width="10" style="77" customWidth="1"/>
    <col min="14855" max="14856" width="10.28515625" style="77" customWidth="1"/>
    <col min="14857" max="14858" width="9.7109375" style="77" customWidth="1"/>
    <col min="14859" max="14859" width="8" style="77" customWidth="1"/>
    <col min="14860" max="14860" width="27.28515625" style="77" customWidth="1"/>
    <col min="14861" max="14861" width="11.140625" style="77" bestFit="1" customWidth="1"/>
    <col min="14862" max="14862" width="15.28515625" style="77" customWidth="1"/>
    <col min="14863" max="15105" width="9.140625" style="77"/>
    <col min="15106" max="15106" width="82" style="77" customWidth="1"/>
    <col min="15107" max="15108" width="11.28515625" style="77" customWidth="1"/>
    <col min="15109" max="15110" width="10" style="77" customWidth="1"/>
    <col min="15111" max="15112" width="10.28515625" style="77" customWidth="1"/>
    <col min="15113" max="15114" width="9.7109375" style="77" customWidth="1"/>
    <col min="15115" max="15115" width="8" style="77" customWidth="1"/>
    <col min="15116" max="15116" width="27.28515625" style="77" customWidth="1"/>
    <col min="15117" max="15117" width="11.140625" style="77" bestFit="1" customWidth="1"/>
    <col min="15118" max="15118" width="15.28515625" style="77" customWidth="1"/>
    <col min="15119" max="15361" width="9.140625" style="77"/>
    <col min="15362" max="15362" width="82" style="77" customWidth="1"/>
    <col min="15363" max="15364" width="11.28515625" style="77" customWidth="1"/>
    <col min="15365" max="15366" width="10" style="77" customWidth="1"/>
    <col min="15367" max="15368" width="10.28515625" style="77" customWidth="1"/>
    <col min="15369" max="15370" width="9.7109375" style="77" customWidth="1"/>
    <col min="15371" max="15371" width="8" style="77" customWidth="1"/>
    <col min="15372" max="15372" width="27.28515625" style="77" customWidth="1"/>
    <col min="15373" max="15373" width="11.140625" style="77" bestFit="1" customWidth="1"/>
    <col min="15374" max="15374" width="15.28515625" style="77" customWidth="1"/>
    <col min="15375" max="15617" width="9.140625" style="77"/>
    <col min="15618" max="15618" width="82" style="77" customWidth="1"/>
    <col min="15619" max="15620" width="11.28515625" style="77" customWidth="1"/>
    <col min="15621" max="15622" width="10" style="77" customWidth="1"/>
    <col min="15623" max="15624" width="10.28515625" style="77" customWidth="1"/>
    <col min="15625" max="15626" width="9.7109375" style="77" customWidth="1"/>
    <col min="15627" max="15627" width="8" style="77" customWidth="1"/>
    <col min="15628" max="15628" width="27.28515625" style="77" customWidth="1"/>
    <col min="15629" max="15629" width="11.140625" style="77" bestFit="1" customWidth="1"/>
    <col min="15630" max="15630" width="15.28515625" style="77" customWidth="1"/>
    <col min="15631" max="15873" width="9.140625" style="77"/>
    <col min="15874" max="15874" width="82" style="77" customWidth="1"/>
    <col min="15875" max="15876" width="11.28515625" style="77" customWidth="1"/>
    <col min="15877" max="15878" width="10" style="77" customWidth="1"/>
    <col min="15879" max="15880" width="10.28515625" style="77" customWidth="1"/>
    <col min="15881" max="15882" width="9.7109375" style="77" customWidth="1"/>
    <col min="15883" max="15883" width="8" style="77" customWidth="1"/>
    <col min="15884" max="15884" width="27.28515625" style="77" customWidth="1"/>
    <col min="15885" max="15885" width="11.140625" style="77" bestFit="1" customWidth="1"/>
    <col min="15886" max="15886" width="15.28515625" style="77" customWidth="1"/>
    <col min="15887" max="16129" width="9.140625" style="77"/>
    <col min="16130" max="16130" width="82" style="77" customWidth="1"/>
    <col min="16131" max="16132" width="11.28515625" style="77" customWidth="1"/>
    <col min="16133" max="16134" width="10" style="77" customWidth="1"/>
    <col min="16135" max="16136" width="10.28515625" style="77" customWidth="1"/>
    <col min="16137" max="16138" width="9.7109375" style="77" customWidth="1"/>
    <col min="16139" max="16139" width="8" style="77" customWidth="1"/>
    <col min="16140" max="16140" width="27.28515625" style="77" customWidth="1"/>
    <col min="16141" max="16141" width="11.140625" style="77" bestFit="1" customWidth="1"/>
    <col min="16142" max="16142" width="15.28515625" style="77" customWidth="1"/>
    <col min="16143" max="16384" width="9.140625" style="77"/>
  </cols>
  <sheetData>
    <row r="1" spans="1:7" s="81" customFormat="1" ht="13.5" x14ac:dyDescent="0.2">
      <c r="A1" s="519" t="s">
        <v>22</v>
      </c>
      <c r="B1" s="519"/>
    </row>
    <row r="2" spans="1:7" s="524" customFormat="1" ht="13.5" x14ac:dyDescent="0.3">
      <c r="A2" s="519" t="s">
        <v>2547</v>
      </c>
      <c r="B2" s="519"/>
    </row>
    <row r="3" spans="1:7" ht="9.75" customHeight="1" x14ac:dyDescent="0.2"/>
    <row r="4" spans="1:7" hidden="1" x14ac:dyDescent="0.2">
      <c r="C4" s="81"/>
      <c r="D4" s="79"/>
      <c r="E4" s="79"/>
    </row>
    <row r="5" spans="1:7" hidden="1" x14ac:dyDescent="0.2">
      <c r="C5" s="81"/>
      <c r="D5" s="79"/>
      <c r="E5" s="79"/>
    </row>
    <row r="6" spans="1:7" hidden="1" x14ac:dyDescent="0.2">
      <c r="C6" s="81"/>
      <c r="D6" s="79"/>
      <c r="E6" s="79"/>
    </row>
    <row r="7" spans="1:7" hidden="1" x14ac:dyDescent="0.2">
      <c r="C7" s="81"/>
      <c r="D7" s="79"/>
      <c r="E7" s="79"/>
    </row>
    <row r="8" spans="1:7" hidden="1" x14ac:dyDescent="0.2">
      <c r="C8" s="81"/>
      <c r="D8" s="79"/>
      <c r="E8" s="79"/>
    </row>
    <row r="9" spans="1:7" hidden="1" x14ac:dyDescent="0.2">
      <c r="C9" s="81"/>
      <c r="D9" s="79"/>
      <c r="E9" s="79"/>
    </row>
    <row r="10" spans="1:7" hidden="1" x14ac:dyDescent="0.2"/>
    <row r="11" spans="1:7" hidden="1" x14ac:dyDescent="0.2"/>
    <row r="12" spans="1:7" hidden="1" x14ac:dyDescent="0.2"/>
    <row r="13" spans="1:7" x14ac:dyDescent="0.2">
      <c r="A13" s="1922" t="s">
        <v>2548</v>
      </c>
      <c r="B13" s="1922"/>
      <c r="C13" s="1922"/>
      <c r="D13" s="1922"/>
      <c r="E13" s="1922"/>
      <c r="F13" s="1922"/>
      <c r="G13" s="1922"/>
    </row>
    <row r="14" spans="1:7" x14ac:dyDescent="0.2">
      <c r="A14" s="1922" t="s">
        <v>2549</v>
      </c>
      <c r="B14" s="1922"/>
      <c r="C14" s="1922"/>
      <c r="D14" s="1922"/>
      <c r="E14" s="1922"/>
      <c r="F14" s="1922"/>
      <c r="G14" s="1922"/>
    </row>
    <row r="15" spans="1:7" x14ac:dyDescent="0.2">
      <c r="A15" s="1923" t="s">
        <v>2654</v>
      </c>
      <c r="B15" s="1923"/>
      <c r="C15" s="1923"/>
      <c r="D15" s="1923"/>
      <c r="E15" s="1923"/>
      <c r="F15" s="1923"/>
      <c r="G15" s="1923"/>
    </row>
    <row r="16" spans="1:7" x14ac:dyDescent="0.2">
      <c r="A16" s="1922" t="s">
        <v>2655</v>
      </c>
      <c r="B16" s="1922"/>
      <c r="C16" s="1922"/>
      <c r="D16" s="1922"/>
      <c r="E16" s="1922"/>
      <c r="F16" s="1922"/>
      <c r="G16" s="1922"/>
    </row>
    <row r="17" spans="1:7" x14ac:dyDescent="0.2">
      <c r="A17" s="660"/>
      <c r="B17" s="660"/>
      <c r="C17" s="82" t="str">
        <f>'Anexo 4 RGPS - Estrutura'!B8</f>
        <v>&lt;MÊS&gt; E &lt;ANO&gt; DE REFERÊNCIA</v>
      </c>
      <c r="D17" s="660"/>
      <c r="E17" s="660"/>
      <c r="F17" s="660"/>
      <c r="G17" s="660"/>
    </row>
    <row r="18" spans="1:7" x14ac:dyDescent="0.2">
      <c r="A18" s="21" t="s">
        <v>2647</v>
      </c>
      <c r="B18" s="21"/>
      <c r="C18" s="21"/>
      <c r="D18" s="21"/>
      <c r="E18" s="21"/>
      <c r="F18" s="80"/>
      <c r="G18" s="1188" t="s">
        <v>2554</v>
      </c>
    </row>
    <row r="19" spans="1:7" x14ac:dyDescent="0.2">
      <c r="A19" s="1938" t="s">
        <v>2656</v>
      </c>
      <c r="B19" s="1938"/>
      <c r="C19" s="1925"/>
      <c r="D19" s="1925"/>
      <c r="E19" s="1925"/>
      <c r="F19" s="1925"/>
      <c r="G19" s="1925"/>
    </row>
    <row r="20" spans="1:7" x14ac:dyDescent="0.2">
      <c r="A20" s="1913" t="s">
        <v>660</v>
      </c>
      <c r="B20" s="1438"/>
      <c r="C20" s="288" t="s">
        <v>2556</v>
      </c>
      <c r="D20" s="1908" t="s">
        <v>2557</v>
      </c>
      <c r="E20" s="1909"/>
      <c r="F20" s="1909"/>
      <c r="G20" s="1909"/>
    </row>
    <row r="21" spans="1:7" x14ac:dyDescent="0.2">
      <c r="A21" s="1914"/>
      <c r="B21" s="1439"/>
      <c r="C21" s="84" t="s">
        <v>2560</v>
      </c>
      <c r="D21" s="1939" t="str">
        <f>CONCATENATE("Até o Mês/",K15)</f>
        <v>Até o Mês/</v>
      </c>
      <c r="E21" s="1927"/>
      <c r="F21" s="1927"/>
      <c r="G21" s="1927"/>
    </row>
    <row r="22" spans="1:7" x14ac:dyDescent="0.2">
      <c r="A22" s="21" t="s">
        <v>2657</v>
      </c>
      <c r="B22" s="21"/>
      <c r="C22" s="1220"/>
      <c r="D22" s="78"/>
      <c r="E22" s="649"/>
      <c r="F22" s="98"/>
      <c r="G22" s="97"/>
    </row>
    <row r="23" spans="1:7" x14ac:dyDescent="0.2">
      <c r="A23" s="21" t="s">
        <v>662</v>
      </c>
      <c r="B23" s="21"/>
      <c r="C23" s="1213"/>
      <c r="D23" s="78"/>
      <c r="E23" s="78"/>
      <c r="F23" s="78"/>
      <c r="G23" s="649"/>
    </row>
    <row r="24" spans="1:7" x14ac:dyDescent="0.2">
      <c r="A24" s="21" t="s">
        <v>663</v>
      </c>
      <c r="B24" s="21"/>
      <c r="C24" s="1213"/>
      <c r="D24" s="78"/>
      <c r="E24" s="78"/>
      <c r="F24" s="78"/>
      <c r="G24" s="649"/>
    </row>
    <row r="25" spans="1:7" x14ac:dyDescent="0.2">
      <c r="A25" s="21" t="s">
        <v>2658</v>
      </c>
      <c r="B25" s="21"/>
      <c r="C25" s="1213"/>
      <c r="D25" s="78"/>
      <c r="E25" s="78"/>
      <c r="F25" s="78"/>
      <c r="G25" s="649"/>
    </row>
    <row r="26" spans="1:7" x14ac:dyDescent="0.2">
      <c r="A26" s="21" t="s">
        <v>676</v>
      </c>
      <c r="B26" s="21"/>
      <c r="C26" s="1213"/>
      <c r="D26" s="78"/>
      <c r="E26" s="78"/>
      <c r="F26" s="78"/>
      <c r="G26" s="649"/>
    </row>
    <row r="27" spans="1:7" x14ac:dyDescent="0.2">
      <c r="A27" s="21" t="s">
        <v>682</v>
      </c>
      <c r="B27" s="21"/>
      <c r="C27" s="1213"/>
      <c r="D27" s="78"/>
      <c r="E27" s="78"/>
      <c r="F27" s="78"/>
      <c r="G27" s="649"/>
    </row>
    <row r="28" spans="1:7" x14ac:dyDescent="0.2">
      <c r="A28" s="21" t="s">
        <v>2659</v>
      </c>
      <c r="B28" s="21"/>
      <c r="C28" s="1213"/>
      <c r="D28" s="78"/>
      <c r="E28" s="78"/>
      <c r="F28" s="78"/>
      <c r="G28" s="649"/>
    </row>
    <row r="29" spans="1:7" x14ac:dyDescent="0.2">
      <c r="A29" s="21" t="s">
        <v>2658</v>
      </c>
      <c r="B29" s="21"/>
      <c r="C29" s="1213"/>
      <c r="D29" s="78"/>
      <c r="E29" s="78"/>
      <c r="F29" s="78"/>
      <c r="G29" s="649"/>
    </row>
    <row r="30" spans="1:7" x14ac:dyDescent="0.2">
      <c r="A30" s="21" t="s">
        <v>696</v>
      </c>
      <c r="B30" s="21"/>
      <c r="C30" s="1213"/>
      <c r="D30" s="78"/>
      <c r="E30" s="78"/>
      <c r="F30" s="78"/>
      <c r="G30" s="649"/>
    </row>
    <row r="31" spans="1:7" x14ac:dyDescent="0.2">
      <c r="A31" s="1193" t="s">
        <v>697</v>
      </c>
      <c r="B31" s="1193"/>
      <c r="C31" s="1215"/>
      <c r="D31" s="1196"/>
      <c r="E31" s="1196"/>
      <c r="F31" s="1196"/>
      <c r="G31" s="1197"/>
    </row>
    <row r="32" spans="1:7" x14ac:dyDescent="0.2">
      <c r="A32" s="401"/>
      <c r="B32" s="401"/>
      <c r="C32" s="1221"/>
      <c r="D32" s="78"/>
      <c r="E32" s="78"/>
      <c r="F32" s="78"/>
      <c r="G32" s="1222"/>
    </row>
    <row r="33" spans="1:7" x14ac:dyDescent="0.2">
      <c r="A33" s="1922" t="s">
        <v>2548</v>
      </c>
      <c r="B33" s="1922"/>
      <c r="C33" s="1922"/>
      <c r="D33" s="1922"/>
      <c r="E33" s="1922"/>
      <c r="F33" s="1922"/>
      <c r="G33" s="1922"/>
    </row>
    <row r="34" spans="1:7" x14ac:dyDescent="0.2">
      <c r="A34" s="1922" t="s">
        <v>2549</v>
      </c>
      <c r="B34" s="1922"/>
      <c r="C34" s="1922"/>
      <c r="D34" s="1922"/>
      <c r="E34" s="1922"/>
      <c r="F34" s="1922"/>
      <c r="G34" s="1922"/>
    </row>
    <row r="35" spans="1:7" x14ac:dyDescent="0.2">
      <c r="A35" s="1923" t="s">
        <v>2660</v>
      </c>
      <c r="B35" s="1923"/>
      <c r="C35" s="1923"/>
      <c r="D35" s="1923"/>
      <c r="E35" s="1923"/>
      <c r="F35" s="1923"/>
      <c r="G35" s="1923"/>
    </row>
    <row r="36" spans="1:7" x14ac:dyDescent="0.2">
      <c r="A36" s="1922" t="s">
        <v>2655</v>
      </c>
      <c r="B36" s="1922"/>
      <c r="C36" s="1922"/>
      <c r="D36" s="1922"/>
      <c r="E36" s="1922"/>
      <c r="F36" s="1922"/>
      <c r="G36" s="1922"/>
    </row>
    <row r="37" spans="1:7" x14ac:dyDescent="0.2">
      <c r="A37" s="1924" t="str">
        <f>C17</f>
        <v>&lt;MÊS&gt; E &lt;ANO&gt; DE REFERÊNCIA</v>
      </c>
      <c r="B37" s="1924"/>
      <c r="C37" s="1911"/>
      <c r="D37" s="1911"/>
      <c r="E37" s="1911"/>
      <c r="F37" s="1911"/>
      <c r="G37" s="1911"/>
    </row>
    <row r="38" spans="1:7" x14ac:dyDescent="0.2">
      <c r="A38" s="661"/>
      <c r="B38" s="661"/>
      <c r="C38" s="661"/>
      <c r="D38" s="661"/>
      <c r="E38" s="661"/>
      <c r="F38" s="661"/>
      <c r="G38" s="661"/>
    </row>
    <row r="39" spans="1:7" x14ac:dyDescent="0.2">
      <c r="A39" s="101"/>
      <c r="B39" s="101"/>
      <c r="C39" s="101"/>
      <c r="D39" s="101"/>
      <c r="E39" s="101"/>
      <c r="F39" s="101"/>
      <c r="G39" s="1204" t="s">
        <v>2554</v>
      </c>
    </row>
    <row r="40" spans="1:7" x14ac:dyDescent="0.2">
      <c r="A40" s="1925" t="s">
        <v>2661</v>
      </c>
      <c r="B40" s="1925"/>
      <c r="C40" s="1925"/>
      <c r="D40" s="1925"/>
      <c r="E40" s="1925"/>
      <c r="F40" s="1925"/>
      <c r="G40" s="1925"/>
    </row>
    <row r="41" spans="1:7" x14ac:dyDescent="0.2">
      <c r="A41" s="1926" t="s">
        <v>732</v>
      </c>
      <c r="B41" s="1445"/>
      <c r="C41" s="288" t="s">
        <v>2556</v>
      </c>
      <c r="D41" s="1908" t="s">
        <v>2557</v>
      </c>
      <c r="E41" s="1909"/>
      <c r="F41" s="1909"/>
      <c r="G41" s="1909"/>
    </row>
    <row r="42" spans="1:7" x14ac:dyDescent="0.2">
      <c r="A42" s="1914"/>
      <c r="B42" s="1439"/>
      <c r="C42" s="84" t="s">
        <v>2560</v>
      </c>
      <c r="D42" s="1910" t="str">
        <f>CONCATENATE("Até o Mês/",K15)</f>
        <v>Até o Mês/</v>
      </c>
      <c r="E42" s="1911"/>
      <c r="F42" s="1911"/>
      <c r="G42" s="1927"/>
    </row>
    <row r="43" spans="1:7" x14ac:dyDescent="0.2">
      <c r="A43" s="21" t="s">
        <v>733</v>
      </c>
      <c r="B43" s="21"/>
      <c r="C43" s="1205"/>
      <c r="D43" s="1190"/>
      <c r="E43" s="653"/>
      <c r="F43" s="1191"/>
      <c r="G43" s="98"/>
    </row>
    <row r="44" spans="1:7" x14ac:dyDescent="0.2">
      <c r="A44" s="15" t="s">
        <v>663</v>
      </c>
      <c r="B44" s="15"/>
      <c r="C44" s="1189"/>
      <c r="D44" s="1192"/>
      <c r="E44" s="649"/>
      <c r="F44" s="649"/>
      <c r="G44" s="1203"/>
    </row>
    <row r="45" spans="1:7" x14ac:dyDescent="0.2">
      <c r="A45" s="87" t="s">
        <v>2662</v>
      </c>
      <c r="B45" s="87"/>
      <c r="C45" s="1194"/>
      <c r="D45" s="1195"/>
      <c r="E45" s="1196"/>
      <c r="F45" s="1197"/>
      <c r="G45" s="651"/>
    </row>
    <row r="46" spans="1:7" ht="33.75" x14ac:dyDescent="0.2">
      <c r="A46" s="1929" t="s">
        <v>741</v>
      </c>
      <c r="B46" s="1442"/>
      <c r="C46" s="1930" t="s">
        <v>2411</v>
      </c>
      <c r="D46" s="1198" t="s">
        <v>2433</v>
      </c>
      <c r="E46" s="646" t="s">
        <v>2448</v>
      </c>
      <c r="F46" s="646" t="s">
        <v>2450</v>
      </c>
      <c r="G46" s="646" t="s">
        <v>2583</v>
      </c>
    </row>
    <row r="47" spans="1:7" x14ac:dyDescent="0.2">
      <c r="A47" s="1918"/>
      <c r="B47" s="1443"/>
      <c r="C47" s="1920"/>
      <c r="D47" s="83" t="s">
        <v>2663</v>
      </c>
      <c r="E47" s="83" t="s">
        <v>2663</v>
      </c>
      <c r="F47" s="83" t="s">
        <v>2663</v>
      </c>
      <c r="G47" s="288" t="s">
        <v>2663</v>
      </c>
    </row>
    <row r="48" spans="1:7" x14ac:dyDescent="0.2">
      <c r="A48" s="1919"/>
      <c r="B48" s="1444"/>
      <c r="C48" s="1921"/>
      <c r="D48" s="289">
        <v>2022</v>
      </c>
      <c r="E48" s="289">
        <v>2022</v>
      </c>
      <c r="F48" s="289">
        <v>2022</v>
      </c>
      <c r="G48" s="84">
        <v>2022</v>
      </c>
    </row>
    <row r="49" spans="1:7" x14ac:dyDescent="0.2">
      <c r="A49" s="1199" t="s">
        <v>742</v>
      </c>
      <c r="B49" s="1199"/>
      <c r="C49" s="85"/>
      <c r="D49" s="85"/>
      <c r="E49" s="85"/>
      <c r="F49" s="85"/>
      <c r="G49" s="437"/>
    </row>
    <row r="50" spans="1:7" x14ac:dyDescent="0.2">
      <c r="A50" s="391" t="s">
        <v>744</v>
      </c>
      <c r="B50" s="391"/>
      <c r="C50" s="85"/>
      <c r="D50" s="85"/>
      <c r="E50" s="85"/>
      <c r="F50" s="85"/>
      <c r="G50" s="437"/>
    </row>
    <row r="51" spans="1:7" x14ac:dyDescent="0.2">
      <c r="A51" s="391" t="s">
        <v>749</v>
      </c>
      <c r="B51" s="391"/>
      <c r="C51" s="85"/>
      <c r="D51" s="85"/>
      <c r="E51" s="85"/>
      <c r="F51" s="85"/>
      <c r="G51" s="437"/>
    </row>
    <row r="52" spans="1:7" x14ac:dyDescent="0.2">
      <c r="A52" s="391" t="s">
        <v>2664</v>
      </c>
      <c r="B52" s="391"/>
      <c r="C52" s="85"/>
      <c r="D52" s="85"/>
      <c r="E52" s="85"/>
      <c r="F52" s="85"/>
      <c r="G52" s="437"/>
    </row>
    <row r="53" spans="1:7" x14ac:dyDescent="0.2">
      <c r="A53" s="87" t="s">
        <v>2665</v>
      </c>
      <c r="B53" s="87"/>
      <c r="C53" s="88"/>
      <c r="D53" s="88"/>
      <c r="E53" s="89"/>
      <c r="F53" s="88"/>
      <c r="G53" s="440"/>
    </row>
    <row r="54" spans="1:7" x14ac:dyDescent="0.2">
      <c r="A54" s="391"/>
      <c r="B54" s="391"/>
      <c r="C54" s="102"/>
      <c r="D54" s="102"/>
      <c r="E54" s="1206"/>
      <c r="F54" s="1206"/>
      <c r="G54" s="1206"/>
    </row>
    <row r="55" spans="1:7" x14ac:dyDescent="0.2">
      <c r="A55" s="103" t="s">
        <v>2666</v>
      </c>
      <c r="B55" s="103"/>
      <c r="C55" s="88"/>
      <c r="D55" s="88"/>
      <c r="E55" s="89"/>
      <c r="F55" s="1207"/>
      <c r="G55" s="440"/>
    </row>
    <row r="56" spans="1:7" x14ac:dyDescent="0.2">
      <c r="A56" s="87"/>
      <c r="B56" s="1447"/>
      <c r="C56" s="1208"/>
      <c r="D56" s="1208"/>
      <c r="E56" s="1208"/>
      <c r="F56" s="1208"/>
      <c r="G56" s="1206"/>
    </row>
    <row r="57" spans="1:7" x14ac:dyDescent="0.2">
      <c r="A57" s="1932" t="s">
        <v>753</v>
      </c>
      <c r="B57" s="1440"/>
      <c r="C57" s="655" t="s">
        <v>2556</v>
      </c>
      <c r="D57" s="1934" t="s">
        <v>2557</v>
      </c>
      <c r="E57" s="1935"/>
      <c r="F57" s="1935"/>
      <c r="G57" s="1935"/>
    </row>
    <row r="58" spans="1:7" x14ac:dyDescent="0.2">
      <c r="A58" s="1933"/>
      <c r="B58" s="1441"/>
      <c r="C58" s="656" t="s">
        <v>2560</v>
      </c>
      <c r="D58" s="1936" t="str">
        <f>D21</f>
        <v>Até o Mês/</v>
      </c>
      <c r="E58" s="1937"/>
      <c r="F58" s="1937"/>
      <c r="G58" s="1937"/>
    </row>
    <row r="59" spans="1:7" x14ac:dyDescent="0.2">
      <c r="A59" s="15" t="s">
        <v>2667</v>
      </c>
      <c r="B59" s="15"/>
      <c r="C59" s="1209"/>
      <c r="D59" s="1196"/>
      <c r="E59" s="96"/>
      <c r="F59" s="1917"/>
      <c r="G59" s="1917"/>
    </row>
    <row r="60" spans="1:7" ht="33.75" x14ac:dyDescent="0.2">
      <c r="A60" s="1929" t="s">
        <v>756</v>
      </c>
      <c r="B60" s="1442"/>
      <c r="C60" s="1930" t="s">
        <v>2411</v>
      </c>
      <c r="D60" s="1198" t="s">
        <v>2433</v>
      </c>
      <c r="E60" s="646" t="s">
        <v>2448</v>
      </c>
      <c r="F60" s="646" t="s">
        <v>2450</v>
      </c>
      <c r="G60" s="646" t="s">
        <v>2583</v>
      </c>
    </row>
    <row r="61" spans="1:7" x14ac:dyDescent="0.2">
      <c r="A61" s="1918"/>
      <c r="B61" s="1443"/>
      <c r="C61" s="1920"/>
      <c r="D61" s="83" t="s">
        <v>2663</v>
      </c>
      <c r="E61" s="83" t="s">
        <v>2663</v>
      </c>
      <c r="F61" s="83" t="s">
        <v>2663</v>
      </c>
      <c r="G61" s="288" t="s">
        <v>2663</v>
      </c>
    </row>
    <row r="62" spans="1:7" x14ac:dyDescent="0.2">
      <c r="A62" s="1919"/>
      <c r="B62" s="1444"/>
      <c r="C62" s="1921"/>
      <c r="D62" s="289">
        <f>D48</f>
        <v>2022</v>
      </c>
      <c r="E62" s="289">
        <f t="shared" ref="E62:G62" si="0">E48</f>
        <v>2022</v>
      </c>
      <c r="F62" s="289">
        <f t="shared" si="0"/>
        <v>2022</v>
      </c>
      <c r="G62" s="84">
        <f t="shared" si="0"/>
        <v>2022</v>
      </c>
    </row>
    <row r="63" spans="1:7" x14ac:dyDescent="0.2">
      <c r="A63" s="391" t="s">
        <v>757</v>
      </c>
      <c r="B63" s="391"/>
      <c r="C63" s="85"/>
      <c r="D63" s="85"/>
      <c r="E63" s="85"/>
      <c r="F63" s="85"/>
      <c r="G63" s="437"/>
    </row>
    <row r="64" spans="1:7" x14ac:dyDescent="0.2">
      <c r="A64" s="1210" t="s">
        <v>1860</v>
      </c>
      <c r="B64" s="1210"/>
      <c r="C64" s="85"/>
      <c r="D64" s="85"/>
      <c r="E64" s="85"/>
      <c r="F64" s="85"/>
      <c r="G64" s="437"/>
    </row>
    <row r="65" spans="1:7" x14ac:dyDescent="0.2">
      <c r="A65" s="1210" t="s">
        <v>2668</v>
      </c>
      <c r="B65" s="1210"/>
      <c r="C65" s="85"/>
      <c r="D65" s="85"/>
      <c r="E65" s="85"/>
      <c r="F65" s="85"/>
      <c r="G65" s="437"/>
    </row>
    <row r="66" spans="1:7" x14ac:dyDescent="0.2">
      <c r="A66" s="1210" t="s">
        <v>2669</v>
      </c>
      <c r="B66" s="1210"/>
      <c r="C66" s="85"/>
      <c r="D66" s="85"/>
      <c r="E66" s="85"/>
      <c r="F66" s="85"/>
      <c r="G66" s="437"/>
    </row>
    <row r="67" spans="1:7" x14ac:dyDescent="0.2">
      <c r="A67" s="87" t="s">
        <v>2670</v>
      </c>
      <c r="B67" s="87"/>
      <c r="C67" s="88"/>
      <c r="D67" s="88"/>
      <c r="E67" s="89"/>
      <c r="F67" s="88"/>
      <c r="G67" s="440"/>
    </row>
    <row r="68" spans="1:7" x14ac:dyDescent="0.2">
      <c r="A68" s="391"/>
      <c r="B68" s="391"/>
      <c r="C68" s="102"/>
      <c r="D68" s="102"/>
      <c r="E68" s="1206"/>
      <c r="F68" s="1206"/>
      <c r="G68" s="1206"/>
    </row>
    <row r="69" spans="1:7" x14ac:dyDescent="0.2">
      <c r="A69" s="87" t="s">
        <v>2671</v>
      </c>
      <c r="B69" s="87"/>
      <c r="C69" s="88"/>
      <c r="D69" s="88"/>
      <c r="E69" s="89"/>
      <c r="F69" s="1207"/>
      <c r="G69" s="1200"/>
    </row>
    <row r="70" spans="1:7" x14ac:dyDescent="0.2">
      <c r="A70" s="75" t="s">
        <v>2672</v>
      </c>
      <c r="B70" s="75"/>
      <c r="C70" s="21"/>
      <c r="D70" s="1211"/>
      <c r="E70" s="21"/>
      <c r="F70" s="21"/>
      <c r="G70" s="80"/>
    </row>
    <row r="71" spans="1:7" x14ac:dyDescent="0.2">
      <c r="A71" s="1928" t="s">
        <v>2673</v>
      </c>
      <c r="B71" s="1928"/>
      <c r="C71" s="1928"/>
      <c r="D71" s="1928"/>
      <c r="E71" s="1928"/>
      <c r="F71" s="1928"/>
      <c r="G71" s="1928"/>
    </row>
    <row r="72" spans="1:7" x14ac:dyDescent="0.2">
      <c r="A72" s="78"/>
      <c r="B72" s="78"/>
      <c r="C72" s="78"/>
      <c r="D72" s="78"/>
      <c r="E72" s="78"/>
      <c r="F72" s="78"/>
      <c r="G72" s="78"/>
    </row>
    <row r="73" spans="1:7" x14ac:dyDescent="0.2">
      <c r="A73" s="1928"/>
      <c r="B73" s="1928"/>
      <c r="C73" s="1928"/>
      <c r="D73" s="1928"/>
      <c r="E73" s="1928"/>
      <c r="F73" s="1928"/>
      <c r="G73" s="1928"/>
    </row>
    <row r="74" spans="1:7" x14ac:dyDescent="0.2">
      <c r="A74" s="648"/>
      <c r="B74" s="648"/>
      <c r="C74" s="1212"/>
      <c r="D74" s="1212"/>
      <c r="E74" s="1212"/>
      <c r="F74" s="1212"/>
      <c r="G74" s="1212"/>
    </row>
    <row r="75" spans="1:7" x14ac:dyDescent="0.2">
      <c r="A75" s="21"/>
      <c r="B75" s="21"/>
      <c r="C75" s="21"/>
      <c r="D75" s="21"/>
      <c r="E75" s="21"/>
      <c r="F75" s="21"/>
      <c r="G75" s="80"/>
    </row>
    <row r="76" spans="1:7" x14ac:dyDescent="0.2">
      <c r="A76" s="21"/>
      <c r="B76" s="21"/>
      <c r="C76" s="21"/>
      <c r="D76" s="21"/>
      <c r="E76" s="21"/>
      <c r="F76" s="21"/>
      <c r="G76" s="80"/>
    </row>
    <row r="77" spans="1:7" x14ac:dyDescent="0.2">
      <c r="A77" s="1922" t="s">
        <v>2548</v>
      </c>
      <c r="B77" s="1922"/>
      <c r="C77" s="1922"/>
      <c r="D77" s="1922"/>
      <c r="E77" s="1922"/>
      <c r="F77" s="1922"/>
      <c r="G77" s="1922"/>
    </row>
    <row r="78" spans="1:7" x14ac:dyDescent="0.2">
      <c r="A78" s="1922" t="s">
        <v>2549</v>
      </c>
      <c r="B78" s="1922"/>
      <c r="C78" s="1922"/>
      <c r="D78" s="1922"/>
      <c r="E78" s="1922"/>
      <c r="F78" s="1922"/>
      <c r="G78" s="1922"/>
    </row>
    <row r="79" spans="1:7" x14ac:dyDescent="0.2">
      <c r="A79" s="1923" t="s">
        <v>2674</v>
      </c>
      <c r="B79" s="1923"/>
      <c r="C79" s="1923"/>
      <c r="D79" s="1923"/>
      <c r="E79" s="1923"/>
      <c r="F79" s="1923"/>
      <c r="G79" s="1923"/>
    </row>
    <row r="80" spans="1:7" x14ac:dyDescent="0.2">
      <c r="A80" s="1922" t="s">
        <v>2655</v>
      </c>
      <c r="B80" s="1922"/>
      <c r="C80" s="1922"/>
      <c r="D80" s="1922"/>
      <c r="E80" s="1922"/>
      <c r="F80" s="1922"/>
      <c r="G80" s="1922"/>
    </row>
    <row r="81" spans="1:7" x14ac:dyDescent="0.2">
      <c r="A81" s="1924" t="str">
        <f>A37</f>
        <v>&lt;MÊS&gt; E &lt;ANO&gt; DE REFERÊNCIA</v>
      </c>
      <c r="B81" s="1924"/>
      <c r="C81" s="1911"/>
      <c r="D81" s="1911"/>
      <c r="E81" s="1911"/>
      <c r="F81" s="1911"/>
      <c r="G81" s="1911"/>
    </row>
    <row r="82" spans="1:7" x14ac:dyDescent="0.2">
      <c r="A82" s="21"/>
      <c r="B82" s="21"/>
      <c r="C82" s="1211"/>
      <c r="D82" s="21"/>
      <c r="E82" s="21"/>
      <c r="F82" s="21"/>
      <c r="G82" s="80"/>
    </row>
    <row r="83" spans="1:7" x14ac:dyDescent="0.2">
      <c r="A83" s="1931" t="s">
        <v>2554</v>
      </c>
      <c r="B83" s="1931"/>
      <c r="C83" s="1931"/>
      <c r="D83" s="1931"/>
      <c r="E83" s="1931"/>
      <c r="F83" s="1931"/>
      <c r="G83" s="1931"/>
    </row>
    <row r="84" spans="1:7" x14ac:dyDescent="0.2">
      <c r="A84" s="1925" t="s">
        <v>767</v>
      </c>
      <c r="B84" s="1925"/>
      <c r="C84" s="1925"/>
      <c r="D84" s="1925"/>
      <c r="E84" s="1925"/>
      <c r="F84" s="1925"/>
      <c r="G84" s="1925"/>
    </row>
    <row r="85" spans="1:7" x14ac:dyDescent="0.2">
      <c r="A85" s="659"/>
      <c r="B85" s="659"/>
      <c r="C85" s="659"/>
      <c r="D85" s="659"/>
      <c r="E85" s="654"/>
      <c r="F85" s="654"/>
      <c r="G85" s="104"/>
    </row>
    <row r="86" spans="1:7" x14ac:dyDescent="0.2">
      <c r="A86" s="1913" t="s">
        <v>2675</v>
      </c>
      <c r="B86" s="1438"/>
      <c r="C86" s="288" t="s">
        <v>2556</v>
      </c>
      <c r="D86" s="1915" t="s">
        <v>2557</v>
      </c>
      <c r="E86" s="1916"/>
      <c r="F86" s="1916"/>
      <c r="G86" s="1916"/>
    </row>
    <row r="87" spans="1:7" x14ac:dyDescent="0.2">
      <c r="A87" s="1914"/>
      <c r="B87" s="1439"/>
      <c r="C87" s="84" t="s">
        <v>2560</v>
      </c>
      <c r="D87" s="1862" t="str">
        <f>D21</f>
        <v>Até o Mês/</v>
      </c>
      <c r="E87" s="1863"/>
      <c r="F87" s="1863"/>
      <c r="G87" s="1863"/>
    </row>
    <row r="88" spans="1:7" x14ac:dyDescent="0.2">
      <c r="A88" s="21" t="s">
        <v>1677</v>
      </c>
      <c r="B88" s="21"/>
      <c r="C88" s="1220"/>
      <c r="D88" s="652"/>
      <c r="E88" s="653"/>
      <c r="F88" s="1917"/>
      <c r="G88" s="1917"/>
    </row>
    <row r="89" spans="1:7" x14ac:dyDescent="0.2">
      <c r="A89" s="21" t="s">
        <v>662</v>
      </c>
      <c r="B89" s="21"/>
      <c r="C89" s="1213"/>
      <c r="D89" s="1189"/>
      <c r="E89" s="649"/>
      <c r="F89" s="78"/>
      <c r="G89" s="97"/>
    </row>
    <row r="90" spans="1:7" x14ac:dyDescent="0.2">
      <c r="A90" s="21" t="s">
        <v>663</v>
      </c>
      <c r="B90" s="21"/>
      <c r="C90" s="1213"/>
      <c r="D90" s="1189"/>
      <c r="E90" s="649"/>
      <c r="F90" s="78"/>
      <c r="G90" s="97"/>
    </row>
    <row r="91" spans="1:7" x14ac:dyDescent="0.2">
      <c r="A91" s="21" t="s">
        <v>2658</v>
      </c>
      <c r="B91" s="21"/>
      <c r="C91" s="1213"/>
      <c r="D91" s="1189"/>
      <c r="E91" s="649"/>
      <c r="F91" s="78"/>
      <c r="G91" s="97"/>
    </row>
    <row r="92" spans="1:7" x14ac:dyDescent="0.2">
      <c r="A92" s="21" t="s">
        <v>676</v>
      </c>
      <c r="B92" s="21"/>
      <c r="C92" s="1213"/>
      <c r="D92" s="1189"/>
      <c r="E92" s="649"/>
      <c r="F92" s="78"/>
      <c r="G92" s="97"/>
    </row>
    <row r="93" spans="1:7" x14ac:dyDescent="0.2">
      <c r="A93" s="21" t="s">
        <v>2676</v>
      </c>
      <c r="B93" s="21"/>
      <c r="C93" s="1213"/>
      <c r="D93" s="1189"/>
      <c r="E93" s="649"/>
      <c r="F93" s="78"/>
      <c r="G93" s="97"/>
    </row>
    <row r="94" spans="1:7" x14ac:dyDescent="0.2">
      <c r="A94" s="21" t="s">
        <v>2677</v>
      </c>
      <c r="B94" s="21"/>
      <c r="C94" s="1213"/>
      <c r="D94" s="1189"/>
      <c r="E94" s="649"/>
      <c r="F94" s="78"/>
      <c r="G94" s="97"/>
    </row>
    <row r="95" spans="1:7" x14ac:dyDescent="0.2">
      <c r="A95" s="21" t="s">
        <v>2658</v>
      </c>
      <c r="B95" s="21"/>
      <c r="C95" s="1213"/>
      <c r="D95" s="1189"/>
      <c r="E95" s="649"/>
      <c r="F95" s="78"/>
      <c r="G95" s="97"/>
    </row>
    <row r="96" spans="1:7" x14ac:dyDescent="0.2">
      <c r="A96" s="21" t="s">
        <v>696</v>
      </c>
      <c r="B96" s="21"/>
      <c r="C96" s="1213"/>
      <c r="D96" s="1223"/>
      <c r="E96" s="100"/>
      <c r="F96" s="95"/>
      <c r="G96" s="99"/>
    </row>
    <row r="97" spans="1:7" x14ac:dyDescent="0.2">
      <c r="A97" s="1214" t="s">
        <v>2678</v>
      </c>
      <c r="B97" s="1214"/>
      <c r="C97" s="1215"/>
      <c r="D97" s="1194"/>
      <c r="E97" s="1196"/>
      <c r="F97" s="1197"/>
      <c r="G97" s="651"/>
    </row>
    <row r="98" spans="1:7" x14ac:dyDescent="0.2">
      <c r="A98" s="645"/>
      <c r="B98" s="645"/>
      <c r="C98" s="645"/>
      <c r="D98" s="645"/>
      <c r="E98" s="645"/>
      <c r="F98" s="645"/>
      <c r="G98" s="645"/>
    </row>
    <row r="99" spans="1:7" ht="33.75" x14ac:dyDescent="0.2">
      <c r="A99" s="1918" t="s">
        <v>2679</v>
      </c>
      <c r="B99" s="1443"/>
      <c r="C99" s="1920" t="s">
        <v>2411</v>
      </c>
      <c r="D99" s="1198" t="s">
        <v>2433</v>
      </c>
      <c r="E99" s="646" t="s">
        <v>2448</v>
      </c>
      <c r="F99" s="646" t="s">
        <v>2450</v>
      </c>
      <c r="G99" s="658" t="s">
        <v>2583</v>
      </c>
    </row>
    <row r="100" spans="1:7" x14ac:dyDescent="0.2">
      <c r="A100" s="1918"/>
      <c r="B100" s="1443"/>
      <c r="C100" s="1920"/>
      <c r="D100" s="83" t="s">
        <v>2663</v>
      </c>
      <c r="E100" s="83" t="s">
        <v>2663</v>
      </c>
      <c r="F100" s="83" t="s">
        <v>2663</v>
      </c>
      <c r="G100" s="288" t="s">
        <v>2663</v>
      </c>
    </row>
    <row r="101" spans="1:7" x14ac:dyDescent="0.2">
      <c r="A101" s="1919"/>
      <c r="B101" s="1444"/>
      <c r="C101" s="1921"/>
      <c r="D101" s="289">
        <f>D62</f>
        <v>2022</v>
      </c>
      <c r="E101" s="289">
        <f>E62</f>
        <v>2022</v>
      </c>
      <c r="F101" s="289">
        <f>F62</f>
        <v>2022</v>
      </c>
      <c r="G101" s="84">
        <f>G62</f>
        <v>2022</v>
      </c>
    </row>
    <row r="102" spans="1:7" x14ac:dyDescent="0.2">
      <c r="A102" s="1199" t="s">
        <v>2680</v>
      </c>
      <c r="B102" s="1199"/>
      <c r="C102" s="85"/>
      <c r="D102" s="85"/>
      <c r="E102" s="85"/>
      <c r="F102" s="436"/>
      <c r="G102" s="437"/>
    </row>
    <row r="103" spans="1:7" x14ac:dyDescent="0.2">
      <c r="A103" s="1199" t="s">
        <v>2681</v>
      </c>
      <c r="B103" s="1199"/>
      <c r="C103" s="36"/>
      <c r="D103" s="83"/>
      <c r="E103" s="657"/>
      <c r="F103" s="438"/>
      <c r="G103" s="438"/>
    </row>
    <row r="104" spans="1:7" x14ac:dyDescent="0.2">
      <c r="A104" s="1199" t="s">
        <v>2682</v>
      </c>
      <c r="B104" s="1199"/>
      <c r="C104" s="36"/>
      <c r="D104" s="83"/>
      <c r="E104" s="657"/>
      <c r="F104" s="438"/>
      <c r="G104" s="438"/>
    </row>
    <row r="105" spans="1:7" x14ac:dyDescent="0.2">
      <c r="A105" s="391" t="s">
        <v>2683</v>
      </c>
      <c r="B105" s="391"/>
      <c r="C105" s="85"/>
      <c r="D105" s="85"/>
      <c r="E105" s="85"/>
      <c r="F105" s="436"/>
      <c r="G105" s="437"/>
    </row>
    <row r="106" spans="1:7" x14ac:dyDescent="0.2">
      <c r="A106" s="391" t="s">
        <v>700</v>
      </c>
      <c r="B106" s="391"/>
      <c r="C106" s="85"/>
      <c r="D106" s="85"/>
      <c r="E106" s="85"/>
      <c r="F106" s="85"/>
      <c r="G106" s="437"/>
    </row>
    <row r="107" spans="1:7" x14ac:dyDescent="0.2">
      <c r="A107" s="391" t="s">
        <v>702</v>
      </c>
      <c r="B107" s="391"/>
      <c r="C107" s="85"/>
      <c r="D107" s="85"/>
      <c r="E107" s="85"/>
      <c r="F107" s="85"/>
      <c r="G107" s="437"/>
    </row>
    <row r="108" spans="1:7" x14ac:dyDescent="0.2">
      <c r="A108" s="391" t="s">
        <v>719</v>
      </c>
      <c r="B108" s="391"/>
      <c r="C108" s="85"/>
      <c r="D108" s="85"/>
      <c r="E108" s="85"/>
      <c r="F108" s="85"/>
      <c r="G108" s="437"/>
    </row>
    <row r="109" spans="1:7" x14ac:dyDescent="0.2">
      <c r="A109" s="391" t="s">
        <v>720</v>
      </c>
      <c r="B109" s="391"/>
      <c r="C109" s="85"/>
      <c r="D109" s="85"/>
      <c r="E109" s="85"/>
      <c r="F109" s="85"/>
      <c r="G109" s="437"/>
    </row>
    <row r="110" spans="1:7" x14ac:dyDescent="0.2">
      <c r="A110" s="391" t="s">
        <v>2684</v>
      </c>
      <c r="B110" s="391"/>
      <c r="C110" s="85"/>
      <c r="D110" s="85"/>
      <c r="E110" s="85"/>
      <c r="F110" s="85"/>
      <c r="G110" s="437"/>
    </row>
    <row r="111" spans="1:7" x14ac:dyDescent="0.2">
      <c r="A111" s="1216" t="s">
        <v>727</v>
      </c>
      <c r="B111" s="1448"/>
      <c r="C111" s="86"/>
      <c r="D111" s="86"/>
      <c r="E111" s="86"/>
      <c r="F111" s="86"/>
      <c r="G111" s="437"/>
    </row>
    <row r="112" spans="1:7" x14ac:dyDescent="0.2">
      <c r="A112" s="87" t="s">
        <v>2685</v>
      </c>
      <c r="B112" s="87"/>
      <c r="C112" s="88"/>
      <c r="D112" s="88"/>
      <c r="E112" s="89"/>
      <c r="F112" s="88"/>
      <c r="G112" s="440"/>
    </row>
    <row r="113" spans="1:7" x14ac:dyDescent="0.2">
      <c r="A113" s="391"/>
      <c r="B113" s="391"/>
      <c r="C113" s="90"/>
      <c r="D113" s="90"/>
      <c r="E113" s="91"/>
      <c r="F113" s="91"/>
      <c r="G113" s="91"/>
    </row>
    <row r="114" spans="1:7" x14ac:dyDescent="0.2">
      <c r="A114" s="92" t="s">
        <v>2686</v>
      </c>
      <c r="B114" s="92"/>
      <c r="C114" s="93"/>
      <c r="D114" s="650"/>
      <c r="E114" s="94"/>
      <c r="F114" s="439"/>
      <c r="G114" s="440"/>
    </row>
    <row r="115" spans="1:7" x14ac:dyDescent="0.2">
      <c r="A115" s="1201" t="s">
        <v>2687</v>
      </c>
      <c r="B115" s="1201"/>
      <c r="C115" s="1202"/>
      <c r="D115" s="1203"/>
      <c r="E115" s="1217"/>
      <c r="F115" s="1218"/>
      <c r="G115" s="1219"/>
    </row>
  </sheetData>
  <mergeCells count="40">
    <mergeCell ref="A19:G19"/>
    <mergeCell ref="A20:A21"/>
    <mergeCell ref="D20:G20"/>
    <mergeCell ref="D21:G21"/>
    <mergeCell ref="A13:G13"/>
    <mergeCell ref="A14:G14"/>
    <mergeCell ref="A15:G15"/>
    <mergeCell ref="A16:G16"/>
    <mergeCell ref="A81:G81"/>
    <mergeCell ref="A83:G83"/>
    <mergeCell ref="A84:G84"/>
    <mergeCell ref="A57:A58"/>
    <mergeCell ref="D57:G57"/>
    <mergeCell ref="D58:G58"/>
    <mergeCell ref="F59:G59"/>
    <mergeCell ref="A60:A62"/>
    <mergeCell ref="C60:C62"/>
    <mergeCell ref="A73:G73"/>
    <mergeCell ref="A77:G77"/>
    <mergeCell ref="A78:G78"/>
    <mergeCell ref="A79:G79"/>
    <mergeCell ref="A80:G80"/>
    <mergeCell ref="A40:G40"/>
    <mergeCell ref="A41:A42"/>
    <mergeCell ref="D41:G41"/>
    <mergeCell ref="D42:G42"/>
    <mergeCell ref="A71:G71"/>
    <mergeCell ref="A46:A48"/>
    <mergeCell ref="C46:C48"/>
    <mergeCell ref="A33:G33"/>
    <mergeCell ref="A34:G34"/>
    <mergeCell ref="A35:G35"/>
    <mergeCell ref="A36:G36"/>
    <mergeCell ref="A37:G37"/>
    <mergeCell ref="A86:A87"/>
    <mergeCell ref="D86:G86"/>
    <mergeCell ref="D87:G87"/>
    <mergeCell ref="F88:G88"/>
    <mergeCell ref="A99:A101"/>
    <mergeCell ref="C99:C101"/>
  </mergeCells>
  <hyperlinks>
    <hyperlink ref="A1" location="INÍCIO!A1" display="Voltar ao Início" xr:uid="{00000000-0004-0000-1800-000000000000}"/>
    <hyperlink ref="A2" location="'Anexo 4 - RPPS'!A1" display="Ir para Metodologia do Demonstrativo" xr:uid="{00000000-0004-0000-1800-000001000000}"/>
  </hyperlinks>
  <pageMargins left="0.511811024" right="0.511811024" top="0.78740157499999996" bottom="0.78740157499999996" header="0.31496062000000002" footer="0.31496062000000002"/>
  <pageSetup paperSize="9" scale="65"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IS152"/>
  <sheetViews>
    <sheetView showGridLines="0" zoomScaleNormal="100" workbookViewId="0">
      <pane ySplit="2" topLeftCell="A3" activePane="bottomLeft" state="frozen"/>
      <selection pane="bottomLeft" activeCell="C122" sqref="C122"/>
    </sheetView>
  </sheetViews>
  <sheetFormatPr defaultColWidth="54.7109375" defaultRowHeight="11.25" x14ac:dyDescent="0.25"/>
  <cols>
    <col min="1" max="1" width="67.42578125" style="105" customWidth="1"/>
    <col min="2" max="2" width="35.7109375" style="105" hidden="1" customWidth="1"/>
    <col min="3" max="3" width="25.28515625" style="105" customWidth="1"/>
    <col min="4" max="4" width="23.28515625" style="105" customWidth="1"/>
    <col min="5" max="5" width="22" style="105" customWidth="1"/>
    <col min="6" max="6" width="17.42578125" style="105" customWidth="1"/>
    <col min="7" max="16384" width="54.7109375" style="105"/>
  </cols>
  <sheetData>
    <row r="1" spans="1:7" ht="13.5" x14ac:dyDescent="0.25">
      <c r="A1" s="519" t="s">
        <v>22</v>
      </c>
    </row>
    <row r="2" spans="1:7" s="2" customFormat="1" ht="13.5" x14ac:dyDescent="0.25">
      <c r="A2" s="519" t="s">
        <v>2547</v>
      </c>
    </row>
    <row r="3" spans="1:7" ht="10.5" customHeight="1" x14ac:dyDescent="0.25">
      <c r="A3" s="1671" t="s">
        <v>2548</v>
      </c>
      <c r="B3" s="1671"/>
      <c r="C3" s="1671"/>
      <c r="D3" s="1671"/>
      <c r="E3" s="1671"/>
    </row>
    <row r="4" spans="1:7" ht="10.5" customHeight="1" x14ac:dyDescent="0.25">
      <c r="A4" s="1671" t="s">
        <v>2549</v>
      </c>
      <c r="B4" s="1671"/>
      <c r="C4" s="1671"/>
      <c r="D4" s="1671"/>
      <c r="E4" s="1671"/>
    </row>
    <row r="5" spans="1:7" ht="10.5" customHeight="1" x14ac:dyDescent="0.25">
      <c r="A5" s="1951" t="s">
        <v>2688</v>
      </c>
      <c r="B5" s="1951"/>
      <c r="C5" s="1951"/>
      <c r="D5" s="1951"/>
      <c r="E5" s="1951"/>
    </row>
    <row r="6" spans="1:7" ht="10.5" customHeight="1" x14ac:dyDescent="0.25">
      <c r="A6" s="1671" t="s">
        <v>2551</v>
      </c>
      <c r="B6" s="1671"/>
      <c r="C6" s="1671"/>
      <c r="D6" s="1671"/>
      <c r="E6" s="1671"/>
    </row>
    <row r="7" spans="1:7" ht="10.5" customHeight="1" x14ac:dyDescent="0.25">
      <c r="A7" s="1671" t="str">
        <f>+'Anexo 1 - Estrutura'!A7:H7</f>
        <v>&lt;MÊS&gt; E &lt;ANO&gt; DE REFERÊNCIA</v>
      </c>
      <c r="B7" s="1671"/>
      <c r="C7" s="1671"/>
      <c r="D7" s="1671"/>
      <c r="E7" s="1671"/>
      <c r="G7" s="106"/>
    </row>
    <row r="8" spans="1:7" x14ac:dyDescent="0.25">
      <c r="A8" s="107"/>
      <c r="B8" s="107"/>
      <c r="C8" s="107"/>
      <c r="D8" s="107"/>
      <c r="E8" s="107"/>
    </row>
    <row r="9" spans="1:7" x14ac:dyDescent="0.25">
      <c r="A9" s="108" t="s">
        <v>2689</v>
      </c>
      <c r="B9" s="108"/>
      <c r="C9" s="107"/>
      <c r="D9" s="107"/>
      <c r="E9" s="109" t="s">
        <v>2554</v>
      </c>
    </row>
    <row r="10" spans="1:7" ht="11.25" customHeight="1" x14ac:dyDescent="0.25">
      <c r="A10" s="1952" t="s">
        <v>2690</v>
      </c>
      <c r="B10" s="1952"/>
      <c r="C10" s="1952"/>
      <c r="D10" s="1952"/>
      <c r="E10" s="1952"/>
    </row>
    <row r="11" spans="1:7" x14ac:dyDescent="0.25">
      <c r="A11" s="1975"/>
      <c r="B11" s="1975"/>
      <c r="C11" s="1975"/>
      <c r="D11" s="1975"/>
      <c r="E11" s="1975"/>
    </row>
    <row r="12" spans="1:7" ht="11.25" customHeight="1" x14ac:dyDescent="0.25">
      <c r="A12" s="110"/>
      <c r="B12" s="111"/>
      <c r="C12" s="1531" t="s">
        <v>2691</v>
      </c>
      <c r="D12" s="1961" t="s">
        <v>2692</v>
      </c>
      <c r="E12" s="1961"/>
      <c r="F12" s="112"/>
      <c r="G12" s="112"/>
    </row>
    <row r="13" spans="1:7" ht="11.25" customHeight="1" x14ac:dyDescent="0.25">
      <c r="A13" s="113" t="s">
        <v>2693</v>
      </c>
      <c r="B13" s="428"/>
      <c r="C13" s="1959"/>
      <c r="D13" s="1962"/>
      <c r="E13" s="1962"/>
      <c r="F13" s="107"/>
      <c r="G13" s="107"/>
    </row>
    <row r="14" spans="1:7" ht="11.25" customHeight="1" x14ac:dyDescent="0.25">
      <c r="A14" s="114"/>
      <c r="B14" s="429"/>
      <c r="C14" s="1960"/>
      <c r="D14" s="115" t="s">
        <v>2694</v>
      </c>
      <c r="E14" s="116" t="s">
        <v>2695</v>
      </c>
      <c r="F14" s="107"/>
      <c r="G14" s="107"/>
    </row>
    <row r="15" spans="1:7" ht="11.25" customHeight="1" x14ac:dyDescent="0.25">
      <c r="A15" s="117" t="s">
        <v>2696</v>
      </c>
      <c r="B15" s="430"/>
      <c r="C15" s="118"/>
      <c r="D15" s="118"/>
      <c r="E15" s="119"/>
      <c r="F15" s="120"/>
      <c r="G15" s="107"/>
    </row>
    <row r="16" spans="1:7" ht="11.25" customHeight="1" x14ac:dyDescent="0.25">
      <c r="A16" s="107" t="s">
        <v>2697</v>
      </c>
      <c r="B16" s="168" t="s">
        <v>2698</v>
      </c>
      <c r="C16" s="121"/>
      <c r="D16" s="121"/>
      <c r="E16" s="122"/>
      <c r="F16" s="107"/>
    </row>
    <row r="17" spans="1:14" ht="11.25" customHeight="1" x14ac:dyDescent="0.25">
      <c r="A17" s="123" t="s">
        <v>2699</v>
      </c>
      <c r="B17" s="168" t="s">
        <v>2700</v>
      </c>
      <c r="C17" s="121"/>
      <c r="D17" s="121"/>
      <c r="E17" s="122"/>
      <c r="F17" s="107"/>
      <c r="J17" s="124"/>
      <c r="K17" s="124"/>
      <c r="L17" s="124"/>
      <c r="M17" s="124"/>
      <c r="N17" s="124"/>
    </row>
    <row r="18" spans="1:14" ht="11.25" customHeight="1" x14ac:dyDescent="0.25">
      <c r="A18" s="107" t="s">
        <v>2701</v>
      </c>
      <c r="B18" s="168"/>
      <c r="C18" s="121"/>
      <c r="D18" s="121"/>
      <c r="E18" s="122"/>
      <c r="F18" s="107"/>
    </row>
    <row r="19" spans="1:14" ht="11.25" customHeight="1" x14ac:dyDescent="0.25">
      <c r="A19" s="107" t="s">
        <v>2702</v>
      </c>
      <c r="B19" s="168" t="s">
        <v>2703</v>
      </c>
      <c r="C19" s="121"/>
      <c r="D19" s="121"/>
      <c r="E19" s="122"/>
      <c r="F19" s="107"/>
    </row>
    <row r="20" spans="1:14" ht="11.25" customHeight="1" x14ac:dyDescent="0.25">
      <c r="A20" s="107" t="s">
        <v>1684</v>
      </c>
      <c r="B20" s="168" t="s">
        <v>2704</v>
      </c>
      <c r="C20" s="121"/>
      <c r="D20" s="121"/>
      <c r="E20" s="122"/>
      <c r="F20" s="107"/>
    </row>
    <row r="21" spans="1:14" ht="11.25" customHeight="1" x14ac:dyDescent="0.25">
      <c r="A21" s="107" t="s">
        <v>2705</v>
      </c>
      <c r="B21" s="168"/>
      <c r="C21" s="121"/>
      <c r="D21" s="121"/>
      <c r="E21" s="122"/>
      <c r="F21" s="107"/>
    </row>
    <row r="22" spans="1:14" ht="11.25" customHeight="1" x14ac:dyDescent="0.25">
      <c r="A22" s="107" t="s">
        <v>2706</v>
      </c>
      <c r="B22" s="168" t="s">
        <v>2707</v>
      </c>
      <c r="C22" s="121"/>
      <c r="D22" s="121"/>
      <c r="E22" s="122"/>
      <c r="F22" s="107"/>
    </row>
    <row r="23" spans="1:14" ht="11.25" customHeight="1" x14ac:dyDescent="0.25">
      <c r="A23" s="117" t="s">
        <v>2708</v>
      </c>
      <c r="B23" s="430"/>
      <c r="C23" s="125"/>
      <c r="D23" s="125"/>
      <c r="E23" s="126"/>
      <c r="F23" s="107"/>
    </row>
    <row r="24" spans="1:14" s="106" customFormat="1" ht="11.25" customHeight="1" x14ac:dyDescent="0.25">
      <c r="A24" s="107" t="s">
        <v>1688</v>
      </c>
      <c r="B24" s="168"/>
      <c r="C24" s="121"/>
      <c r="D24" s="121"/>
      <c r="E24" s="122"/>
      <c r="F24" s="107"/>
    </row>
    <row r="25" spans="1:14" s="106" customFormat="1" ht="11.25" customHeight="1" x14ac:dyDescent="0.25">
      <c r="A25" s="107" t="s">
        <v>2709</v>
      </c>
      <c r="B25" s="168" t="s">
        <v>2710</v>
      </c>
      <c r="C25" s="121"/>
      <c r="D25" s="121"/>
      <c r="E25" s="122"/>
      <c r="F25" s="107"/>
    </row>
    <row r="26" spans="1:14" ht="11.25" customHeight="1" x14ac:dyDescent="0.25">
      <c r="A26" s="107" t="s">
        <v>1689</v>
      </c>
      <c r="C26" s="121"/>
      <c r="D26" s="121"/>
      <c r="E26" s="122"/>
      <c r="F26" s="107"/>
    </row>
    <row r="27" spans="1:14" ht="11.25" customHeight="1" x14ac:dyDescent="0.25">
      <c r="A27" s="107" t="s">
        <v>2711</v>
      </c>
      <c r="C27" s="121"/>
      <c r="D27" s="121"/>
      <c r="E27" s="122"/>
      <c r="F27" s="107"/>
    </row>
    <row r="28" spans="1:14" ht="11.25" customHeight="1" x14ac:dyDescent="0.25">
      <c r="A28" s="107" t="s">
        <v>2712</v>
      </c>
      <c r="B28" s="168" t="s">
        <v>2713</v>
      </c>
      <c r="C28" s="121"/>
      <c r="D28" s="121"/>
      <c r="E28" s="122"/>
      <c r="F28" s="107"/>
    </row>
    <row r="29" spans="1:14" ht="11.25" customHeight="1" x14ac:dyDescent="0.25">
      <c r="A29" s="107" t="s">
        <v>1691</v>
      </c>
      <c r="B29" s="168"/>
      <c r="C29" s="121"/>
      <c r="D29" s="121"/>
      <c r="E29" s="122"/>
      <c r="F29" s="107"/>
    </row>
    <row r="30" spans="1:14" ht="11.25" customHeight="1" x14ac:dyDescent="0.25">
      <c r="A30" s="107" t="s">
        <v>2714</v>
      </c>
      <c r="B30" s="168" t="s">
        <v>2715</v>
      </c>
      <c r="C30" s="121"/>
      <c r="D30" s="121"/>
      <c r="E30" s="127"/>
      <c r="F30" s="107"/>
    </row>
    <row r="31" spans="1:14" ht="11.25" customHeight="1" x14ac:dyDescent="0.25">
      <c r="A31" s="128" t="s">
        <v>2716</v>
      </c>
      <c r="B31" s="168" t="s">
        <v>2717</v>
      </c>
      <c r="C31" s="129"/>
      <c r="D31" s="129"/>
      <c r="E31" s="130"/>
      <c r="F31" s="117"/>
      <c r="G31" s="117"/>
    </row>
    <row r="32" spans="1:14" x14ac:dyDescent="0.25">
      <c r="A32" s="124"/>
      <c r="B32" s="188"/>
      <c r="C32" s="131"/>
      <c r="D32" s="132"/>
      <c r="E32" s="107"/>
    </row>
    <row r="33" spans="1:7" ht="11.25" customHeight="1" x14ac:dyDescent="0.25">
      <c r="A33" s="1963" t="s">
        <v>2718</v>
      </c>
      <c r="B33" s="431"/>
      <c r="C33" s="1531" t="s">
        <v>2719</v>
      </c>
      <c r="D33" s="115" t="s">
        <v>2694</v>
      </c>
      <c r="E33" s="133" t="s">
        <v>2695</v>
      </c>
      <c r="G33" s="134"/>
    </row>
    <row r="34" spans="1:7" ht="11.25" customHeight="1" x14ac:dyDescent="0.25">
      <c r="A34" s="1964"/>
      <c r="B34" s="428"/>
      <c r="C34" s="1959"/>
      <c r="D34" s="1966" t="s">
        <v>2720</v>
      </c>
      <c r="E34" s="1967" t="s">
        <v>2721</v>
      </c>
      <c r="G34" s="134"/>
    </row>
    <row r="35" spans="1:7" ht="11.25" customHeight="1" x14ac:dyDescent="0.25">
      <c r="A35" s="1964"/>
      <c r="B35" s="428"/>
      <c r="C35" s="1959"/>
      <c r="D35" s="1966"/>
      <c r="E35" s="1968"/>
      <c r="G35" s="134"/>
    </row>
    <row r="36" spans="1:7" ht="11.25" customHeight="1" x14ac:dyDescent="0.25">
      <c r="A36" s="1965"/>
      <c r="B36" s="428"/>
      <c r="C36" s="1960"/>
      <c r="D36" s="1540"/>
      <c r="E36" s="1945"/>
      <c r="G36" s="134"/>
    </row>
    <row r="37" spans="1:7" ht="11.25" customHeight="1" x14ac:dyDescent="0.25">
      <c r="A37" s="107" t="s">
        <v>2722</v>
      </c>
      <c r="B37" s="168"/>
      <c r="C37" s="135"/>
      <c r="D37" s="135"/>
      <c r="E37" s="136"/>
    </row>
    <row r="38" spans="1:7" ht="11.25" customHeight="1" x14ac:dyDescent="0.25">
      <c r="A38" s="107" t="s">
        <v>1700</v>
      </c>
      <c r="B38" s="168" t="s">
        <v>2723</v>
      </c>
      <c r="C38" s="135"/>
      <c r="D38" s="135"/>
      <c r="E38" s="136"/>
    </row>
    <row r="39" spans="1:7" ht="11.25" customHeight="1" x14ac:dyDescent="0.25">
      <c r="A39" s="107" t="s">
        <v>1702</v>
      </c>
      <c r="B39" s="168" t="s">
        <v>2724</v>
      </c>
      <c r="C39" s="135"/>
      <c r="D39" s="135"/>
      <c r="E39" s="136"/>
    </row>
    <row r="40" spans="1:7" ht="11.25" customHeight="1" x14ac:dyDescent="0.25">
      <c r="A40" s="137" t="s">
        <v>2725</v>
      </c>
      <c r="B40" s="432" t="s">
        <v>2726</v>
      </c>
      <c r="C40" s="135"/>
      <c r="D40" s="135"/>
      <c r="E40" s="136"/>
    </row>
    <row r="41" spans="1:7" ht="11.25" customHeight="1" x14ac:dyDescent="0.25">
      <c r="A41" s="137" t="s">
        <v>2727</v>
      </c>
      <c r="B41" s="432" t="s">
        <v>2728</v>
      </c>
      <c r="C41" s="135"/>
      <c r="D41" s="135"/>
      <c r="E41" s="136"/>
    </row>
    <row r="42" spans="1:7" ht="11.25" customHeight="1" x14ac:dyDescent="0.25">
      <c r="A42" s="107" t="s">
        <v>2729</v>
      </c>
      <c r="B42" s="168"/>
      <c r="C42" s="135"/>
      <c r="D42" s="135"/>
      <c r="E42" s="136"/>
    </row>
    <row r="43" spans="1:7" ht="11.25" customHeight="1" x14ac:dyDescent="0.25">
      <c r="A43" s="123" t="s">
        <v>1704</v>
      </c>
      <c r="B43" s="433" t="s">
        <v>2730</v>
      </c>
      <c r="C43" s="135"/>
      <c r="D43" s="135"/>
      <c r="E43" s="136"/>
    </row>
    <row r="44" spans="1:7" ht="11.25" customHeight="1" x14ac:dyDescent="0.25">
      <c r="A44" s="107" t="s">
        <v>1705</v>
      </c>
      <c r="B44" s="168"/>
      <c r="C44" s="135"/>
      <c r="D44" s="135"/>
      <c r="E44" s="136"/>
    </row>
    <row r="45" spans="1:7" ht="11.25" customHeight="1" x14ac:dyDescent="0.25">
      <c r="A45" s="107" t="s">
        <v>2731</v>
      </c>
      <c r="B45" s="168" t="s">
        <v>2732</v>
      </c>
      <c r="C45" s="135"/>
      <c r="D45" s="135"/>
      <c r="E45" s="136"/>
    </row>
    <row r="46" spans="1:7" ht="11.25" customHeight="1" x14ac:dyDescent="0.25">
      <c r="A46" s="107" t="s">
        <v>2733</v>
      </c>
      <c r="B46" s="168" t="s">
        <v>1673</v>
      </c>
      <c r="C46" s="135"/>
      <c r="D46" s="135"/>
      <c r="E46" s="136"/>
      <c r="F46" s="138"/>
      <c r="G46" s="138"/>
    </row>
    <row r="47" spans="1:7" ht="11.25" customHeight="1" x14ac:dyDescent="0.25">
      <c r="A47" s="124" t="s">
        <v>2734</v>
      </c>
      <c r="B47" s="173"/>
      <c r="C47" s="139"/>
      <c r="D47" s="139"/>
      <c r="E47" s="140"/>
      <c r="F47" s="107"/>
      <c r="G47" s="107"/>
    </row>
    <row r="48" spans="1:7" x14ac:dyDescent="0.25">
      <c r="A48" s="141"/>
      <c r="B48" s="141"/>
      <c r="C48" s="142"/>
      <c r="D48" s="142"/>
      <c r="E48" s="124"/>
      <c r="F48" s="143"/>
    </row>
    <row r="49" spans="1:7" x14ac:dyDescent="0.25">
      <c r="A49" s="144" t="s">
        <v>2735</v>
      </c>
      <c r="B49" s="434"/>
      <c r="C49" s="1969"/>
      <c r="D49" s="1970"/>
      <c r="E49" s="1970"/>
      <c r="F49" s="138"/>
      <c r="G49" s="138"/>
    </row>
    <row r="50" spans="1:7" x14ac:dyDescent="0.25">
      <c r="A50" s="145" t="s">
        <v>2736</v>
      </c>
      <c r="B50" s="435"/>
      <c r="C50" s="1971"/>
      <c r="D50" s="1972"/>
      <c r="E50" s="1972"/>
      <c r="F50" s="138"/>
      <c r="G50" s="138"/>
    </row>
    <row r="51" spans="1:7" x14ac:dyDescent="0.25">
      <c r="A51" s="146"/>
      <c r="B51" s="117"/>
      <c r="C51" s="147"/>
      <c r="D51" s="147"/>
      <c r="E51" s="147"/>
      <c r="F51" s="138"/>
      <c r="G51" s="138"/>
    </row>
    <row r="52" spans="1:7" ht="11.25" customHeight="1" x14ac:dyDescent="0.25">
      <c r="A52" s="148"/>
      <c r="B52" s="149"/>
      <c r="C52" s="1955" t="s">
        <v>2695</v>
      </c>
      <c r="D52" s="1956"/>
      <c r="E52" s="1956"/>
      <c r="F52" s="107"/>
      <c r="G52" s="107"/>
    </row>
    <row r="53" spans="1:7" ht="11.25" customHeight="1" x14ac:dyDescent="0.25">
      <c r="A53" s="150" t="s">
        <v>2737</v>
      </c>
      <c r="B53" s="151"/>
      <c r="C53" s="1955" t="s">
        <v>2738</v>
      </c>
      <c r="D53" s="1956"/>
      <c r="E53" s="1956"/>
    </row>
    <row r="54" spans="1:7" ht="11.25" customHeight="1" x14ac:dyDescent="0.25">
      <c r="A54" s="107" t="s">
        <v>2739</v>
      </c>
      <c r="B54" s="168" t="s">
        <v>2740</v>
      </c>
      <c r="C54" s="1973"/>
      <c r="D54" s="1974"/>
      <c r="E54" s="1974"/>
    </row>
    <row r="55" spans="1:7" ht="11.25" customHeight="1" x14ac:dyDescent="0.25">
      <c r="A55" s="152" t="s">
        <v>2741</v>
      </c>
      <c r="B55" s="168" t="s">
        <v>2742</v>
      </c>
      <c r="C55" s="1957"/>
      <c r="D55" s="1958"/>
      <c r="E55" s="1958"/>
    </row>
    <row r="56" spans="1:7" ht="11.25" customHeight="1" x14ac:dyDescent="0.25">
      <c r="A56" s="107"/>
      <c r="B56" s="107"/>
      <c r="C56" s="153"/>
      <c r="D56" s="153"/>
      <c r="E56" s="153"/>
    </row>
    <row r="57" spans="1:7" ht="11.25" customHeight="1" x14ac:dyDescent="0.25">
      <c r="A57" s="141" t="s">
        <v>2743</v>
      </c>
      <c r="B57" s="154"/>
      <c r="C57" s="1949"/>
      <c r="D57" s="1950"/>
      <c r="E57" s="1950"/>
      <c r="F57" s="155"/>
      <c r="G57" s="107"/>
    </row>
    <row r="58" spans="1:7" ht="11.25" customHeight="1" x14ac:dyDescent="0.25">
      <c r="A58" s="117"/>
      <c r="B58" s="117"/>
      <c r="C58" s="147"/>
      <c r="D58" s="147"/>
      <c r="E58" s="156"/>
      <c r="F58" s="107"/>
      <c r="G58" s="107"/>
    </row>
    <row r="59" spans="1:7" ht="11.25" customHeight="1" x14ac:dyDescent="0.25">
      <c r="A59" s="117"/>
      <c r="B59" s="117"/>
      <c r="C59" s="147"/>
      <c r="D59" s="147"/>
      <c r="E59" s="147"/>
      <c r="F59" s="107"/>
      <c r="G59" s="107"/>
    </row>
    <row r="60" spans="1:7" ht="11.25" customHeight="1" x14ac:dyDescent="0.25">
      <c r="A60" s="117"/>
      <c r="B60" s="117"/>
      <c r="C60" s="147"/>
      <c r="D60" s="156"/>
      <c r="F60" s="107"/>
      <c r="G60" s="107"/>
    </row>
    <row r="61" spans="1:7" ht="11.25" customHeight="1" x14ac:dyDescent="0.25">
      <c r="A61" s="1671" t="s">
        <v>2548</v>
      </c>
      <c r="B61" s="1671"/>
      <c r="C61" s="1671"/>
      <c r="D61" s="1671"/>
      <c r="E61" s="107"/>
      <c r="F61" s="107"/>
      <c r="G61" s="107"/>
    </row>
    <row r="62" spans="1:7" ht="11.25" customHeight="1" x14ac:dyDescent="0.25">
      <c r="A62" s="1671" t="s">
        <v>2549</v>
      </c>
      <c r="B62" s="1671"/>
      <c r="C62" s="1671"/>
      <c r="D62" s="1671"/>
      <c r="E62" s="107"/>
      <c r="F62" s="107"/>
      <c r="G62" s="107"/>
    </row>
    <row r="63" spans="1:7" ht="11.25" customHeight="1" x14ac:dyDescent="0.25">
      <c r="A63" s="1951" t="s">
        <v>2688</v>
      </c>
      <c r="B63" s="1951"/>
      <c r="C63" s="1951"/>
      <c r="D63" s="1951"/>
      <c r="E63" s="117"/>
      <c r="F63" s="107"/>
      <c r="G63" s="107"/>
    </row>
    <row r="64" spans="1:7" ht="11.25" customHeight="1" x14ac:dyDescent="0.25">
      <c r="A64" s="1671" t="s">
        <v>2551</v>
      </c>
      <c r="B64" s="1671"/>
      <c r="C64" s="1671"/>
      <c r="D64" s="1671"/>
      <c r="E64" s="107"/>
      <c r="F64" s="107"/>
      <c r="G64" s="107"/>
    </row>
    <row r="65" spans="1:253" ht="11.25" customHeight="1" x14ac:dyDescent="0.25">
      <c r="A65" s="1671" t="str">
        <f>A7</f>
        <v>&lt;MÊS&gt; E &lt;ANO&gt; DE REFERÊNCIA</v>
      </c>
      <c r="B65" s="1671"/>
      <c r="C65" s="1671"/>
      <c r="D65" s="1671"/>
      <c r="E65" s="107"/>
      <c r="F65" s="107"/>
      <c r="G65" s="107"/>
    </row>
    <row r="66" spans="1:253" ht="11.25" customHeight="1" x14ac:dyDescent="0.25"/>
    <row r="67" spans="1:253" ht="11.25" customHeight="1" x14ac:dyDescent="0.25">
      <c r="A67" s="1952" t="s">
        <v>2744</v>
      </c>
      <c r="B67" s="1952"/>
      <c r="C67" s="1952"/>
      <c r="D67" s="1952"/>
      <c r="E67" s="117"/>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row>
    <row r="68" spans="1:253" ht="11.25" customHeight="1" x14ac:dyDescent="0.25">
      <c r="A68" s="110"/>
      <c r="B68" s="157"/>
      <c r="C68" s="1953" t="s">
        <v>2571</v>
      </c>
      <c r="D68" s="1954"/>
      <c r="E68" s="112"/>
    </row>
    <row r="69" spans="1:253" ht="11.25" customHeight="1" x14ac:dyDescent="0.25">
      <c r="A69" s="113" t="s">
        <v>2745</v>
      </c>
      <c r="B69" s="158"/>
      <c r="C69" s="159" t="s">
        <v>2746</v>
      </c>
      <c r="D69" s="159" t="s">
        <v>2747</v>
      </c>
      <c r="E69" s="112"/>
    </row>
    <row r="70" spans="1:253" ht="11.25" customHeight="1" x14ac:dyDescent="0.25">
      <c r="A70" s="114"/>
      <c r="B70" s="160"/>
      <c r="C70" s="161" t="s">
        <v>2322</v>
      </c>
      <c r="D70" s="162" t="s">
        <v>2326</v>
      </c>
      <c r="E70" s="112"/>
    </row>
    <row r="71" spans="1:253" ht="11.25" customHeight="1" x14ac:dyDescent="0.25">
      <c r="A71" s="107" t="s">
        <v>2748</v>
      </c>
      <c r="B71" s="168" t="s">
        <v>2749</v>
      </c>
      <c r="C71" s="163"/>
      <c r="D71" s="164"/>
      <c r="E71" s="165"/>
    </row>
    <row r="72" spans="1:253" ht="11.25" customHeight="1" x14ac:dyDescent="0.25">
      <c r="A72" s="107" t="s">
        <v>2750</v>
      </c>
      <c r="B72" s="168" t="s">
        <v>502</v>
      </c>
      <c r="C72" s="166"/>
      <c r="D72" s="167"/>
      <c r="E72" s="165"/>
    </row>
    <row r="73" spans="1:253" ht="11.25" customHeight="1" x14ac:dyDescent="0.25">
      <c r="A73" s="107" t="s">
        <v>2751</v>
      </c>
      <c r="B73" s="168"/>
      <c r="C73" s="166"/>
      <c r="D73" s="167"/>
      <c r="E73" s="165"/>
    </row>
    <row r="74" spans="1:253" ht="11.25" customHeight="1" x14ac:dyDescent="0.25">
      <c r="A74" s="107" t="s">
        <v>2752</v>
      </c>
      <c r="B74" s="168" t="s">
        <v>2753</v>
      </c>
      <c r="C74" s="166"/>
      <c r="D74" s="167"/>
      <c r="E74" s="165"/>
    </row>
    <row r="75" spans="1:253" ht="11.25" customHeight="1" x14ac:dyDescent="0.25">
      <c r="A75" s="107" t="s">
        <v>2754</v>
      </c>
      <c r="B75" s="168" t="s">
        <v>2755</v>
      </c>
      <c r="C75" s="166"/>
      <c r="D75" s="167"/>
      <c r="E75" s="165"/>
    </row>
    <row r="76" spans="1:253" ht="11.25" customHeight="1" x14ac:dyDescent="0.25">
      <c r="A76" s="107" t="s">
        <v>2756</v>
      </c>
      <c r="B76" s="168" t="s">
        <v>2757</v>
      </c>
      <c r="C76" s="166"/>
      <c r="D76" s="167"/>
      <c r="E76" s="165"/>
    </row>
    <row r="77" spans="1:253" ht="11.25" customHeight="1" x14ac:dyDescent="0.25">
      <c r="A77" s="107" t="s">
        <v>2758</v>
      </c>
      <c r="B77" s="168"/>
      <c r="C77" s="169"/>
      <c r="D77" s="170"/>
      <c r="E77" s="165"/>
    </row>
    <row r="78" spans="1:253" x14ac:dyDescent="0.25">
      <c r="A78" s="171" t="s">
        <v>2759</v>
      </c>
      <c r="B78" s="154"/>
      <c r="C78" s="1941"/>
      <c r="D78" s="1940"/>
      <c r="E78" s="172"/>
    </row>
    <row r="79" spans="1:253" ht="11.25" customHeight="1" x14ac:dyDescent="0.25">
      <c r="A79" s="117"/>
      <c r="B79" s="117"/>
      <c r="C79" s="107"/>
      <c r="D79" s="107"/>
      <c r="E79" s="107"/>
    </row>
    <row r="80" spans="1:253" ht="11.25" customHeight="1" x14ac:dyDescent="0.25">
      <c r="A80" s="124"/>
      <c r="B80" s="173"/>
      <c r="C80" s="1955" t="str">
        <f>D69</f>
        <v>ATÉ MÊS/ANO</v>
      </c>
      <c r="D80" s="1956"/>
      <c r="E80" s="107"/>
    </row>
    <row r="81" spans="1:6" ht="11.25" customHeight="1" x14ac:dyDescent="0.25">
      <c r="A81" s="174" t="s">
        <v>2760</v>
      </c>
      <c r="B81" s="117"/>
      <c r="C81" s="1948"/>
      <c r="D81" s="1948"/>
      <c r="E81" s="106"/>
    </row>
    <row r="82" spans="1:6" ht="11.25" customHeight="1" x14ac:dyDescent="0.25">
      <c r="A82" s="174" t="s">
        <v>2761</v>
      </c>
      <c r="B82" s="117"/>
      <c r="C82" s="1948"/>
      <c r="D82" s="1948"/>
      <c r="E82" s="106"/>
      <c r="F82" s="138"/>
    </row>
    <row r="83" spans="1:6" ht="11.25" customHeight="1" x14ac:dyDescent="0.25">
      <c r="A83" s="174" t="s">
        <v>2762</v>
      </c>
      <c r="B83" s="117"/>
      <c r="C83" s="1948"/>
      <c r="D83" s="1948"/>
      <c r="E83" s="106"/>
    </row>
    <row r="84" spans="1:6" ht="11.25" customHeight="1" x14ac:dyDescent="0.25">
      <c r="A84" s="174" t="s">
        <v>2763</v>
      </c>
      <c r="B84" s="117"/>
      <c r="C84" s="1948"/>
      <c r="D84" s="1948"/>
      <c r="E84" s="106"/>
      <c r="F84" s="175"/>
    </row>
    <row r="85" spans="1:6" ht="11.25" hidden="1" customHeight="1" x14ac:dyDescent="0.25">
      <c r="A85" s="123"/>
      <c r="B85" s="107"/>
      <c r="C85" s="176"/>
      <c r="D85" s="153"/>
    </row>
    <row r="86" spans="1:6" ht="11.25" customHeight="1" x14ac:dyDescent="0.25">
      <c r="A86" s="177" t="s">
        <v>2764</v>
      </c>
      <c r="B86" s="107"/>
      <c r="C86" s="1947"/>
      <c r="D86" s="1947"/>
      <c r="E86" s="175"/>
      <c r="F86" s="175"/>
    </row>
    <row r="87" spans="1:6" ht="11.25" hidden="1" customHeight="1" x14ac:dyDescent="0.25">
      <c r="A87" s="177" t="s">
        <v>2765</v>
      </c>
      <c r="B87" s="107"/>
      <c r="C87" s="176"/>
      <c r="D87" s="153"/>
    </row>
    <row r="88" spans="1:6" ht="11.25" hidden="1" customHeight="1" x14ac:dyDescent="0.25">
      <c r="A88" s="177" t="s">
        <v>2766</v>
      </c>
      <c r="B88" s="107"/>
      <c r="C88" s="176"/>
      <c r="D88" s="153"/>
    </row>
    <row r="89" spans="1:6" ht="11.25" hidden="1" customHeight="1" x14ac:dyDescent="0.25">
      <c r="A89" s="177" t="s">
        <v>2767</v>
      </c>
      <c r="B89" s="107"/>
      <c r="C89" s="176"/>
      <c r="D89" s="153"/>
    </row>
    <row r="90" spans="1:6" ht="11.25" hidden="1" customHeight="1" x14ac:dyDescent="0.25">
      <c r="A90" s="177" t="s">
        <v>2768</v>
      </c>
      <c r="B90" s="107"/>
      <c r="C90" s="176"/>
      <c r="D90" s="153"/>
    </row>
    <row r="91" spans="1:6" ht="11.25" hidden="1" customHeight="1" x14ac:dyDescent="0.25">
      <c r="A91" s="177" t="s">
        <v>2769</v>
      </c>
      <c r="B91" s="107"/>
      <c r="C91" s="176"/>
      <c r="D91" s="153"/>
    </row>
    <row r="92" spans="1:6" ht="11.25" hidden="1" customHeight="1" x14ac:dyDescent="0.25">
      <c r="A92" s="177" t="s">
        <v>2770</v>
      </c>
      <c r="B92" s="107"/>
      <c r="C92" s="176"/>
      <c r="D92" s="153"/>
    </row>
    <row r="93" spans="1:6" ht="11.25" hidden="1" customHeight="1" x14ac:dyDescent="0.25">
      <c r="A93" s="177"/>
      <c r="B93" s="107"/>
      <c r="C93" s="176"/>
      <c r="D93" s="153"/>
    </row>
    <row r="94" spans="1:6" ht="11.25" customHeight="1" x14ac:dyDescent="0.25">
      <c r="A94" s="177" t="s">
        <v>2771</v>
      </c>
      <c r="B94" s="107"/>
      <c r="C94" s="1947"/>
      <c r="D94" s="1947"/>
    </row>
    <row r="95" spans="1:6" ht="11.25" hidden="1" customHeight="1" x14ac:dyDescent="0.25">
      <c r="A95" s="177" t="s">
        <v>2772</v>
      </c>
      <c r="B95" s="107"/>
      <c r="C95" s="176"/>
      <c r="D95" s="153"/>
    </row>
    <row r="96" spans="1:6" ht="11.25" hidden="1" customHeight="1" x14ac:dyDescent="0.25">
      <c r="A96" s="177" t="s">
        <v>2773</v>
      </c>
      <c r="B96" s="107"/>
      <c r="C96" s="176"/>
      <c r="D96" s="153"/>
    </row>
    <row r="97" spans="1:6" ht="11.25" hidden="1" customHeight="1" x14ac:dyDescent="0.25">
      <c r="A97" s="177" t="s">
        <v>2774</v>
      </c>
      <c r="B97" s="107"/>
      <c r="C97" s="176"/>
      <c r="D97" s="153"/>
    </row>
    <row r="98" spans="1:6" ht="11.25" hidden="1" customHeight="1" x14ac:dyDescent="0.25">
      <c r="A98" s="177" t="s">
        <v>2775</v>
      </c>
      <c r="B98" s="107"/>
      <c r="C98" s="176"/>
      <c r="D98" s="153"/>
    </row>
    <row r="99" spans="1:6" ht="11.25" hidden="1" customHeight="1" x14ac:dyDescent="0.25">
      <c r="A99" s="177"/>
      <c r="B99" s="107"/>
      <c r="C99" s="176"/>
      <c r="D99" s="153"/>
    </row>
    <row r="100" spans="1:6" x14ac:dyDescent="0.25">
      <c r="A100" s="177" t="s">
        <v>2776</v>
      </c>
      <c r="B100" s="107"/>
      <c r="C100" s="1947"/>
      <c r="D100" s="1947"/>
    </row>
    <row r="101" spans="1:6" hidden="1" x14ac:dyDescent="0.25">
      <c r="A101" s="178" t="s">
        <v>2777</v>
      </c>
      <c r="B101" s="107"/>
      <c r="C101" s="1947"/>
      <c r="D101" s="1947"/>
    </row>
    <row r="102" spans="1:6" hidden="1" x14ac:dyDescent="0.25">
      <c r="A102" s="137" t="s">
        <v>2778</v>
      </c>
      <c r="B102" s="107"/>
      <c r="C102" s="1947"/>
      <c r="D102" s="1947"/>
      <c r="F102" s="175"/>
    </row>
    <row r="103" spans="1:6" hidden="1" x14ac:dyDescent="0.25">
      <c r="A103" s="137" t="s">
        <v>2779</v>
      </c>
      <c r="B103" s="107"/>
      <c r="C103" s="176"/>
      <c r="D103" s="153"/>
    </row>
    <row r="104" spans="1:6" hidden="1" x14ac:dyDescent="0.25">
      <c r="A104" s="137" t="s">
        <v>2780</v>
      </c>
      <c r="B104" s="107"/>
      <c r="C104" s="1947"/>
      <c r="D104" s="1947"/>
    </row>
    <row r="105" spans="1:6" hidden="1" x14ac:dyDescent="0.25">
      <c r="A105" s="137" t="s">
        <v>2781</v>
      </c>
      <c r="B105" s="107"/>
      <c r="C105" s="1947"/>
      <c r="D105" s="1947"/>
    </row>
    <row r="106" spans="1:6" hidden="1" x14ac:dyDescent="0.25">
      <c r="A106" s="178" t="s">
        <v>2782</v>
      </c>
      <c r="B106" s="107"/>
      <c r="C106" s="1947"/>
      <c r="D106" s="1947"/>
      <c r="F106" s="175"/>
    </row>
    <row r="107" spans="1:6" hidden="1" x14ac:dyDescent="0.25">
      <c r="A107" s="137" t="s">
        <v>2783</v>
      </c>
      <c r="B107" s="107"/>
      <c r="C107" s="1947"/>
      <c r="D107" s="1947"/>
      <c r="F107" s="175"/>
    </row>
    <row r="108" spans="1:6" hidden="1" x14ac:dyDescent="0.25">
      <c r="A108" s="177" t="s">
        <v>2784</v>
      </c>
      <c r="B108" s="107"/>
      <c r="C108" s="176"/>
      <c r="D108" s="153"/>
    </row>
    <row r="109" spans="1:6" hidden="1" x14ac:dyDescent="0.25">
      <c r="A109" s="177" t="s">
        <v>2785</v>
      </c>
      <c r="B109" s="107"/>
      <c r="C109" s="176"/>
      <c r="D109" s="153"/>
    </row>
    <row r="110" spans="1:6" hidden="1" x14ac:dyDescent="0.25">
      <c r="A110" s="177"/>
      <c r="B110" s="107"/>
      <c r="C110" s="176"/>
      <c r="D110" s="153"/>
    </row>
    <row r="111" spans="1:6" ht="11.25" customHeight="1" x14ac:dyDescent="0.25">
      <c r="A111" s="177" t="s">
        <v>1008</v>
      </c>
      <c r="B111" s="107"/>
      <c r="C111" s="1946"/>
      <c r="D111" s="1946"/>
    </row>
    <row r="112" spans="1:6" ht="21" x14ac:dyDescent="0.25">
      <c r="A112" s="179" t="s">
        <v>2786</v>
      </c>
      <c r="B112" s="180"/>
      <c r="C112" s="1940"/>
      <c r="D112" s="1940"/>
      <c r="E112" s="117"/>
      <c r="F112" s="181"/>
    </row>
    <row r="113" spans="1:6" ht="11.25" customHeight="1" x14ac:dyDescent="0.25"/>
    <row r="114" spans="1:6" ht="11.25" customHeight="1" x14ac:dyDescent="0.25">
      <c r="A114" s="141" t="s">
        <v>2787</v>
      </c>
      <c r="B114" s="154"/>
      <c r="C114" s="1941"/>
      <c r="D114" s="1940"/>
      <c r="F114" s="138"/>
    </row>
    <row r="115" spans="1:6" x14ac:dyDescent="0.25">
      <c r="A115" s="391"/>
      <c r="B115" s="107"/>
      <c r="D115" s="182"/>
    </row>
    <row r="116" spans="1:6" ht="12" customHeight="1" x14ac:dyDescent="0.25">
      <c r="A116" s="112"/>
      <c r="B116" s="112"/>
      <c r="C116" s="112"/>
      <c r="D116" s="112"/>
      <c r="E116" s="112"/>
    </row>
    <row r="117" spans="1:6" ht="11.25" customHeight="1" x14ac:dyDescent="0.25">
      <c r="A117" s="1942" t="s">
        <v>2788</v>
      </c>
      <c r="B117" s="157"/>
      <c r="C117" s="1944" t="str">
        <f>C80</f>
        <v>ATÉ MÊS/ANO</v>
      </c>
      <c r="D117" s="107"/>
      <c r="E117" s="107"/>
    </row>
    <row r="118" spans="1:6" ht="11.25" customHeight="1" x14ac:dyDescent="0.25">
      <c r="A118" s="1943"/>
      <c r="B118" s="151"/>
      <c r="C118" s="1945"/>
      <c r="D118" s="107"/>
      <c r="E118" s="107"/>
    </row>
    <row r="119" spans="1:6" ht="11.25" hidden="1" customHeight="1" x14ac:dyDescent="0.25">
      <c r="A119" s="174" t="s">
        <v>2760</v>
      </c>
      <c r="B119" s="117"/>
      <c r="C119" s="158"/>
      <c r="D119" s="106"/>
      <c r="E119" s="106"/>
    </row>
    <row r="120" spans="1:6" ht="11.25" hidden="1" customHeight="1" x14ac:dyDescent="0.25">
      <c r="A120" s="174" t="s">
        <v>2789</v>
      </c>
      <c r="B120" s="117"/>
      <c r="C120" s="158"/>
      <c r="D120" s="106"/>
      <c r="E120" s="106"/>
      <c r="F120" s="138"/>
    </row>
    <row r="121" spans="1:6" ht="11.25" hidden="1" customHeight="1" x14ac:dyDescent="0.25">
      <c r="A121" s="174" t="s">
        <v>2790</v>
      </c>
      <c r="B121" s="117"/>
      <c r="C121" s="158"/>
      <c r="D121" s="106"/>
      <c r="E121" s="106"/>
    </row>
    <row r="122" spans="1:6" x14ac:dyDescent="0.25">
      <c r="A122" s="174" t="s">
        <v>2763</v>
      </c>
      <c r="B122" s="117"/>
      <c r="C122" s="183"/>
      <c r="D122" s="106"/>
      <c r="E122" s="106"/>
      <c r="F122" s="175"/>
    </row>
    <row r="123" spans="1:6" x14ac:dyDescent="0.25">
      <c r="A123" s="123"/>
      <c r="B123" s="107"/>
      <c r="C123" s="176"/>
    </row>
    <row r="124" spans="1:6" x14ac:dyDescent="0.25">
      <c r="A124" s="177" t="s">
        <v>2791</v>
      </c>
      <c r="B124" s="107"/>
      <c r="C124" s="176"/>
      <c r="F124" s="175"/>
    </row>
    <row r="125" spans="1:6" x14ac:dyDescent="0.25">
      <c r="A125" s="178" t="s">
        <v>2765</v>
      </c>
      <c r="B125" s="107"/>
      <c r="C125" s="176"/>
    </row>
    <row r="126" spans="1:6" x14ac:dyDescent="0.25">
      <c r="A126" s="178" t="s">
        <v>2766</v>
      </c>
      <c r="B126" s="107"/>
      <c r="C126" s="176"/>
    </row>
    <row r="127" spans="1:6" x14ac:dyDescent="0.25">
      <c r="A127" s="178" t="s">
        <v>2767</v>
      </c>
      <c r="B127" s="107"/>
      <c r="C127" s="176"/>
    </row>
    <row r="128" spans="1:6" x14ac:dyDescent="0.25">
      <c r="A128" s="178" t="s">
        <v>2768</v>
      </c>
      <c r="B128" s="107"/>
      <c r="C128" s="176"/>
    </row>
    <row r="129" spans="1:6" x14ac:dyDescent="0.25">
      <c r="A129" s="178" t="s">
        <v>2769</v>
      </c>
      <c r="B129" s="107"/>
      <c r="C129" s="176"/>
    </row>
    <row r="130" spans="1:6" ht="12.75" customHeight="1" x14ac:dyDescent="0.25">
      <c r="A130" s="178" t="s">
        <v>2770</v>
      </c>
      <c r="B130" s="107"/>
      <c r="C130" s="176"/>
    </row>
    <row r="131" spans="1:6" ht="12.75" customHeight="1" x14ac:dyDescent="0.25">
      <c r="A131" s="177"/>
      <c r="B131" s="107"/>
      <c r="C131" s="176"/>
    </row>
    <row r="132" spans="1:6" x14ac:dyDescent="0.25">
      <c r="A132" s="177" t="s">
        <v>2792</v>
      </c>
      <c r="B132" s="107"/>
      <c r="C132" s="176"/>
    </row>
    <row r="133" spans="1:6" x14ac:dyDescent="0.25">
      <c r="A133" s="178" t="s">
        <v>2793</v>
      </c>
      <c r="B133" s="107"/>
      <c r="C133" s="176"/>
    </row>
    <row r="134" spans="1:6" x14ac:dyDescent="0.25">
      <c r="A134" s="178" t="s">
        <v>2773</v>
      </c>
      <c r="B134" s="107"/>
      <c r="C134" s="176"/>
    </row>
    <row r="135" spans="1:6" x14ac:dyDescent="0.25">
      <c r="A135" s="178" t="s">
        <v>2774</v>
      </c>
      <c r="B135" s="107"/>
      <c r="C135" s="176"/>
    </row>
    <row r="136" spans="1:6" x14ac:dyDescent="0.25">
      <c r="A136" s="178" t="s">
        <v>2775</v>
      </c>
      <c r="B136" s="107"/>
      <c r="C136" s="176"/>
    </row>
    <row r="137" spans="1:6" ht="7.5" customHeight="1" x14ac:dyDescent="0.25">
      <c r="A137" s="177"/>
      <c r="B137" s="107"/>
      <c r="C137" s="176"/>
    </row>
    <row r="138" spans="1:6" x14ac:dyDescent="0.25">
      <c r="A138" s="177" t="s">
        <v>2794</v>
      </c>
      <c r="B138" s="107"/>
      <c r="C138" s="176"/>
    </row>
    <row r="139" spans="1:6" x14ac:dyDescent="0.25">
      <c r="A139" s="177" t="s">
        <v>2795</v>
      </c>
      <c r="B139" s="107"/>
      <c r="C139" s="176"/>
    </row>
    <row r="140" spans="1:6" x14ac:dyDescent="0.25">
      <c r="A140" s="177" t="s">
        <v>2796</v>
      </c>
      <c r="B140" s="107"/>
      <c r="C140" s="176"/>
      <c r="F140" s="175"/>
    </row>
    <row r="141" spans="1:6" x14ac:dyDescent="0.25">
      <c r="A141" s="177" t="s">
        <v>2797</v>
      </c>
      <c r="B141" s="107"/>
      <c r="C141" s="176"/>
    </row>
    <row r="142" spans="1:6" x14ac:dyDescent="0.25">
      <c r="A142" s="177" t="s">
        <v>2798</v>
      </c>
      <c r="B142" s="107"/>
      <c r="C142" s="176"/>
    </row>
    <row r="143" spans="1:6" x14ac:dyDescent="0.25">
      <c r="A143" s="177" t="s">
        <v>2799</v>
      </c>
      <c r="B143" s="107"/>
      <c r="C143" s="176"/>
    </row>
    <row r="144" spans="1:6" x14ac:dyDescent="0.25">
      <c r="A144" s="177" t="s">
        <v>2800</v>
      </c>
      <c r="B144" s="107"/>
      <c r="C144" s="176"/>
      <c r="F144" s="175"/>
    </row>
    <row r="145" spans="1:6" x14ac:dyDescent="0.25">
      <c r="A145" s="177" t="s">
        <v>2801</v>
      </c>
      <c r="B145" s="107"/>
      <c r="C145" s="176"/>
      <c r="F145" s="175"/>
    </row>
    <row r="146" spans="1:6" hidden="1" x14ac:dyDescent="0.25">
      <c r="A146" s="177" t="s">
        <v>2802</v>
      </c>
      <c r="B146" s="107"/>
      <c r="C146" s="176"/>
    </row>
    <row r="147" spans="1:6" hidden="1" x14ac:dyDescent="0.25">
      <c r="A147" s="177" t="s">
        <v>2803</v>
      </c>
      <c r="B147" s="107"/>
      <c r="C147" s="176"/>
    </row>
    <row r="148" spans="1:6" x14ac:dyDescent="0.25">
      <c r="A148" s="184" t="s">
        <v>2804</v>
      </c>
      <c r="B148" s="152"/>
      <c r="C148" s="185"/>
    </row>
    <row r="149" spans="1:6" hidden="1" x14ac:dyDescent="0.25">
      <c r="A149" s="179" t="s">
        <v>2805</v>
      </c>
      <c r="B149" s="180"/>
      <c r="C149" s="154"/>
      <c r="D149" s="117"/>
      <c r="E149" s="117"/>
      <c r="F149" s="181"/>
    </row>
    <row r="150" spans="1:6" hidden="1" x14ac:dyDescent="0.25"/>
    <row r="151" spans="1:6" ht="11.25" hidden="1" customHeight="1" x14ac:dyDescent="0.25">
      <c r="A151" s="141" t="s">
        <v>2806</v>
      </c>
      <c r="B151" s="154"/>
      <c r="C151" s="186"/>
      <c r="D151" s="155"/>
      <c r="E151" s="107"/>
    </row>
    <row r="152" spans="1:6" x14ac:dyDescent="0.25">
      <c r="A152" s="391"/>
    </row>
  </sheetData>
  <mergeCells count="46">
    <mergeCell ref="A10:E11"/>
    <mergeCell ref="A3:E3"/>
    <mergeCell ref="A4:E4"/>
    <mergeCell ref="A5:E5"/>
    <mergeCell ref="A6:E6"/>
    <mergeCell ref="A7:E7"/>
    <mergeCell ref="C55:E55"/>
    <mergeCell ref="C12:C14"/>
    <mergeCell ref="D12:E13"/>
    <mergeCell ref="A33:A36"/>
    <mergeCell ref="C33:C36"/>
    <mergeCell ref="D34:D36"/>
    <mergeCell ref="E34:E36"/>
    <mergeCell ref="C49:E49"/>
    <mergeCell ref="C50:E50"/>
    <mergeCell ref="C52:E52"/>
    <mergeCell ref="C53:E53"/>
    <mergeCell ref="C54:E54"/>
    <mergeCell ref="C107:D107"/>
    <mergeCell ref="C82:D82"/>
    <mergeCell ref="C57:E57"/>
    <mergeCell ref="A61:D61"/>
    <mergeCell ref="A62:D62"/>
    <mergeCell ref="A63:D63"/>
    <mergeCell ref="A64:D64"/>
    <mergeCell ref="A65:D65"/>
    <mergeCell ref="A67:D67"/>
    <mergeCell ref="C68:D68"/>
    <mergeCell ref="C78:D78"/>
    <mergeCell ref="C80:D80"/>
    <mergeCell ref="C81:D81"/>
    <mergeCell ref="C101:D101"/>
    <mergeCell ref="C102:D102"/>
    <mergeCell ref="C104:D104"/>
    <mergeCell ref="C105:D105"/>
    <mergeCell ref="C106:D106"/>
    <mergeCell ref="C83:D83"/>
    <mergeCell ref="C84:D84"/>
    <mergeCell ref="C86:D86"/>
    <mergeCell ref="C94:D94"/>
    <mergeCell ref="C100:D100"/>
    <mergeCell ref="C112:D112"/>
    <mergeCell ref="C114:D114"/>
    <mergeCell ref="A117:A118"/>
    <mergeCell ref="C117:C118"/>
    <mergeCell ref="C111:D111"/>
  </mergeCells>
  <hyperlinks>
    <hyperlink ref="A1" location="INÍCIO!A1" display="Voltar ao Início" xr:uid="{00000000-0004-0000-1900-000000000000}"/>
    <hyperlink ref="A2" location="'Anexo 6 - RP e RN'!A1" display="Ir para Metodologia do Demonstrativo" xr:uid="{00000000-0004-0000-1900-000001000000}"/>
  </hyperlinks>
  <pageMargins left="0.51181102362204722" right="0.51181102362204722" top="0.78740157480314965" bottom="0.78740157480314965" header="0.31496062992125984" footer="0.31496062992125984"/>
  <pageSetup paperSize="9" scale="7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Z133"/>
  <sheetViews>
    <sheetView showGridLines="0" zoomScaleNormal="100" workbookViewId="0">
      <pane ySplit="2" topLeftCell="A3" activePane="bottomLeft" state="frozen"/>
      <selection pane="bottomLeft" activeCell="A50" sqref="A50"/>
    </sheetView>
  </sheetViews>
  <sheetFormatPr defaultColWidth="8.85546875" defaultRowHeight="11.25" customHeight="1" x14ac:dyDescent="0.2"/>
  <cols>
    <col min="1" max="1" width="44.7109375" style="55" customWidth="1"/>
    <col min="2" max="2" width="11.7109375" style="60" customWidth="1"/>
    <col min="3" max="3" width="13.7109375" style="60" customWidth="1"/>
    <col min="4" max="4" width="9.140625" style="60" customWidth="1"/>
    <col min="5" max="5" width="8.28515625" style="60" bestFit="1" customWidth="1"/>
    <col min="6" max="6" width="12.42578125" style="60" bestFit="1" customWidth="1"/>
    <col min="7" max="7" width="10.42578125" style="60" customWidth="1"/>
    <col min="8" max="8" width="11.42578125" style="60" customWidth="1"/>
    <col min="9" max="9" width="10" style="60" customWidth="1"/>
    <col min="10" max="11" width="9.28515625" style="60" customWidth="1"/>
    <col min="12" max="12" width="12.7109375" style="60" customWidth="1"/>
    <col min="13" max="13" width="13.28515625" style="60" customWidth="1"/>
    <col min="14" max="256" width="9.140625" style="60"/>
    <col min="257" max="257" width="44.7109375" style="60" customWidth="1"/>
    <col min="258" max="258" width="11.7109375" style="60" customWidth="1"/>
    <col min="259" max="259" width="14.42578125" style="60" customWidth="1"/>
    <col min="260" max="260" width="9.140625" style="60" customWidth="1"/>
    <col min="261" max="261" width="8.28515625" style="60" bestFit="1" customWidth="1"/>
    <col min="262" max="262" width="12.42578125" style="60" bestFit="1" customWidth="1"/>
    <col min="263" max="263" width="10.42578125" style="60" customWidth="1"/>
    <col min="264" max="264" width="11.42578125" style="60" customWidth="1"/>
    <col min="265" max="265" width="10" style="60" customWidth="1"/>
    <col min="266" max="267" width="9.28515625" style="60" customWidth="1"/>
    <col min="268" max="268" width="12.7109375" style="60" customWidth="1"/>
    <col min="269" max="269" width="13.28515625" style="60" customWidth="1"/>
    <col min="270" max="512" width="9.140625" style="60"/>
    <col min="513" max="513" width="44.7109375" style="60" customWidth="1"/>
    <col min="514" max="514" width="11.7109375" style="60" customWidth="1"/>
    <col min="515" max="515" width="14.42578125" style="60" customWidth="1"/>
    <col min="516" max="516" width="9.140625" style="60" customWidth="1"/>
    <col min="517" max="517" width="8.28515625" style="60" bestFit="1" customWidth="1"/>
    <col min="518" max="518" width="12.42578125" style="60" bestFit="1" customWidth="1"/>
    <col min="519" max="519" width="10.42578125" style="60" customWidth="1"/>
    <col min="520" max="520" width="11.42578125" style="60" customWidth="1"/>
    <col min="521" max="521" width="10" style="60" customWidth="1"/>
    <col min="522" max="523" width="9.28515625" style="60" customWidth="1"/>
    <col min="524" max="524" width="12.7109375" style="60" customWidth="1"/>
    <col min="525" max="525" width="13.28515625" style="60" customWidth="1"/>
    <col min="526" max="768" width="9.140625" style="60"/>
    <col min="769" max="769" width="44.7109375" style="60" customWidth="1"/>
    <col min="770" max="770" width="11.7109375" style="60" customWidth="1"/>
    <col min="771" max="771" width="14.42578125" style="60" customWidth="1"/>
    <col min="772" max="772" width="9.140625" style="60" customWidth="1"/>
    <col min="773" max="773" width="8.28515625" style="60" bestFit="1" customWidth="1"/>
    <col min="774" max="774" width="12.42578125" style="60" bestFit="1" customWidth="1"/>
    <col min="775" max="775" width="10.42578125" style="60" customWidth="1"/>
    <col min="776" max="776" width="11.42578125" style="60" customWidth="1"/>
    <col min="777" max="777" width="10" style="60" customWidth="1"/>
    <col min="778" max="779" width="9.28515625" style="60" customWidth="1"/>
    <col min="780" max="780" width="12.7109375" style="60" customWidth="1"/>
    <col min="781" max="781" width="13.28515625" style="60" customWidth="1"/>
    <col min="782" max="1024" width="9.140625" style="60"/>
    <col min="1025" max="1025" width="44.7109375" style="60" customWidth="1"/>
    <col min="1026" max="1026" width="11.7109375" style="60" customWidth="1"/>
    <col min="1027" max="1027" width="14.42578125" style="60" customWidth="1"/>
    <col min="1028" max="1028" width="9.140625" style="60" customWidth="1"/>
    <col min="1029" max="1029" width="8.28515625" style="60" bestFit="1" customWidth="1"/>
    <col min="1030" max="1030" width="12.42578125" style="60" bestFit="1" customWidth="1"/>
    <col min="1031" max="1031" width="10.42578125" style="60" customWidth="1"/>
    <col min="1032" max="1032" width="11.42578125" style="60" customWidth="1"/>
    <col min="1033" max="1033" width="10" style="60" customWidth="1"/>
    <col min="1034" max="1035" width="9.28515625" style="60" customWidth="1"/>
    <col min="1036" max="1036" width="12.7109375" style="60" customWidth="1"/>
    <col min="1037" max="1037" width="13.28515625" style="60" customWidth="1"/>
    <col min="1038" max="1280" width="9.140625" style="60"/>
    <col min="1281" max="1281" width="44.7109375" style="60" customWidth="1"/>
    <col min="1282" max="1282" width="11.7109375" style="60" customWidth="1"/>
    <col min="1283" max="1283" width="14.42578125" style="60" customWidth="1"/>
    <col min="1284" max="1284" width="9.140625" style="60" customWidth="1"/>
    <col min="1285" max="1285" width="8.28515625" style="60" bestFit="1" customWidth="1"/>
    <col min="1286" max="1286" width="12.42578125" style="60" bestFit="1" customWidth="1"/>
    <col min="1287" max="1287" width="10.42578125" style="60" customWidth="1"/>
    <col min="1288" max="1288" width="11.42578125" style="60" customWidth="1"/>
    <col min="1289" max="1289" width="10" style="60" customWidth="1"/>
    <col min="1290" max="1291" width="9.28515625" style="60" customWidth="1"/>
    <col min="1292" max="1292" width="12.7109375" style="60" customWidth="1"/>
    <col min="1293" max="1293" width="13.28515625" style="60" customWidth="1"/>
    <col min="1294" max="1536" width="9.140625" style="60"/>
    <col min="1537" max="1537" width="44.7109375" style="60" customWidth="1"/>
    <col min="1538" max="1538" width="11.7109375" style="60" customWidth="1"/>
    <col min="1539" max="1539" width="14.42578125" style="60" customWidth="1"/>
    <col min="1540" max="1540" width="9.140625" style="60" customWidth="1"/>
    <col min="1541" max="1541" width="8.28515625" style="60" bestFit="1" customWidth="1"/>
    <col min="1542" max="1542" width="12.42578125" style="60" bestFit="1" customWidth="1"/>
    <col min="1543" max="1543" width="10.42578125" style="60" customWidth="1"/>
    <col min="1544" max="1544" width="11.42578125" style="60" customWidth="1"/>
    <col min="1545" max="1545" width="10" style="60" customWidth="1"/>
    <col min="1546" max="1547" width="9.28515625" style="60" customWidth="1"/>
    <col min="1548" max="1548" width="12.7109375" style="60" customWidth="1"/>
    <col min="1549" max="1549" width="13.28515625" style="60" customWidth="1"/>
    <col min="1550" max="1792" width="9.140625" style="60"/>
    <col min="1793" max="1793" width="44.7109375" style="60" customWidth="1"/>
    <col min="1794" max="1794" width="11.7109375" style="60" customWidth="1"/>
    <col min="1795" max="1795" width="14.42578125" style="60" customWidth="1"/>
    <col min="1796" max="1796" width="9.140625" style="60" customWidth="1"/>
    <col min="1797" max="1797" width="8.28515625" style="60" bestFit="1" customWidth="1"/>
    <col min="1798" max="1798" width="12.42578125" style="60" bestFit="1" customWidth="1"/>
    <col min="1799" max="1799" width="10.42578125" style="60" customWidth="1"/>
    <col min="1800" max="1800" width="11.42578125" style="60" customWidth="1"/>
    <col min="1801" max="1801" width="10" style="60" customWidth="1"/>
    <col min="1802" max="1803" width="9.28515625" style="60" customWidth="1"/>
    <col min="1804" max="1804" width="12.7109375" style="60" customWidth="1"/>
    <col min="1805" max="1805" width="13.28515625" style="60" customWidth="1"/>
    <col min="1806" max="2048" width="9.140625" style="60"/>
    <col min="2049" max="2049" width="44.7109375" style="60" customWidth="1"/>
    <col min="2050" max="2050" width="11.7109375" style="60" customWidth="1"/>
    <col min="2051" max="2051" width="14.42578125" style="60" customWidth="1"/>
    <col min="2052" max="2052" width="9.140625" style="60" customWidth="1"/>
    <col min="2053" max="2053" width="8.28515625" style="60" bestFit="1" customWidth="1"/>
    <col min="2054" max="2054" width="12.42578125" style="60" bestFit="1" customWidth="1"/>
    <col min="2055" max="2055" width="10.42578125" style="60" customWidth="1"/>
    <col min="2056" max="2056" width="11.42578125" style="60" customWidth="1"/>
    <col min="2057" max="2057" width="10" style="60" customWidth="1"/>
    <col min="2058" max="2059" width="9.28515625" style="60" customWidth="1"/>
    <col min="2060" max="2060" width="12.7109375" style="60" customWidth="1"/>
    <col min="2061" max="2061" width="13.28515625" style="60" customWidth="1"/>
    <col min="2062" max="2304" width="9.140625" style="60"/>
    <col min="2305" max="2305" width="44.7109375" style="60" customWidth="1"/>
    <col min="2306" max="2306" width="11.7109375" style="60" customWidth="1"/>
    <col min="2307" max="2307" width="14.42578125" style="60" customWidth="1"/>
    <col min="2308" max="2308" width="9.140625" style="60" customWidth="1"/>
    <col min="2309" max="2309" width="8.28515625" style="60" bestFit="1" customWidth="1"/>
    <col min="2310" max="2310" width="12.42578125" style="60" bestFit="1" customWidth="1"/>
    <col min="2311" max="2311" width="10.42578125" style="60" customWidth="1"/>
    <col min="2312" max="2312" width="11.42578125" style="60" customWidth="1"/>
    <col min="2313" max="2313" width="10" style="60" customWidth="1"/>
    <col min="2314" max="2315" width="9.28515625" style="60" customWidth="1"/>
    <col min="2316" max="2316" width="12.7109375" style="60" customWidth="1"/>
    <col min="2317" max="2317" width="13.28515625" style="60" customWidth="1"/>
    <col min="2318" max="2560" width="9.140625" style="60"/>
    <col min="2561" max="2561" width="44.7109375" style="60" customWidth="1"/>
    <col min="2562" max="2562" width="11.7109375" style="60" customWidth="1"/>
    <col min="2563" max="2563" width="14.42578125" style="60" customWidth="1"/>
    <col min="2564" max="2564" width="9.140625" style="60" customWidth="1"/>
    <col min="2565" max="2565" width="8.28515625" style="60" bestFit="1" customWidth="1"/>
    <col min="2566" max="2566" width="12.42578125" style="60" bestFit="1" customWidth="1"/>
    <col min="2567" max="2567" width="10.42578125" style="60" customWidth="1"/>
    <col min="2568" max="2568" width="11.42578125" style="60" customWidth="1"/>
    <col min="2569" max="2569" width="10" style="60" customWidth="1"/>
    <col min="2570" max="2571" width="9.28515625" style="60" customWidth="1"/>
    <col min="2572" max="2572" width="12.7109375" style="60" customWidth="1"/>
    <col min="2573" max="2573" width="13.28515625" style="60" customWidth="1"/>
    <col min="2574" max="2816" width="9.140625" style="60"/>
    <col min="2817" max="2817" width="44.7109375" style="60" customWidth="1"/>
    <col min="2818" max="2818" width="11.7109375" style="60" customWidth="1"/>
    <col min="2819" max="2819" width="14.42578125" style="60" customWidth="1"/>
    <col min="2820" max="2820" width="9.140625" style="60" customWidth="1"/>
    <col min="2821" max="2821" width="8.28515625" style="60" bestFit="1" customWidth="1"/>
    <col min="2822" max="2822" width="12.42578125" style="60" bestFit="1" customWidth="1"/>
    <col min="2823" max="2823" width="10.42578125" style="60" customWidth="1"/>
    <col min="2824" max="2824" width="11.42578125" style="60" customWidth="1"/>
    <col min="2825" max="2825" width="10" style="60" customWidth="1"/>
    <col min="2826" max="2827" width="9.28515625" style="60" customWidth="1"/>
    <col min="2828" max="2828" width="12.7109375" style="60" customWidth="1"/>
    <col min="2829" max="2829" width="13.28515625" style="60" customWidth="1"/>
    <col min="2830" max="3072" width="9.140625" style="60"/>
    <col min="3073" max="3073" width="44.7109375" style="60" customWidth="1"/>
    <col min="3074" max="3074" width="11.7109375" style="60" customWidth="1"/>
    <col min="3075" max="3075" width="14.42578125" style="60" customWidth="1"/>
    <col min="3076" max="3076" width="9.140625" style="60" customWidth="1"/>
    <col min="3077" max="3077" width="8.28515625" style="60" bestFit="1" customWidth="1"/>
    <col min="3078" max="3078" width="12.42578125" style="60" bestFit="1" customWidth="1"/>
    <col min="3079" max="3079" width="10.42578125" style="60" customWidth="1"/>
    <col min="3080" max="3080" width="11.42578125" style="60" customWidth="1"/>
    <col min="3081" max="3081" width="10" style="60" customWidth="1"/>
    <col min="3082" max="3083" width="9.28515625" style="60" customWidth="1"/>
    <col min="3084" max="3084" width="12.7109375" style="60" customWidth="1"/>
    <col min="3085" max="3085" width="13.28515625" style="60" customWidth="1"/>
    <col min="3086" max="3328" width="9.140625" style="60"/>
    <col min="3329" max="3329" width="44.7109375" style="60" customWidth="1"/>
    <col min="3330" max="3330" width="11.7109375" style="60" customWidth="1"/>
    <col min="3331" max="3331" width="14.42578125" style="60" customWidth="1"/>
    <col min="3332" max="3332" width="9.140625" style="60" customWidth="1"/>
    <col min="3333" max="3333" width="8.28515625" style="60" bestFit="1" customWidth="1"/>
    <col min="3334" max="3334" width="12.42578125" style="60" bestFit="1" customWidth="1"/>
    <col min="3335" max="3335" width="10.42578125" style="60" customWidth="1"/>
    <col min="3336" max="3336" width="11.42578125" style="60" customWidth="1"/>
    <col min="3337" max="3337" width="10" style="60" customWidth="1"/>
    <col min="3338" max="3339" width="9.28515625" style="60" customWidth="1"/>
    <col min="3340" max="3340" width="12.7109375" style="60" customWidth="1"/>
    <col min="3341" max="3341" width="13.28515625" style="60" customWidth="1"/>
    <col min="3342" max="3584" width="9.140625" style="60"/>
    <col min="3585" max="3585" width="44.7109375" style="60" customWidth="1"/>
    <col min="3586" max="3586" width="11.7109375" style="60" customWidth="1"/>
    <col min="3587" max="3587" width="14.42578125" style="60" customWidth="1"/>
    <col min="3588" max="3588" width="9.140625" style="60" customWidth="1"/>
    <col min="3589" max="3589" width="8.28515625" style="60" bestFit="1" customWidth="1"/>
    <col min="3590" max="3590" width="12.42578125" style="60" bestFit="1" customWidth="1"/>
    <col min="3591" max="3591" width="10.42578125" style="60" customWidth="1"/>
    <col min="3592" max="3592" width="11.42578125" style="60" customWidth="1"/>
    <col min="3593" max="3593" width="10" style="60" customWidth="1"/>
    <col min="3594" max="3595" width="9.28515625" style="60" customWidth="1"/>
    <col min="3596" max="3596" width="12.7109375" style="60" customWidth="1"/>
    <col min="3597" max="3597" width="13.28515625" style="60" customWidth="1"/>
    <col min="3598" max="3840" width="9.140625" style="60"/>
    <col min="3841" max="3841" width="44.7109375" style="60" customWidth="1"/>
    <col min="3842" max="3842" width="11.7109375" style="60" customWidth="1"/>
    <col min="3843" max="3843" width="14.42578125" style="60" customWidth="1"/>
    <col min="3844" max="3844" width="9.140625" style="60" customWidth="1"/>
    <col min="3845" max="3845" width="8.28515625" style="60" bestFit="1" customWidth="1"/>
    <col min="3846" max="3846" width="12.42578125" style="60" bestFit="1" customWidth="1"/>
    <col min="3847" max="3847" width="10.42578125" style="60" customWidth="1"/>
    <col min="3848" max="3848" width="11.42578125" style="60" customWidth="1"/>
    <col min="3849" max="3849" width="10" style="60" customWidth="1"/>
    <col min="3850" max="3851" width="9.28515625" style="60" customWidth="1"/>
    <col min="3852" max="3852" width="12.7109375" style="60" customWidth="1"/>
    <col min="3853" max="3853" width="13.28515625" style="60" customWidth="1"/>
    <col min="3854" max="4096" width="9.140625" style="60"/>
    <col min="4097" max="4097" width="44.7109375" style="60" customWidth="1"/>
    <col min="4098" max="4098" width="11.7109375" style="60" customWidth="1"/>
    <col min="4099" max="4099" width="14.42578125" style="60" customWidth="1"/>
    <col min="4100" max="4100" width="9.140625" style="60" customWidth="1"/>
    <col min="4101" max="4101" width="8.28515625" style="60" bestFit="1" customWidth="1"/>
    <col min="4102" max="4102" width="12.42578125" style="60" bestFit="1" customWidth="1"/>
    <col min="4103" max="4103" width="10.42578125" style="60" customWidth="1"/>
    <col min="4104" max="4104" width="11.42578125" style="60" customWidth="1"/>
    <col min="4105" max="4105" width="10" style="60" customWidth="1"/>
    <col min="4106" max="4107" width="9.28515625" style="60" customWidth="1"/>
    <col min="4108" max="4108" width="12.7109375" style="60" customWidth="1"/>
    <col min="4109" max="4109" width="13.28515625" style="60" customWidth="1"/>
    <col min="4110" max="4352" width="9.140625" style="60"/>
    <col min="4353" max="4353" width="44.7109375" style="60" customWidth="1"/>
    <col min="4354" max="4354" width="11.7109375" style="60" customWidth="1"/>
    <col min="4355" max="4355" width="14.42578125" style="60" customWidth="1"/>
    <col min="4356" max="4356" width="9.140625" style="60" customWidth="1"/>
    <col min="4357" max="4357" width="8.28515625" style="60" bestFit="1" customWidth="1"/>
    <col min="4358" max="4358" width="12.42578125" style="60" bestFit="1" customWidth="1"/>
    <col min="4359" max="4359" width="10.42578125" style="60" customWidth="1"/>
    <col min="4360" max="4360" width="11.42578125" style="60" customWidth="1"/>
    <col min="4361" max="4361" width="10" style="60" customWidth="1"/>
    <col min="4362" max="4363" width="9.28515625" style="60" customWidth="1"/>
    <col min="4364" max="4364" width="12.7109375" style="60" customWidth="1"/>
    <col min="4365" max="4365" width="13.28515625" style="60" customWidth="1"/>
    <col min="4366" max="4608" width="9.140625" style="60"/>
    <col min="4609" max="4609" width="44.7109375" style="60" customWidth="1"/>
    <col min="4610" max="4610" width="11.7109375" style="60" customWidth="1"/>
    <col min="4611" max="4611" width="14.42578125" style="60" customWidth="1"/>
    <col min="4612" max="4612" width="9.140625" style="60" customWidth="1"/>
    <col min="4613" max="4613" width="8.28515625" style="60" bestFit="1" customWidth="1"/>
    <col min="4614" max="4614" width="12.42578125" style="60" bestFit="1" customWidth="1"/>
    <col min="4615" max="4615" width="10.42578125" style="60" customWidth="1"/>
    <col min="4616" max="4616" width="11.42578125" style="60" customWidth="1"/>
    <col min="4617" max="4617" width="10" style="60" customWidth="1"/>
    <col min="4618" max="4619" width="9.28515625" style="60" customWidth="1"/>
    <col min="4620" max="4620" width="12.7109375" style="60" customWidth="1"/>
    <col min="4621" max="4621" width="13.28515625" style="60" customWidth="1"/>
    <col min="4622" max="4864" width="9.140625" style="60"/>
    <col min="4865" max="4865" width="44.7109375" style="60" customWidth="1"/>
    <col min="4866" max="4866" width="11.7109375" style="60" customWidth="1"/>
    <col min="4867" max="4867" width="14.42578125" style="60" customWidth="1"/>
    <col min="4868" max="4868" width="9.140625" style="60" customWidth="1"/>
    <col min="4869" max="4869" width="8.28515625" style="60" bestFit="1" customWidth="1"/>
    <col min="4870" max="4870" width="12.42578125" style="60" bestFit="1" customWidth="1"/>
    <col min="4871" max="4871" width="10.42578125" style="60" customWidth="1"/>
    <col min="4872" max="4872" width="11.42578125" style="60" customWidth="1"/>
    <col min="4873" max="4873" width="10" style="60" customWidth="1"/>
    <col min="4874" max="4875" width="9.28515625" style="60" customWidth="1"/>
    <col min="4876" max="4876" width="12.7109375" style="60" customWidth="1"/>
    <col min="4877" max="4877" width="13.28515625" style="60" customWidth="1"/>
    <col min="4878" max="5120" width="9.140625" style="60"/>
    <col min="5121" max="5121" width="44.7109375" style="60" customWidth="1"/>
    <col min="5122" max="5122" width="11.7109375" style="60" customWidth="1"/>
    <col min="5123" max="5123" width="14.42578125" style="60" customWidth="1"/>
    <col min="5124" max="5124" width="9.140625" style="60" customWidth="1"/>
    <col min="5125" max="5125" width="8.28515625" style="60" bestFit="1" customWidth="1"/>
    <col min="5126" max="5126" width="12.42578125" style="60" bestFit="1" customWidth="1"/>
    <col min="5127" max="5127" width="10.42578125" style="60" customWidth="1"/>
    <col min="5128" max="5128" width="11.42578125" style="60" customWidth="1"/>
    <col min="5129" max="5129" width="10" style="60" customWidth="1"/>
    <col min="5130" max="5131" width="9.28515625" style="60" customWidth="1"/>
    <col min="5132" max="5132" width="12.7109375" style="60" customWidth="1"/>
    <col min="5133" max="5133" width="13.28515625" style="60" customWidth="1"/>
    <col min="5134" max="5376" width="9.140625" style="60"/>
    <col min="5377" max="5377" width="44.7109375" style="60" customWidth="1"/>
    <col min="5378" max="5378" width="11.7109375" style="60" customWidth="1"/>
    <col min="5379" max="5379" width="14.42578125" style="60" customWidth="1"/>
    <col min="5380" max="5380" width="9.140625" style="60" customWidth="1"/>
    <col min="5381" max="5381" width="8.28515625" style="60" bestFit="1" customWidth="1"/>
    <col min="5382" max="5382" width="12.42578125" style="60" bestFit="1" customWidth="1"/>
    <col min="5383" max="5383" width="10.42578125" style="60" customWidth="1"/>
    <col min="5384" max="5384" width="11.42578125" style="60" customWidth="1"/>
    <col min="5385" max="5385" width="10" style="60" customWidth="1"/>
    <col min="5386" max="5387" width="9.28515625" style="60" customWidth="1"/>
    <col min="5388" max="5388" width="12.7109375" style="60" customWidth="1"/>
    <col min="5389" max="5389" width="13.28515625" style="60" customWidth="1"/>
    <col min="5390" max="5632" width="9.140625" style="60"/>
    <col min="5633" max="5633" width="44.7109375" style="60" customWidth="1"/>
    <col min="5634" max="5634" width="11.7109375" style="60" customWidth="1"/>
    <col min="5635" max="5635" width="14.42578125" style="60" customWidth="1"/>
    <col min="5636" max="5636" width="9.140625" style="60" customWidth="1"/>
    <col min="5637" max="5637" width="8.28515625" style="60" bestFit="1" customWidth="1"/>
    <col min="5638" max="5638" width="12.42578125" style="60" bestFit="1" customWidth="1"/>
    <col min="5639" max="5639" width="10.42578125" style="60" customWidth="1"/>
    <col min="5640" max="5640" width="11.42578125" style="60" customWidth="1"/>
    <col min="5641" max="5641" width="10" style="60" customWidth="1"/>
    <col min="5642" max="5643" width="9.28515625" style="60" customWidth="1"/>
    <col min="5644" max="5644" width="12.7109375" style="60" customWidth="1"/>
    <col min="5645" max="5645" width="13.28515625" style="60" customWidth="1"/>
    <col min="5646" max="5888" width="9.140625" style="60"/>
    <col min="5889" max="5889" width="44.7109375" style="60" customWidth="1"/>
    <col min="5890" max="5890" width="11.7109375" style="60" customWidth="1"/>
    <col min="5891" max="5891" width="14.42578125" style="60" customWidth="1"/>
    <col min="5892" max="5892" width="9.140625" style="60" customWidth="1"/>
    <col min="5893" max="5893" width="8.28515625" style="60" bestFit="1" customWidth="1"/>
    <col min="5894" max="5894" width="12.42578125" style="60" bestFit="1" customWidth="1"/>
    <col min="5895" max="5895" width="10.42578125" style="60" customWidth="1"/>
    <col min="5896" max="5896" width="11.42578125" style="60" customWidth="1"/>
    <col min="5897" max="5897" width="10" style="60" customWidth="1"/>
    <col min="5898" max="5899" width="9.28515625" style="60" customWidth="1"/>
    <col min="5900" max="5900" width="12.7109375" style="60" customWidth="1"/>
    <col min="5901" max="5901" width="13.28515625" style="60" customWidth="1"/>
    <col min="5902" max="6144" width="9.140625" style="60"/>
    <col min="6145" max="6145" width="44.7109375" style="60" customWidth="1"/>
    <col min="6146" max="6146" width="11.7109375" style="60" customWidth="1"/>
    <col min="6147" max="6147" width="14.42578125" style="60" customWidth="1"/>
    <col min="6148" max="6148" width="9.140625" style="60" customWidth="1"/>
    <col min="6149" max="6149" width="8.28515625" style="60" bestFit="1" customWidth="1"/>
    <col min="6150" max="6150" width="12.42578125" style="60" bestFit="1" customWidth="1"/>
    <col min="6151" max="6151" width="10.42578125" style="60" customWidth="1"/>
    <col min="6152" max="6152" width="11.42578125" style="60" customWidth="1"/>
    <col min="6153" max="6153" width="10" style="60" customWidth="1"/>
    <col min="6154" max="6155" width="9.28515625" style="60" customWidth="1"/>
    <col min="6156" max="6156" width="12.7109375" style="60" customWidth="1"/>
    <col min="6157" max="6157" width="13.28515625" style="60" customWidth="1"/>
    <col min="6158" max="6400" width="9.140625" style="60"/>
    <col min="6401" max="6401" width="44.7109375" style="60" customWidth="1"/>
    <col min="6402" max="6402" width="11.7109375" style="60" customWidth="1"/>
    <col min="6403" max="6403" width="14.42578125" style="60" customWidth="1"/>
    <col min="6404" max="6404" width="9.140625" style="60" customWidth="1"/>
    <col min="6405" max="6405" width="8.28515625" style="60" bestFit="1" customWidth="1"/>
    <col min="6406" max="6406" width="12.42578125" style="60" bestFit="1" customWidth="1"/>
    <col min="6407" max="6407" width="10.42578125" style="60" customWidth="1"/>
    <col min="6408" max="6408" width="11.42578125" style="60" customWidth="1"/>
    <col min="6409" max="6409" width="10" style="60" customWidth="1"/>
    <col min="6410" max="6411" width="9.28515625" style="60" customWidth="1"/>
    <col min="6412" max="6412" width="12.7109375" style="60" customWidth="1"/>
    <col min="6413" max="6413" width="13.28515625" style="60" customWidth="1"/>
    <col min="6414" max="6656" width="9.140625" style="60"/>
    <col min="6657" max="6657" width="44.7109375" style="60" customWidth="1"/>
    <col min="6658" max="6658" width="11.7109375" style="60" customWidth="1"/>
    <col min="6659" max="6659" width="14.42578125" style="60" customWidth="1"/>
    <col min="6660" max="6660" width="9.140625" style="60" customWidth="1"/>
    <col min="6661" max="6661" width="8.28515625" style="60" bestFit="1" customWidth="1"/>
    <col min="6662" max="6662" width="12.42578125" style="60" bestFit="1" customWidth="1"/>
    <col min="6663" max="6663" width="10.42578125" style="60" customWidth="1"/>
    <col min="6664" max="6664" width="11.42578125" style="60" customWidth="1"/>
    <col min="6665" max="6665" width="10" style="60" customWidth="1"/>
    <col min="6666" max="6667" width="9.28515625" style="60" customWidth="1"/>
    <col min="6668" max="6668" width="12.7109375" style="60" customWidth="1"/>
    <col min="6669" max="6669" width="13.28515625" style="60" customWidth="1"/>
    <col min="6670" max="6912" width="9.140625" style="60"/>
    <col min="6913" max="6913" width="44.7109375" style="60" customWidth="1"/>
    <col min="6914" max="6914" width="11.7109375" style="60" customWidth="1"/>
    <col min="6915" max="6915" width="14.42578125" style="60" customWidth="1"/>
    <col min="6916" max="6916" width="9.140625" style="60" customWidth="1"/>
    <col min="6917" max="6917" width="8.28515625" style="60" bestFit="1" customWidth="1"/>
    <col min="6918" max="6918" width="12.42578125" style="60" bestFit="1" customWidth="1"/>
    <col min="6919" max="6919" width="10.42578125" style="60" customWidth="1"/>
    <col min="6920" max="6920" width="11.42578125" style="60" customWidth="1"/>
    <col min="6921" max="6921" width="10" style="60" customWidth="1"/>
    <col min="6922" max="6923" width="9.28515625" style="60" customWidth="1"/>
    <col min="6924" max="6924" width="12.7109375" style="60" customWidth="1"/>
    <col min="6925" max="6925" width="13.28515625" style="60" customWidth="1"/>
    <col min="6926" max="7168" width="9.140625" style="60"/>
    <col min="7169" max="7169" width="44.7109375" style="60" customWidth="1"/>
    <col min="7170" max="7170" width="11.7109375" style="60" customWidth="1"/>
    <col min="7171" max="7171" width="14.42578125" style="60" customWidth="1"/>
    <col min="7172" max="7172" width="9.140625" style="60" customWidth="1"/>
    <col min="7173" max="7173" width="8.28515625" style="60" bestFit="1" customWidth="1"/>
    <col min="7174" max="7174" width="12.42578125" style="60" bestFit="1" customWidth="1"/>
    <col min="7175" max="7175" width="10.42578125" style="60" customWidth="1"/>
    <col min="7176" max="7176" width="11.42578125" style="60" customWidth="1"/>
    <col min="7177" max="7177" width="10" style="60" customWidth="1"/>
    <col min="7178" max="7179" width="9.28515625" style="60" customWidth="1"/>
    <col min="7180" max="7180" width="12.7109375" style="60" customWidth="1"/>
    <col min="7181" max="7181" width="13.28515625" style="60" customWidth="1"/>
    <col min="7182" max="7424" width="9.140625" style="60"/>
    <col min="7425" max="7425" width="44.7109375" style="60" customWidth="1"/>
    <col min="7426" max="7426" width="11.7109375" style="60" customWidth="1"/>
    <col min="7427" max="7427" width="14.42578125" style="60" customWidth="1"/>
    <col min="7428" max="7428" width="9.140625" style="60" customWidth="1"/>
    <col min="7429" max="7429" width="8.28515625" style="60" bestFit="1" customWidth="1"/>
    <col min="7430" max="7430" width="12.42578125" style="60" bestFit="1" customWidth="1"/>
    <col min="7431" max="7431" width="10.42578125" style="60" customWidth="1"/>
    <col min="7432" max="7432" width="11.42578125" style="60" customWidth="1"/>
    <col min="7433" max="7433" width="10" style="60" customWidth="1"/>
    <col min="7434" max="7435" width="9.28515625" style="60" customWidth="1"/>
    <col min="7436" max="7436" width="12.7109375" style="60" customWidth="1"/>
    <col min="7437" max="7437" width="13.28515625" style="60" customWidth="1"/>
    <col min="7438" max="7680" width="9.140625" style="60"/>
    <col min="7681" max="7681" width="44.7109375" style="60" customWidth="1"/>
    <col min="7682" max="7682" width="11.7109375" style="60" customWidth="1"/>
    <col min="7683" max="7683" width="14.42578125" style="60" customWidth="1"/>
    <col min="7684" max="7684" width="9.140625" style="60" customWidth="1"/>
    <col min="7685" max="7685" width="8.28515625" style="60" bestFit="1" customWidth="1"/>
    <col min="7686" max="7686" width="12.42578125" style="60" bestFit="1" customWidth="1"/>
    <col min="7687" max="7687" width="10.42578125" style="60" customWidth="1"/>
    <col min="7688" max="7688" width="11.42578125" style="60" customWidth="1"/>
    <col min="7689" max="7689" width="10" style="60" customWidth="1"/>
    <col min="7690" max="7691" width="9.28515625" style="60" customWidth="1"/>
    <col min="7692" max="7692" width="12.7109375" style="60" customWidth="1"/>
    <col min="7693" max="7693" width="13.28515625" style="60" customWidth="1"/>
    <col min="7694" max="7936" width="9.140625" style="60"/>
    <col min="7937" max="7937" width="44.7109375" style="60" customWidth="1"/>
    <col min="7938" max="7938" width="11.7109375" style="60" customWidth="1"/>
    <col min="7939" max="7939" width="14.42578125" style="60" customWidth="1"/>
    <col min="7940" max="7940" width="9.140625" style="60" customWidth="1"/>
    <col min="7941" max="7941" width="8.28515625" style="60" bestFit="1" customWidth="1"/>
    <col min="7942" max="7942" width="12.42578125" style="60" bestFit="1" customWidth="1"/>
    <col min="7943" max="7943" width="10.42578125" style="60" customWidth="1"/>
    <col min="7944" max="7944" width="11.42578125" style="60" customWidth="1"/>
    <col min="7945" max="7945" width="10" style="60" customWidth="1"/>
    <col min="7946" max="7947" width="9.28515625" style="60" customWidth="1"/>
    <col min="7948" max="7948" width="12.7109375" style="60" customWidth="1"/>
    <col min="7949" max="7949" width="13.28515625" style="60" customWidth="1"/>
    <col min="7950" max="8192" width="9.140625" style="60"/>
    <col min="8193" max="8193" width="44.7109375" style="60" customWidth="1"/>
    <col min="8194" max="8194" width="11.7109375" style="60" customWidth="1"/>
    <col min="8195" max="8195" width="14.42578125" style="60" customWidth="1"/>
    <col min="8196" max="8196" width="9.140625" style="60" customWidth="1"/>
    <col min="8197" max="8197" width="8.28515625" style="60" bestFit="1" customWidth="1"/>
    <col min="8198" max="8198" width="12.42578125" style="60" bestFit="1" customWidth="1"/>
    <col min="8199" max="8199" width="10.42578125" style="60" customWidth="1"/>
    <col min="8200" max="8200" width="11.42578125" style="60" customWidth="1"/>
    <col min="8201" max="8201" width="10" style="60" customWidth="1"/>
    <col min="8202" max="8203" width="9.28515625" style="60" customWidth="1"/>
    <col min="8204" max="8204" width="12.7109375" style="60" customWidth="1"/>
    <col min="8205" max="8205" width="13.28515625" style="60" customWidth="1"/>
    <col min="8206" max="8448" width="9.140625" style="60"/>
    <col min="8449" max="8449" width="44.7109375" style="60" customWidth="1"/>
    <col min="8450" max="8450" width="11.7109375" style="60" customWidth="1"/>
    <col min="8451" max="8451" width="14.42578125" style="60" customWidth="1"/>
    <col min="8452" max="8452" width="9.140625" style="60" customWidth="1"/>
    <col min="8453" max="8453" width="8.28515625" style="60" bestFit="1" customWidth="1"/>
    <col min="8454" max="8454" width="12.42578125" style="60" bestFit="1" customWidth="1"/>
    <col min="8455" max="8455" width="10.42578125" style="60" customWidth="1"/>
    <col min="8456" max="8456" width="11.42578125" style="60" customWidth="1"/>
    <col min="8457" max="8457" width="10" style="60" customWidth="1"/>
    <col min="8458" max="8459" width="9.28515625" style="60" customWidth="1"/>
    <col min="8460" max="8460" width="12.7109375" style="60" customWidth="1"/>
    <col min="8461" max="8461" width="13.28515625" style="60" customWidth="1"/>
    <col min="8462" max="8704" width="9.140625" style="60"/>
    <col min="8705" max="8705" width="44.7109375" style="60" customWidth="1"/>
    <col min="8706" max="8706" width="11.7109375" style="60" customWidth="1"/>
    <col min="8707" max="8707" width="14.42578125" style="60" customWidth="1"/>
    <col min="8708" max="8708" width="9.140625" style="60" customWidth="1"/>
    <col min="8709" max="8709" width="8.28515625" style="60" bestFit="1" customWidth="1"/>
    <col min="8710" max="8710" width="12.42578125" style="60" bestFit="1" customWidth="1"/>
    <col min="8711" max="8711" width="10.42578125" style="60" customWidth="1"/>
    <col min="8712" max="8712" width="11.42578125" style="60" customWidth="1"/>
    <col min="8713" max="8713" width="10" style="60" customWidth="1"/>
    <col min="8714" max="8715" width="9.28515625" style="60" customWidth="1"/>
    <col min="8716" max="8716" width="12.7109375" style="60" customWidth="1"/>
    <col min="8717" max="8717" width="13.28515625" style="60" customWidth="1"/>
    <col min="8718" max="8960" width="9.140625" style="60"/>
    <col min="8961" max="8961" width="44.7109375" style="60" customWidth="1"/>
    <col min="8962" max="8962" width="11.7109375" style="60" customWidth="1"/>
    <col min="8963" max="8963" width="14.42578125" style="60" customWidth="1"/>
    <col min="8964" max="8964" width="9.140625" style="60" customWidth="1"/>
    <col min="8965" max="8965" width="8.28515625" style="60" bestFit="1" customWidth="1"/>
    <col min="8966" max="8966" width="12.42578125" style="60" bestFit="1" customWidth="1"/>
    <col min="8967" max="8967" width="10.42578125" style="60" customWidth="1"/>
    <col min="8968" max="8968" width="11.42578125" style="60" customWidth="1"/>
    <col min="8969" max="8969" width="10" style="60" customWidth="1"/>
    <col min="8970" max="8971" width="9.28515625" style="60" customWidth="1"/>
    <col min="8972" max="8972" width="12.7109375" style="60" customWidth="1"/>
    <col min="8973" max="8973" width="13.28515625" style="60" customWidth="1"/>
    <col min="8974" max="9216" width="9.140625" style="60"/>
    <col min="9217" max="9217" width="44.7109375" style="60" customWidth="1"/>
    <col min="9218" max="9218" width="11.7109375" style="60" customWidth="1"/>
    <col min="9219" max="9219" width="14.42578125" style="60" customWidth="1"/>
    <col min="9220" max="9220" width="9.140625" style="60" customWidth="1"/>
    <col min="9221" max="9221" width="8.28515625" style="60" bestFit="1" customWidth="1"/>
    <col min="9222" max="9222" width="12.42578125" style="60" bestFit="1" customWidth="1"/>
    <col min="9223" max="9223" width="10.42578125" style="60" customWidth="1"/>
    <col min="9224" max="9224" width="11.42578125" style="60" customWidth="1"/>
    <col min="9225" max="9225" width="10" style="60" customWidth="1"/>
    <col min="9226" max="9227" width="9.28515625" style="60" customWidth="1"/>
    <col min="9228" max="9228" width="12.7109375" style="60" customWidth="1"/>
    <col min="9229" max="9229" width="13.28515625" style="60" customWidth="1"/>
    <col min="9230" max="9472" width="9.140625" style="60"/>
    <col min="9473" max="9473" width="44.7109375" style="60" customWidth="1"/>
    <col min="9474" max="9474" width="11.7109375" style="60" customWidth="1"/>
    <col min="9475" max="9475" width="14.42578125" style="60" customWidth="1"/>
    <col min="9476" max="9476" width="9.140625" style="60" customWidth="1"/>
    <col min="9477" max="9477" width="8.28515625" style="60" bestFit="1" customWidth="1"/>
    <col min="9478" max="9478" width="12.42578125" style="60" bestFit="1" customWidth="1"/>
    <col min="9479" max="9479" width="10.42578125" style="60" customWidth="1"/>
    <col min="9480" max="9480" width="11.42578125" style="60" customWidth="1"/>
    <col min="9481" max="9481" width="10" style="60" customWidth="1"/>
    <col min="9482" max="9483" width="9.28515625" style="60" customWidth="1"/>
    <col min="9484" max="9484" width="12.7109375" style="60" customWidth="1"/>
    <col min="9485" max="9485" width="13.28515625" style="60" customWidth="1"/>
    <col min="9486" max="9728" width="9.140625" style="60"/>
    <col min="9729" max="9729" width="44.7109375" style="60" customWidth="1"/>
    <col min="9730" max="9730" width="11.7109375" style="60" customWidth="1"/>
    <col min="9731" max="9731" width="14.42578125" style="60" customWidth="1"/>
    <col min="9732" max="9732" width="9.140625" style="60" customWidth="1"/>
    <col min="9733" max="9733" width="8.28515625" style="60" bestFit="1" customWidth="1"/>
    <col min="9734" max="9734" width="12.42578125" style="60" bestFit="1" customWidth="1"/>
    <col min="9735" max="9735" width="10.42578125" style="60" customWidth="1"/>
    <col min="9736" max="9736" width="11.42578125" style="60" customWidth="1"/>
    <col min="9737" max="9737" width="10" style="60" customWidth="1"/>
    <col min="9738" max="9739" width="9.28515625" style="60" customWidth="1"/>
    <col min="9740" max="9740" width="12.7109375" style="60" customWidth="1"/>
    <col min="9741" max="9741" width="13.28515625" style="60" customWidth="1"/>
    <col min="9742" max="9984" width="9.140625" style="60"/>
    <col min="9985" max="9985" width="44.7109375" style="60" customWidth="1"/>
    <col min="9986" max="9986" width="11.7109375" style="60" customWidth="1"/>
    <col min="9987" max="9987" width="14.42578125" style="60" customWidth="1"/>
    <col min="9988" max="9988" width="9.140625" style="60" customWidth="1"/>
    <col min="9989" max="9989" width="8.28515625" style="60" bestFit="1" customWidth="1"/>
    <col min="9990" max="9990" width="12.42578125" style="60" bestFit="1" customWidth="1"/>
    <col min="9991" max="9991" width="10.42578125" style="60" customWidth="1"/>
    <col min="9992" max="9992" width="11.42578125" style="60" customWidth="1"/>
    <col min="9993" max="9993" width="10" style="60" customWidth="1"/>
    <col min="9994" max="9995" width="9.28515625" style="60" customWidth="1"/>
    <col min="9996" max="9996" width="12.7109375" style="60" customWidth="1"/>
    <col min="9997" max="9997" width="13.28515625" style="60" customWidth="1"/>
    <col min="9998" max="10240" width="9.140625" style="60"/>
    <col min="10241" max="10241" width="44.7109375" style="60" customWidth="1"/>
    <col min="10242" max="10242" width="11.7109375" style="60" customWidth="1"/>
    <col min="10243" max="10243" width="14.42578125" style="60" customWidth="1"/>
    <col min="10244" max="10244" width="9.140625" style="60" customWidth="1"/>
    <col min="10245" max="10245" width="8.28515625" style="60" bestFit="1" customWidth="1"/>
    <col min="10246" max="10246" width="12.42578125" style="60" bestFit="1" customWidth="1"/>
    <col min="10247" max="10247" width="10.42578125" style="60" customWidth="1"/>
    <col min="10248" max="10248" width="11.42578125" style="60" customWidth="1"/>
    <col min="10249" max="10249" width="10" style="60" customWidth="1"/>
    <col min="10250" max="10251" width="9.28515625" style="60" customWidth="1"/>
    <col min="10252" max="10252" width="12.7109375" style="60" customWidth="1"/>
    <col min="10253" max="10253" width="13.28515625" style="60" customWidth="1"/>
    <col min="10254" max="10496" width="9.140625" style="60"/>
    <col min="10497" max="10497" width="44.7109375" style="60" customWidth="1"/>
    <col min="10498" max="10498" width="11.7109375" style="60" customWidth="1"/>
    <col min="10499" max="10499" width="14.42578125" style="60" customWidth="1"/>
    <col min="10500" max="10500" width="9.140625" style="60" customWidth="1"/>
    <col min="10501" max="10501" width="8.28515625" style="60" bestFit="1" customWidth="1"/>
    <col min="10502" max="10502" width="12.42578125" style="60" bestFit="1" customWidth="1"/>
    <col min="10503" max="10503" width="10.42578125" style="60" customWidth="1"/>
    <col min="10504" max="10504" width="11.42578125" style="60" customWidth="1"/>
    <col min="10505" max="10505" width="10" style="60" customWidth="1"/>
    <col min="10506" max="10507" width="9.28515625" style="60" customWidth="1"/>
    <col min="10508" max="10508" width="12.7109375" style="60" customWidth="1"/>
    <col min="10509" max="10509" width="13.28515625" style="60" customWidth="1"/>
    <col min="10510" max="10752" width="9.140625" style="60"/>
    <col min="10753" max="10753" width="44.7109375" style="60" customWidth="1"/>
    <col min="10754" max="10754" width="11.7109375" style="60" customWidth="1"/>
    <col min="10755" max="10755" width="14.42578125" style="60" customWidth="1"/>
    <col min="10756" max="10756" width="9.140625" style="60" customWidth="1"/>
    <col min="10757" max="10757" width="8.28515625" style="60" bestFit="1" customWidth="1"/>
    <col min="10758" max="10758" width="12.42578125" style="60" bestFit="1" customWidth="1"/>
    <col min="10759" max="10759" width="10.42578125" style="60" customWidth="1"/>
    <col min="10760" max="10760" width="11.42578125" style="60" customWidth="1"/>
    <col min="10761" max="10761" width="10" style="60" customWidth="1"/>
    <col min="10762" max="10763" width="9.28515625" style="60" customWidth="1"/>
    <col min="10764" max="10764" width="12.7109375" style="60" customWidth="1"/>
    <col min="10765" max="10765" width="13.28515625" style="60" customWidth="1"/>
    <col min="10766" max="11008" width="9.140625" style="60"/>
    <col min="11009" max="11009" width="44.7109375" style="60" customWidth="1"/>
    <col min="11010" max="11010" width="11.7109375" style="60" customWidth="1"/>
    <col min="11011" max="11011" width="14.42578125" style="60" customWidth="1"/>
    <col min="11012" max="11012" width="9.140625" style="60" customWidth="1"/>
    <col min="11013" max="11013" width="8.28515625" style="60" bestFit="1" customWidth="1"/>
    <col min="11014" max="11014" width="12.42578125" style="60" bestFit="1" customWidth="1"/>
    <col min="11015" max="11015" width="10.42578125" style="60" customWidth="1"/>
    <col min="11016" max="11016" width="11.42578125" style="60" customWidth="1"/>
    <col min="11017" max="11017" width="10" style="60" customWidth="1"/>
    <col min="11018" max="11019" width="9.28515625" style="60" customWidth="1"/>
    <col min="11020" max="11020" width="12.7109375" style="60" customWidth="1"/>
    <col min="11021" max="11021" width="13.28515625" style="60" customWidth="1"/>
    <col min="11022" max="11264" width="9.140625" style="60"/>
    <col min="11265" max="11265" width="44.7109375" style="60" customWidth="1"/>
    <col min="11266" max="11266" width="11.7109375" style="60" customWidth="1"/>
    <col min="11267" max="11267" width="14.42578125" style="60" customWidth="1"/>
    <col min="11268" max="11268" width="9.140625" style="60" customWidth="1"/>
    <col min="11269" max="11269" width="8.28515625" style="60" bestFit="1" customWidth="1"/>
    <col min="11270" max="11270" width="12.42578125" style="60" bestFit="1" customWidth="1"/>
    <col min="11271" max="11271" width="10.42578125" style="60" customWidth="1"/>
    <col min="11272" max="11272" width="11.42578125" style="60" customWidth="1"/>
    <col min="11273" max="11273" width="10" style="60" customWidth="1"/>
    <col min="11274" max="11275" width="9.28515625" style="60" customWidth="1"/>
    <col min="11276" max="11276" width="12.7109375" style="60" customWidth="1"/>
    <col min="11277" max="11277" width="13.28515625" style="60" customWidth="1"/>
    <col min="11278" max="11520" width="9.140625" style="60"/>
    <col min="11521" max="11521" width="44.7109375" style="60" customWidth="1"/>
    <col min="11522" max="11522" width="11.7109375" style="60" customWidth="1"/>
    <col min="11523" max="11523" width="14.42578125" style="60" customWidth="1"/>
    <col min="11524" max="11524" width="9.140625" style="60" customWidth="1"/>
    <col min="11525" max="11525" width="8.28515625" style="60" bestFit="1" customWidth="1"/>
    <col min="11526" max="11526" width="12.42578125" style="60" bestFit="1" customWidth="1"/>
    <col min="11527" max="11527" width="10.42578125" style="60" customWidth="1"/>
    <col min="11528" max="11528" width="11.42578125" style="60" customWidth="1"/>
    <col min="11529" max="11529" width="10" style="60" customWidth="1"/>
    <col min="11530" max="11531" width="9.28515625" style="60" customWidth="1"/>
    <col min="11532" max="11532" width="12.7109375" style="60" customWidth="1"/>
    <col min="11533" max="11533" width="13.28515625" style="60" customWidth="1"/>
    <col min="11534" max="11776" width="9.140625" style="60"/>
    <col min="11777" max="11777" width="44.7109375" style="60" customWidth="1"/>
    <col min="11778" max="11778" width="11.7109375" style="60" customWidth="1"/>
    <col min="11779" max="11779" width="14.42578125" style="60" customWidth="1"/>
    <col min="11780" max="11780" width="9.140625" style="60" customWidth="1"/>
    <col min="11781" max="11781" width="8.28515625" style="60" bestFit="1" customWidth="1"/>
    <col min="11782" max="11782" width="12.42578125" style="60" bestFit="1" customWidth="1"/>
    <col min="11783" max="11783" width="10.42578125" style="60" customWidth="1"/>
    <col min="11784" max="11784" width="11.42578125" style="60" customWidth="1"/>
    <col min="11785" max="11785" width="10" style="60" customWidth="1"/>
    <col min="11786" max="11787" width="9.28515625" style="60" customWidth="1"/>
    <col min="11788" max="11788" width="12.7109375" style="60" customWidth="1"/>
    <col min="11789" max="11789" width="13.28515625" style="60" customWidth="1"/>
    <col min="11790" max="12032" width="9.140625" style="60"/>
    <col min="12033" max="12033" width="44.7109375" style="60" customWidth="1"/>
    <col min="12034" max="12034" width="11.7109375" style="60" customWidth="1"/>
    <col min="12035" max="12035" width="14.42578125" style="60" customWidth="1"/>
    <col min="12036" max="12036" width="9.140625" style="60" customWidth="1"/>
    <col min="12037" max="12037" width="8.28515625" style="60" bestFit="1" customWidth="1"/>
    <col min="12038" max="12038" width="12.42578125" style="60" bestFit="1" customWidth="1"/>
    <col min="12039" max="12039" width="10.42578125" style="60" customWidth="1"/>
    <col min="12040" max="12040" width="11.42578125" style="60" customWidth="1"/>
    <col min="12041" max="12041" width="10" style="60" customWidth="1"/>
    <col min="12042" max="12043" width="9.28515625" style="60" customWidth="1"/>
    <col min="12044" max="12044" width="12.7109375" style="60" customWidth="1"/>
    <col min="12045" max="12045" width="13.28515625" style="60" customWidth="1"/>
    <col min="12046" max="12288" width="9.140625" style="60"/>
    <col min="12289" max="12289" width="44.7109375" style="60" customWidth="1"/>
    <col min="12290" max="12290" width="11.7109375" style="60" customWidth="1"/>
    <col min="12291" max="12291" width="14.42578125" style="60" customWidth="1"/>
    <col min="12292" max="12292" width="9.140625" style="60" customWidth="1"/>
    <col min="12293" max="12293" width="8.28515625" style="60" bestFit="1" customWidth="1"/>
    <col min="12294" max="12294" width="12.42578125" style="60" bestFit="1" customWidth="1"/>
    <col min="12295" max="12295" width="10.42578125" style="60" customWidth="1"/>
    <col min="12296" max="12296" width="11.42578125" style="60" customWidth="1"/>
    <col min="12297" max="12297" width="10" style="60" customWidth="1"/>
    <col min="12298" max="12299" width="9.28515625" style="60" customWidth="1"/>
    <col min="12300" max="12300" width="12.7109375" style="60" customWidth="1"/>
    <col min="12301" max="12301" width="13.28515625" style="60" customWidth="1"/>
    <col min="12302" max="12544" width="9.140625" style="60"/>
    <col min="12545" max="12545" width="44.7109375" style="60" customWidth="1"/>
    <col min="12546" max="12546" width="11.7109375" style="60" customWidth="1"/>
    <col min="12547" max="12547" width="14.42578125" style="60" customWidth="1"/>
    <col min="12548" max="12548" width="9.140625" style="60" customWidth="1"/>
    <col min="12549" max="12549" width="8.28515625" style="60" bestFit="1" customWidth="1"/>
    <col min="12550" max="12550" width="12.42578125" style="60" bestFit="1" customWidth="1"/>
    <col min="12551" max="12551" width="10.42578125" style="60" customWidth="1"/>
    <col min="12552" max="12552" width="11.42578125" style="60" customWidth="1"/>
    <col min="12553" max="12553" width="10" style="60" customWidth="1"/>
    <col min="12554" max="12555" width="9.28515625" style="60" customWidth="1"/>
    <col min="12556" max="12556" width="12.7109375" style="60" customWidth="1"/>
    <col min="12557" max="12557" width="13.28515625" style="60" customWidth="1"/>
    <col min="12558" max="12800" width="9.140625" style="60"/>
    <col min="12801" max="12801" width="44.7109375" style="60" customWidth="1"/>
    <col min="12802" max="12802" width="11.7109375" style="60" customWidth="1"/>
    <col min="12803" max="12803" width="14.42578125" style="60" customWidth="1"/>
    <col min="12804" max="12804" width="9.140625" style="60" customWidth="1"/>
    <col min="12805" max="12805" width="8.28515625" style="60" bestFit="1" customWidth="1"/>
    <col min="12806" max="12806" width="12.42578125" style="60" bestFit="1" customWidth="1"/>
    <col min="12807" max="12807" width="10.42578125" style="60" customWidth="1"/>
    <col min="12808" max="12808" width="11.42578125" style="60" customWidth="1"/>
    <col min="12809" max="12809" width="10" style="60" customWidth="1"/>
    <col min="12810" max="12811" width="9.28515625" style="60" customWidth="1"/>
    <col min="12812" max="12812" width="12.7109375" style="60" customWidth="1"/>
    <col min="12813" max="12813" width="13.28515625" style="60" customWidth="1"/>
    <col min="12814" max="13056" width="9.140625" style="60"/>
    <col min="13057" max="13057" width="44.7109375" style="60" customWidth="1"/>
    <col min="13058" max="13058" width="11.7109375" style="60" customWidth="1"/>
    <col min="13059" max="13059" width="14.42578125" style="60" customWidth="1"/>
    <col min="13060" max="13060" width="9.140625" style="60" customWidth="1"/>
    <col min="13061" max="13061" width="8.28515625" style="60" bestFit="1" customWidth="1"/>
    <col min="13062" max="13062" width="12.42578125" style="60" bestFit="1" customWidth="1"/>
    <col min="13063" max="13063" width="10.42578125" style="60" customWidth="1"/>
    <col min="13064" max="13064" width="11.42578125" style="60" customWidth="1"/>
    <col min="13065" max="13065" width="10" style="60" customWidth="1"/>
    <col min="13066" max="13067" width="9.28515625" style="60" customWidth="1"/>
    <col min="13068" max="13068" width="12.7109375" style="60" customWidth="1"/>
    <col min="13069" max="13069" width="13.28515625" style="60" customWidth="1"/>
    <col min="13070" max="13312" width="9.140625" style="60"/>
    <col min="13313" max="13313" width="44.7109375" style="60" customWidth="1"/>
    <col min="13314" max="13314" width="11.7109375" style="60" customWidth="1"/>
    <col min="13315" max="13315" width="14.42578125" style="60" customWidth="1"/>
    <col min="13316" max="13316" width="9.140625" style="60" customWidth="1"/>
    <col min="13317" max="13317" width="8.28515625" style="60" bestFit="1" customWidth="1"/>
    <col min="13318" max="13318" width="12.42578125" style="60" bestFit="1" customWidth="1"/>
    <col min="13319" max="13319" width="10.42578125" style="60" customWidth="1"/>
    <col min="13320" max="13320" width="11.42578125" style="60" customWidth="1"/>
    <col min="13321" max="13321" width="10" style="60" customWidth="1"/>
    <col min="13322" max="13323" width="9.28515625" style="60" customWidth="1"/>
    <col min="13324" max="13324" width="12.7109375" style="60" customWidth="1"/>
    <col min="13325" max="13325" width="13.28515625" style="60" customWidth="1"/>
    <col min="13326" max="13568" width="9.140625" style="60"/>
    <col min="13569" max="13569" width="44.7109375" style="60" customWidth="1"/>
    <col min="13570" max="13570" width="11.7109375" style="60" customWidth="1"/>
    <col min="13571" max="13571" width="14.42578125" style="60" customWidth="1"/>
    <col min="13572" max="13572" width="9.140625" style="60" customWidth="1"/>
    <col min="13573" max="13573" width="8.28515625" style="60" bestFit="1" customWidth="1"/>
    <col min="13574" max="13574" width="12.42578125" style="60" bestFit="1" customWidth="1"/>
    <col min="13575" max="13575" width="10.42578125" style="60" customWidth="1"/>
    <col min="13576" max="13576" width="11.42578125" style="60" customWidth="1"/>
    <col min="13577" max="13577" width="10" style="60" customWidth="1"/>
    <col min="13578" max="13579" width="9.28515625" style="60" customWidth="1"/>
    <col min="13580" max="13580" width="12.7109375" style="60" customWidth="1"/>
    <col min="13581" max="13581" width="13.28515625" style="60" customWidth="1"/>
    <col min="13582" max="13824" width="9.140625" style="60"/>
    <col min="13825" max="13825" width="44.7109375" style="60" customWidth="1"/>
    <col min="13826" max="13826" width="11.7109375" style="60" customWidth="1"/>
    <col min="13827" max="13827" width="14.42578125" style="60" customWidth="1"/>
    <col min="13828" max="13828" width="9.140625" style="60" customWidth="1"/>
    <col min="13829" max="13829" width="8.28515625" style="60" bestFit="1" customWidth="1"/>
    <col min="13830" max="13830" width="12.42578125" style="60" bestFit="1" customWidth="1"/>
    <col min="13831" max="13831" width="10.42578125" style="60" customWidth="1"/>
    <col min="13832" max="13832" width="11.42578125" style="60" customWidth="1"/>
    <col min="13833" max="13833" width="10" style="60" customWidth="1"/>
    <col min="13834" max="13835" width="9.28515625" style="60" customWidth="1"/>
    <col min="13836" max="13836" width="12.7109375" style="60" customWidth="1"/>
    <col min="13837" max="13837" width="13.28515625" style="60" customWidth="1"/>
    <col min="13838" max="14080" width="9.140625" style="60"/>
    <col min="14081" max="14081" width="44.7109375" style="60" customWidth="1"/>
    <col min="14082" max="14082" width="11.7109375" style="60" customWidth="1"/>
    <col min="14083" max="14083" width="14.42578125" style="60" customWidth="1"/>
    <col min="14084" max="14084" width="9.140625" style="60" customWidth="1"/>
    <col min="14085" max="14085" width="8.28515625" style="60" bestFit="1" customWidth="1"/>
    <col min="14086" max="14086" width="12.42578125" style="60" bestFit="1" customWidth="1"/>
    <col min="14087" max="14087" width="10.42578125" style="60" customWidth="1"/>
    <col min="14088" max="14088" width="11.42578125" style="60" customWidth="1"/>
    <col min="14089" max="14089" width="10" style="60" customWidth="1"/>
    <col min="14090" max="14091" width="9.28515625" style="60" customWidth="1"/>
    <col min="14092" max="14092" width="12.7109375" style="60" customWidth="1"/>
    <col min="14093" max="14093" width="13.28515625" style="60" customWidth="1"/>
    <col min="14094" max="14336" width="9.140625" style="60"/>
    <col min="14337" max="14337" width="44.7109375" style="60" customWidth="1"/>
    <col min="14338" max="14338" width="11.7109375" style="60" customWidth="1"/>
    <col min="14339" max="14339" width="14.42578125" style="60" customWidth="1"/>
    <col min="14340" max="14340" width="9.140625" style="60" customWidth="1"/>
    <col min="14341" max="14341" width="8.28515625" style="60" bestFit="1" customWidth="1"/>
    <col min="14342" max="14342" width="12.42578125" style="60" bestFit="1" customWidth="1"/>
    <col min="14343" max="14343" width="10.42578125" style="60" customWidth="1"/>
    <col min="14344" max="14344" width="11.42578125" style="60" customWidth="1"/>
    <col min="14345" max="14345" width="10" style="60" customWidth="1"/>
    <col min="14346" max="14347" width="9.28515625" style="60" customWidth="1"/>
    <col min="14348" max="14348" width="12.7109375" style="60" customWidth="1"/>
    <col min="14349" max="14349" width="13.28515625" style="60" customWidth="1"/>
    <col min="14350" max="14592" width="9.140625" style="60"/>
    <col min="14593" max="14593" width="44.7109375" style="60" customWidth="1"/>
    <col min="14594" max="14594" width="11.7109375" style="60" customWidth="1"/>
    <col min="14595" max="14595" width="14.42578125" style="60" customWidth="1"/>
    <col min="14596" max="14596" width="9.140625" style="60" customWidth="1"/>
    <col min="14597" max="14597" width="8.28515625" style="60" bestFit="1" customWidth="1"/>
    <col min="14598" max="14598" width="12.42578125" style="60" bestFit="1" customWidth="1"/>
    <col min="14599" max="14599" width="10.42578125" style="60" customWidth="1"/>
    <col min="14600" max="14600" width="11.42578125" style="60" customWidth="1"/>
    <col min="14601" max="14601" width="10" style="60" customWidth="1"/>
    <col min="14602" max="14603" width="9.28515625" style="60" customWidth="1"/>
    <col min="14604" max="14604" width="12.7109375" style="60" customWidth="1"/>
    <col min="14605" max="14605" width="13.28515625" style="60" customWidth="1"/>
    <col min="14606" max="14848" width="9.140625" style="60"/>
    <col min="14849" max="14849" width="44.7109375" style="60" customWidth="1"/>
    <col min="14850" max="14850" width="11.7109375" style="60" customWidth="1"/>
    <col min="14851" max="14851" width="14.42578125" style="60" customWidth="1"/>
    <col min="14852" max="14852" width="9.140625" style="60" customWidth="1"/>
    <col min="14853" max="14853" width="8.28515625" style="60" bestFit="1" customWidth="1"/>
    <col min="14854" max="14854" width="12.42578125" style="60" bestFit="1" customWidth="1"/>
    <col min="14855" max="14855" width="10.42578125" style="60" customWidth="1"/>
    <col min="14856" max="14856" width="11.42578125" style="60" customWidth="1"/>
    <col min="14857" max="14857" width="10" style="60" customWidth="1"/>
    <col min="14858" max="14859" width="9.28515625" style="60" customWidth="1"/>
    <col min="14860" max="14860" width="12.7109375" style="60" customWidth="1"/>
    <col min="14861" max="14861" width="13.28515625" style="60" customWidth="1"/>
    <col min="14862" max="15104" width="9.140625" style="60"/>
    <col min="15105" max="15105" width="44.7109375" style="60" customWidth="1"/>
    <col min="15106" max="15106" width="11.7109375" style="60" customWidth="1"/>
    <col min="15107" max="15107" width="14.42578125" style="60" customWidth="1"/>
    <col min="15108" max="15108" width="9.140625" style="60" customWidth="1"/>
    <col min="15109" max="15109" width="8.28515625" style="60" bestFit="1" customWidth="1"/>
    <col min="15110" max="15110" width="12.42578125" style="60" bestFit="1" customWidth="1"/>
    <col min="15111" max="15111" width="10.42578125" style="60" customWidth="1"/>
    <col min="15112" max="15112" width="11.42578125" style="60" customWidth="1"/>
    <col min="15113" max="15113" width="10" style="60" customWidth="1"/>
    <col min="15114" max="15115" width="9.28515625" style="60" customWidth="1"/>
    <col min="15116" max="15116" width="12.7109375" style="60" customWidth="1"/>
    <col min="15117" max="15117" width="13.28515625" style="60" customWidth="1"/>
    <col min="15118" max="15360" width="9.140625" style="60"/>
    <col min="15361" max="15361" width="44.7109375" style="60" customWidth="1"/>
    <col min="15362" max="15362" width="11.7109375" style="60" customWidth="1"/>
    <col min="15363" max="15363" width="14.42578125" style="60" customWidth="1"/>
    <col min="15364" max="15364" width="9.140625" style="60" customWidth="1"/>
    <col min="15365" max="15365" width="8.28515625" style="60" bestFit="1" customWidth="1"/>
    <col min="15366" max="15366" width="12.42578125" style="60" bestFit="1" customWidth="1"/>
    <col min="15367" max="15367" width="10.42578125" style="60" customWidth="1"/>
    <col min="15368" max="15368" width="11.42578125" style="60" customWidth="1"/>
    <col min="15369" max="15369" width="10" style="60" customWidth="1"/>
    <col min="15370" max="15371" width="9.28515625" style="60" customWidth="1"/>
    <col min="15372" max="15372" width="12.7109375" style="60" customWidth="1"/>
    <col min="15373" max="15373" width="13.28515625" style="60" customWidth="1"/>
    <col min="15374" max="15616" width="9.140625" style="60"/>
    <col min="15617" max="15617" width="44.7109375" style="60" customWidth="1"/>
    <col min="15618" max="15618" width="11.7109375" style="60" customWidth="1"/>
    <col min="15619" max="15619" width="14.42578125" style="60" customWidth="1"/>
    <col min="15620" max="15620" width="9.140625" style="60" customWidth="1"/>
    <col min="15621" max="15621" width="8.28515625" style="60" bestFit="1" customWidth="1"/>
    <col min="15622" max="15622" width="12.42578125" style="60" bestFit="1" customWidth="1"/>
    <col min="15623" max="15623" width="10.42578125" style="60" customWidth="1"/>
    <col min="15624" max="15624" width="11.42578125" style="60" customWidth="1"/>
    <col min="15625" max="15625" width="10" style="60" customWidth="1"/>
    <col min="15626" max="15627" width="9.28515625" style="60" customWidth="1"/>
    <col min="15628" max="15628" width="12.7109375" style="60" customWidth="1"/>
    <col min="15629" max="15629" width="13.28515625" style="60" customWidth="1"/>
    <col min="15630" max="15872" width="9.140625" style="60"/>
    <col min="15873" max="15873" width="44.7109375" style="60" customWidth="1"/>
    <col min="15874" max="15874" width="11.7109375" style="60" customWidth="1"/>
    <col min="15875" max="15875" width="14.42578125" style="60" customWidth="1"/>
    <col min="15876" max="15876" width="9.140625" style="60" customWidth="1"/>
    <col min="15877" max="15877" width="8.28515625" style="60" bestFit="1" customWidth="1"/>
    <col min="15878" max="15878" width="12.42578125" style="60" bestFit="1" customWidth="1"/>
    <col min="15879" max="15879" width="10.42578125" style="60" customWidth="1"/>
    <col min="15880" max="15880" width="11.42578125" style="60" customWidth="1"/>
    <col min="15881" max="15881" width="10" style="60" customWidth="1"/>
    <col min="15882" max="15883" width="9.28515625" style="60" customWidth="1"/>
    <col min="15884" max="15884" width="12.7109375" style="60" customWidth="1"/>
    <col min="15885" max="15885" width="13.28515625" style="60" customWidth="1"/>
    <col min="15886" max="16128" width="9.140625" style="60"/>
    <col min="16129" max="16129" width="44.7109375" style="60" customWidth="1"/>
    <col min="16130" max="16130" width="11.7109375" style="60" customWidth="1"/>
    <col min="16131" max="16131" width="14.42578125" style="60" customWidth="1"/>
    <col min="16132" max="16132" width="9.140625" style="60" customWidth="1"/>
    <col min="16133" max="16133" width="8.28515625" style="60" bestFit="1" customWidth="1"/>
    <col min="16134" max="16134" width="12.42578125" style="60" bestFit="1" customWidth="1"/>
    <col min="16135" max="16135" width="10.42578125" style="60" customWidth="1"/>
    <col min="16136" max="16136" width="11.42578125" style="60" customWidth="1"/>
    <col min="16137" max="16137" width="10" style="60" customWidth="1"/>
    <col min="16138" max="16139" width="9.28515625" style="60" customWidth="1"/>
    <col min="16140" max="16140" width="12.7109375" style="60" customWidth="1"/>
    <col min="16141" max="16141" width="13.28515625" style="60" customWidth="1"/>
    <col min="16142" max="16384" width="9.140625" style="60"/>
  </cols>
  <sheetData>
    <row r="1" spans="1:26" ht="11.25" customHeight="1" x14ac:dyDescent="0.2">
      <c r="A1" s="519" t="s">
        <v>22</v>
      </c>
    </row>
    <row r="2" spans="1:26" s="524" customFormat="1" ht="11.25" customHeight="1" x14ac:dyDescent="0.3">
      <c r="A2" s="519" t="s">
        <v>2547</v>
      </c>
    </row>
    <row r="3" spans="1:26" ht="10.5" customHeight="1" x14ac:dyDescent="0.2">
      <c r="A3" s="1853" t="s">
        <v>2548</v>
      </c>
      <c r="B3" s="1853"/>
      <c r="C3" s="1853"/>
      <c r="D3" s="1853"/>
      <c r="E3" s="1853"/>
      <c r="F3" s="1853"/>
      <c r="G3" s="1853"/>
      <c r="H3" s="1853"/>
      <c r="I3" s="1853"/>
      <c r="J3" s="1853"/>
      <c r="K3" s="1853"/>
      <c r="L3" s="1853"/>
      <c r="M3" s="1853"/>
    </row>
    <row r="4" spans="1:26" ht="10.5" customHeight="1" x14ac:dyDescent="0.2">
      <c r="A4" s="1853" t="s">
        <v>2549</v>
      </c>
      <c r="B4" s="1853"/>
      <c r="C4" s="1853"/>
      <c r="D4" s="1853"/>
      <c r="E4" s="1853"/>
      <c r="F4" s="1853"/>
      <c r="G4" s="1853"/>
      <c r="H4" s="1853"/>
      <c r="I4" s="1853"/>
      <c r="J4" s="1853"/>
      <c r="K4" s="1853"/>
      <c r="L4" s="1853"/>
      <c r="M4" s="1853"/>
    </row>
    <row r="5" spans="1:26" ht="10.5" customHeight="1" x14ac:dyDescent="0.2">
      <c r="A5" s="1882" t="s">
        <v>2807</v>
      </c>
      <c r="B5" s="1882"/>
      <c r="C5" s="1882"/>
      <c r="D5" s="1882"/>
      <c r="E5" s="1882"/>
      <c r="F5" s="1882"/>
      <c r="G5" s="1882"/>
      <c r="H5" s="1882"/>
      <c r="I5" s="1882"/>
      <c r="J5" s="1882"/>
      <c r="K5" s="1882"/>
      <c r="L5" s="1882"/>
      <c r="M5" s="1882"/>
    </row>
    <row r="6" spans="1:26" ht="10.5" customHeight="1" x14ac:dyDescent="0.2">
      <c r="A6" s="1853" t="s">
        <v>2551</v>
      </c>
      <c r="B6" s="1853"/>
      <c r="C6" s="1853"/>
      <c r="D6" s="1853"/>
      <c r="E6" s="1853"/>
      <c r="F6" s="1853"/>
      <c r="G6" s="1853"/>
      <c r="H6" s="1853"/>
      <c r="I6" s="1853"/>
      <c r="J6" s="1853"/>
      <c r="K6" s="1853"/>
      <c r="L6" s="1853"/>
      <c r="M6" s="1853"/>
    </row>
    <row r="7" spans="1:26" ht="10.5" customHeight="1" x14ac:dyDescent="0.2">
      <c r="A7" s="1853" t="str">
        <f>+'Anexo 1 - Estrutura'!A7:H7</f>
        <v>&lt;MÊS&gt; E &lt;ANO&gt; DE REFERÊNCIA</v>
      </c>
      <c r="B7" s="1853"/>
      <c r="C7" s="1853"/>
      <c r="D7" s="1853"/>
      <c r="E7" s="1853"/>
      <c r="F7" s="1853"/>
      <c r="G7" s="1853"/>
      <c r="H7" s="1853"/>
      <c r="I7" s="1853"/>
      <c r="J7" s="1853"/>
      <c r="K7" s="1853"/>
      <c r="L7" s="1853"/>
      <c r="M7" s="1853"/>
    </row>
    <row r="8" spans="1:26" ht="11.25" customHeight="1" x14ac:dyDescent="0.2">
      <c r="A8" s="417"/>
      <c r="B8" s="417"/>
      <c r="C8" s="417"/>
      <c r="D8" s="417"/>
      <c r="E8" s="417"/>
      <c r="F8" s="417"/>
      <c r="G8" s="418"/>
      <c r="H8" s="417"/>
      <c r="I8" s="417"/>
      <c r="J8" s="417"/>
      <c r="K8" s="417"/>
      <c r="L8" s="417"/>
      <c r="M8" s="417"/>
    </row>
    <row r="9" spans="1:26" ht="11.25" customHeight="1" x14ac:dyDescent="0.2">
      <c r="A9" s="419" t="s">
        <v>2808</v>
      </c>
      <c r="B9" s="420"/>
      <c r="L9" s="421"/>
      <c r="M9" s="421" t="s">
        <v>2554</v>
      </c>
    </row>
    <row r="10" spans="1:26" ht="11.25" customHeight="1" x14ac:dyDescent="0.2">
      <c r="A10" s="2001" t="s">
        <v>2809</v>
      </c>
      <c r="B10" s="1859" t="s">
        <v>2810</v>
      </c>
      <c r="C10" s="1860"/>
      <c r="D10" s="1982"/>
      <c r="E10" s="1982"/>
      <c r="F10" s="1983"/>
      <c r="G10" s="1859" t="s">
        <v>2811</v>
      </c>
      <c r="H10" s="1860"/>
      <c r="I10" s="1860"/>
      <c r="J10" s="1860"/>
      <c r="K10" s="1860"/>
      <c r="L10" s="1860"/>
      <c r="M10" s="1934" t="s">
        <v>2812</v>
      </c>
    </row>
    <row r="11" spans="1:26" ht="11.25" customHeight="1" x14ac:dyDescent="0.2">
      <c r="A11" s="1875"/>
      <c r="B11" s="1986" t="s">
        <v>2813</v>
      </c>
      <c r="C11" s="1987"/>
      <c r="D11" s="1979" t="s">
        <v>2814</v>
      </c>
      <c r="E11" s="1979" t="s">
        <v>2815</v>
      </c>
      <c r="F11" s="1988" t="s">
        <v>2816</v>
      </c>
      <c r="G11" s="1991" t="s">
        <v>2813</v>
      </c>
      <c r="H11" s="1992"/>
      <c r="I11" s="1993" t="s">
        <v>2817</v>
      </c>
      <c r="J11" s="1979" t="s">
        <v>2814</v>
      </c>
      <c r="K11" s="1979" t="s">
        <v>2815</v>
      </c>
      <c r="L11" s="1996" t="s">
        <v>2818</v>
      </c>
      <c r="M11" s="1984"/>
    </row>
    <row r="12" spans="1:26" ht="11.25" customHeight="1" x14ac:dyDescent="0.2">
      <c r="A12" s="1875"/>
      <c r="B12" s="1993" t="s">
        <v>2819</v>
      </c>
      <c r="C12" s="1994" t="str">
        <f>"Em 31 de Dezembro de 2017"</f>
        <v>Em 31 de Dezembro de 2017</v>
      </c>
      <c r="D12" s="1980"/>
      <c r="E12" s="1980"/>
      <c r="F12" s="1989"/>
      <c r="G12" s="1993" t="s">
        <v>2819</v>
      </c>
      <c r="H12" s="1976" t="str">
        <f>"Em 31 de Dezembro de 2017"</f>
        <v>Em 31 de Dezembro de 2017</v>
      </c>
      <c r="I12" s="1994"/>
      <c r="J12" s="1980"/>
      <c r="K12" s="1980"/>
      <c r="L12" s="1997"/>
      <c r="M12" s="1984"/>
    </row>
    <row r="13" spans="1:26" ht="11.25" customHeight="1" x14ac:dyDescent="0.2">
      <c r="A13" s="1875"/>
      <c r="B13" s="1999"/>
      <c r="C13" s="1999"/>
      <c r="D13" s="1980"/>
      <c r="E13" s="1980"/>
      <c r="F13" s="1989"/>
      <c r="G13" s="1999"/>
      <c r="H13" s="1977"/>
      <c r="I13" s="1994"/>
      <c r="J13" s="1980"/>
      <c r="K13" s="1980"/>
      <c r="L13" s="1997"/>
      <c r="M13" s="1984"/>
    </row>
    <row r="14" spans="1:26" ht="11.25" customHeight="1" x14ac:dyDescent="0.2">
      <c r="A14" s="1876"/>
      <c r="B14" s="2000"/>
      <c r="C14" s="2000"/>
      <c r="D14" s="1981"/>
      <c r="E14" s="1981"/>
      <c r="F14" s="1990"/>
      <c r="G14" s="2000"/>
      <c r="H14" s="1978"/>
      <c r="I14" s="1995"/>
      <c r="J14" s="1981"/>
      <c r="K14" s="1981"/>
      <c r="L14" s="1998"/>
      <c r="M14" s="1985"/>
    </row>
    <row r="15" spans="1:26" s="22" customFormat="1" ht="11.25" customHeight="1" x14ac:dyDescent="0.2">
      <c r="A15" s="1366" t="s">
        <v>1340</v>
      </c>
      <c r="B15" s="52"/>
      <c r="C15" s="52"/>
      <c r="D15" s="52"/>
      <c r="E15" s="52"/>
      <c r="F15" s="52"/>
      <c r="G15" s="52"/>
      <c r="H15" s="52"/>
      <c r="I15" s="52"/>
      <c r="J15" s="52"/>
      <c r="K15" s="52"/>
      <c r="L15" s="52"/>
      <c r="M15" s="53"/>
      <c r="N15" s="1367"/>
      <c r="O15" s="76"/>
      <c r="P15" s="76"/>
      <c r="Q15" s="76"/>
      <c r="R15" s="76"/>
      <c r="S15" s="76"/>
      <c r="T15" s="76"/>
      <c r="U15" s="76"/>
      <c r="V15" s="76"/>
      <c r="W15" s="76"/>
      <c r="X15" s="76"/>
      <c r="Y15" s="76"/>
      <c r="Z15" s="76"/>
    </row>
    <row r="16" spans="1:26" s="22" customFormat="1" ht="11.25" customHeight="1" x14ac:dyDescent="0.2">
      <c r="A16" s="1366" t="s">
        <v>1342</v>
      </c>
      <c r="B16" s="52"/>
      <c r="C16" s="52"/>
      <c r="D16" s="52"/>
      <c r="E16" s="52"/>
      <c r="F16" s="52"/>
      <c r="G16" s="52"/>
      <c r="H16" s="52"/>
      <c r="I16" s="52"/>
      <c r="J16" s="52"/>
      <c r="K16" s="52"/>
      <c r="L16" s="52"/>
      <c r="M16" s="53"/>
      <c r="N16" s="1368"/>
      <c r="O16" s="76"/>
      <c r="P16" s="76"/>
      <c r="Q16" s="76"/>
      <c r="R16" s="76"/>
      <c r="S16" s="76"/>
      <c r="T16" s="76"/>
      <c r="U16" s="76"/>
      <c r="V16" s="76"/>
      <c r="W16" s="76"/>
      <c r="X16" s="76"/>
      <c r="Y16" s="76"/>
      <c r="Z16" s="76"/>
    </row>
    <row r="17" spans="1:26" s="22" customFormat="1" ht="11.25" customHeight="1" x14ac:dyDescent="0.2">
      <c r="A17" s="1366" t="s">
        <v>1345</v>
      </c>
      <c r="B17" s="52"/>
      <c r="C17" s="52"/>
      <c r="D17" s="52"/>
      <c r="E17" s="52"/>
      <c r="F17" s="52"/>
      <c r="G17" s="52"/>
      <c r="H17" s="52"/>
      <c r="I17" s="52"/>
      <c r="J17" s="52"/>
      <c r="K17" s="52"/>
      <c r="L17" s="53"/>
      <c r="M17" s="53"/>
      <c r="N17" s="1367"/>
      <c r="O17" s="76"/>
      <c r="P17" s="76"/>
      <c r="Q17" s="76"/>
      <c r="R17" s="76"/>
      <c r="S17" s="76"/>
      <c r="T17" s="76"/>
      <c r="U17" s="76"/>
      <c r="V17" s="76"/>
      <c r="W17" s="76"/>
      <c r="X17" s="76"/>
      <c r="Y17" s="76"/>
      <c r="Z17" s="76"/>
    </row>
    <row r="18" spans="1:26" s="22" customFormat="1" ht="11.25" customHeight="1" x14ac:dyDescent="0.2">
      <c r="A18" s="1366" t="s">
        <v>1349</v>
      </c>
      <c r="B18" s="52"/>
      <c r="C18" s="52"/>
      <c r="D18" s="52"/>
      <c r="E18" s="52"/>
      <c r="F18" s="52"/>
      <c r="G18" s="52"/>
      <c r="H18" s="52"/>
      <c r="I18" s="52"/>
      <c r="J18" s="52"/>
      <c r="K18" s="52"/>
      <c r="L18" s="53"/>
      <c r="M18" s="53"/>
      <c r="N18" s="1367"/>
      <c r="O18" s="76"/>
      <c r="P18" s="76"/>
      <c r="Q18" s="76"/>
      <c r="R18" s="76"/>
      <c r="S18" s="76"/>
      <c r="T18" s="76"/>
      <c r="U18" s="76"/>
      <c r="V18" s="76"/>
      <c r="W18" s="76"/>
      <c r="X18" s="76"/>
      <c r="Y18" s="76"/>
      <c r="Z18" s="76"/>
    </row>
    <row r="19" spans="1:26" s="22" customFormat="1" ht="11.25" customHeight="1" x14ac:dyDescent="0.2">
      <c r="A19" s="1366" t="s">
        <v>2820</v>
      </c>
      <c r="B19" s="52"/>
      <c r="C19" s="52"/>
      <c r="D19" s="52"/>
      <c r="E19" s="52"/>
      <c r="F19" s="52"/>
      <c r="G19" s="52"/>
      <c r="H19" s="52"/>
      <c r="I19" s="52"/>
      <c r="J19" s="52"/>
      <c r="K19" s="52"/>
      <c r="L19" s="53"/>
      <c r="M19" s="53"/>
      <c r="N19" s="1367"/>
      <c r="O19" s="76"/>
      <c r="P19" s="76"/>
      <c r="Q19" s="76"/>
      <c r="R19" s="76"/>
      <c r="S19" s="76"/>
      <c r="T19" s="76"/>
      <c r="U19" s="76"/>
      <c r="V19" s="76"/>
      <c r="W19" s="76"/>
      <c r="X19" s="76"/>
      <c r="Y19" s="76"/>
      <c r="Z19" s="76"/>
    </row>
    <row r="20" spans="1:26" s="22" customFormat="1" ht="11.25" customHeight="1" x14ac:dyDescent="0.2">
      <c r="A20" s="1366" t="s">
        <v>1352</v>
      </c>
      <c r="B20" s="52"/>
      <c r="C20" s="52"/>
      <c r="D20" s="52"/>
      <c r="E20" s="52"/>
      <c r="F20" s="52"/>
      <c r="G20" s="52"/>
      <c r="H20" s="52"/>
      <c r="I20" s="52"/>
      <c r="J20" s="52"/>
      <c r="K20" s="52"/>
      <c r="L20" s="53"/>
      <c r="M20" s="53"/>
      <c r="N20" s="1367"/>
      <c r="O20" s="76"/>
      <c r="P20" s="76"/>
      <c r="Q20" s="76"/>
      <c r="R20" s="76"/>
      <c r="S20" s="76"/>
      <c r="T20" s="76"/>
      <c r="U20" s="76"/>
      <c r="V20" s="76"/>
      <c r="W20" s="76"/>
      <c r="X20" s="76"/>
      <c r="Y20" s="76"/>
      <c r="Z20" s="76"/>
    </row>
    <row r="21" spans="1:26" s="22" customFormat="1" ht="11.25" customHeight="1" x14ac:dyDescent="0.2">
      <c r="A21" s="1366" t="s">
        <v>1354</v>
      </c>
      <c r="B21" s="52"/>
      <c r="C21" s="52"/>
      <c r="D21" s="52"/>
      <c r="E21" s="52"/>
      <c r="F21" s="52"/>
      <c r="G21" s="52"/>
      <c r="H21" s="52"/>
      <c r="I21" s="52"/>
      <c r="J21" s="52"/>
      <c r="K21" s="52"/>
      <c r="L21" s="53"/>
      <c r="M21" s="53"/>
      <c r="N21" s="1367"/>
      <c r="O21" s="76"/>
      <c r="P21" s="76"/>
      <c r="Q21" s="76"/>
      <c r="R21" s="76"/>
      <c r="S21" s="76"/>
      <c r="T21" s="76"/>
      <c r="U21" s="76"/>
      <c r="V21" s="76"/>
      <c r="W21" s="76"/>
      <c r="X21" s="76"/>
      <c r="Y21" s="76"/>
      <c r="Z21" s="76"/>
    </row>
    <row r="22" spans="1:26" s="22" customFormat="1" ht="11.25" customHeight="1" x14ac:dyDescent="0.2">
      <c r="A22" s="1366" t="s">
        <v>1356</v>
      </c>
      <c r="B22" s="52"/>
      <c r="C22" s="52"/>
      <c r="D22" s="52"/>
      <c r="E22" s="52"/>
      <c r="F22" s="52"/>
      <c r="G22" s="52"/>
      <c r="H22" s="52"/>
      <c r="I22" s="52"/>
      <c r="J22" s="52"/>
      <c r="K22" s="52"/>
      <c r="L22" s="53"/>
      <c r="M22" s="53"/>
      <c r="N22" s="1367"/>
      <c r="O22" s="76"/>
      <c r="P22" s="76"/>
      <c r="Q22" s="76"/>
      <c r="R22" s="76"/>
      <c r="S22" s="76"/>
      <c r="T22" s="76"/>
      <c r="U22" s="76"/>
      <c r="V22" s="76"/>
      <c r="W22" s="76"/>
      <c r="X22" s="76"/>
      <c r="Y22" s="76"/>
      <c r="Z22" s="76"/>
    </row>
    <row r="23" spans="1:26" s="22" customFormat="1" ht="11.25" customHeight="1" x14ac:dyDescent="0.2">
      <c r="A23" s="1366" t="s">
        <v>2821</v>
      </c>
      <c r="B23" s="52"/>
      <c r="C23" s="52"/>
      <c r="D23" s="52"/>
      <c r="E23" s="52"/>
      <c r="F23" s="52"/>
      <c r="G23" s="52"/>
      <c r="H23" s="52"/>
      <c r="I23" s="52"/>
      <c r="J23" s="52"/>
      <c r="K23" s="52"/>
      <c r="L23" s="53"/>
      <c r="M23" s="53"/>
      <c r="N23" s="1367"/>
      <c r="O23" s="76"/>
      <c r="P23" s="76"/>
      <c r="Q23" s="76"/>
      <c r="R23" s="76"/>
      <c r="S23" s="76"/>
      <c r="T23" s="76"/>
      <c r="U23" s="76"/>
      <c r="V23" s="76"/>
      <c r="W23" s="76"/>
      <c r="X23" s="76"/>
      <c r="Y23" s="76"/>
      <c r="Z23" s="76"/>
    </row>
    <row r="24" spans="1:26" s="22" customFormat="1" ht="11.25" customHeight="1" x14ac:dyDescent="0.2">
      <c r="A24" s="1366" t="s">
        <v>1360</v>
      </c>
      <c r="B24" s="52"/>
      <c r="C24" s="52"/>
      <c r="D24" s="52"/>
      <c r="E24" s="52"/>
      <c r="F24" s="52"/>
      <c r="G24" s="52"/>
      <c r="H24" s="52"/>
      <c r="I24" s="52"/>
      <c r="J24" s="52"/>
      <c r="K24" s="52"/>
      <c r="L24" s="53"/>
      <c r="M24" s="53"/>
      <c r="N24" s="1367"/>
      <c r="O24" s="76"/>
      <c r="P24" s="76"/>
      <c r="Q24" s="76"/>
      <c r="R24" s="76"/>
      <c r="S24" s="76"/>
      <c r="T24" s="76"/>
      <c r="U24" s="76"/>
      <c r="V24" s="76"/>
      <c r="W24" s="76"/>
      <c r="X24" s="76"/>
      <c r="Y24" s="76"/>
      <c r="Z24" s="76"/>
    </row>
    <row r="25" spans="1:26" s="22" customFormat="1" ht="11.25" customHeight="1" x14ac:dyDescent="0.2">
      <c r="A25" s="1366" t="s">
        <v>1362</v>
      </c>
      <c r="B25" s="52"/>
      <c r="C25" s="52"/>
      <c r="D25" s="52"/>
      <c r="E25" s="52"/>
      <c r="F25" s="52"/>
      <c r="G25" s="52"/>
      <c r="H25" s="52"/>
      <c r="I25" s="52"/>
      <c r="J25" s="52"/>
      <c r="K25" s="52"/>
      <c r="L25" s="53"/>
      <c r="M25" s="53"/>
      <c r="N25" s="1367"/>
      <c r="O25" s="76"/>
      <c r="P25" s="76"/>
      <c r="Q25" s="76"/>
      <c r="R25" s="76"/>
      <c r="S25" s="76"/>
      <c r="T25" s="76"/>
      <c r="U25" s="76"/>
      <c r="V25" s="76"/>
      <c r="W25" s="76"/>
      <c r="X25" s="76"/>
      <c r="Y25" s="76"/>
      <c r="Z25" s="76"/>
    </row>
    <row r="26" spans="1:26" s="22" customFormat="1" ht="11.25" customHeight="1" x14ac:dyDescent="0.2">
      <c r="A26" s="1366" t="s">
        <v>2822</v>
      </c>
      <c r="B26" s="52"/>
      <c r="C26" s="52"/>
      <c r="D26" s="52"/>
      <c r="E26" s="52"/>
      <c r="F26" s="52"/>
      <c r="G26" s="52"/>
      <c r="H26" s="52"/>
      <c r="I26" s="52"/>
      <c r="J26" s="52"/>
      <c r="K26" s="52"/>
      <c r="L26" s="53"/>
      <c r="M26" s="53"/>
      <c r="N26" s="1367"/>
      <c r="O26" s="76"/>
      <c r="P26" s="76"/>
      <c r="Q26" s="76"/>
      <c r="R26" s="76"/>
      <c r="S26" s="76"/>
      <c r="T26" s="76"/>
      <c r="U26" s="76"/>
      <c r="V26" s="76"/>
      <c r="W26" s="76"/>
      <c r="X26" s="76"/>
      <c r="Y26" s="76"/>
      <c r="Z26" s="76"/>
    </row>
    <row r="27" spans="1:26" s="22" customFormat="1" ht="11.25" customHeight="1" x14ac:dyDescent="0.2">
      <c r="A27" s="1366" t="s">
        <v>1366</v>
      </c>
      <c r="B27" s="52"/>
      <c r="C27" s="52"/>
      <c r="D27" s="52"/>
      <c r="E27" s="52"/>
      <c r="F27" s="52"/>
      <c r="G27" s="52"/>
      <c r="H27" s="52"/>
      <c r="I27" s="52"/>
      <c r="J27" s="52"/>
      <c r="K27" s="52"/>
      <c r="L27" s="53"/>
      <c r="M27" s="53"/>
      <c r="N27" s="1367"/>
      <c r="O27" s="76"/>
      <c r="P27" s="76"/>
      <c r="Q27" s="76"/>
      <c r="R27" s="76"/>
      <c r="S27" s="76"/>
      <c r="T27" s="76"/>
      <c r="U27" s="76"/>
      <c r="V27" s="76"/>
      <c r="W27" s="76"/>
      <c r="X27" s="76"/>
      <c r="Y27" s="76"/>
      <c r="Z27" s="76"/>
    </row>
    <row r="28" spans="1:26" s="22" customFormat="1" ht="11.25" customHeight="1" x14ac:dyDescent="0.2">
      <c r="A28" s="1366" t="s">
        <v>1368</v>
      </c>
      <c r="B28" s="52"/>
      <c r="C28" s="52"/>
      <c r="D28" s="52"/>
      <c r="E28" s="52"/>
      <c r="F28" s="52"/>
      <c r="G28" s="52"/>
      <c r="H28" s="52"/>
      <c r="I28" s="52"/>
      <c r="J28" s="52"/>
      <c r="K28" s="52"/>
      <c r="L28" s="53"/>
      <c r="M28" s="53"/>
      <c r="N28" s="1367"/>
      <c r="O28" s="76"/>
      <c r="P28" s="76"/>
      <c r="Q28" s="76"/>
      <c r="R28" s="76"/>
      <c r="S28" s="76"/>
      <c r="T28" s="76"/>
      <c r="U28" s="76"/>
      <c r="V28" s="76"/>
      <c r="W28" s="76"/>
      <c r="X28" s="76"/>
      <c r="Y28" s="76"/>
      <c r="Z28" s="76"/>
    </row>
    <row r="29" spans="1:26" s="22" customFormat="1" ht="11.25" customHeight="1" x14ac:dyDescent="0.2">
      <c r="A29" s="1366" t="s">
        <v>2823</v>
      </c>
      <c r="B29" s="52"/>
      <c r="C29" s="52"/>
      <c r="D29" s="52"/>
      <c r="E29" s="52"/>
      <c r="F29" s="52"/>
      <c r="G29" s="52"/>
      <c r="H29" s="52"/>
      <c r="I29" s="52"/>
      <c r="J29" s="52"/>
      <c r="K29" s="52"/>
      <c r="L29" s="53"/>
      <c r="M29" s="53"/>
      <c r="N29" s="1367"/>
      <c r="O29" s="76"/>
      <c r="P29" s="76"/>
      <c r="Q29" s="76"/>
      <c r="R29" s="76"/>
      <c r="S29" s="76"/>
      <c r="T29" s="76"/>
      <c r="U29" s="76"/>
      <c r="V29" s="76"/>
      <c r="W29" s="76"/>
      <c r="X29" s="76"/>
      <c r="Y29" s="76"/>
      <c r="Z29" s="76"/>
    </row>
    <row r="30" spans="1:26" s="22" customFormat="1" ht="11.25" customHeight="1" x14ac:dyDescent="0.2">
      <c r="A30" s="1366" t="s">
        <v>1371</v>
      </c>
      <c r="B30" s="52"/>
      <c r="C30" s="52"/>
      <c r="D30" s="52"/>
      <c r="E30" s="52"/>
      <c r="F30" s="52"/>
      <c r="G30" s="52"/>
      <c r="H30" s="52"/>
      <c r="I30" s="52"/>
      <c r="J30" s="52"/>
      <c r="K30" s="52"/>
      <c r="L30" s="53"/>
      <c r="M30" s="53"/>
      <c r="N30" s="1367"/>
      <c r="O30" s="76"/>
      <c r="P30" s="76"/>
      <c r="Q30" s="76"/>
      <c r="R30" s="76"/>
      <c r="S30" s="76"/>
      <c r="T30" s="76"/>
      <c r="U30" s="76"/>
      <c r="V30" s="76"/>
      <c r="W30" s="76"/>
      <c r="X30" s="76"/>
      <c r="Y30" s="76"/>
      <c r="Z30" s="76"/>
    </row>
    <row r="31" spans="1:26" s="22" customFormat="1" ht="11.25" customHeight="1" x14ac:dyDescent="0.2">
      <c r="A31" s="1366" t="s">
        <v>1373</v>
      </c>
      <c r="B31" s="52"/>
      <c r="C31" s="52"/>
      <c r="D31" s="52"/>
      <c r="E31" s="52"/>
      <c r="F31" s="52"/>
      <c r="G31" s="52"/>
      <c r="H31" s="52"/>
      <c r="I31" s="52"/>
      <c r="J31" s="52"/>
      <c r="K31" s="52"/>
      <c r="L31" s="53"/>
      <c r="M31" s="53"/>
      <c r="N31" s="1367"/>
      <c r="O31" s="76"/>
      <c r="P31" s="76"/>
      <c r="Q31" s="76"/>
      <c r="R31" s="76"/>
      <c r="S31" s="76"/>
      <c r="T31" s="76"/>
      <c r="U31" s="76"/>
      <c r="V31" s="76"/>
      <c r="W31" s="76"/>
      <c r="X31" s="76"/>
      <c r="Y31" s="76"/>
      <c r="Z31" s="76"/>
    </row>
    <row r="32" spans="1:26" s="22" customFormat="1" ht="11.25" customHeight="1" x14ac:dyDescent="0.2">
      <c r="A32" s="1366" t="s">
        <v>1375</v>
      </c>
      <c r="B32" s="52"/>
      <c r="C32" s="52"/>
      <c r="D32" s="52"/>
      <c r="E32" s="52"/>
      <c r="F32" s="52"/>
      <c r="G32" s="52"/>
      <c r="H32" s="52"/>
      <c r="I32" s="52"/>
      <c r="J32" s="52"/>
      <c r="K32" s="52"/>
      <c r="L32" s="53"/>
      <c r="M32" s="53"/>
      <c r="N32" s="1367"/>
      <c r="O32" s="76"/>
      <c r="P32" s="76"/>
      <c r="Q32" s="76"/>
      <c r="R32" s="76"/>
      <c r="S32" s="76"/>
      <c r="T32" s="76"/>
      <c r="U32" s="76"/>
      <c r="V32" s="76"/>
      <c r="W32" s="76"/>
      <c r="X32" s="76"/>
      <c r="Y32" s="76"/>
      <c r="Z32" s="76"/>
    </row>
    <row r="33" spans="1:26" s="22" customFormat="1" ht="11.25" customHeight="1" x14ac:dyDescent="0.2">
      <c r="A33" s="1366" t="s">
        <v>1377</v>
      </c>
      <c r="B33" s="52"/>
      <c r="C33" s="52"/>
      <c r="D33" s="52"/>
      <c r="E33" s="52"/>
      <c r="F33" s="52"/>
      <c r="G33" s="52"/>
      <c r="H33" s="52"/>
      <c r="I33" s="52"/>
      <c r="J33" s="52"/>
      <c r="K33" s="52"/>
      <c r="L33" s="53"/>
      <c r="M33" s="53"/>
      <c r="N33" s="1367"/>
      <c r="O33" s="76"/>
      <c r="P33" s="76"/>
      <c r="Q33" s="76"/>
      <c r="R33" s="76"/>
      <c r="S33" s="76"/>
      <c r="T33" s="76"/>
      <c r="U33" s="76"/>
      <c r="V33" s="76"/>
      <c r="W33" s="76"/>
      <c r="X33" s="76"/>
      <c r="Y33" s="76"/>
      <c r="Z33" s="76"/>
    </row>
    <row r="34" spans="1:26" s="22" customFormat="1" ht="11.25" customHeight="1" x14ac:dyDescent="0.2">
      <c r="A34" s="1366" t="s">
        <v>2824</v>
      </c>
      <c r="B34" s="52"/>
      <c r="C34" s="52"/>
      <c r="D34" s="52"/>
      <c r="E34" s="52"/>
      <c r="F34" s="52"/>
      <c r="G34" s="52"/>
      <c r="H34" s="52"/>
      <c r="I34" s="52"/>
      <c r="J34" s="52"/>
      <c r="K34" s="52"/>
      <c r="L34" s="53"/>
      <c r="M34" s="53"/>
      <c r="N34" s="1367"/>
      <c r="O34" s="76"/>
      <c r="P34" s="76"/>
      <c r="Q34" s="76"/>
      <c r="R34" s="76"/>
      <c r="S34" s="76"/>
      <c r="T34" s="76"/>
      <c r="U34" s="76"/>
      <c r="V34" s="76"/>
      <c r="W34" s="76"/>
      <c r="X34" s="76"/>
      <c r="Y34" s="76"/>
      <c r="Z34" s="76"/>
    </row>
    <row r="35" spans="1:26" s="22" customFormat="1" ht="11.25" customHeight="1" x14ac:dyDescent="0.2">
      <c r="A35" s="1366" t="s">
        <v>2825</v>
      </c>
      <c r="B35" s="52"/>
      <c r="C35" s="52"/>
      <c r="D35" s="52"/>
      <c r="E35" s="52"/>
      <c r="F35" s="52"/>
      <c r="G35" s="52"/>
      <c r="H35" s="52"/>
      <c r="I35" s="52"/>
      <c r="J35" s="52"/>
      <c r="K35" s="52"/>
      <c r="L35" s="53"/>
      <c r="M35" s="53"/>
      <c r="N35" s="1367"/>
      <c r="O35" s="76"/>
      <c r="P35" s="76"/>
      <c r="Q35" s="76"/>
      <c r="R35" s="76"/>
      <c r="S35" s="76"/>
      <c r="T35" s="76"/>
      <c r="U35" s="76"/>
      <c r="V35" s="76"/>
      <c r="W35" s="76"/>
      <c r="X35" s="76"/>
      <c r="Y35" s="76"/>
      <c r="Z35" s="76"/>
    </row>
    <row r="36" spans="1:26" s="22" customFormat="1" ht="11.25" customHeight="1" x14ac:dyDescent="0.2">
      <c r="A36" s="1366" t="s">
        <v>2826</v>
      </c>
      <c r="B36" s="52"/>
      <c r="C36" s="52"/>
      <c r="D36" s="52"/>
      <c r="E36" s="52"/>
      <c r="F36" s="52"/>
      <c r="G36" s="52"/>
      <c r="H36" s="52"/>
      <c r="I36" s="52"/>
      <c r="J36" s="52"/>
      <c r="K36" s="52"/>
      <c r="L36" s="53"/>
      <c r="M36" s="53"/>
      <c r="N36" s="1367"/>
      <c r="O36" s="76"/>
      <c r="P36" s="76"/>
      <c r="Q36" s="76"/>
      <c r="R36" s="76"/>
      <c r="S36" s="76"/>
      <c r="T36" s="76"/>
      <c r="U36" s="76"/>
      <c r="V36" s="76"/>
      <c r="W36" s="76"/>
      <c r="X36" s="76"/>
      <c r="Y36" s="76"/>
      <c r="Z36" s="76"/>
    </row>
    <row r="37" spans="1:26" s="22" customFormat="1" ht="11.25" customHeight="1" x14ac:dyDescent="0.2">
      <c r="A37" s="1366" t="s">
        <v>2827</v>
      </c>
      <c r="B37" s="52"/>
      <c r="C37" s="52"/>
      <c r="D37" s="52"/>
      <c r="E37" s="52"/>
      <c r="F37" s="52"/>
      <c r="G37" s="52"/>
      <c r="H37" s="52"/>
      <c r="I37" s="52"/>
      <c r="J37" s="52"/>
      <c r="K37" s="52"/>
      <c r="L37" s="53"/>
      <c r="M37" s="53"/>
      <c r="N37" s="1367"/>
      <c r="O37" s="76"/>
      <c r="P37" s="76"/>
      <c r="Q37" s="76"/>
      <c r="R37" s="76"/>
      <c r="S37" s="76"/>
      <c r="T37" s="76"/>
      <c r="U37" s="76"/>
      <c r="V37" s="76"/>
      <c r="W37" s="76"/>
      <c r="X37" s="76"/>
      <c r="Y37" s="76"/>
      <c r="Z37" s="76"/>
    </row>
    <row r="38" spans="1:26" s="22" customFormat="1" ht="11.25" customHeight="1" x14ac:dyDescent="0.2">
      <c r="A38" s="1366" t="s">
        <v>1383</v>
      </c>
      <c r="B38" s="52"/>
      <c r="C38" s="52"/>
      <c r="D38" s="52"/>
      <c r="E38" s="52"/>
      <c r="F38" s="52"/>
      <c r="G38" s="52"/>
      <c r="H38" s="52"/>
      <c r="I38" s="52"/>
      <c r="J38" s="52"/>
      <c r="K38" s="52"/>
      <c r="L38" s="53"/>
      <c r="M38" s="53"/>
      <c r="N38" s="1367"/>
      <c r="O38" s="76"/>
      <c r="P38" s="76"/>
      <c r="Q38" s="76"/>
      <c r="R38" s="76"/>
      <c r="S38" s="76"/>
      <c r="T38" s="76"/>
      <c r="U38" s="76"/>
      <c r="V38" s="76"/>
      <c r="W38" s="76"/>
      <c r="X38" s="76"/>
      <c r="Y38" s="76"/>
      <c r="Z38" s="76"/>
    </row>
    <row r="39" spans="1:26" s="22" customFormat="1" ht="11.25" customHeight="1" x14ac:dyDescent="0.2">
      <c r="A39" s="1366" t="s">
        <v>1385</v>
      </c>
      <c r="B39" s="52"/>
      <c r="C39" s="52"/>
      <c r="D39" s="52"/>
      <c r="E39" s="52"/>
      <c r="F39" s="52"/>
      <c r="G39" s="52"/>
      <c r="H39" s="52"/>
      <c r="I39" s="52"/>
      <c r="J39" s="52"/>
      <c r="K39" s="52"/>
      <c r="L39" s="53"/>
      <c r="M39" s="53"/>
      <c r="N39" s="1367"/>
      <c r="O39" s="76"/>
      <c r="P39" s="76"/>
      <c r="Q39" s="76"/>
      <c r="R39" s="76"/>
      <c r="S39" s="76"/>
      <c r="T39" s="76"/>
      <c r="U39" s="76"/>
      <c r="V39" s="76"/>
      <c r="W39" s="76"/>
      <c r="X39" s="76"/>
      <c r="Y39" s="76"/>
      <c r="Z39" s="76"/>
    </row>
    <row r="40" spans="1:26" s="22" customFormat="1" ht="11.25" customHeight="1" x14ac:dyDescent="0.2">
      <c r="A40" s="1366" t="s">
        <v>1387</v>
      </c>
      <c r="B40" s="52"/>
      <c r="C40" s="52"/>
      <c r="D40" s="52"/>
      <c r="E40" s="52"/>
      <c r="F40" s="52"/>
      <c r="G40" s="52"/>
      <c r="H40" s="52"/>
      <c r="I40" s="52"/>
      <c r="J40" s="52"/>
      <c r="K40" s="52"/>
      <c r="L40" s="53"/>
      <c r="M40" s="53"/>
      <c r="N40" s="1367"/>
      <c r="O40" s="76"/>
      <c r="P40" s="76"/>
      <c r="Q40" s="76"/>
      <c r="R40" s="76"/>
      <c r="S40" s="76"/>
      <c r="T40" s="76"/>
      <c r="U40" s="76"/>
      <c r="V40" s="76"/>
      <c r="W40" s="76"/>
      <c r="X40" s="76"/>
      <c r="Y40" s="76"/>
      <c r="Z40" s="76"/>
    </row>
    <row r="41" spans="1:26" s="22" customFormat="1" ht="11.25" customHeight="1" x14ac:dyDescent="0.2">
      <c r="A41" s="1366" t="s">
        <v>1389</v>
      </c>
      <c r="B41" s="52"/>
      <c r="C41" s="52"/>
      <c r="D41" s="52"/>
      <c r="E41" s="52"/>
      <c r="F41" s="52"/>
      <c r="G41" s="52"/>
      <c r="H41" s="52"/>
      <c r="I41" s="52"/>
      <c r="J41" s="52"/>
      <c r="K41" s="52"/>
      <c r="L41" s="53"/>
      <c r="M41" s="53"/>
      <c r="N41" s="1367"/>
      <c r="O41" s="76"/>
      <c r="P41" s="76"/>
      <c r="Q41" s="76"/>
      <c r="R41" s="76"/>
      <c r="S41" s="76"/>
      <c r="T41" s="76"/>
      <c r="U41" s="76"/>
      <c r="V41" s="76"/>
      <c r="W41" s="76"/>
      <c r="X41" s="76"/>
      <c r="Y41" s="76"/>
      <c r="Z41" s="76"/>
    </row>
    <row r="42" spans="1:26" s="22" customFormat="1" ht="11.25" customHeight="1" x14ac:dyDescent="0.2">
      <c r="A42" s="1366" t="s">
        <v>2828</v>
      </c>
      <c r="B42" s="52"/>
      <c r="C42" s="52"/>
      <c r="D42" s="52"/>
      <c r="E42" s="52"/>
      <c r="F42" s="52"/>
      <c r="G42" s="52"/>
      <c r="H42" s="52"/>
      <c r="I42" s="52"/>
      <c r="J42" s="52"/>
      <c r="K42" s="52"/>
      <c r="L42" s="53"/>
      <c r="M42" s="53"/>
      <c r="N42" s="1367"/>
      <c r="O42" s="76"/>
      <c r="P42" s="76"/>
      <c r="Q42" s="76"/>
      <c r="R42" s="76"/>
      <c r="S42" s="76"/>
      <c r="T42" s="76"/>
      <c r="U42" s="76"/>
      <c r="V42" s="76"/>
      <c r="W42" s="76"/>
      <c r="X42" s="76"/>
      <c r="Y42" s="76"/>
      <c r="Z42" s="76"/>
    </row>
    <row r="43" spans="1:26" s="22" customFormat="1" ht="11.25" customHeight="1" x14ac:dyDescent="0.2">
      <c r="A43" s="1366" t="s">
        <v>1393</v>
      </c>
      <c r="B43" s="52"/>
      <c r="C43" s="52"/>
      <c r="D43" s="52"/>
      <c r="E43" s="52"/>
      <c r="F43" s="52"/>
      <c r="G43" s="52"/>
      <c r="H43" s="52"/>
      <c r="I43" s="52"/>
      <c r="J43" s="52"/>
      <c r="K43" s="52"/>
      <c r="L43" s="53"/>
      <c r="M43" s="53"/>
      <c r="N43" s="1367"/>
      <c r="O43" s="76"/>
      <c r="P43" s="76"/>
      <c r="Q43" s="76"/>
      <c r="R43" s="76"/>
      <c r="S43" s="76"/>
      <c r="T43" s="76"/>
      <c r="U43" s="76"/>
      <c r="V43" s="76"/>
      <c r="W43" s="76"/>
      <c r="X43" s="76"/>
      <c r="Y43" s="76"/>
      <c r="Z43" s="76"/>
    </row>
    <row r="44" spans="1:26" s="22" customFormat="1" ht="11.25" customHeight="1" x14ac:dyDescent="0.2">
      <c r="A44" s="1366" t="s">
        <v>1399</v>
      </c>
      <c r="B44" s="52"/>
      <c r="C44" s="52"/>
      <c r="D44" s="52"/>
      <c r="E44" s="52"/>
      <c r="F44" s="52"/>
      <c r="G44" s="52"/>
      <c r="H44" s="52"/>
      <c r="I44" s="52"/>
      <c r="J44" s="52"/>
      <c r="K44" s="52"/>
      <c r="L44" s="53"/>
      <c r="M44" s="53"/>
      <c r="N44" s="1367"/>
      <c r="O44" s="76"/>
      <c r="P44" s="76"/>
      <c r="Q44" s="76"/>
      <c r="R44" s="76"/>
      <c r="S44" s="76"/>
      <c r="T44" s="76"/>
      <c r="U44" s="76"/>
      <c r="V44" s="76"/>
      <c r="W44" s="76"/>
      <c r="X44" s="76"/>
      <c r="Y44" s="76"/>
      <c r="Z44" s="76"/>
    </row>
    <row r="45" spans="1:26" s="22" customFormat="1" ht="11.25" customHeight="1" x14ac:dyDescent="0.2">
      <c r="A45" s="1366" t="s">
        <v>1395</v>
      </c>
      <c r="B45" s="52"/>
      <c r="C45" s="52"/>
      <c r="D45" s="52"/>
      <c r="E45" s="52"/>
      <c r="F45" s="52"/>
      <c r="G45" s="52"/>
      <c r="H45" s="52"/>
      <c r="I45" s="52"/>
      <c r="J45" s="52"/>
      <c r="K45" s="52"/>
      <c r="L45" s="53"/>
      <c r="M45" s="53"/>
      <c r="N45" s="1367"/>
      <c r="O45" s="76"/>
      <c r="P45" s="76"/>
      <c r="Q45" s="76"/>
      <c r="R45" s="76"/>
      <c r="S45" s="76"/>
      <c r="T45" s="76"/>
      <c r="U45" s="76"/>
      <c r="V45" s="76"/>
      <c r="W45" s="76"/>
      <c r="X45" s="76"/>
      <c r="Y45" s="76"/>
      <c r="Z45" s="76"/>
    </row>
    <row r="46" spans="1:26" s="22" customFormat="1" ht="11.25" customHeight="1" x14ac:dyDescent="0.2">
      <c r="A46" s="1366" t="s">
        <v>1401</v>
      </c>
      <c r="B46" s="52"/>
      <c r="C46" s="52"/>
      <c r="D46" s="52"/>
      <c r="E46" s="52"/>
      <c r="F46" s="52"/>
      <c r="G46" s="52"/>
      <c r="H46" s="52"/>
      <c r="I46" s="52"/>
      <c r="J46" s="52"/>
      <c r="K46" s="52"/>
      <c r="L46" s="53"/>
      <c r="M46" s="53"/>
      <c r="N46" s="1367"/>
      <c r="O46" s="76"/>
      <c r="P46" s="76"/>
      <c r="Q46" s="76"/>
      <c r="R46" s="76"/>
      <c r="S46" s="76"/>
      <c r="T46" s="76"/>
      <c r="U46" s="76"/>
      <c r="V46" s="76"/>
      <c r="W46" s="76"/>
      <c r="X46" s="76"/>
      <c r="Y46" s="76"/>
      <c r="Z46" s="76"/>
    </row>
    <row r="47" spans="1:26" s="22" customFormat="1" ht="11.25" customHeight="1" x14ac:dyDescent="0.2">
      <c r="A47" s="1366" t="s">
        <v>2829</v>
      </c>
      <c r="B47" s="52"/>
      <c r="C47" s="52"/>
      <c r="D47" s="52"/>
      <c r="E47" s="52"/>
      <c r="F47" s="52"/>
      <c r="G47" s="52"/>
      <c r="H47" s="52"/>
      <c r="I47" s="52"/>
      <c r="J47" s="52"/>
      <c r="K47" s="52"/>
      <c r="L47" s="53"/>
      <c r="M47" s="53"/>
      <c r="N47" s="1367"/>
      <c r="O47" s="76"/>
      <c r="P47" s="76"/>
      <c r="Q47" s="76"/>
      <c r="R47" s="76"/>
      <c r="S47" s="76"/>
      <c r="T47" s="76"/>
      <c r="U47" s="76"/>
      <c r="V47" s="76"/>
      <c r="W47" s="76"/>
      <c r="X47" s="76"/>
      <c r="Y47" s="76"/>
      <c r="Z47" s="76"/>
    </row>
    <row r="48" spans="1:26" s="22" customFormat="1" ht="11.25" customHeight="1" x14ac:dyDescent="0.2">
      <c r="A48" s="1366" t="s">
        <v>2830</v>
      </c>
      <c r="B48" s="52"/>
      <c r="C48" s="52"/>
      <c r="D48" s="52"/>
      <c r="E48" s="52"/>
      <c r="F48" s="52"/>
      <c r="G48" s="52"/>
      <c r="H48" s="52"/>
      <c r="I48" s="52"/>
      <c r="J48" s="52"/>
      <c r="K48" s="52"/>
      <c r="L48" s="53"/>
      <c r="M48" s="53"/>
      <c r="N48" s="1367"/>
      <c r="O48" s="76"/>
      <c r="P48" s="76"/>
      <c r="Q48" s="76"/>
      <c r="R48" s="76"/>
      <c r="S48" s="76"/>
      <c r="T48" s="76"/>
      <c r="U48" s="76"/>
      <c r="V48" s="76"/>
      <c r="W48" s="76"/>
      <c r="X48" s="76"/>
      <c r="Y48" s="76"/>
      <c r="Z48" s="76"/>
    </row>
    <row r="49" spans="1:26" s="22" customFormat="1" ht="11.25" customHeight="1" x14ac:dyDescent="0.2">
      <c r="A49" s="1366" t="s">
        <v>1405</v>
      </c>
      <c r="B49" s="52"/>
      <c r="C49" s="52"/>
      <c r="D49" s="52"/>
      <c r="E49" s="52"/>
      <c r="F49" s="52"/>
      <c r="G49" s="52"/>
      <c r="H49" s="52"/>
      <c r="I49" s="52"/>
      <c r="J49" s="52"/>
      <c r="K49" s="52"/>
      <c r="L49" s="53"/>
      <c r="M49" s="53"/>
      <c r="N49" s="1367"/>
      <c r="O49" s="76"/>
      <c r="P49" s="76"/>
      <c r="Q49" s="76"/>
      <c r="R49" s="76"/>
      <c r="S49" s="76"/>
      <c r="T49" s="76"/>
      <c r="U49" s="76"/>
      <c r="V49" s="76"/>
      <c r="W49" s="76"/>
      <c r="X49" s="76"/>
      <c r="Y49" s="76"/>
      <c r="Z49" s="76"/>
    </row>
    <row r="50" spans="1:26" s="22" customFormat="1" ht="11.25" customHeight="1" x14ac:dyDescent="0.2">
      <c r="A50" s="1366" t="s">
        <v>1397</v>
      </c>
      <c r="B50" s="52"/>
      <c r="C50" s="52"/>
      <c r="D50" s="52"/>
      <c r="E50" s="52"/>
      <c r="F50" s="52"/>
      <c r="G50" s="52"/>
      <c r="H50" s="52"/>
      <c r="I50" s="52"/>
      <c r="J50" s="52"/>
      <c r="K50" s="52"/>
      <c r="L50" s="53"/>
      <c r="M50" s="53"/>
      <c r="N50" s="1367"/>
      <c r="O50" s="76"/>
      <c r="P50" s="76"/>
      <c r="Q50" s="76"/>
      <c r="R50" s="76"/>
      <c r="S50" s="76"/>
      <c r="T50" s="76"/>
      <c r="U50" s="76"/>
      <c r="V50" s="76"/>
      <c r="W50" s="76"/>
      <c r="X50" s="76"/>
      <c r="Y50" s="76"/>
      <c r="Z50" s="76"/>
    </row>
    <row r="51" spans="1:26" s="380" customFormat="1" ht="11.25" customHeight="1" x14ac:dyDescent="0.2">
      <c r="A51" s="21" t="s">
        <v>1409</v>
      </c>
      <c r="B51" s="52"/>
      <c r="C51" s="1369"/>
      <c r="D51" s="52"/>
      <c r="E51" s="52"/>
      <c r="F51" s="52"/>
      <c r="G51" s="52"/>
      <c r="H51" s="52"/>
      <c r="I51" s="52"/>
      <c r="J51" s="52"/>
      <c r="K51" s="52"/>
      <c r="L51" s="53"/>
      <c r="M51" s="53"/>
      <c r="N51" s="1367"/>
      <c r="O51" s="76"/>
      <c r="P51" s="76"/>
      <c r="Q51" s="76"/>
      <c r="R51" s="76"/>
      <c r="S51" s="76"/>
      <c r="T51" s="76"/>
      <c r="U51" s="76"/>
      <c r="V51" s="76"/>
      <c r="W51" s="76"/>
      <c r="X51" s="76"/>
      <c r="Y51" s="76"/>
      <c r="Z51" s="76"/>
    </row>
    <row r="52" spans="1:26" s="22" customFormat="1" ht="11.25" customHeight="1" x14ac:dyDescent="0.2">
      <c r="A52" s="22" t="s">
        <v>1411</v>
      </c>
      <c r="B52" s="52"/>
      <c r="C52" s="52"/>
      <c r="D52" s="52"/>
      <c r="E52" s="52"/>
      <c r="F52" s="52"/>
      <c r="G52" s="52"/>
      <c r="H52" s="52"/>
      <c r="I52" s="52"/>
      <c r="J52" s="52"/>
      <c r="K52" s="52"/>
      <c r="L52" s="53"/>
      <c r="M52" s="53"/>
      <c r="N52" s="1367"/>
      <c r="O52" s="76"/>
      <c r="P52" s="76"/>
      <c r="Q52" s="76"/>
      <c r="R52" s="76"/>
      <c r="S52" s="76"/>
      <c r="T52" s="76"/>
      <c r="U52" s="76"/>
      <c r="V52" s="76"/>
      <c r="W52" s="76"/>
      <c r="X52" s="76"/>
      <c r="Y52" s="76"/>
      <c r="Z52" s="76"/>
    </row>
    <row r="53" spans="1:26" s="22" customFormat="1" ht="11.25" customHeight="1" x14ac:dyDescent="0.2">
      <c r="A53" s="22" t="s">
        <v>1414</v>
      </c>
      <c r="B53" s="52"/>
      <c r="C53" s="52"/>
      <c r="D53" s="52"/>
      <c r="E53" s="52"/>
      <c r="F53" s="52"/>
      <c r="G53" s="52"/>
      <c r="H53" s="52"/>
      <c r="I53" s="52"/>
      <c r="J53" s="52"/>
      <c r="K53" s="52"/>
      <c r="L53" s="53"/>
      <c r="M53" s="53"/>
      <c r="N53" s="1367"/>
      <c r="O53" s="76"/>
      <c r="P53" s="76"/>
      <c r="Q53" s="76"/>
      <c r="R53" s="76"/>
      <c r="S53" s="76"/>
      <c r="T53" s="76"/>
      <c r="U53" s="76"/>
      <c r="V53" s="76"/>
      <c r="W53" s="76"/>
      <c r="X53" s="76"/>
      <c r="Y53" s="76"/>
      <c r="Z53" s="76"/>
    </row>
    <row r="54" spans="1:26" s="22" customFormat="1" ht="11.25" customHeight="1" x14ac:dyDescent="0.2">
      <c r="A54" s="22" t="s">
        <v>1417</v>
      </c>
      <c r="B54" s="52"/>
      <c r="C54" s="52"/>
      <c r="D54" s="52"/>
      <c r="E54" s="52"/>
      <c r="F54" s="52"/>
      <c r="G54" s="52"/>
      <c r="H54" s="52"/>
      <c r="I54" s="52"/>
      <c r="J54" s="52"/>
      <c r="K54" s="52"/>
      <c r="L54" s="53"/>
      <c r="M54" s="53"/>
      <c r="N54" s="1367"/>
      <c r="O54" s="76"/>
      <c r="P54" s="76"/>
      <c r="Q54" s="76"/>
      <c r="R54" s="76"/>
      <c r="S54" s="76"/>
      <c r="T54" s="76"/>
      <c r="U54" s="76"/>
      <c r="V54" s="76"/>
      <c r="W54" s="76"/>
      <c r="X54" s="76"/>
      <c r="Y54" s="76"/>
      <c r="Z54" s="76"/>
    </row>
    <row r="55" spans="1:26" s="22" customFormat="1" ht="11.25" customHeight="1" x14ac:dyDescent="0.2">
      <c r="A55" s="75" t="s">
        <v>1420</v>
      </c>
      <c r="B55" s="52"/>
      <c r="C55" s="52"/>
      <c r="D55" s="52"/>
      <c r="E55" s="52"/>
      <c r="F55" s="52"/>
      <c r="G55" s="52"/>
      <c r="H55" s="52"/>
      <c r="I55" s="52"/>
      <c r="J55" s="52"/>
      <c r="K55" s="52"/>
      <c r="L55" s="53"/>
      <c r="M55" s="53"/>
      <c r="N55" s="1367"/>
      <c r="O55" s="76"/>
      <c r="P55" s="76"/>
      <c r="Q55" s="76"/>
      <c r="R55" s="76"/>
      <c r="S55" s="76"/>
      <c r="T55" s="76"/>
      <c r="U55" s="76"/>
      <c r="V55" s="76"/>
      <c r="W55" s="76"/>
      <c r="X55" s="76"/>
      <c r="Y55" s="76"/>
      <c r="Z55" s="76"/>
    </row>
    <row r="56" spans="1:26" s="22" customFormat="1" ht="11.25" customHeight="1" x14ac:dyDescent="0.2">
      <c r="A56" s="22" t="s">
        <v>1422</v>
      </c>
      <c r="B56" s="52"/>
      <c r="C56" s="52"/>
      <c r="D56" s="52"/>
      <c r="E56" s="52"/>
      <c r="F56" s="52"/>
      <c r="G56" s="52"/>
      <c r="H56" s="52"/>
      <c r="I56" s="52"/>
      <c r="J56" s="52"/>
      <c r="K56" s="52"/>
      <c r="L56" s="53"/>
      <c r="M56" s="53"/>
      <c r="N56" s="1367"/>
      <c r="O56" s="76"/>
      <c r="P56" s="76"/>
      <c r="Q56" s="76"/>
      <c r="R56" s="76"/>
      <c r="S56" s="76"/>
      <c r="T56" s="76"/>
      <c r="U56" s="76"/>
      <c r="V56" s="76"/>
      <c r="W56" s="76"/>
      <c r="X56" s="76"/>
      <c r="Y56" s="76"/>
      <c r="Z56" s="76"/>
    </row>
    <row r="57" spans="1:26" s="22" customFormat="1" ht="11.25" customHeight="1" x14ac:dyDescent="0.2">
      <c r="A57" s="22" t="s">
        <v>1424</v>
      </c>
      <c r="B57" s="52"/>
      <c r="C57" s="52"/>
      <c r="D57" s="52"/>
      <c r="E57" s="52"/>
      <c r="F57" s="52"/>
      <c r="G57" s="52"/>
      <c r="H57" s="52"/>
      <c r="I57" s="52"/>
      <c r="J57" s="52"/>
      <c r="K57" s="52"/>
      <c r="L57" s="53"/>
      <c r="M57" s="53"/>
      <c r="N57" s="1367"/>
      <c r="O57" s="76"/>
      <c r="P57" s="76"/>
      <c r="Q57" s="76"/>
      <c r="R57" s="76"/>
      <c r="S57" s="76"/>
      <c r="T57" s="76"/>
      <c r="U57" s="76"/>
      <c r="V57" s="76"/>
      <c r="W57" s="76"/>
      <c r="X57" s="76"/>
      <c r="Y57" s="76"/>
      <c r="Z57" s="76"/>
    </row>
    <row r="58" spans="1:26" s="22" customFormat="1" ht="11.25" customHeight="1" x14ac:dyDescent="0.2">
      <c r="A58" s="22" t="s">
        <v>1426</v>
      </c>
      <c r="B58" s="52"/>
      <c r="C58" s="52"/>
      <c r="D58" s="52"/>
      <c r="E58" s="52"/>
      <c r="F58" s="52"/>
      <c r="G58" s="52"/>
      <c r="H58" s="52"/>
      <c r="I58" s="52"/>
      <c r="J58" s="52"/>
      <c r="K58" s="52"/>
      <c r="L58" s="53"/>
      <c r="M58" s="53"/>
      <c r="N58" s="1367"/>
      <c r="O58" s="76"/>
      <c r="P58" s="76"/>
      <c r="Q58" s="76"/>
      <c r="R58" s="76"/>
      <c r="S58" s="76"/>
      <c r="T58" s="76"/>
      <c r="U58" s="76"/>
      <c r="V58" s="76"/>
      <c r="W58" s="76"/>
      <c r="X58" s="76"/>
      <c r="Y58" s="76"/>
      <c r="Z58" s="76"/>
    </row>
    <row r="59" spans="1:26" s="22" customFormat="1" ht="11.25" customHeight="1" x14ac:dyDescent="0.2">
      <c r="A59" s="22" t="s">
        <v>1428</v>
      </c>
      <c r="B59" s="52"/>
      <c r="C59" s="52"/>
      <c r="D59" s="52"/>
      <c r="E59" s="52"/>
      <c r="F59" s="52"/>
      <c r="G59" s="52"/>
      <c r="H59" s="52"/>
      <c r="I59" s="52"/>
      <c r="J59" s="52"/>
      <c r="K59" s="52"/>
      <c r="L59" s="53"/>
      <c r="M59" s="53"/>
      <c r="N59" s="1367"/>
      <c r="O59" s="76"/>
      <c r="P59" s="76"/>
      <c r="Q59" s="76"/>
      <c r="R59" s="76"/>
      <c r="S59" s="76"/>
      <c r="T59" s="76"/>
      <c r="U59" s="76"/>
      <c r="V59" s="76"/>
      <c r="W59" s="76"/>
      <c r="X59" s="76"/>
      <c r="Y59" s="76"/>
      <c r="Z59" s="76"/>
    </row>
    <row r="60" spans="1:26" s="22" customFormat="1" ht="11.25" customHeight="1" x14ac:dyDescent="0.2">
      <c r="A60" s="22" t="s">
        <v>1430</v>
      </c>
      <c r="B60" s="52"/>
      <c r="C60" s="52"/>
      <c r="D60" s="52"/>
      <c r="E60" s="52"/>
      <c r="F60" s="52"/>
      <c r="G60" s="52"/>
      <c r="H60" s="52"/>
      <c r="I60" s="52"/>
      <c r="J60" s="52"/>
      <c r="K60" s="52"/>
      <c r="L60" s="53"/>
      <c r="M60" s="53"/>
      <c r="N60" s="1367"/>
      <c r="O60" s="76"/>
      <c r="P60" s="76"/>
      <c r="Q60" s="76"/>
      <c r="R60" s="76"/>
      <c r="S60" s="76"/>
      <c r="T60" s="76"/>
      <c r="U60" s="76"/>
      <c r="V60" s="76"/>
      <c r="W60" s="76"/>
      <c r="X60" s="76"/>
      <c r="Y60" s="76"/>
      <c r="Z60" s="76"/>
    </row>
    <row r="61" spans="1:26" s="22" customFormat="1" ht="11.25" customHeight="1" x14ac:dyDescent="0.2">
      <c r="A61" s="22" t="s">
        <v>1432</v>
      </c>
      <c r="B61" s="52"/>
      <c r="C61" s="52"/>
      <c r="D61" s="52"/>
      <c r="E61" s="52"/>
      <c r="F61" s="52"/>
      <c r="G61" s="52"/>
      <c r="H61" s="52"/>
      <c r="I61" s="52"/>
      <c r="J61" s="52"/>
      <c r="K61" s="52"/>
      <c r="L61" s="53"/>
      <c r="M61" s="53"/>
      <c r="N61" s="1367"/>
      <c r="O61" s="76"/>
      <c r="P61" s="76"/>
      <c r="Q61" s="76"/>
      <c r="R61" s="76"/>
      <c r="S61" s="76"/>
      <c r="T61" s="76"/>
      <c r="U61" s="76"/>
      <c r="V61" s="76"/>
      <c r="W61" s="76"/>
      <c r="X61" s="76"/>
      <c r="Y61" s="76"/>
      <c r="Z61" s="76"/>
    </row>
    <row r="62" spans="1:26" s="22" customFormat="1" ht="11.25" customHeight="1" x14ac:dyDescent="0.2">
      <c r="A62" s="22" t="s">
        <v>1434</v>
      </c>
      <c r="B62" s="52"/>
      <c r="C62" s="52"/>
      <c r="D62" s="52"/>
      <c r="E62" s="52"/>
      <c r="F62" s="52"/>
      <c r="G62" s="52"/>
      <c r="H62" s="52"/>
      <c r="I62" s="52"/>
      <c r="J62" s="52"/>
      <c r="K62" s="52"/>
      <c r="L62" s="53"/>
      <c r="M62" s="53"/>
      <c r="N62" s="1367"/>
      <c r="O62" s="76"/>
      <c r="P62" s="76"/>
      <c r="Q62" s="76"/>
      <c r="R62" s="76"/>
      <c r="S62" s="76"/>
      <c r="T62" s="76"/>
      <c r="U62" s="76"/>
      <c r="V62" s="76"/>
      <c r="W62" s="76"/>
      <c r="X62" s="76"/>
      <c r="Y62" s="76"/>
      <c r="Z62" s="76"/>
    </row>
    <row r="63" spans="1:26" s="22" customFormat="1" ht="11.25" customHeight="1" x14ac:dyDescent="0.2">
      <c r="A63" s="22" t="s">
        <v>1436</v>
      </c>
      <c r="B63" s="52"/>
      <c r="C63" s="52"/>
      <c r="D63" s="52"/>
      <c r="E63" s="52"/>
      <c r="F63" s="52"/>
      <c r="G63" s="52"/>
      <c r="H63" s="52"/>
      <c r="I63" s="52"/>
      <c r="J63" s="52"/>
      <c r="K63" s="52"/>
      <c r="L63" s="53"/>
      <c r="M63" s="53"/>
      <c r="N63" s="1367"/>
      <c r="O63" s="76"/>
      <c r="P63" s="76"/>
      <c r="Q63" s="76"/>
      <c r="R63" s="76"/>
      <c r="S63" s="76"/>
      <c r="T63" s="76"/>
      <c r="U63" s="76"/>
      <c r="V63" s="76"/>
      <c r="W63" s="76"/>
      <c r="X63" s="76"/>
      <c r="Y63" s="76"/>
      <c r="Z63" s="76"/>
    </row>
    <row r="64" spans="1:26" s="22" customFormat="1" ht="11.25" customHeight="1" x14ac:dyDescent="0.2">
      <c r="A64" s="75" t="s">
        <v>1438</v>
      </c>
      <c r="B64" s="52"/>
      <c r="C64" s="52"/>
      <c r="D64" s="76"/>
      <c r="E64" s="52"/>
      <c r="F64" s="76"/>
      <c r="G64" s="52"/>
      <c r="H64" s="52"/>
      <c r="I64" s="76"/>
      <c r="J64" s="52"/>
      <c r="K64" s="76"/>
      <c r="L64" s="53"/>
      <c r="M64" s="53"/>
      <c r="N64" s="1367"/>
      <c r="O64" s="76"/>
      <c r="P64" s="76"/>
      <c r="Q64" s="76"/>
      <c r="R64" s="76"/>
      <c r="S64" s="76"/>
      <c r="T64" s="76"/>
      <c r="U64" s="76"/>
      <c r="V64" s="76"/>
      <c r="W64" s="76"/>
      <c r="X64" s="76"/>
      <c r="Y64" s="76"/>
      <c r="Z64" s="76"/>
    </row>
    <row r="65" spans="1:26" s="22" customFormat="1" ht="11.25" customHeight="1" x14ac:dyDescent="0.2">
      <c r="A65" s="22" t="s">
        <v>1441</v>
      </c>
      <c r="B65" s="52"/>
      <c r="C65" s="52"/>
      <c r="D65" s="52"/>
      <c r="E65" s="52"/>
      <c r="F65" s="52"/>
      <c r="G65" s="52"/>
      <c r="H65" s="52"/>
      <c r="I65" s="52"/>
      <c r="J65" s="52"/>
      <c r="K65" s="52"/>
      <c r="L65" s="53"/>
      <c r="M65" s="53"/>
      <c r="N65" s="1367"/>
      <c r="O65" s="76"/>
      <c r="P65" s="76"/>
      <c r="Q65" s="76"/>
      <c r="R65" s="76"/>
      <c r="S65" s="76"/>
      <c r="T65" s="76"/>
      <c r="U65" s="76"/>
      <c r="V65" s="76"/>
      <c r="W65" s="76"/>
      <c r="X65" s="76"/>
      <c r="Y65" s="76"/>
      <c r="Z65" s="76"/>
    </row>
    <row r="66" spans="1:26" s="22" customFormat="1" ht="11.25" customHeight="1" x14ac:dyDescent="0.2">
      <c r="A66" s="22" t="s">
        <v>1442</v>
      </c>
      <c r="B66" s="52"/>
      <c r="C66" s="52"/>
      <c r="D66" s="52"/>
      <c r="E66" s="52"/>
      <c r="F66" s="52"/>
      <c r="G66" s="52"/>
      <c r="H66" s="52"/>
      <c r="I66" s="52"/>
      <c r="J66" s="52"/>
      <c r="K66" s="52"/>
      <c r="L66" s="53"/>
      <c r="M66" s="53"/>
      <c r="N66" s="1367"/>
      <c r="O66" s="76"/>
      <c r="P66" s="76"/>
      <c r="Q66" s="76"/>
      <c r="R66" s="76"/>
      <c r="S66" s="76"/>
      <c r="T66" s="76"/>
      <c r="U66" s="76"/>
      <c r="V66" s="76"/>
      <c r="W66" s="76"/>
      <c r="X66" s="76"/>
      <c r="Y66" s="76"/>
      <c r="Z66" s="76"/>
    </row>
    <row r="67" spans="1:26" s="22" customFormat="1" ht="11.25" customHeight="1" x14ac:dyDescent="0.2">
      <c r="A67" s="75" t="s">
        <v>1443</v>
      </c>
      <c r="B67" s="52"/>
      <c r="C67" s="52"/>
      <c r="D67" s="52"/>
      <c r="E67" s="52"/>
      <c r="F67" s="52"/>
      <c r="G67" s="52"/>
      <c r="H67" s="52"/>
      <c r="I67" s="52"/>
      <c r="J67" s="52"/>
      <c r="K67" s="52"/>
      <c r="L67" s="52"/>
      <c r="M67" s="53"/>
      <c r="N67" s="1367"/>
      <c r="O67" s="76"/>
      <c r="P67" s="76"/>
      <c r="Q67" s="76"/>
      <c r="R67" s="76"/>
      <c r="S67" s="76"/>
      <c r="T67" s="76"/>
      <c r="U67" s="76"/>
      <c r="V67" s="76"/>
      <c r="W67" s="76"/>
      <c r="X67" s="76"/>
      <c r="Y67" s="76"/>
      <c r="Z67" s="76"/>
    </row>
    <row r="68" spans="1:26" s="22" customFormat="1" ht="11.25" customHeight="1" x14ac:dyDescent="0.2">
      <c r="A68" s="22" t="s">
        <v>1445</v>
      </c>
      <c r="B68" s="52"/>
      <c r="C68" s="52"/>
      <c r="D68" s="52"/>
      <c r="E68" s="52"/>
      <c r="F68" s="52"/>
      <c r="G68" s="52"/>
      <c r="H68" s="52"/>
      <c r="I68" s="52"/>
      <c r="J68" s="52"/>
      <c r="K68" s="52"/>
      <c r="L68" s="52"/>
      <c r="M68" s="53"/>
      <c r="N68" s="1367"/>
      <c r="O68" s="76"/>
      <c r="P68" s="76"/>
      <c r="Q68" s="76"/>
      <c r="R68" s="76"/>
      <c r="S68" s="76"/>
      <c r="T68" s="76"/>
      <c r="U68" s="76"/>
      <c r="V68" s="76"/>
      <c r="W68" s="76"/>
      <c r="X68" s="76"/>
      <c r="Y68" s="76"/>
      <c r="Z68" s="76"/>
    </row>
    <row r="69" spans="1:26" s="22" customFormat="1" ht="11.25" customHeight="1" x14ac:dyDescent="0.2">
      <c r="A69" s="1366" t="s">
        <v>1446</v>
      </c>
      <c r="B69" s="52"/>
      <c r="C69" s="52"/>
      <c r="D69" s="52"/>
      <c r="E69" s="52"/>
      <c r="F69" s="52"/>
      <c r="G69" s="52"/>
      <c r="H69" s="52"/>
      <c r="I69" s="52"/>
      <c r="J69" s="52"/>
      <c r="K69" s="52"/>
      <c r="L69" s="271"/>
      <c r="M69" s="53"/>
      <c r="N69" s="1367"/>
      <c r="O69" s="76"/>
      <c r="P69" s="76"/>
      <c r="Q69" s="76"/>
      <c r="R69" s="76"/>
      <c r="S69" s="76"/>
      <c r="T69" s="76"/>
      <c r="U69" s="76"/>
      <c r="V69" s="76"/>
      <c r="W69" s="76"/>
      <c r="X69" s="76"/>
      <c r="Y69" s="76"/>
      <c r="Z69" s="76"/>
    </row>
    <row r="70" spans="1:26" s="22" customFormat="1" ht="11.25" customHeight="1" x14ac:dyDescent="0.2">
      <c r="A70" s="1370" t="s">
        <v>1448</v>
      </c>
      <c r="B70" s="26"/>
      <c r="C70" s="26"/>
      <c r="D70" s="26"/>
      <c r="E70" s="26"/>
      <c r="F70" s="26"/>
      <c r="G70" s="26"/>
      <c r="H70" s="26"/>
      <c r="I70" s="26"/>
      <c r="J70" s="26"/>
      <c r="K70" s="26"/>
      <c r="L70" s="26"/>
      <c r="M70" s="24"/>
      <c r="N70" s="1368"/>
      <c r="O70" s="76"/>
      <c r="P70" s="76"/>
      <c r="Q70" s="76"/>
      <c r="R70" s="76"/>
      <c r="S70" s="76"/>
      <c r="T70" s="76"/>
      <c r="U70" s="76"/>
      <c r="V70" s="76"/>
      <c r="W70" s="76"/>
      <c r="X70" s="76"/>
      <c r="Y70" s="76"/>
      <c r="Z70" s="76"/>
    </row>
    <row r="71" spans="1:26" s="22" customFormat="1" ht="11.25" customHeight="1" x14ac:dyDescent="0.2">
      <c r="A71" s="22" t="s">
        <v>2672</v>
      </c>
      <c r="B71" s="76"/>
      <c r="C71" s="76"/>
      <c r="D71" s="76"/>
      <c r="F71" s="76"/>
      <c r="G71" s="76"/>
      <c r="H71" s="1371"/>
      <c r="I71" s="303"/>
      <c r="J71" s="76"/>
      <c r="K71" s="398"/>
      <c r="L71" s="1372"/>
      <c r="M71" s="1372" t="s">
        <v>2831</v>
      </c>
      <c r="O71" s="76"/>
    </row>
    <row r="72" spans="1:26" ht="11.25" customHeight="1" x14ac:dyDescent="0.2">
      <c r="A72" s="359"/>
      <c r="B72" s="56"/>
      <c r="C72" s="56"/>
      <c r="D72" s="56"/>
      <c r="E72" s="56"/>
      <c r="F72" s="56"/>
      <c r="G72" s="56"/>
      <c r="H72" s="56"/>
      <c r="I72" s="56"/>
      <c r="J72" s="56"/>
      <c r="K72" s="56"/>
      <c r="L72" s="56"/>
      <c r="M72" s="56"/>
      <c r="O72" s="63"/>
      <c r="P72" s="63"/>
    </row>
    <row r="73" spans="1:26" ht="11.25" customHeight="1" x14ac:dyDescent="0.2">
      <c r="A73" s="60"/>
      <c r="B73" s="63"/>
      <c r="C73" s="63"/>
      <c r="D73" s="63"/>
      <c r="F73" s="63"/>
      <c r="G73" s="63"/>
      <c r="H73" s="423"/>
      <c r="I73" s="423"/>
      <c r="J73" s="63"/>
      <c r="K73" s="56"/>
      <c r="L73" s="424"/>
      <c r="M73" s="424"/>
      <c r="O73" s="63"/>
    </row>
    <row r="74" spans="1:26" ht="11.25" customHeight="1" x14ac:dyDescent="0.2">
      <c r="A74" s="419"/>
      <c r="K74" s="421"/>
      <c r="L74" s="421"/>
      <c r="M74" s="421" t="s">
        <v>2554</v>
      </c>
    </row>
    <row r="75" spans="1:26" ht="11.25" customHeight="1" x14ac:dyDescent="0.2">
      <c r="A75" s="425"/>
      <c r="B75" s="1859" t="s">
        <v>2810</v>
      </c>
      <c r="C75" s="1860"/>
      <c r="D75" s="1982"/>
      <c r="E75" s="1982"/>
      <c r="F75" s="1983"/>
      <c r="G75" s="1859" t="s">
        <v>2811</v>
      </c>
      <c r="H75" s="1860"/>
      <c r="I75" s="1860"/>
      <c r="J75" s="1860"/>
      <c r="K75" s="1860"/>
      <c r="L75" s="1860"/>
      <c r="M75" s="1934" t="s">
        <v>2812</v>
      </c>
    </row>
    <row r="76" spans="1:26" ht="11.25" customHeight="1" x14ac:dyDescent="0.2">
      <c r="A76" s="426"/>
      <c r="B76" s="1986" t="s">
        <v>2813</v>
      </c>
      <c r="C76" s="1987"/>
      <c r="D76" s="1979" t="s">
        <v>2814</v>
      </c>
      <c r="E76" s="1979" t="s">
        <v>2815</v>
      </c>
      <c r="F76" s="1988" t="s">
        <v>2816</v>
      </c>
      <c r="G76" s="1991" t="s">
        <v>2813</v>
      </c>
      <c r="H76" s="1992"/>
      <c r="I76" s="1993" t="s">
        <v>2817</v>
      </c>
      <c r="J76" s="1979" t="s">
        <v>2814</v>
      </c>
      <c r="K76" s="1979" t="s">
        <v>2815</v>
      </c>
      <c r="L76" s="1996" t="s">
        <v>2818</v>
      </c>
      <c r="M76" s="1984"/>
    </row>
    <row r="77" spans="1:26" ht="11.25" customHeight="1" x14ac:dyDescent="0.2">
      <c r="A77" s="365" t="s">
        <v>2809</v>
      </c>
      <c r="B77" s="1993" t="s">
        <v>2819</v>
      </c>
      <c r="C77" s="1976" t="str">
        <f>"Em 31 de Dezembro de 2016"</f>
        <v>Em 31 de Dezembro de 2016</v>
      </c>
      <c r="D77" s="1980"/>
      <c r="E77" s="1980"/>
      <c r="F77" s="1989"/>
      <c r="G77" s="1993" t="s">
        <v>2819</v>
      </c>
      <c r="H77" s="1976" t="str">
        <f>"Em 31 de Dezembro de 2016"</f>
        <v>Em 31 de Dezembro de 2016</v>
      </c>
      <c r="I77" s="1994"/>
      <c r="J77" s="1980"/>
      <c r="K77" s="1980"/>
      <c r="L77" s="1997"/>
      <c r="M77" s="1984"/>
    </row>
    <row r="78" spans="1:26" ht="11.25" customHeight="1" x14ac:dyDescent="0.2">
      <c r="A78" s="365" t="s">
        <v>2832</v>
      </c>
      <c r="B78" s="1999"/>
      <c r="C78" s="1977"/>
      <c r="D78" s="1980"/>
      <c r="E78" s="1980"/>
      <c r="F78" s="1989"/>
      <c r="G78" s="1999"/>
      <c r="H78" s="1977"/>
      <c r="I78" s="1994"/>
      <c r="J78" s="1980"/>
      <c r="K78" s="1980"/>
      <c r="L78" s="1997"/>
      <c r="M78" s="1984"/>
    </row>
    <row r="79" spans="1:26" ht="11.25" customHeight="1" x14ac:dyDescent="0.2">
      <c r="A79" s="427"/>
      <c r="B79" s="2000"/>
      <c r="C79" s="1978"/>
      <c r="D79" s="1981"/>
      <c r="E79" s="1981"/>
      <c r="F79" s="1990"/>
      <c r="G79" s="2000"/>
      <c r="H79" s="1978"/>
      <c r="I79" s="1995"/>
      <c r="J79" s="1981"/>
      <c r="K79" s="1981"/>
      <c r="L79" s="1998"/>
      <c r="M79" s="1985"/>
    </row>
    <row r="80" spans="1:26" s="22" customFormat="1" ht="11.25" customHeight="1" x14ac:dyDescent="0.2">
      <c r="A80" s="1366" t="s">
        <v>2833</v>
      </c>
      <c r="B80" s="52"/>
      <c r="C80" s="52"/>
      <c r="D80" s="52"/>
      <c r="E80" s="52"/>
      <c r="F80" s="52"/>
      <c r="G80" s="52"/>
      <c r="H80" s="52"/>
      <c r="I80" s="52"/>
      <c r="J80" s="52"/>
      <c r="K80" s="52"/>
      <c r="L80" s="52"/>
      <c r="M80" s="53"/>
      <c r="N80" s="1367"/>
      <c r="O80" s="76"/>
      <c r="P80" s="76"/>
      <c r="Q80" s="76"/>
      <c r="R80" s="76"/>
      <c r="S80" s="76"/>
      <c r="T80" s="76"/>
      <c r="U80" s="76"/>
      <c r="V80" s="76"/>
      <c r="W80" s="76"/>
      <c r="X80" s="76"/>
      <c r="Y80" s="76"/>
      <c r="Z80" s="76"/>
    </row>
    <row r="81" spans="1:26" s="22" customFormat="1" ht="11.25" customHeight="1" x14ac:dyDescent="0.2">
      <c r="A81" s="1366" t="s">
        <v>1342</v>
      </c>
      <c r="B81" s="52"/>
      <c r="C81" s="52"/>
      <c r="D81" s="52"/>
      <c r="E81" s="52"/>
      <c r="F81" s="52"/>
      <c r="G81" s="52"/>
      <c r="H81" s="52"/>
      <c r="I81" s="52"/>
      <c r="J81" s="52"/>
      <c r="K81" s="52"/>
      <c r="L81" s="52"/>
      <c r="M81" s="53"/>
      <c r="N81" s="1368"/>
      <c r="O81" s="76"/>
      <c r="P81" s="76"/>
      <c r="Q81" s="76"/>
      <c r="R81" s="76"/>
      <c r="S81" s="76"/>
      <c r="T81" s="76"/>
      <c r="U81" s="76"/>
      <c r="V81" s="76"/>
      <c r="W81" s="76"/>
      <c r="X81" s="76"/>
      <c r="Y81" s="76"/>
      <c r="Z81" s="76"/>
    </row>
    <row r="82" spans="1:26" s="22" customFormat="1" ht="11.25" customHeight="1" x14ac:dyDescent="0.2">
      <c r="A82" s="1366" t="s">
        <v>1345</v>
      </c>
      <c r="B82" s="52"/>
      <c r="C82" s="52"/>
      <c r="D82" s="52"/>
      <c r="E82" s="52"/>
      <c r="F82" s="52"/>
      <c r="G82" s="52"/>
      <c r="H82" s="52"/>
      <c r="I82" s="52"/>
      <c r="J82" s="52"/>
      <c r="K82" s="52"/>
      <c r="L82" s="53"/>
      <c r="M82" s="53"/>
      <c r="N82" s="1367"/>
      <c r="O82" s="76"/>
      <c r="P82" s="76"/>
      <c r="Q82" s="76"/>
      <c r="R82" s="76"/>
      <c r="S82" s="76"/>
      <c r="T82" s="76"/>
      <c r="U82" s="76"/>
      <c r="V82" s="76"/>
      <c r="W82" s="76"/>
      <c r="X82" s="76"/>
      <c r="Y82" s="76"/>
      <c r="Z82" s="76"/>
    </row>
    <row r="83" spans="1:26" s="22" customFormat="1" ht="11.25" customHeight="1" x14ac:dyDescent="0.2">
      <c r="A83" s="1366" t="s">
        <v>1349</v>
      </c>
      <c r="B83" s="52"/>
      <c r="C83" s="52"/>
      <c r="D83" s="52"/>
      <c r="E83" s="52"/>
      <c r="F83" s="52"/>
      <c r="G83" s="52"/>
      <c r="H83" s="52"/>
      <c r="I83" s="52"/>
      <c r="J83" s="52"/>
      <c r="K83" s="52"/>
      <c r="L83" s="53"/>
      <c r="M83" s="53"/>
      <c r="N83" s="1367"/>
      <c r="O83" s="76"/>
      <c r="P83" s="76"/>
      <c r="Q83" s="76"/>
      <c r="R83" s="76"/>
      <c r="S83" s="76"/>
      <c r="T83" s="76"/>
      <c r="U83" s="76"/>
      <c r="V83" s="76"/>
      <c r="W83" s="76"/>
      <c r="X83" s="76"/>
      <c r="Y83" s="76"/>
      <c r="Z83" s="76"/>
    </row>
    <row r="84" spans="1:26" s="22" customFormat="1" ht="11.25" customHeight="1" x14ac:dyDescent="0.2">
      <c r="A84" s="1366" t="s">
        <v>2820</v>
      </c>
      <c r="B84" s="52"/>
      <c r="C84" s="52"/>
      <c r="D84" s="52"/>
      <c r="E84" s="52"/>
      <c r="F84" s="52"/>
      <c r="G84" s="52"/>
      <c r="H84" s="52"/>
      <c r="I84" s="52"/>
      <c r="J84" s="52"/>
      <c r="K84" s="52"/>
      <c r="L84" s="53"/>
      <c r="M84" s="53"/>
      <c r="N84" s="1367"/>
      <c r="O84" s="76"/>
      <c r="P84" s="76"/>
      <c r="Q84" s="76"/>
      <c r="R84" s="76"/>
      <c r="S84" s="76"/>
      <c r="T84" s="76"/>
      <c r="U84" s="76"/>
      <c r="V84" s="76"/>
      <c r="W84" s="76"/>
      <c r="X84" s="76"/>
      <c r="Y84" s="76"/>
      <c r="Z84" s="76"/>
    </row>
    <row r="85" spans="1:26" s="22" customFormat="1" ht="11.25" customHeight="1" x14ac:dyDescent="0.2">
      <c r="A85" s="1366" t="s">
        <v>1352</v>
      </c>
      <c r="B85" s="52"/>
      <c r="C85" s="52"/>
      <c r="D85" s="52"/>
      <c r="E85" s="52"/>
      <c r="F85" s="52"/>
      <c r="G85" s="52"/>
      <c r="H85" s="52"/>
      <c r="I85" s="52"/>
      <c r="J85" s="52"/>
      <c r="K85" s="52"/>
      <c r="L85" s="53"/>
      <c r="M85" s="53"/>
      <c r="N85" s="1367"/>
      <c r="O85" s="76"/>
      <c r="P85" s="76"/>
      <c r="Q85" s="76"/>
      <c r="R85" s="76"/>
      <c r="S85" s="76"/>
      <c r="T85" s="76"/>
      <c r="U85" s="76"/>
      <c r="V85" s="76"/>
      <c r="W85" s="76"/>
      <c r="X85" s="76"/>
      <c r="Y85" s="76"/>
      <c r="Z85" s="76"/>
    </row>
    <row r="86" spans="1:26" s="22" customFormat="1" ht="11.25" customHeight="1" x14ac:dyDescent="0.2">
      <c r="A86" s="1366" t="s">
        <v>1354</v>
      </c>
      <c r="B86" s="52"/>
      <c r="C86" s="52"/>
      <c r="D86" s="52"/>
      <c r="E86" s="52"/>
      <c r="F86" s="52"/>
      <c r="G86" s="52"/>
      <c r="H86" s="52"/>
      <c r="I86" s="52"/>
      <c r="J86" s="52"/>
      <c r="K86" s="52"/>
      <c r="L86" s="53"/>
      <c r="M86" s="53"/>
      <c r="N86" s="1367"/>
      <c r="O86" s="76"/>
      <c r="P86" s="76"/>
      <c r="Q86" s="76"/>
      <c r="R86" s="76"/>
      <c r="S86" s="76"/>
      <c r="T86" s="76"/>
      <c r="U86" s="76"/>
      <c r="V86" s="76"/>
      <c r="W86" s="76"/>
      <c r="X86" s="76"/>
      <c r="Y86" s="76"/>
      <c r="Z86" s="76"/>
    </row>
    <row r="87" spans="1:26" s="22" customFormat="1" ht="11.25" customHeight="1" x14ac:dyDescent="0.2">
      <c r="A87" s="1366" t="s">
        <v>1356</v>
      </c>
      <c r="B87" s="52"/>
      <c r="C87" s="52"/>
      <c r="D87" s="52"/>
      <c r="E87" s="52"/>
      <c r="F87" s="52"/>
      <c r="G87" s="52"/>
      <c r="H87" s="52"/>
      <c r="I87" s="52"/>
      <c r="J87" s="52"/>
      <c r="K87" s="52"/>
      <c r="L87" s="53"/>
      <c r="M87" s="53"/>
      <c r="N87" s="1367"/>
      <c r="O87" s="76"/>
      <c r="P87" s="76"/>
      <c r="Q87" s="76"/>
      <c r="R87" s="76"/>
      <c r="S87" s="76"/>
      <c r="T87" s="76"/>
      <c r="U87" s="76"/>
      <c r="V87" s="76"/>
      <c r="W87" s="76"/>
      <c r="X87" s="76"/>
      <c r="Y87" s="76"/>
      <c r="Z87" s="76"/>
    </row>
    <row r="88" spans="1:26" s="22" customFormat="1" ht="11.25" customHeight="1" x14ac:dyDescent="0.2">
      <c r="A88" s="1366" t="s">
        <v>2821</v>
      </c>
      <c r="B88" s="52"/>
      <c r="C88" s="52"/>
      <c r="D88" s="52"/>
      <c r="E88" s="52"/>
      <c r="F88" s="52"/>
      <c r="G88" s="52"/>
      <c r="H88" s="52"/>
      <c r="I88" s="52"/>
      <c r="J88" s="52"/>
      <c r="K88" s="52"/>
      <c r="L88" s="53"/>
      <c r="M88" s="53"/>
      <c r="N88" s="1367"/>
      <c r="O88" s="76"/>
      <c r="P88" s="76"/>
      <c r="Q88" s="76"/>
      <c r="R88" s="76"/>
      <c r="S88" s="76"/>
      <c r="T88" s="76"/>
      <c r="U88" s="76"/>
      <c r="V88" s="76"/>
      <c r="W88" s="76"/>
      <c r="X88" s="76"/>
      <c r="Y88" s="76"/>
      <c r="Z88" s="76"/>
    </row>
    <row r="89" spans="1:26" s="22" customFormat="1" ht="11.25" customHeight="1" x14ac:dyDescent="0.2">
      <c r="A89" s="1366" t="s">
        <v>1360</v>
      </c>
      <c r="B89" s="52"/>
      <c r="C89" s="52"/>
      <c r="D89" s="52"/>
      <c r="E89" s="52"/>
      <c r="F89" s="52"/>
      <c r="G89" s="52"/>
      <c r="H89" s="52"/>
      <c r="I89" s="52"/>
      <c r="J89" s="52"/>
      <c r="K89" s="52"/>
      <c r="L89" s="53"/>
      <c r="M89" s="53"/>
      <c r="N89" s="1367"/>
      <c r="O89" s="76"/>
      <c r="P89" s="76"/>
      <c r="Q89" s="76"/>
      <c r="R89" s="76"/>
      <c r="S89" s="76"/>
      <c r="T89" s="76"/>
      <c r="U89" s="76"/>
      <c r="V89" s="76"/>
      <c r="W89" s="76"/>
      <c r="X89" s="76"/>
      <c r="Y89" s="76"/>
      <c r="Z89" s="76"/>
    </row>
    <row r="90" spans="1:26" s="22" customFormat="1" ht="11.25" customHeight="1" x14ac:dyDescent="0.2">
      <c r="A90" s="1366" t="s">
        <v>1362</v>
      </c>
      <c r="B90" s="52"/>
      <c r="C90" s="52"/>
      <c r="D90" s="52"/>
      <c r="E90" s="52"/>
      <c r="F90" s="52"/>
      <c r="G90" s="52"/>
      <c r="H90" s="52"/>
      <c r="I90" s="52"/>
      <c r="J90" s="52"/>
      <c r="K90" s="52"/>
      <c r="L90" s="53"/>
      <c r="M90" s="53"/>
      <c r="N90" s="1367"/>
      <c r="O90" s="76"/>
      <c r="P90" s="76"/>
      <c r="Q90" s="76"/>
      <c r="R90" s="76"/>
      <c r="S90" s="76"/>
      <c r="T90" s="76"/>
      <c r="U90" s="76"/>
      <c r="V90" s="76"/>
      <c r="W90" s="76"/>
      <c r="X90" s="76"/>
      <c r="Y90" s="76"/>
      <c r="Z90" s="76"/>
    </row>
    <row r="91" spans="1:26" s="22" customFormat="1" ht="11.25" customHeight="1" x14ac:dyDescent="0.2">
      <c r="A91" s="1366" t="s">
        <v>2822</v>
      </c>
      <c r="B91" s="52"/>
      <c r="C91" s="52"/>
      <c r="D91" s="52"/>
      <c r="E91" s="52"/>
      <c r="F91" s="52"/>
      <c r="G91" s="52"/>
      <c r="H91" s="52"/>
      <c r="I91" s="52"/>
      <c r="J91" s="52"/>
      <c r="K91" s="52"/>
      <c r="L91" s="53"/>
      <c r="M91" s="53"/>
      <c r="N91" s="1367"/>
      <c r="O91" s="76"/>
      <c r="P91" s="76"/>
      <c r="Q91" s="76"/>
      <c r="R91" s="76"/>
      <c r="S91" s="76"/>
      <c r="T91" s="76"/>
      <c r="U91" s="76"/>
      <c r="V91" s="76"/>
      <c r="W91" s="76"/>
      <c r="X91" s="76"/>
      <c r="Y91" s="76"/>
      <c r="Z91" s="76"/>
    </row>
    <row r="92" spans="1:26" s="22" customFormat="1" ht="11.25" customHeight="1" x14ac:dyDescent="0.2">
      <c r="A92" s="1366" t="s">
        <v>1366</v>
      </c>
      <c r="B92" s="52"/>
      <c r="C92" s="52"/>
      <c r="D92" s="52"/>
      <c r="E92" s="52"/>
      <c r="F92" s="52"/>
      <c r="G92" s="52"/>
      <c r="H92" s="52"/>
      <c r="I92" s="52"/>
      <c r="J92" s="52"/>
      <c r="K92" s="52"/>
      <c r="L92" s="53"/>
      <c r="M92" s="53"/>
      <c r="N92" s="1367"/>
      <c r="O92" s="76"/>
      <c r="P92" s="76"/>
      <c r="Q92" s="76"/>
      <c r="R92" s="76"/>
      <c r="S92" s="76"/>
      <c r="T92" s="76"/>
      <c r="U92" s="76"/>
      <c r="V92" s="76"/>
      <c r="W92" s="76"/>
      <c r="X92" s="76"/>
      <c r="Y92" s="76"/>
      <c r="Z92" s="76"/>
    </row>
    <row r="93" spans="1:26" s="22" customFormat="1" ht="11.25" customHeight="1" x14ac:dyDescent="0.2">
      <c r="A93" s="1366" t="s">
        <v>1368</v>
      </c>
      <c r="B93" s="52"/>
      <c r="C93" s="52"/>
      <c r="D93" s="52"/>
      <c r="E93" s="52"/>
      <c r="F93" s="52"/>
      <c r="G93" s="52"/>
      <c r="H93" s="52"/>
      <c r="I93" s="52"/>
      <c r="J93" s="52"/>
      <c r="K93" s="52"/>
      <c r="L93" s="53"/>
      <c r="M93" s="53"/>
      <c r="N93" s="1367"/>
      <c r="O93" s="76"/>
      <c r="P93" s="76"/>
      <c r="Q93" s="76"/>
      <c r="R93" s="76"/>
      <c r="S93" s="76"/>
      <c r="T93" s="76"/>
      <c r="U93" s="76"/>
      <c r="V93" s="76"/>
      <c r="W93" s="76"/>
      <c r="X93" s="76"/>
      <c r="Y93" s="76"/>
      <c r="Z93" s="76"/>
    </row>
    <row r="94" spans="1:26" s="22" customFormat="1" ht="11.25" customHeight="1" x14ac:dyDescent="0.2">
      <c r="A94" s="1366" t="s">
        <v>2823</v>
      </c>
      <c r="B94" s="52"/>
      <c r="C94" s="52"/>
      <c r="D94" s="52"/>
      <c r="E94" s="52"/>
      <c r="F94" s="52"/>
      <c r="G94" s="52"/>
      <c r="H94" s="52"/>
      <c r="I94" s="52"/>
      <c r="J94" s="52"/>
      <c r="K94" s="52"/>
      <c r="L94" s="53"/>
      <c r="M94" s="53"/>
      <c r="N94" s="1367"/>
      <c r="O94" s="76"/>
      <c r="P94" s="76"/>
      <c r="Q94" s="76"/>
      <c r="R94" s="76"/>
      <c r="S94" s="76"/>
      <c r="T94" s="76"/>
      <c r="U94" s="76"/>
      <c r="V94" s="76"/>
      <c r="W94" s="76"/>
      <c r="X94" s="76"/>
      <c r="Y94" s="76"/>
      <c r="Z94" s="76"/>
    </row>
    <row r="95" spans="1:26" s="22" customFormat="1" ht="11.25" customHeight="1" x14ac:dyDescent="0.2">
      <c r="A95" s="1366" t="s">
        <v>1371</v>
      </c>
      <c r="B95" s="52"/>
      <c r="C95" s="52"/>
      <c r="D95" s="52"/>
      <c r="E95" s="52"/>
      <c r="F95" s="52"/>
      <c r="G95" s="52"/>
      <c r="H95" s="52"/>
      <c r="I95" s="52"/>
      <c r="J95" s="52"/>
      <c r="K95" s="52"/>
      <c r="L95" s="53"/>
      <c r="M95" s="53"/>
      <c r="N95" s="1367"/>
      <c r="O95" s="76"/>
      <c r="P95" s="76"/>
      <c r="Q95" s="76"/>
      <c r="R95" s="76"/>
      <c r="S95" s="76"/>
      <c r="T95" s="76"/>
      <c r="U95" s="76"/>
      <c r="V95" s="76"/>
      <c r="W95" s="76"/>
      <c r="X95" s="76"/>
      <c r="Y95" s="76"/>
      <c r="Z95" s="76"/>
    </row>
    <row r="96" spans="1:26" s="22" customFormat="1" ht="11.25" customHeight="1" x14ac:dyDescent="0.2">
      <c r="A96" s="1366" t="s">
        <v>1373</v>
      </c>
      <c r="B96" s="52"/>
      <c r="C96" s="52"/>
      <c r="D96" s="52"/>
      <c r="E96" s="52"/>
      <c r="F96" s="52"/>
      <c r="G96" s="52"/>
      <c r="H96" s="52"/>
      <c r="I96" s="52"/>
      <c r="J96" s="52"/>
      <c r="K96" s="52"/>
      <c r="L96" s="53"/>
      <c r="M96" s="53"/>
      <c r="N96" s="1367"/>
      <c r="O96" s="76"/>
      <c r="P96" s="76"/>
      <c r="Q96" s="76"/>
      <c r="R96" s="76"/>
      <c r="S96" s="76"/>
      <c r="T96" s="76"/>
      <c r="U96" s="76"/>
      <c r="V96" s="76"/>
      <c r="W96" s="76"/>
      <c r="X96" s="76"/>
      <c r="Y96" s="76"/>
      <c r="Z96" s="76"/>
    </row>
    <row r="97" spans="1:26" s="22" customFormat="1" ht="11.25" customHeight="1" x14ac:dyDescent="0.2">
      <c r="A97" s="1366" t="s">
        <v>1375</v>
      </c>
      <c r="B97" s="52"/>
      <c r="C97" s="52"/>
      <c r="D97" s="52"/>
      <c r="E97" s="52"/>
      <c r="F97" s="52"/>
      <c r="G97" s="52"/>
      <c r="H97" s="52"/>
      <c r="I97" s="52"/>
      <c r="J97" s="52"/>
      <c r="K97" s="52"/>
      <c r="L97" s="53"/>
      <c r="M97" s="53"/>
      <c r="N97" s="1367"/>
      <c r="O97" s="76"/>
      <c r="P97" s="76"/>
      <c r="Q97" s="76"/>
      <c r="R97" s="76"/>
      <c r="S97" s="76"/>
      <c r="T97" s="76"/>
      <c r="U97" s="76"/>
      <c r="V97" s="76"/>
      <c r="W97" s="76"/>
      <c r="X97" s="76"/>
      <c r="Y97" s="76"/>
      <c r="Z97" s="76"/>
    </row>
    <row r="98" spans="1:26" s="22" customFormat="1" ht="11.25" customHeight="1" x14ac:dyDescent="0.2">
      <c r="A98" s="1366" t="s">
        <v>1377</v>
      </c>
      <c r="B98" s="52"/>
      <c r="C98" s="52"/>
      <c r="D98" s="52"/>
      <c r="E98" s="52"/>
      <c r="F98" s="52"/>
      <c r="G98" s="52"/>
      <c r="H98" s="52"/>
      <c r="I98" s="52"/>
      <c r="J98" s="52"/>
      <c r="K98" s="52"/>
      <c r="L98" s="53"/>
      <c r="M98" s="53"/>
      <c r="N98" s="1367"/>
      <c r="O98" s="76"/>
      <c r="P98" s="76"/>
      <c r="Q98" s="76"/>
      <c r="R98" s="76"/>
      <c r="S98" s="76"/>
      <c r="T98" s="76"/>
      <c r="U98" s="76"/>
      <c r="V98" s="76"/>
      <c r="W98" s="76"/>
      <c r="X98" s="76"/>
      <c r="Y98" s="76"/>
      <c r="Z98" s="76"/>
    </row>
    <row r="99" spans="1:26" s="22" customFormat="1" ht="11.25" customHeight="1" x14ac:dyDescent="0.2">
      <c r="A99" s="1366" t="s">
        <v>2824</v>
      </c>
      <c r="B99" s="52"/>
      <c r="C99" s="52"/>
      <c r="D99" s="52"/>
      <c r="E99" s="52"/>
      <c r="F99" s="52"/>
      <c r="G99" s="52"/>
      <c r="H99" s="52"/>
      <c r="I99" s="52"/>
      <c r="J99" s="52"/>
      <c r="K99" s="52"/>
      <c r="L99" s="53"/>
      <c r="M99" s="53"/>
      <c r="N99" s="1367"/>
      <c r="O99" s="76"/>
      <c r="P99" s="76"/>
      <c r="Q99" s="76"/>
      <c r="R99" s="76"/>
      <c r="S99" s="76"/>
      <c r="T99" s="76"/>
      <c r="U99" s="76"/>
      <c r="V99" s="76"/>
      <c r="W99" s="76"/>
      <c r="X99" s="76"/>
      <c r="Y99" s="76"/>
      <c r="Z99" s="76"/>
    </row>
    <row r="100" spans="1:26" s="22" customFormat="1" ht="11.25" customHeight="1" x14ac:dyDescent="0.2">
      <c r="A100" s="1366" t="s">
        <v>2825</v>
      </c>
      <c r="B100" s="52"/>
      <c r="C100" s="52"/>
      <c r="D100" s="52"/>
      <c r="E100" s="52"/>
      <c r="F100" s="52"/>
      <c r="G100" s="52"/>
      <c r="H100" s="52"/>
      <c r="I100" s="52"/>
      <c r="J100" s="52"/>
      <c r="K100" s="52"/>
      <c r="L100" s="53"/>
      <c r="M100" s="53"/>
      <c r="N100" s="1367"/>
      <c r="O100" s="76"/>
      <c r="P100" s="76"/>
      <c r="Q100" s="76"/>
      <c r="R100" s="76"/>
      <c r="S100" s="76"/>
      <c r="T100" s="76"/>
      <c r="U100" s="76"/>
      <c r="V100" s="76"/>
      <c r="W100" s="76"/>
      <c r="X100" s="76"/>
      <c r="Y100" s="76"/>
      <c r="Z100" s="76"/>
    </row>
    <row r="101" spans="1:26" s="22" customFormat="1" ht="11.25" customHeight="1" x14ac:dyDescent="0.2">
      <c r="A101" s="1366" t="s">
        <v>2826</v>
      </c>
      <c r="B101" s="52"/>
      <c r="C101" s="52"/>
      <c r="D101" s="52"/>
      <c r="E101" s="52"/>
      <c r="F101" s="52"/>
      <c r="G101" s="52"/>
      <c r="H101" s="52"/>
      <c r="I101" s="52"/>
      <c r="J101" s="52"/>
      <c r="K101" s="52"/>
      <c r="L101" s="53"/>
      <c r="M101" s="53"/>
      <c r="N101" s="1367"/>
      <c r="O101" s="76"/>
      <c r="P101" s="76"/>
      <c r="Q101" s="76"/>
      <c r="R101" s="76"/>
      <c r="S101" s="76"/>
      <c r="T101" s="76"/>
      <c r="U101" s="76"/>
      <c r="V101" s="76"/>
      <c r="W101" s="76"/>
      <c r="X101" s="76"/>
      <c r="Y101" s="76"/>
      <c r="Z101" s="76"/>
    </row>
    <row r="102" spans="1:26" s="22" customFormat="1" ht="11.25" customHeight="1" x14ac:dyDescent="0.2">
      <c r="A102" s="1366" t="s">
        <v>2827</v>
      </c>
      <c r="B102" s="52"/>
      <c r="C102" s="52"/>
      <c r="D102" s="52"/>
      <c r="E102" s="52"/>
      <c r="F102" s="52"/>
      <c r="G102" s="52"/>
      <c r="H102" s="52"/>
      <c r="I102" s="52"/>
      <c r="J102" s="52"/>
      <c r="K102" s="52"/>
      <c r="L102" s="53"/>
      <c r="M102" s="53"/>
      <c r="N102" s="1367"/>
      <c r="O102" s="76"/>
      <c r="P102" s="76"/>
      <c r="Q102" s="76"/>
      <c r="R102" s="76"/>
      <c r="S102" s="76"/>
      <c r="T102" s="76"/>
      <c r="U102" s="76"/>
      <c r="V102" s="76"/>
      <c r="W102" s="76"/>
      <c r="X102" s="76"/>
      <c r="Y102" s="76"/>
      <c r="Z102" s="76"/>
    </row>
    <row r="103" spans="1:26" s="22" customFormat="1" ht="11.25" customHeight="1" x14ac:dyDescent="0.2">
      <c r="A103" s="1366" t="s">
        <v>1383</v>
      </c>
      <c r="B103" s="52"/>
      <c r="C103" s="52"/>
      <c r="D103" s="52"/>
      <c r="E103" s="52"/>
      <c r="F103" s="52"/>
      <c r="G103" s="52"/>
      <c r="H103" s="52"/>
      <c r="I103" s="52"/>
      <c r="J103" s="52"/>
      <c r="K103" s="52"/>
      <c r="L103" s="53"/>
      <c r="M103" s="53"/>
      <c r="N103" s="1367"/>
      <c r="O103" s="76"/>
      <c r="P103" s="76"/>
      <c r="Q103" s="76"/>
      <c r="R103" s="76"/>
      <c r="S103" s="76"/>
      <c r="T103" s="76"/>
      <c r="U103" s="76"/>
      <c r="V103" s="76"/>
      <c r="W103" s="76"/>
      <c r="X103" s="76"/>
      <c r="Y103" s="76"/>
      <c r="Z103" s="76"/>
    </row>
    <row r="104" spans="1:26" s="22" customFormat="1" ht="11.25" customHeight="1" x14ac:dyDescent="0.2">
      <c r="A104" s="1366" t="s">
        <v>1385</v>
      </c>
      <c r="B104" s="52"/>
      <c r="C104" s="52"/>
      <c r="D104" s="52"/>
      <c r="E104" s="52"/>
      <c r="F104" s="52"/>
      <c r="G104" s="52"/>
      <c r="H104" s="52"/>
      <c r="I104" s="52"/>
      <c r="J104" s="52"/>
      <c r="K104" s="52"/>
      <c r="L104" s="53"/>
      <c r="M104" s="53"/>
      <c r="N104" s="1367"/>
      <c r="O104" s="76"/>
      <c r="P104" s="76"/>
      <c r="Q104" s="76"/>
      <c r="R104" s="76"/>
      <c r="S104" s="76"/>
      <c r="T104" s="76"/>
      <c r="U104" s="76"/>
      <c r="V104" s="76"/>
      <c r="W104" s="76"/>
      <c r="X104" s="76"/>
      <c r="Y104" s="76"/>
      <c r="Z104" s="76"/>
    </row>
    <row r="105" spans="1:26" s="22" customFormat="1" ht="11.25" customHeight="1" x14ac:dyDescent="0.2">
      <c r="A105" s="1366" t="s">
        <v>1387</v>
      </c>
      <c r="B105" s="52"/>
      <c r="C105" s="52"/>
      <c r="D105" s="52"/>
      <c r="E105" s="52"/>
      <c r="F105" s="52"/>
      <c r="G105" s="52"/>
      <c r="H105" s="52"/>
      <c r="I105" s="52"/>
      <c r="J105" s="52"/>
      <c r="K105" s="52"/>
      <c r="L105" s="53"/>
      <c r="M105" s="53"/>
      <c r="N105" s="1367"/>
      <c r="O105" s="76"/>
      <c r="P105" s="76"/>
      <c r="Q105" s="76"/>
      <c r="R105" s="76"/>
      <c r="S105" s="76"/>
      <c r="T105" s="76"/>
      <c r="U105" s="76"/>
      <c r="V105" s="76"/>
      <c r="W105" s="76"/>
      <c r="X105" s="76"/>
      <c r="Y105" s="76"/>
      <c r="Z105" s="76"/>
    </row>
    <row r="106" spans="1:26" s="22" customFormat="1" ht="11.25" customHeight="1" x14ac:dyDescent="0.2">
      <c r="A106" s="1366" t="s">
        <v>1389</v>
      </c>
      <c r="B106" s="52"/>
      <c r="C106" s="52"/>
      <c r="D106" s="52"/>
      <c r="E106" s="52"/>
      <c r="F106" s="52"/>
      <c r="G106" s="52"/>
      <c r="H106" s="52"/>
      <c r="I106" s="52"/>
      <c r="J106" s="52"/>
      <c r="K106" s="52"/>
      <c r="L106" s="53"/>
      <c r="M106" s="53"/>
      <c r="N106" s="1367"/>
      <c r="O106" s="76"/>
      <c r="P106" s="76"/>
      <c r="Q106" s="76"/>
      <c r="R106" s="76"/>
      <c r="S106" s="76"/>
      <c r="T106" s="76"/>
      <c r="U106" s="76"/>
      <c r="V106" s="76"/>
      <c r="W106" s="76"/>
      <c r="X106" s="76"/>
      <c r="Y106" s="76"/>
      <c r="Z106" s="76"/>
    </row>
    <row r="107" spans="1:26" s="22" customFormat="1" ht="11.25" customHeight="1" x14ac:dyDescent="0.2">
      <c r="A107" s="1366" t="s">
        <v>2828</v>
      </c>
      <c r="B107" s="52"/>
      <c r="C107" s="52"/>
      <c r="D107" s="52"/>
      <c r="E107" s="52"/>
      <c r="F107" s="52"/>
      <c r="G107" s="52"/>
      <c r="H107" s="52"/>
      <c r="I107" s="52"/>
      <c r="J107" s="52"/>
      <c r="K107" s="52"/>
      <c r="L107" s="53"/>
      <c r="M107" s="53"/>
      <c r="N107" s="1367"/>
      <c r="O107" s="76"/>
      <c r="P107" s="76"/>
      <c r="Q107" s="76"/>
      <c r="R107" s="76"/>
      <c r="S107" s="76"/>
      <c r="T107" s="76"/>
      <c r="U107" s="76"/>
      <c r="V107" s="76"/>
      <c r="W107" s="76"/>
      <c r="X107" s="76"/>
      <c r="Y107" s="76"/>
      <c r="Z107" s="76"/>
    </row>
    <row r="108" spans="1:26" s="22" customFormat="1" ht="11.25" customHeight="1" x14ac:dyDescent="0.2">
      <c r="A108" s="1366" t="s">
        <v>1393</v>
      </c>
      <c r="B108" s="52"/>
      <c r="C108" s="52"/>
      <c r="D108" s="52"/>
      <c r="E108" s="52"/>
      <c r="F108" s="52"/>
      <c r="G108" s="52"/>
      <c r="H108" s="52"/>
      <c r="I108" s="52"/>
      <c r="J108" s="52"/>
      <c r="K108" s="52"/>
      <c r="L108" s="53"/>
      <c r="M108" s="53"/>
      <c r="N108" s="1367"/>
      <c r="O108" s="76"/>
      <c r="P108" s="76"/>
      <c r="Q108" s="76"/>
      <c r="R108" s="76"/>
      <c r="S108" s="76"/>
      <c r="T108" s="76"/>
      <c r="U108" s="76"/>
      <c r="V108" s="76"/>
      <c r="W108" s="76"/>
      <c r="X108" s="76"/>
      <c r="Y108" s="76"/>
      <c r="Z108" s="76"/>
    </row>
    <row r="109" spans="1:26" s="22" customFormat="1" ht="11.25" customHeight="1" x14ac:dyDescent="0.2">
      <c r="A109" s="1366" t="s">
        <v>1399</v>
      </c>
      <c r="B109" s="52"/>
      <c r="C109" s="52"/>
      <c r="D109" s="52"/>
      <c r="E109" s="52"/>
      <c r="F109" s="52"/>
      <c r="G109" s="52"/>
      <c r="H109" s="52"/>
      <c r="I109" s="52"/>
      <c r="J109" s="52"/>
      <c r="K109" s="52"/>
      <c r="L109" s="53"/>
      <c r="M109" s="53"/>
      <c r="N109" s="1367"/>
      <c r="O109" s="76"/>
      <c r="P109" s="76"/>
      <c r="Q109" s="76"/>
      <c r="R109" s="76"/>
      <c r="S109" s="76"/>
      <c r="T109" s="76"/>
      <c r="U109" s="76"/>
      <c r="V109" s="76"/>
      <c r="W109" s="76"/>
      <c r="X109" s="76"/>
      <c r="Y109" s="76"/>
      <c r="Z109" s="76"/>
    </row>
    <row r="110" spans="1:26" s="22" customFormat="1" ht="11.25" customHeight="1" x14ac:dyDescent="0.2">
      <c r="A110" s="1366" t="s">
        <v>1395</v>
      </c>
      <c r="B110" s="52"/>
      <c r="C110" s="52"/>
      <c r="D110" s="52"/>
      <c r="E110" s="52"/>
      <c r="F110" s="52"/>
      <c r="G110" s="52"/>
      <c r="H110" s="52"/>
      <c r="I110" s="52"/>
      <c r="J110" s="52"/>
      <c r="K110" s="52"/>
      <c r="L110" s="53"/>
      <c r="M110" s="53"/>
      <c r="N110" s="1367"/>
      <c r="O110" s="76"/>
      <c r="P110" s="76"/>
      <c r="Q110" s="76"/>
      <c r="R110" s="76"/>
      <c r="S110" s="76"/>
      <c r="T110" s="76"/>
      <c r="U110" s="76"/>
      <c r="V110" s="76"/>
      <c r="W110" s="76"/>
      <c r="X110" s="76"/>
      <c r="Y110" s="76"/>
      <c r="Z110" s="76"/>
    </row>
    <row r="111" spans="1:26" s="22" customFormat="1" ht="11.25" customHeight="1" x14ac:dyDescent="0.2">
      <c r="A111" s="1366" t="s">
        <v>1401</v>
      </c>
      <c r="B111" s="52"/>
      <c r="C111" s="52"/>
      <c r="D111" s="52"/>
      <c r="E111" s="52"/>
      <c r="F111" s="52"/>
      <c r="G111" s="52"/>
      <c r="H111" s="52"/>
      <c r="I111" s="52"/>
      <c r="J111" s="52"/>
      <c r="K111" s="52"/>
      <c r="L111" s="53"/>
      <c r="M111" s="53"/>
      <c r="N111" s="1367"/>
      <c r="O111" s="76"/>
      <c r="P111" s="76"/>
      <c r="Q111" s="76"/>
      <c r="R111" s="76"/>
      <c r="S111" s="76"/>
      <c r="T111" s="76"/>
      <c r="U111" s="76"/>
      <c r="V111" s="76"/>
      <c r="W111" s="76"/>
      <c r="X111" s="76"/>
      <c r="Y111" s="76"/>
      <c r="Z111" s="76"/>
    </row>
    <row r="112" spans="1:26" s="22" customFormat="1" ht="11.25" customHeight="1" x14ac:dyDescent="0.2">
      <c r="A112" s="1366" t="s">
        <v>2829</v>
      </c>
      <c r="B112" s="52"/>
      <c r="C112" s="52"/>
      <c r="D112" s="52"/>
      <c r="E112" s="52"/>
      <c r="F112" s="52"/>
      <c r="G112" s="52"/>
      <c r="H112" s="52"/>
      <c r="I112" s="52"/>
      <c r="J112" s="52"/>
      <c r="K112" s="52"/>
      <c r="L112" s="53"/>
      <c r="M112" s="53"/>
      <c r="N112" s="1367"/>
      <c r="O112" s="76"/>
      <c r="P112" s="76"/>
      <c r="Q112" s="76"/>
      <c r="R112" s="76"/>
      <c r="S112" s="76"/>
      <c r="T112" s="76"/>
      <c r="U112" s="76"/>
      <c r="V112" s="76"/>
      <c r="W112" s="76"/>
      <c r="X112" s="76"/>
      <c r="Y112" s="76"/>
      <c r="Z112" s="76"/>
    </row>
    <row r="113" spans="1:26" s="22" customFormat="1" ht="11.25" customHeight="1" x14ac:dyDescent="0.2">
      <c r="A113" s="1366" t="s">
        <v>2830</v>
      </c>
      <c r="B113" s="52"/>
      <c r="C113" s="52"/>
      <c r="D113" s="52"/>
      <c r="E113" s="52"/>
      <c r="F113" s="52"/>
      <c r="G113" s="52"/>
      <c r="H113" s="52"/>
      <c r="I113" s="52"/>
      <c r="J113" s="52"/>
      <c r="K113" s="52"/>
      <c r="L113" s="53"/>
      <c r="M113" s="53"/>
      <c r="N113" s="1367"/>
      <c r="O113" s="76"/>
      <c r="P113" s="76"/>
      <c r="Q113" s="76"/>
      <c r="R113" s="76"/>
      <c r="S113" s="76"/>
      <c r="T113" s="76"/>
      <c r="U113" s="76"/>
      <c r="V113" s="76"/>
      <c r="W113" s="76"/>
      <c r="X113" s="76"/>
      <c r="Y113" s="76"/>
      <c r="Z113" s="76"/>
    </row>
    <row r="114" spans="1:26" s="22" customFormat="1" ht="11.25" customHeight="1" x14ac:dyDescent="0.2">
      <c r="A114" s="1366" t="s">
        <v>1405</v>
      </c>
      <c r="B114" s="52"/>
      <c r="C114" s="52"/>
      <c r="D114" s="52"/>
      <c r="E114" s="52"/>
      <c r="F114" s="52"/>
      <c r="G114" s="52"/>
      <c r="H114" s="52"/>
      <c r="I114" s="52"/>
      <c r="J114" s="52"/>
      <c r="K114" s="52"/>
      <c r="L114" s="53"/>
      <c r="M114" s="53"/>
      <c r="N114" s="1367"/>
      <c r="O114" s="76"/>
      <c r="P114" s="76"/>
      <c r="Q114" s="76"/>
      <c r="R114" s="76"/>
      <c r="S114" s="76"/>
      <c r="T114" s="76"/>
      <c r="U114" s="76"/>
      <c r="V114" s="76"/>
      <c r="W114" s="76"/>
      <c r="X114" s="76"/>
      <c r="Y114" s="76"/>
      <c r="Z114" s="76"/>
    </row>
    <row r="115" spans="1:26" s="380" customFormat="1" ht="11.25" customHeight="1" x14ac:dyDescent="0.2">
      <c r="A115" s="21" t="s">
        <v>1397</v>
      </c>
      <c r="B115" s="52"/>
      <c r="C115" s="1369"/>
      <c r="D115" s="52"/>
      <c r="E115" s="52"/>
      <c r="F115" s="52"/>
      <c r="G115" s="52"/>
      <c r="H115" s="52"/>
      <c r="I115" s="52"/>
      <c r="J115" s="52"/>
      <c r="K115" s="52"/>
      <c r="L115" s="53"/>
      <c r="M115" s="53"/>
      <c r="N115" s="1367"/>
      <c r="O115" s="76"/>
      <c r="P115" s="76"/>
      <c r="Q115" s="76"/>
      <c r="R115" s="76"/>
      <c r="S115" s="76"/>
      <c r="T115" s="76"/>
      <c r="U115" s="76"/>
      <c r="V115" s="76"/>
      <c r="W115" s="76"/>
      <c r="X115" s="76"/>
      <c r="Y115" s="76"/>
      <c r="Z115" s="76"/>
    </row>
    <row r="116" spans="1:26" s="22" customFormat="1" ht="11.25" customHeight="1" x14ac:dyDescent="0.2">
      <c r="A116" s="22" t="s">
        <v>1409</v>
      </c>
      <c r="B116" s="52"/>
      <c r="C116" s="52"/>
      <c r="D116" s="52"/>
      <c r="E116" s="52"/>
      <c r="F116" s="52"/>
      <c r="G116" s="52"/>
      <c r="H116" s="52"/>
      <c r="I116" s="52"/>
      <c r="J116" s="52"/>
      <c r="K116" s="52"/>
      <c r="L116" s="53"/>
      <c r="M116" s="53"/>
      <c r="N116" s="1367"/>
      <c r="O116" s="76"/>
      <c r="P116" s="76"/>
      <c r="Q116" s="76"/>
      <c r="R116" s="76"/>
      <c r="S116" s="76"/>
      <c r="T116" s="76"/>
      <c r="U116" s="76"/>
      <c r="V116" s="76"/>
      <c r="W116" s="76"/>
      <c r="X116" s="76"/>
      <c r="Y116" s="76"/>
      <c r="Z116" s="76"/>
    </row>
    <row r="117" spans="1:26" s="22" customFormat="1" ht="11.25" customHeight="1" x14ac:dyDescent="0.2">
      <c r="A117" s="22" t="s">
        <v>1411</v>
      </c>
      <c r="B117" s="52"/>
      <c r="C117" s="52"/>
      <c r="D117" s="52"/>
      <c r="E117" s="52"/>
      <c r="F117" s="52"/>
      <c r="G117" s="52"/>
      <c r="H117" s="52"/>
      <c r="I117" s="52"/>
      <c r="J117" s="52"/>
      <c r="K117" s="52"/>
      <c r="L117" s="53"/>
      <c r="M117" s="53"/>
      <c r="N117" s="1367"/>
      <c r="O117" s="76"/>
      <c r="P117" s="76"/>
      <c r="Q117" s="76"/>
      <c r="R117" s="76"/>
      <c r="S117" s="76"/>
      <c r="T117" s="76"/>
      <c r="U117" s="76"/>
      <c r="V117" s="76"/>
      <c r="W117" s="76"/>
      <c r="X117" s="76"/>
      <c r="Y117" s="76"/>
      <c r="Z117" s="76"/>
    </row>
    <row r="118" spans="1:26" s="22" customFormat="1" ht="11.25" customHeight="1" x14ac:dyDescent="0.2">
      <c r="A118" s="75" t="s">
        <v>1414</v>
      </c>
      <c r="B118" s="52"/>
      <c r="C118" s="52"/>
      <c r="D118" s="52"/>
      <c r="E118" s="52"/>
      <c r="F118" s="52"/>
      <c r="G118" s="52"/>
      <c r="H118" s="52"/>
      <c r="I118" s="52"/>
      <c r="J118" s="52"/>
      <c r="K118" s="52"/>
      <c r="L118" s="53"/>
      <c r="M118" s="53"/>
      <c r="N118" s="1367"/>
      <c r="O118" s="76"/>
      <c r="P118" s="76"/>
      <c r="Q118" s="76"/>
      <c r="R118" s="76"/>
      <c r="S118" s="76"/>
      <c r="T118" s="76"/>
      <c r="U118" s="76"/>
      <c r="V118" s="76"/>
      <c r="W118" s="76"/>
      <c r="X118" s="76"/>
      <c r="Y118" s="76"/>
      <c r="Z118" s="76"/>
    </row>
    <row r="119" spans="1:26" s="22" customFormat="1" ht="11.25" customHeight="1" x14ac:dyDescent="0.2">
      <c r="A119" s="22" t="s">
        <v>1417</v>
      </c>
      <c r="B119" s="52"/>
      <c r="C119" s="52"/>
      <c r="D119" s="52"/>
      <c r="E119" s="52"/>
      <c r="F119" s="52"/>
      <c r="G119" s="52"/>
      <c r="H119" s="52"/>
      <c r="I119" s="52"/>
      <c r="J119" s="52"/>
      <c r="K119" s="52"/>
      <c r="L119" s="53"/>
      <c r="M119" s="53"/>
      <c r="N119" s="1367"/>
      <c r="O119" s="76"/>
      <c r="P119" s="76"/>
      <c r="Q119" s="76"/>
      <c r="R119" s="76"/>
      <c r="S119" s="76"/>
      <c r="T119" s="76"/>
      <c r="U119" s="76"/>
      <c r="V119" s="76"/>
      <c r="W119" s="76"/>
      <c r="X119" s="76"/>
      <c r="Y119" s="76"/>
      <c r="Z119" s="76"/>
    </row>
    <row r="120" spans="1:26" s="22" customFormat="1" ht="11.25" customHeight="1" x14ac:dyDescent="0.2">
      <c r="A120" s="22" t="s">
        <v>1420</v>
      </c>
      <c r="B120" s="52"/>
      <c r="C120" s="52"/>
      <c r="D120" s="52"/>
      <c r="E120" s="52"/>
      <c r="F120" s="52"/>
      <c r="G120" s="52"/>
      <c r="H120" s="52"/>
      <c r="I120" s="52"/>
      <c r="J120" s="52"/>
      <c r="K120" s="52"/>
      <c r="L120" s="53"/>
      <c r="M120" s="53"/>
      <c r="N120" s="1367"/>
      <c r="O120" s="76"/>
      <c r="P120" s="76"/>
      <c r="Q120" s="76"/>
      <c r="R120" s="76"/>
      <c r="S120" s="76"/>
      <c r="T120" s="76"/>
      <c r="U120" s="76"/>
      <c r="V120" s="76"/>
      <c r="W120" s="76"/>
      <c r="X120" s="76"/>
      <c r="Y120" s="76"/>
      <c r="Z120" s="76"/>
    </row>
    <row r="121" spans="1:26" s="22" customFormat="1" ht="11.25" customHeight="1" x14ac:dyDescent="0.2">
      <c r="A121" s="22" t="s">
        <v>1422</v>
      </c>
      <c r="B121" s="52"/>
      <c r="C121" s="52"/>
      <c r="D121" s="52"/>
      <c r="E121" s="52"/>
      <c r="F121" s="52"/>
      <c r="G121" s="52"/>
      <c r="H121" s="52"/>
      <c r="I121" s="52"/>
      <c r="J121" s="52"/>
      <c r="K121" s="52"/>
      <c r="L121" s="53"/>
      <c r="M121" s="53"/>
      <c r="N121" s="1367"/>
      <c r="O121" s="76"/>
      <c r="P121" s="76"/>
      <c r="Q121" s="76"/>
      <c r="R121" s="76"/>
      <c r="S121" s="76"/>
      <c r="T121" s="76"/>
      <c r="U121" s="76"/>
      <c r="V121" s="76"/>
      <c r="W121" s="76"/>
      <c r="X121" s="76"/>
      <c r="Y121" s="76"/>
      <c r="Z121" s="76"/>
    </row>
    <row r="122" spans="1:26" s="22" customFormat="1" ht="11.25" customHeight="1" x14ac:dyDescent="0.2">
      <c r="A122" s="22" t="s">
        <v>1424</v>
      </c>
      <c r="B122" s="52"/>
      <c r="C122" s="52"/>
      <c r="D122" s="52"/>
      <c r="E122" s="52"/>
      <c r="F122" s="52"/>
      <c r="G122" s="52"/>
      <c r="H122" s="52"/>
      <c r="I122" s="52"/>
      <c r="J122" s="52"/>
      <c r="K122" s="52"/>
      <c r="L122" s="53"/>
      <c r="M122" s="53"/>
      <c r="N122" s="1367"/>
      <c r="O122" s="76"/>
      <c r="P122" s="76"/>
      <c r="Q122" s="76"/>
      <c r="R122" s="76"/>
      <c r="S122" s="76"/>
      <c r="T122" s="76"/>
      <c r="U122" s="76"/>
      <c r="V122" s="76"/>
      <c r="W122" s="76"/>
      <c r="X122" s="76"/>
      <c r="Y122" s="76"/>
      <c r="Z122" s="76"/>
    </row>
    <row r="123" spans="1:26" s="22" customFormat="1" ht="11.25" customHeight="1" x14ac:dyDescent="0.2">
      <c r="A123" s="22" t="s">
        <v>1426</v>
      </c>
      <c r="B123" s="52"/>
      <c r="C123" s="52"/>
      <c r="D123" s="52"/>
      <c r="E123" s="52"/>
      <c r="F123" s="52"/>
      <c r="G123" s="52"/>
      <c r="H123" s="52"/>
      <c r="I123" s="52"/>
      <c r="J123" s="52"/>
      <c r="K123" s="52"/>
      <c r="L123" s="53"/>
      <c r="M123" s="53"/>
      <c r="N123" s="1367"/>
      <c r="O123" s="76"/>
      <c r="P123" s="76"/>
      <c r="Q123" s="76"/>
      <c r="R123" s="76"/>
      <c r="S123" s="76"/>
      <c r="T123" s="76"/>
      <c r="U123" s="76"/>
      <c r="V123" s="76"/>
      <c r="W123" s="76"/>
      <c r="X123" s="76"/>
      <c r="Y123" s="76"/>
      <c r="Z123" s="76"/>
    </row>
    <row r="124" spans="1:26" s="22" customFormat="1" ht="11.25" customHeight="1" x14ac:dyDescent="0.2">
      <c r="A124" s="22" t="s">
        <v>1428</v>
      </c>
      <c r="B124" s="52"/>
      <c r="C124" s="52"/>
      <c r="D124" s="52"/>
      <c r="E124" s="52"/>
      <c r="F124" s="52"/>
      <c r="G124" s="52"/>
      <c r="H124" s="52"/>
      <c r="I124" s="52"/>
      <c r="J124" s="52"/>
      <c r="K124" s="52"/>
      <c r="L124" s="53"/>
      <c r="M124" s="53"/>
      <c r="N124" s="1367"/>
      <c r="O124" s="76"/>
      <c r="P124" s="76"/>
      <c r="Q124" s="76"/>
      <c r="R124" s="76"/>
      <c r="S124" s="76"/>
      <c r="T124" s="76"/>
      <c r="U124" s="76"/>
      <c r="V124" s="76"/>
      <c r="W124" s="76"/>
      <c r="X124" s="76"/>
      <c r="Y124" s="76"/>
      <c r="Z124" s="76"/>
    </row>
    <row r="125" spans="1:26" s="22" customFormat="1" ht="11.25" customHeight="1" x14ac:dyDescent="0.2">
      <c r="A125" s="22" t="s">
        <v>1430</v>
      </c>
      <c r="B125" s="52"/>
      <c r="C125" s="52"/>
      <c r="D125" s="52"/>
      <c r="E125" s="52"/>
      <c r="F125" s="52"/>
      <c r="G125" s="52"/>
      <c r="H125" s="52"/>
      <c r="I125" s="52"/>
      <c r="J125" s="52"/>
      <c r="K125" s="52"/>
      <c r="L125" s="53"/>
      <c r="M125" s="53"/>
      <c r="N125" s="1367"/>
      <c r="O125" s="76"/>
      <c r="P125" s="76"/>
      <c r="Q125" s="76"/>
      <c r="R125" s="76"/>
      <c r="S125" s="76"/>
      <c r="T125" s="76"/>
      <c r="U125" s="76"/>
      <c r="V125" s="76"/>
      <c r="W125" s="76"/>
      <c r="X125" s="76"/>
      <c r="Y125" s="76"/>
      <c r="Z125" s="76"/>
    </row>
    <row r="126" spans="1:26" s="22" customFormat="1" ht="11.25" customHeight="1" x14ac:dyDescent="0.2">
      <c r="A126" s="22" t="s">
        <v>1432</v>
      </c>
      <c r="B126" s="52"/>
      <c r="C126" s="52"/>
      <c r="D126" s="52"/>
      <c r="E126" s="52"/>
      <c r="F126" s="52"/>
      <c r="G126" s="52"/>
      <c r="H126" s="52"/>
      <c r="I126" s="52"/>
      <c r="J126" s="52"/>
      <c r="K126" s="52"/>
      <c r="L126" s="53"/>
      <c r="M126" s="53"/>
      <c r="N126" s="1367"/>
      <c r="O126" s="76"/>
      <c r="P126" s="76"/>
      <c r="Q126" s="76"/>
      <c r="R126" s="76"/>
      <c r="S126" s="76"/>
      <c r="T126" s="76"/>
      <c r="U126" s="76"/>
      <c r="V126" s="76"/>
      <c r="W126" s="76"/>
      <c r="X126" s="76"/>
      <c r="Y126" s="76"/>
      <c r="Z126" s="76"/>
    </row>
    <row r="127" spans="1:26" s="22" customFormat="1" ht="11.25" customHeight="1" x14ac:dyDescent="0.2">
      <c r="A127" s="75" t="s">
        <v>1434</v>
      </c>
      <c r="B127" s="52"/>
      <c r="C127" s="52"/>
      <c r="D127" s="76"/>
      <c r="E127" s="52"/>
      <c r="F127" s="76"/>
      <c r="G127" s="52"/>
      <c r="H127" s="52"/>
      <c r="I127" s="76"/>
      <c r="J127" s="52"/>
      <c r="K127" s="76"/>
      <c r="L127" s="53"/>
      <c r="M127" s="53"/>
      <c r="N127" s="1367"/>
      <c r="O127" s="76"/>
      <c r="P127" s="76"/>
      <c r="Q127" s="76"/>
      <c r="R127" s="76"/>
      <c r="S127" s="76"/>
      <c r="T127" s="76"/>
      <c r="U127" s="76"/>
      <c r="V127" s="76"/>
      <c r="W127" s="76"/>
      <c r="X127" s="76"/>
      <c r="Y127" s="76"/>
      <c r="Z127" s="76"/>
    </row>
    <row r="128" spans="1:26" s="22" customFormat="1" ht="11.25" customHeight="1" x14ac:dyDescent="0.2">
      <c r="A128" s="22" t="s">
        <v>1436</v>
      </c>
      <c r="B128" s="52"/>
      <c r="C128" s="52"/>
      <c r="D128" s="52"/>
      <c r="E128" s="52"/>
      <c r="F128" s="52"/>
      <c r="G128" s="52"/>
      <c r="H128" s="52"/>
      <c r="I128" s="52"/>
      <c r="J128" s="52"/>
      <c r="K128" s="52"/>
      <c r="L128" s="53"/>
      <c r="M128" s="53"/>
      <c r="N128" s="1367"/>
      <c r="O128" s="76"/>
      <c r="P128" s="76"/>
      <c r="Q128" s="76"/>
      <c r="R128" s="76"/>
      <c r="S128" s="76"/>
      <c r="T128" s="76"/>
      <c r="U128" s="76"/>
      <c r="V128" s="76"/>
      <c r="W128" s="76"/>
      <c r="X128" s="76"/>
      <c r="Y128" s="76"/>
      <c r="Z128" s="76"/>
    </row>
    <row r="129" spans="1:26" s="22" customFormat="1" ht="11.25" customHeight="1" x14ac:dyDescent="0.2">
      <c r="A129" s="22" t="s">
        <v>1438</v>
      </c>
      <c r="B129" s="52"/>
      <c r="C129" s="52"/>
      <c r="D129" s="52"/>
      <c r="E129" s="52"/>
      <c r="F129" s="52"/>
      <c r="G129" s="52"/>
      <c r="H129" s="52"/>
      <c r="I129" s="52"/>
      <c r="J129" s="52"/>
      <c r="K129" s="52"/>
      <c r="L129" s="53"/>
      <c r="M129" s="53"/>
      <c r="N129" s="1367"/>
      <c r="O129" s="76"/>
      <c r="P129" s="76"/>
      <c r="Q129" s="76"/>
      <c r="R129" s="76"/>
      <c r="S129" s="76"/>
      <c r="T129" s="76"/>
      <c r="U129" s="76"/>
      <c r="V129" s="76"/>
      <c r="W129" s="76"/>
      <c r="X129" s="76"/>
      <c r="Y129" s="76"/>
      <c r="Z129" s="76"/>
    </row>
    <row r="130" spans="1:26" s="22" customFormat="1" ht="11.25" customHeight="1" x14ac:dyDescent="0.2">
      <c r="A130" s="75" t="s">
        <v>1441</v>
      </c>
      <c r="B130" s="52"/>
      <c r="C130" s="52"/>
      <c r="D130" s="76"/>
      <c r="E130" s="52"/>
      <c r="F130" s="76"/>
      <c r="G130" s="52"/>
      <c r="H130" s="52"/>
      <c r="I130" s="76"/>
      <c r="J130" s="52"/>
      <c r="K130" s="76"/>
      <c r="L130" s="53"/>
      <c r="M130" s="53"/>
      <c r="N130" s="1367"/>
      <c r="O130" s="76"/>
      <c r="P130" s="76"/>
      <c r="Q130" s="76"/>
      <c r="R130" s="76"/>
      <c r="S130" s="76"/>
      <c r="T130" s="76"/>
      <c r="U130" s="76"/>
      <c r="V130" s="76"/>
      <c r="W130" s="76"/>
      <c r="X130" s="76"/>
      <c r="Y130" s="76"/>
      <c r="Z130" s="76"/>
    </row>
    <row r="131" spans="1:26" s="22" customFormat="1" ht="11.25" customHeight="1" x14ac:dyDescent="0.2">
      <c r="A131" s="22" t="s">
        <v>1442</v>
      </c>
      <c r="B131" s="52"/>
      <c r="C131" s="52"/>
      <c r="D131" s="52"/>
      <c r="E131" s="52"/>
      <c r="F131" s="52"/>
      <c r="G131" s="52"/>
      <c r="H131" s="52"/>
      <c r="I131" s="52"/>
      <c r="J131" s="52"/>
      <c r="K131" s="52"/>
      <c r="L131" s="53"/>
      <c r="M131" s="53"/>
      <c r="N131" s="1367"/>
      <c r="O131" s="76"/>
      <c r="P131" s="76"/>
      <c r="Q131" s="76"/>
      <c r="R131" s="76"/>
      <c r="S131" s="76"/>
      <c r="T131" s="76"/>
      <c r="U131" s="76"/>
      <c r="V131" s="76"/>
      <c r="W131" s="76"/>
      <c r="X131" s="76"/>
      <c r="Y131" s="76"/>
      <c r="Z131" s="76"/>
    </row>
    <row r="132" spans="1:26" s="22" customFormat="1" ht="11.25" customHeight="1" x14ac:dyDescent="0.2">
      <c r="A132" s="22" t="s">
        <v>1443</v>
      </c>
      <c r="B132" s="52"/>
      <c r="C132" s="52"/>
      <c r="D132" s="52"/>
      <c r="E132" s="52"/>
      <c r="F132" s="52"/>
      <c r="G132" s="52"/>
      <c r="H132" s="52"/>
      <c r="I132" s="52"/>
      <c r="J132" s="52"/>
      <c r="K132" s="52"/>
      <c r="L132" s="53"/>
      <c r="M132" s="53"/>
      <c r="N132" s="1367"/>
      <c r="O132" s="76"/>
      <c r="P132" s="76"/>
      <c r="Q132" s="76"/>
      <c r="R132" s="76"/>
      <c r="S132" s="76"/>
      <c r="T132" s="76"/>
      <c r="U132" s="76"/>
      <c r="V132" s="76"/>
      <c r="W132" s="76"/>
      <c r="X132" s="76"/>
      <c r="Y132" s="76"/>
      <c r="Z132" s="76"/>
    </row>
    <row r="133" spans="1:26" s="22" customFormat="1" ht="11.25" customHeight="1" x14ac:dyDescent="0.2">
      <c r="A133" s="71" t="s">
        <v>1445</v>
      </c>
      <c r="B133" s="295"/>
      <c r="C133" s="295"/>
      <c r="D133" s="295"/>
      <c r="E133" s="295"/>
      <c r="F133" s="295"/>
      <c r="G133" s="295"/>
      <c r="H133" s="295"/>
      <c r="I133" s="295"/>
      <c r="J133" s="295"/>
      <c r="K133" s="295"/>
      <c r="L133" s="295"/>
      <c r="M133" s="271"/>
      <c r="N133" s="1367"/>
      <c r="O133" s="76"/>
      <c r="P133" s="76"/>
      <c r="Q133" s="76"/>
      <c r="R133" s="76"/>
      <c r="S133" s="76"/>
      <c r="T133" s="76"/>
      <c r="U133" s="76"/>
      <c r="V133" s="76"/>
      <c r="W133" s="76"/>
      <c r="X133" s="76"/>
      <c r="Y133" s="76"/>
      <c r="Z133" s="76"/>
    </row>
  </sheetData>
  <mergeCells count="38">
    <mergeCell ref="I11:I14"/>
    <mergeCell ref="H12:H14"/>
    <mergeCell ref="D11:D14"/>
    <mergeCell ref="E11:E14"/>
    <mergeCell ref="F11:F14"/>
    <mergeCell ref="G11:H11"/>
    <mergeCell ref="G77:G79"/>
    <mergeCell ref="A3:M3"/>
    <mergeCell ref="A4:M4"/>
    <mergeCell ref="A5:M5"/>
    <mergeCell ref="A6:M6"/>
    <mergeCell ref="A7:M7"/>
    <mergeCell ref="A10:A14"/>
    <mergeCell ref="B10:F10"/>
    <mergeCell ref="G10:L10"/>
    <mergeCell ref="M10:M14"/>
    <mergeCell ref="B11:C11"/>
    <mergeCell ref="K11:K14"/>
    <mergeCell ref="L11:L14"/>
    <mergeCell ref="B12:B14"/>
    <mergeCell ref="C12:C14"/>
    <mergeCell ref="G12:G14"/>
    <mergeCell ref="H77:H79"/>
    <mergeCell ref="J11:J14"/>
    <mergeCell ref="B75:F75"/>
    <mergeCell ref="G75:L75"/>
    <mergeCell ref="M75:M79"/>
    <mergeCell ref="B76:C76"/>
    <mergeCell ref="D76:D79"/>
    <mergeCell ref="E76:E79"/>
    <mergeCell ref="F76:F79"/>
    <mergeCell ref="G76:H76"/>
    <mergeCell ref="I76:I79"/>
    <mergeCell ref="J76:J79"/>
    <mergeCell ref="K76:K79"/>
    <mergeCell ref="L76:L79"/>
    <mergeCell ref="B77:B79"/>
    <mergeCell ref="C77:C79"/>
  </mergeCells>
  <hyperlinks>
    <hyperlink ref="A1" location="INÍCIO!A1" display="Voltar ao Início" xr:uid="{00000000-0004-0000-1A00-000000000000}"/>
    <hyperlink ref="A2" location="'Anexo 7'!A1" display="Ir para Metodologia do Demonstrativo" xr:uid="{00000000-0004-0000-1A00-000001000000}"/>
  </hyperlinks>
  <printOptions horizontalCentered="1" verticalCentered="1"/>
  <pageMargins left="0.39370078740157483" right="0.39370078740157483" top="0.39370078740157483" bottom="0.23622047244094491" header="0" footer="0.35433070866141736"/>
  <pageSetup paperSize="9" scale="89" pageOrder="overThenDown" orientation="landscape"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Plan21">
    <tabColor theme="4"/>
    <pageSetUpPr fitToPage="1"/>
  </sheetPr>
  <dimension ref="A1:N96"/>
  <sheetViews>
    <sheetView showGridLines="0" zoomScaleNormal="100" workbookViewId="0">
      <pane ySplit="2" topLeftCell="A16" activePane="bottomLeft" state="frozen"/>
      <selection pane="bottomLeft" activeCell="A2" sqref="A2"/>
    </sheetView>
  </sheetViews>
  <sheetFormatPr defaultColWidth="8.85546875" defaultRowHeight="11.25" customHeight="1" x14ac:dyDescent="0.25"/>
  <cols>
    <col min="1" max="1" width="76" style="105" customWidth="1"/>
    <col min="2" max="5" width="28.85546875" style="105" customWidth="1"/>
    <col min="6" max="9" width="14.140625" style="105" customWidth="1"/>
    <col min="10" max="12" width="17.42578125" style="105" customWidth="1"/>
    <col min="13" max="13" width="16.42578125" style="107" bestFit="1" customWidth="1"/>
    <col min="14" max="14" width="13.85546875" style="107" customWidth="1"/>
    <col min="15" max="15" width="9.140625" style="107"/>
    <col min="16" max="16" width="13" style="107" customWidth="1"/>
    <col min="17" max="17" width="15.42578125" style="107" customWidth="1"/>
    <col min="18" max="18" width="11.42578125" style="107" customWidth="1"/>
    <col min="19" max="256" width="9.140625" style="107"/>
    <col min="257" max="257" width="76" style="107" customWidth="1"/>
    <col min="258" max="258" width="15.140625" style="107" customWidth="1"/>
    <col min="259" max="259" width="13.7109375" style="107" customWidth="1"/>
    <col min="260" max="260" width="13" style="107" customWidth="1"/>
    <col min="261" max="261" width="14.28515625" style="107" customWidth="1"/>
    <col min="262" max="265" width="14.140625" style="107" customWidth="1"/>
    <col min="266" max="268" width="17.42578125" style="107" customWidth="1"/>
    <col min="269" max="269" width="16.42578125" style="107" bestFit="1" customWidth="1"/>
    <col min="270" max="270" width="13.85546875" style="107" customWidth="1"/>
    <col min="271" max="271" width="9.140625" style="107"/>
    <col min="272" max="272" width="13" style="107" customWidth="1"/>
    <col min="273" max="273" width="15.42578125" style="107" customWidth="1"/>
    <col min="274" max="274" width="11.42578125" style="107" customWidth="1"/>
    <col min="275" max="512" width="9.140625" style="107"/>
    <col min="513" max="513" width="76" style="107" customWidth="1"/>
    <col min="514" max="514" width="15.140625" style="107" customWidth="1"/>
    <col min="515" max="515" width="13.7109375" style="107" customWidth="1"/>
    <col min="516" max="516" width="13" style="107" customWidth="1"/>
    <col min="517" max="517" width="14.28515625" style="107" customWidth="1"/>
    <col min="518" max="521" width="14.140625" style="107" customWidth="1"/>
    <col min="522" max="524" width="17.42578125" style="107" customWidth="1"/>
    <col min="525" max="525" width="16.42578125" style="107" bestFit="1" customWidth="1"/>
    <col min="526" max="526" width="13.85546875" style="107" customWidth="1"/>
    <col min="527" max="527" width="9.140625" style="107"/>
    <col min="528" max="528" width="13" style="107" customWidth="1"/>
    <col min="529" max="529" width="15.42578125" style="107" customWidth="1"/>
    <col min="530" max="530" width="11.42578125" style="107" customWidth="1"/>
    <col min="531" max="768" width="9.140625" style="107"/>
    <col min="769" max="769" width="76" style="107" customWidth="1"/>
    <col min="770" max="770" width="15.140625" style="107" customWidth="1"/>
    <col min="771" max="771" width="13.7109375" style="107" customWidth="1"/>
    <col min="772" max="772" width="13" style="107" customWidth="1"/>
    <col min="773" max="773" width="14.28515625" style="107" customWidth="1"/>
    <col min="774" max="777" width="14.140625" style="107" customWidth="1"/>
    <col min="778" max="780" width="17.42578125" style="107" customWidth="1"/>
    <col min="781" max="781" width="16.42578125" style="107" bestFit="1" customWidth="1"/>
    <col min="782" max="782" width="13.85546875" style="107" customWidth="1"/>
    <col min="783" max="783" width="9.140625" style="107"/>
    <col min="784" max="784" width="13" style="107" customWidth="1"/>
    <col min="785" max="785" width="15.42578125" style="107" customWidth="1"/>
    <col min="786" max="786" width="11.42578125" style="107" customWidth="1"/>
    <col min="787" max="1024" width="9.140625" style="107"/>
    <col min="1025" max="1025" width="76" style="107" customWidth="1"/>
    <col min="1026" max="1026" width="15.140625" style="107" customWidth="1"/>
    <col min="1027" max="1027" width="13.7109375" style="107" customWidth="1"/>
    <col min="1028" max="1028" width="13" style="107" customWidth="1"/>
    <col min="1029" max="1029" width="14.28515625" style="107" customWidth="1"/>
    <col min="1030" max="1033" width="14.140625" style="107" customWidth="1"/>
    <col min="1034" max="1036" width="17.42578125" style="107" customWidth="1"/>
    <col min="1037" max="1037" width="16.42578125" style="107" bestFit="1" customWidth="1"/>
    <col min="1038" max="1038" width="13.85546875" style="107" customWidth="1"/>
    <col min="1039" max="1039" width="9.140625" style="107"/>
    <col min="1040" max="1040" width="13" style="107" customWidth="1"/>
    <col min="1041" max="1041" width="15.42578125" style="107" customWidth="1"/>
    <col min="1042" max="1042" width="11.42578125" style="107" customWidth="1"/>
    <col min="1043" max="1280" width="9.140625" style="107"/>
    <col min="1281" max="1281" width="76" style="107" customWidth="1"/>
    <col min="1282" max="1282" width="15.140625" style="107" customWidth="1"/>
    <col min="1283" max="1283" width="13.7109375" style="107" customWidth="1"/>
    <col min="1284" max="1284" width="13" style="107" customWidth="1"/>
    <col min="1285" max="1285" width="14.28515625" style="107" customWidth="1"/>
    <col min="1286" max="1289" width="14.140625" style="107" customWidth="1"/>
    <col min="1290" max="1292" width="17.42578125" style="107" customWidth="1"/>
    <col min="1293" max="1293" width="16.42578125" style="107" bestFit="1" customWidth="1"/>
    <col min="1294" max="1294" width="13.85546875" style="107" customWidth="1"/>
    <col min="1295" max="1295" width="9.140625" style="107"/>
    <col min="1296" max="1296" width="13" style="107" customWidth="1"/>
    <col min="1297" max="1297" width="15.42578125" style="107" customWidth="1"/>
    <col min="1298" max="1298" width="11.42578125" style="107" customWidth="1"/>
    <col min="1299" max="1536" width="9.140625" style="107"/>
    <col min="1537" max="1537" width="76" style="107" customWidth="1"/>
    <col min="1538" max="1538" width="15.140625" style="107" customWidth="1"/>
    <col min="1539" max="1539" width="13.7109375" style="107" customWidth="1"/>
    <col min="1540" max="1540" width="13" style="107" customWidth="1"/>
    <col min="1541" max="1541" width="14.28515625" style="107" customWidth="1"/>
    <col min="1542" max="1545" width="14.140625" style="107" customWidth="1"/>
    <col min="1546" max="1548" width="17.42578125" style="107" customWidth="1"/>
    <col min="1549" max="1549" width="16.42578125" style="107" bestFit="1" customWidth="1"/>
    <col min="1550" max="1550" width="13.85546875" style="107" customWidth="1"/>
    <col min="1551" max="1551" width="9.140625" style="107"/>
    <col min="1552" max="1552" width="13" style="107" customWidth="1"/>
    <col min="1553" max="1553" width="15.42578125" style="107" customWidth="1"/>
    <col min="1554" max="1554" width="11.42578125" style="107" customWidth="1"/>
    <col min="1555" max="1792" width="9.140625" style="107"/>
    <col min="1793" max="1793" width="76" style="107" customWidth="1"/>
    <col min="1794" max="1794" width="15.140625" style="107" customWidth="1"/>
    <col min="1795" max="1795" width="13.7109375" style="107" customWidth="1"/>
    <col min="1796" max="1796" width="13" style="107" customWidth="1"/>
    <col min="1797" max="1797" width="14.28515625" style="107" customWidth="1"/>
    <col min="1798" max="1801" width="14.140625" style="107" customWidth="1"/>
    <col min="1802" max="1804" width="17.42578125" style="107" customWidth="1"/>
    <col min="1805" max="1805" width="16.42578125" style="107" bestFit="1" customWidth="1"/>
    <col min="1806" max="1806" width="13.85546875" style="107" customWidth="1"/>
    <col min="1807" max="1807" width="9.140625" style="107"/>
    <col min="1808" max="1808" width="13" style="107" customWidth="1"/>
    <col min="1809" max="1809" width="15.42578125" style="107" customWidth="1"/>
    <col min="1810" max="1810" width="11.42578125" style="107" customWidth="1"/>
    <col min="1811" max="2048" width="9.140625" style="107"/>
    <col min="2049" max="2049" width="76" style="107" customWidth="1"/>
    <col min="2050" max="2050" width="15.140625" style="107" customWidth="1"/>
    <col min="2051" max="2051" width="13.7109375" style="107" customWidth="1"/>
    <col min="2052" max="2052" width="13" style="107" customWidth="1"/>
    <col min="2053" max="2053" width="14.28515625" style="107" customWidth="1"/>
    <col min="2054" max="2057" width="14.140625" style="107" customWidth="1"/>
    <col min="2058" max="2060" width="17.42578125" style="107" customWidth="1"/>
    <col min="2061" max="2061" width="16.42578125" style="107" bestFit="1" customWidth="1"/>
    <col min="2062" max="2062" width="13.85546875" style="107" customWidth="1"/>
    <col min="2063" max="2063" width="9.140625" style="107"/>
    <col min="2064" max="2064" width="13" style="107" customWidth="1"/>
    <col min="2065" max="2065" width="15.42578125" style="107" customWidth="1"/>
    <col min="2066" max="2066" width="11.42578125" style="107" customWidth="1"/>
    <col min="2067" max="2304" width="9.140625" style="107"/>
    <col min="2305" max="2305" width="76" style="107" customWidth="1"/>
    <col min="2306" max="2306" width="15.140625" style="107" customWidth="1"/>
    <col min="2307" max="2307" width="13.7109375" style="107" customWidth="1"/>
    <col min="2308" max="2308" width="13" style="107" customWidth="1"/>
    <col min="2309" max="2309" width="14.28515625" style="107" customWidth="1"/>
    <col min="2310" max="2313" width="14.140625" style="107" customWidth="1"/>
    <col min="2314" max="2316" width="17.42578125" style="107" customWidth="1"/>
    <col min="2317" max="2317" width="16.42578125" style="107" bestFit="1" customWidth="1"/>
    <col min="2318" max="2318" width="13.85546875" style="107" customWidth="1"/>
    <col min="2319" max="2319" width="9.140625" style="107"/>
    <col min="2320" max="2320" width="13" style="107" customWidth="1"/>
    <col min="2321" max="2321" width="15.42578125" style="107" customWidth="1"/>
    <col min="2322" max="2322" width="11.42578125" style="107" customWidth="1"/>
    <col min="2323" max="2560" width="9.140625" style="107"/>
    <col min="2561" max="2561" width="76" style="107" customWidth="1"/>
    <col min="2562" max="2562" width="15.140625" style="107" customWidth="1"/>
    <col min="2563" max="2563" width="13.7109375" style="107" customWidth="1"/>
    <col min="2564" max="2564" width="13" style="107" customWidth="1"/>
    <col min="2565" max="2565" width="14.28515625" style="107" customWidth="1"/>
    <col min="2566" max="2569" width="14.140625" style="107" customWidth="1"/>
    <col min="2570" max="2572" width="17.42578125" style="107" customWidth="1"/>
    <col min="2573" max="2573" width="16.42578125" style="107" bestFit="1" customWidth="1"/>
    <col min="2574" max="2574" width="13.85546875" style="107" customWidth="1"/>
    <col min="2575" max="2575" width="9.140625" style="107"/>
    <col min="2576" max="2576" width="13" style="107" customWidth="1"/>
    <col min="2577" max="2577" width="15.42578125" style="107" customWidth="1"/>
    <col min="2578" max="2578" width="11.42578125" style="107" customWidth="1"/>
    <col min="2579" max="2816" width="9.140625" style="107"/>
    <col min="2817" max="2817" width="76" style="107" customWidth="1"/>
    <col min="2818" max="2818" width="15.140625" style="107" customWidth="1"/>
    <col min="2819" max="2819" width="13.7109375" style="107" customWidth="1"/>
    <col min="2820" max="2820" width="13" style="107" customWidth="1"/>
    <col min="2821" max="2821" width="14.28515625" style="107" customWidth="1"/>
    <col min="2822" max="2825" width="14.140625" style="107" customWidth="1"/>
    <col min="2826" max="2828" width="17.42578125" style="107" customWidth="1"/>
    <col min="2829" max="2829" width="16.42578125" style="107" bestFit="1" customWidth="1"/>
    <col min="2830" max="2830" width="13.85546875" style="107" customWidth="1"/>
    <col min="2831" max="2831" width="9.140625" style="107"/>
    <col min="2832" max="2832" width="13" style="107" customWidth="1"/>
    <col min="2833" max="2833" width="15.42578125" style="107" customWidth="1"/>
    <col min="2834" max="2834" width="11.42578125" style="107" customWidth="1"/>
    <col min="2835" max="3072" width="9.140625" style="107"/>
    <col min="3073" max="3073" width="76" style="107" customWidth="1"/>
    <col min="3074" max="3074" width="15.140625" style="107" customWidth="1"/>
    <col min="3075" max="3075" width="13.7109375" style="107" customWidth="1"/>
    <col min="3076" max="3076" width="13" style="107" customWidth="1"/>
    <col min="3077" max="3077" width="14.28515625" style="107" customWidth="1"/>
    <col min="3078" max="3081" width="14.140625" style="107" customWidth="1"/>
    <col min="3082" max="3084" width="17.42578125" style="107" customWidth="1"/>
    <col min="3085" max="3085" width="16.42578125" style="107" bestFit="1" customWidth="1"/>
    <col min="3086" max="3086" width="13.85546875" style="107" customWidth="1"/>
    <col min="3087" max="3087" width="9.140625" style="107"/>
    <col min="3088" max="3088" width="13" style="107" customWidth="1"/>
    <col min="3089" max="3089" width="15.42578125" style="107" customWidth="1"/>
    <col min="3090" max="3090" width="11.42578125" style="107" customWidth="1"/>
    <col min="3091" max="3328" width="9.140625" style="107"/>
    <col min="3329" max="3329" width="76" style="107" customWidth="1"/>
    <col min="3330" max="3330" width="15.140625" style="107" customWidth="1"/>
    <col min="3331" max="3331" width="13.7109375" style="107" customWidth="1"/>
    <col min="3332" max="3332" width="13" style="107" customWidth="1"/>
    <col min="3333" max="3333" width="14.28515625" style="107" customWidth="1"/>
    <col min="3334" max="3337" width="14.140625" style="107" customWidth="1"/>
    <col min="3338" max="3340" width="17.42578125" style="107" customWidth="1"/>
    <col min="3341" max="3341" width="16.42578125" style="107" bestFit="1" customWidth="1"/>
    <col min="3342" max="3342" width="13.85546875" style="107" customWidth="1"/>
    <col min="3343" max="3343" width="9.140625" style="107"/>
    <col min="3344" max="3344" width="13" style="107" customWidth="1"/>
    <col min="3345" max="3345" width="15.42578125" style="107" customWidth="1"/>
    <col min="3346" max="3346" width="11.42578125" style="107" customWidth="1"/>
    <col min="3347" max="3584" width="9.140625" style="107"/>
    <col min="3585" max="3585" width="76" style="107" customWidth="1"/>
    <col min="3586" max="3586" width="15.140625" style="107" customWidth="1"/>
    <col min="3587" max="3587" width="13.7109375" style="107" customWidth="1"/>
    <col min="3588" max="3588" width="13" style="107" customWidth="1"/>
    <col min="3589" max="3589" width="14.28515625" style="107" customWidth="1"/>
    <col min="3590" max="3593" width="14.140625" style="107" customWidth="1"/>
    <col min="3594" max="3596" width="17.42578125" style="107" customWidth="1"/>
    <col min="3597" max="3597" width="16.42578125" style="107" bestFit="1" customWidth="1"/>
    <col min="3598" max="3598" width="13.85546875" style="107" customWidth="1"/>
    <col min="3599" max="3599" width="9.140625" style="107"/>
    <col min="3600" max="3600" width="13" style="107" customWidth="1"/>
    <col min="3601" max="3601" width="15.42578125" style="107" customWidth="1"/>
    <col min="3602" max="3602" width="11.42578125" style="107" customWidth="1"/>
    <col min="3603" max="3840" width="9.140625" style="107"/>
    <col min="3841" max="3841" width="76" style="107" customWidth="1"/>
    <col min="3842" max="3842" width="15.140625" style="107" customWidth="1"/>
    <col min="3843" max="3843" width="13.7109375" style="107" customWidth="1"/>
    <col min="3844" max="3844" width="13" style="107" customWidth="1"/>
    <col min="3845" max="3845" width="14.28515625" style="107" customWidth="1"/>
    <col min="3846" max="3849" width="14.140625" style="107" customWidth="1"/>
    <col min="3850" max="3852" width="17.42578125" style="107" customWidth="1"/>
    <col min="3853" max="3853" width="16.42578125" style="107" bestFit="1" customWidth="1"/>
    <col min="3854" max="3854" width="13.85546875" style="107" customWidth="1"/>
    <col min="3855" max="3855" width="9.140625" style="107"/>
    <col min="3856" max="3856" width="13" style="107" customWidth="1"/>
    <col min="3857" max="3857" width="15.42578125" style="107" customWidth="1"/>
    <col min="3858" max="3858" width="11.42578125" style="107" customWidth="1"/>
    <col min="3859" max="4096" width="9.140625" style="107"/>
    <col min="4097" max="4097" width="76" style="107" customWidth="1"/>
    <col min="4098" max="4098" width="15.140625" style="107" customWidth="1"/>
    <col min="4099" max="4099" width="13.7109375" style="107" customWidth="1"/>
    <col min="4100" max="4100" width="13" style="107" customWidth="1"/>
    <col min="4101" max="4101" width="14.28515625" style="107" customWidth="1"/>
    <col min="4102" max="4105" width="14.140625" style="107" customWidth="1"/>
    <col min="4106" max="4108" width="17.42578125" style="107" customWidth="1"/>
    <col min="4109" max="4109" width="16.42578125" style="107" bestFit="1" customWidth="1"/>
    <col min="4110" max="4110" width="13.85546875" style="107" customWidth="1"/>
    <col min="4111" max="4111" width="9.140625" style="107"/>
    <col min="4112" max="4112" width="13" style="107" customWidth="1"/>
    <col min="4113" max="4113" width="15.42578125" style="107" customWidth="1"/>
    <col min="4114" max="4114" width="11.42578125" style="107" customWidth="1"/>
    <col min="4115" max="4352" width="9.140625" style="107"/>
    <col min="4353" max="4353" width="76" style="107" customWidth="1"/>
    <col min="4354" max="4354" width="15.140625" style="107" customWidth="1"/>
    <col min="4355" max="4355" width="13.7109375" style="107" customWidth="1"/>
    <col min="4356" max="4356" width="13" style="107" customWidth="1"/>
    <col min="4357" max="4357" width="14.28515625" style="107" customWidth="1"/>
    <col min="4358" max="4361" width="14.140625" style="107" customWidth="1"/>
    <col min="4362" max="4364" width="17.42578125" style="107" customWidth="1"/>
    <col min="4365" max="4365" width="16.42578125" style="107" bestFit="1" customWidth="1"/>
    <col min="4366" max="4366" width="13.85546875" style="107" customWidth="1"/>
    <col min="4367" max="4367" width="9.140625" style="107"/>
    <col min="4368" max="4368" width="13" style="107" customWidth="1"/>
    <col min="4369" max="4369" width="15.42578125" style="107" customWidth="1"/>
    <col min="4370" max="4370" width="11.42578125" style="107" customWidth="1"/>
    <col min="4371" max="4608" width="9.140625" style="107"/>
    <col min="4609" max="4609" width="76" style="107" customWidth="1"/>
    <col min="4610" max="4610" width="15.140625" style="107" customWidth="1"/>
    <col min="4611" max="4611" width="13.7109375" style="107" customWidth="1"/>
    <col min="4612" max="4612" width="13" style="107" customWidth="1"/>
    <col min="4613" max="4613" width="14.28515625" style="107" customWidth="1"/>
    <col min="4614" max="4617" width="14.140625" style="107" customWidth="1"/>
    <col min="4618" max="4620" width="17.42578125" style="107" customWidth="1"/>
    <col min="4621" max="4621" width="16.42578125" style="107" bestFit="1" customWidth="1"/>
    <col min="4622" max="4622" width="13.85546875" style="107" customWidth="1"/>
    <col min="4623" max="4623" width="9.140625" style="107"/>
    <col min="4624" max="4624" width="13" style="107" customWidth="1"/>
    <col min="4625" max="4625" width="15.42578125" style="107" customWidth="1"/>
    <col min="4626" max="4626" width="11.42578125" style="107" customWidth="1"/>
    <col min="4627" max="4864" width="9.140625" style="107"/>
    <col min="4865" max="4865" width="76" style="107" customWidth="1"/>
    <col min="4866" max="4866" width="15.140625" style="107" customWidth="1"/>
    <col min="4867" max="4867" width="13.7109375" style="107" customWidth="1"/>
    <col min="4868" max="4868" width="13" style="107" customWidth="1"/>
    <col min="4869" max="4869" width="14.28515625" style="107" customWidth="1"/>
    <col min="4870" max="4873" width="14.140625" style="107" customWidth="1"/>
    <col min="4874" max="4876" width="17.42578125" style="107" customWidth="1"/>
    <col min="4877" max="4877" width="16.42578125" style="107" bestFit="1" customWidth="1"/>
    <col min="4878" max="4878" width="13.85546875" style="107" customWidth="1"/>
    <col min="4879" max="4879" width="9.140625" style="107"/>
    <col min="4880" max="4880" width="13" style="107" customWidth="1"/>
    <col min="4881" max="4881" width="15.42578125" style="107" customWidth="1"/>
    <col min="4882" max="4882" width="11.42578125" style="107" customWidth="1"/>
    <col min="4883" max="5120" width="9.140625" style="107"/>
    <col min="5121" max="5121" width="76" style="107" customWidth="1"/>
    <col min="5122" max="5122" width="15.140625" style="107" customWidth="1"/>
    <col min="5123" max="5123" width="13.7109375" style="107" customWidth="1"/>
    <col min="5124" max="5124" width="13" style="107" customWidth="1"/>
    <col min="5125" max="5125" width="14.28515625" style="107" customWidth="1"/>
    <col min="5126" max="5129" width="14.140625" style="107" customWidth="1"/>
    <col min="5130" max="5132" width="17.42578125" style="107" customWidth="1"/>
    <col min="5133" max="5133" width="16.42578125" style="107" bestFit="1" customWidth="1"/>
    <col min="5134" max="5134" width="13.85546875" style="107" customWidth="1"/>
    <col min="5135" max="5135" width="9.140625" style="107"/>
    <col min="5136" max="5136" width="13" style="107" customWidth="1"/>
    <col min="5137" max="5137" width="15.42578125" style="107" customWidth="1"/>
    <col min="5138" max="5138" width="11.42578125" style="107" customWidth="1"/>
    <col min="5139" max="5376" width="9.140625" style="107"/>
    <col min="5377" max="5377" width="76" style="107" customWidth="1"/>
    <col min="5378" max="5378" width="15.140625" style="107" customWidth="1"/>
    <col min="5379" max="5379" width="13.7109375" style="107" customWidth="1"/>
    <col min="5380" max="5380" width="13" style="107" customWidth="1"/>
    <col min="5381" max="5381" width="14.28515625" style="107" customWidth="1"/>
    <col min="5382" max="5385" width="14.140625" style="107" customWidth="1"/>
    <col min="5386" max="5388" width="17.42578125" style="107" customWidth="1"/>
    <col min="5389" max="5389" width="16.42578125" style="107" bestFit="1" customWidth="1"/>
    <col min="5390" max="5390" width="13.85546875" style="107" customWidth="1"/>
    <col min="5391" max="5391" width="9.140625" style="107"/>
    <col min="5392" max="5392" width="13" style="107" customWidth="1"/>
    <col min="5393" max="5393" width="15.42578125" style="107" customWidth="1"/>
    <col min="5394" max="5394" width="11.42578125" style="107" customWidth="1"/>
    <col min="5395" max="5632" width="9.140625" style="107"/>
    <col min="5633" max="5633" width="76" style="107" customWidth="1"/>
    <col min="5634" max="5634" width="15.140625" style="107" customWidth="1"/>
    <col min="5635" max="5635" width="13.7109375" style="107" customWidth="1"/>
    <col min="5636" max="5636" width="13" style="107" customWidth="1"/>
    <col min="5637" max="5637" width="14.28515625" style="107" customWidth="1"/>
    <col min="5638" max="5641" width="14.140625" style="107" customWidth="1"/>
    <col min="5642" max="5644" width="17.42578125" style="107" customWidth="1"/>
    <col min="5645" max="5645" width="16.42578125" style="107" bestFit="1" customWidth="1"/>
    <col min="5646" max="5646" width="13.85546875" style="107" customWidth="1"/>
    <col min="5647" max="5647" width="9.140625" style="107"/>
    <col min="5648" max="5648" width="13" style="107" customWidth="1"/>
    <col min="5649" max="5649" width="15.42578125" style="107" customWidth="1"/>
    <col min="5650" max="5650" width="11.42578125" style="107" customWidth="1"/>
    <col min="5651" max="5888" width="9.140625" style="107"/>
    <col min="5889" max="5889" width="76" style="107" customWidth="1"/>
    <col min="5890" max="5890" width="15.140625" style="107" customWidth="1"/>
    <col min="5891" max="5891" width="13.7109375" style="107" customWidth="1"/>
    <col min="5892" max="5892" width="13" style="107" customWidth="1"/>
    <col min="5893" max="5893" width="14.28515625" style="107" customWidth="1"/>
    <col min="5894" max="5897" width="14.140625" style="107" customWidth="1"/>
    <col min="5898" max="5900" width="17.42578125" style="107" customWidth="1"/>
    <col min="5901" max="5901" width="16.42578125" style="107" bestFit="1" customWidth="1"/>
    <col min="5902" max="5902" width="13.85546875" style="107" customWidth="1"/>
    <col min="5903" max="5903" width="9.140625" style="107"/>
    <col min="5904" max="5904" width="13" style="107" customWidth="1"/>
    <col min="5905" max="5905" width="15.42578125" style="107" customWidth="1"/>
    <col min="5906" max="5906" width="11.42578125" style="107" customWidth="1"/>
    <col min="5907" max="6144" width="9.140625" style="107"/>
    <col min="6145" max="6145" width="76" style="107" customWidth="1"/>
    <col min="6146" max="6146" width="15.140625" style="107" customWidth="1"/>
    <col min="6147" max="6147" width="13.7109375" style="107" customWidth="1"/>
    <col min="6148" max="6148" width="13" style="107" customWidth="1"/>
    <col min="6149" max="6149" width="14.28515625" style="107" customWidth="1"/>
    <col min="6150" max="6153" width="14.140625" style="107" customWidth="1"/>
    <col min="6154" max="6156" width="17.42578125" style="107" customWidth="1"/>
    <col min="6157" max="6157" width="16.42578125" style="107" bestFit="1" customWidth="1"/>
    <col min="6158" max="6158" width="13.85546875" style="107" customWidth="1"/>
    <col min="6159" max="6159" width="9.140625" style="107"/>
    <col min="6160" max="6160" width="13" style="107" customWidth="1"/>
    <col min="6161" max="6161" width="15.42578125" style="107" customWidth="1"/>
    <col min="6162" max="6162" width="11.42578125" style="107" customWidth="1"/>
    <col min="6163" max="6400" width="9.140625" style="107"/>
    <col min="6401" max="6401" width="76" style="107" customWidth="1"/>
    <col min="6402" max="6402" width="15.140625" style="107" customWidth="1"/>
    <col min="6403" max="6403" width="13.7109375" style="107" customWidth="1"/>
    <col min="6404" max="6404" width="13" style="107" customWidth="1"/>
    <col min="6405" max="6405" width="14.28515625" style="107" customWidth="1"/>
    <col min="6406" max="6409" width="14.140625" style="107" customWidth="1"/>
    <col min="6410" max="6412" width="17.42578125" style="107" customWidth="1"/>
    <col min="6413" max="6413" width="16.42578125" style="107" bestFit="1" customWidth="1"/>
    <col min="6414" max="6414" width="13.85546875" style="107" customWidth="1"/>
    <col min="6415" max="6415" width="9.140625" style="107"/>
    <col min="6416" max="6416" width="13" style="107" customWidth="1"/>
    <col min="6417" max="6417" width="15.42578125" style="107" customWidth="1"/>
    <col min="6418" max="6418" width="11.42578125" style="107" customWidth="1"/>
    <col min="6419" max="6656" width="9.140625" style="107"/>
    <col min="6657" max="6657" width="76" style="107" customWidth="1"/>
    <col min="6658" max="6658" width="15.140625" style="107" customWidth="1"/>
    <col min="6659" max="6659" width="13.7109375" style="107" customWidth="1"/>
    <col min="6660" max="6660" width="13" style="107" customWidth="1"/>
    <col min="6661" max="6661" width="14.28515625" style="107" customWidth="1"/>
    <col min="6662" max="6665" width="14.140625" style="107" customWidth="1"/>
    <col min="6666" max="6668" width="17.42578125" style="107" customWidth="1"/>
    <col min="6669" max="6669" width="16.42578125" style="107" bestFit="1" customWidth="1"/>
    <col min="6670" max="6670" width="13.85546875" style="107" customWidth="1"/>
    <col min="6671" max="6671" width="9.140625" style="107"/>
    <col min="6672" max="6672" width="13" style="107" customWidth="1"/>
    <col min="6673" max="6673" width="15.42578125" style="107" customWidth="1"/>
    <col min="6674" max="6674" width="11.42578125" style="107" customWidth="1"/>
    <col min="6675" max="6912" width="9.140625" style="107"/>
    <col min="6913" max="6913" width="76" style="107" customWidth="1"/>
    <col min="6914" max="6914" width="15.140625" style="107" customWidth="1"/>
    <col min="6915" max="6915" width="13.7109375" style="107" customWidth="1"/>
    <col min="6916" max="6916" width="13" style="107" customWidth="1"/>
    <col min="6917" max="6917" width="14.28515625" style="107" customWidth="1"/>
    <col min="6918" max="6921" width="14.140625" style="107" customWidth="1"/>
    <col min="6922" max="6924" width="17.42578125" style="107" customWidth="1"/>
    <col min="6925" max="6925" width="16.42578125" style="107" bestFit="1" customWidth="1"/>
    <col min="6926" max="6926" width="13.85546875" style="107" customWidth="1"/>
    <col min="6927" max="6927" width="9.140625" style="107"/>
    <col min="6928" max="6928" width="13" style="107" customWidth="1"/>
    <col min="6929" max="6929" width="15.42578125" style="107" customWidth="1"/>
    <col min="6930" max="6930" width="11.42578125" style="107" customWidth="1"/>
    <col min="6931" max="7168" width="9.140625" style="107"/>
    <col min="7169" max="7169" width="76" style="107" customWidth="1"/>
    <col min="7170" max="7170" width="15.140625" style="107" customWidth="1"/>
    <col min="7171" max="7171" width="13.7109375" style="107" customWidth="1"/>
    <col min="7172" max="7172" width="13" style="107" customWidth="1"/>
    <col min="7173" max="7173" width="14.28515625" style="107" customWidth="1"/>
    <col min="7174" max="7177" width="14.140625" style="107" customWidth="1"/>
    <col min="7178" max="7180" width="17.42578125" style="107" customWidth="1"/>
    <col min="7181" max="7181" width="16.42578125" style="107" bestFit="1" customWidth="1"/>
    <col min="7182" max="7182" width="13.85546875" style="107" customWidth="1"/>
    <col min="7183" max="7183" width="9.140625" style="107"/>
    <col min="7184" max="7184" width="13" style="107" customWidth="1"/>
    <col min="7185" max="7185" width="15.42578125" style="107" customWidth="1"/>
    <col min="7186" max="7186" width="11.42578125" style="107" customWidth="1"/>
    <col min="7187" max="7424" width="9.140625" style="107"/>
    <col min="7425" max="7425" width="76" style="107" customWidth="1"/>
    <col min="7426" max="7426" width="15.140625" style="107" customWidth="1"/>
    <col min="7427" max="7427" width="13.7109375" style="107" customWidth="1"/>
    <col min="7428" max="7428" width="13" style="107" customWidth="1"/>
    <col min="7429" max="7429" width="14.28515625" style="107" customWidth="1"/>
    <col min="7430" max="7433" width="14.140625" style="107" customWidth="1"/>
    <col min="7434" max="7436" width="17.42578125" style="107" customWidth="1"/>
    <col min="7437" max="7437" width="16.42578125" style="107" bestFit="1" customWidth="1"/>
    <col min="7438" max="7438" width="13.85546875" style="107" customWidth="1"/>
    <col min="7439" max="7439" width="9.140625" style="107"/>
    <col min="7440" max="7440" width="13" style="107" customWidth="1"/>
    <col min="7441" max="7441" width="15.42578125" style="107" customWidth="1"/>
    <col min="7442" max="7442" width="11.42578125" style="107" customWidth="1"/>
    <col min="7443" max="7680" width="9.140625" style="107"/>
    <col min="7681" max="7681" width="76" style="107" customWidth="1"/>
    <col min="7682" max="7682" width="15.140625" style="107" customWidth="1"/>
    <col min="7683" max="7683" width="13.7109375" style="107" customWidth="1"/>
    <col min="7684" max="7684" width="13" style="107" customWidth="1"/>
    <col min="7685" max="7685" width="14.28515625" style="107" customWidth="1"/>
    <col min="7686" max="7689" width="14.140625" style="107" customWidth="1"/>
    <col min="7690" max="7692" width="17.42578125" style="107" customWidth="1"/>
    <col min="7693" max="7693" width="16.42578125" style="107" bestFit="1" customWidth="1"/>
    <col min="7694" max="7694" width="13.85546875" style="107" customWidth="1"/>
    <col min="7695" max="7695" width="9.140625" style="107"/>
    <col min="7696" max="7696" width="13" style="107" customWidth="1"/>
    <col min="7697" max="7697" width="15.42578125" style="107" customWidth="1"/>
    <col min="7698" max="7698" width="11.42578125" style="107" customWidth="1"/>
    <col min="7699" max="7936" width="9.140625" style="107"/>
    <col min="7937" max="7937" width="76" style="107" customWidth="1"/>
    <col min="7938" max="7938" width="15.140625" style="107" customWidth="1"/>
    <col min="7939" max="7939" width="13.7109375" style="107" customWidth="1"/>
    <col min="7940" max="7940" width="13" style="107" customWidth="1"/>
    <col min="7941" max="7941" width="14.28515625" style="107" customWidth="1"/>
    <col min="7942" max="7945" width="14.140625" style="107" customWidth="1"/>
    <col min="7946" max="7948" width="17.42578125" style="107" customWidth="1"/>
    <col min="7949" max="7949" width="16.42578125" style="107" bestFit="1" customWidth="1"/>
    <col min="7950" max="7950" width="13.85546875" style="107" customWidth="1"/>
    <col min="7951" max="7951" width="9.140625" style="107"/>
    <col min="7952" max="7952" width="13" style="107" customWidth="1"/>
    <col min="7953" max="7953" width="15.42578125" style="107" customWidth="1"/>
    <col min="7954" max="7954" width="11.42578125" style="107" customWidth="1"/>
    <col min="7955" max="8192" width="9.140625" style="107"/>
    <col min="8193" max="8193" width="76" style="107" customWidth="1"/>
    <col min="8194" max="8194" width="15.140625" style="107" customWidth="1"/>
    <col min="8195" max="8195" width="13.7109375" style="107" customWidth="1"/>
    <col min="8196" max="8196" width="13" style="107" customWidth="1"/>
    <col min="8197" max="8197" width="14.28515625" style="107" customWidth="1"/>
    <col min="8198" max="8201" width="14.140625" style="107" customWidth="1"/>
    <col min="8202" max="8204" width="17.42578125" style="107" customWidth="1"/>
    <col min="8205" max="8205" width="16.42578125" style="107" bestFit="1" customWidth="1"/>
    <col min="8206" max="8206" width="13.85546875" style="107" customWidth="1"/>
    <col min="8207" max="8207" width="9.140625" style="107"/>
    <col min="8208" max="8208" width="13" style="107" customWidth="1"/>
    <col min="8209" max="8209" width="15.42578125" style="107" customWidth="1"/>
    <col min="8210" max="8210" width="11.42578125" style="107" customWidth="1"/>
    <col min="8211" max="8448" width="9.140625" style="107"/>
    <col min="8449" max="8449" width="76" style="107" customWidth="1"/>
    <col min="8450" max="8450" width="15.140625" style="107" customWidth="1"/>
    <col min="8451" max="8451" width="13.7109375" style="107" customWidth="1"/>
    <col min="8452" max="8452" width="13" style="107" customWidth="1"/>
    <col min="8453" max="8453" width="14.28515625" style="107" customWidth="1"/>
    <col min="8454" max="8457" width="14.140625" style="107" customWidth="1"/>
    <col min="8458" max="8460" width="17.42578125" style="107" customWidth="1"/>
    <col min="8461" max="8461" width="16.42578125" style="107" bestFit="1" customWidth="1"/>
    <col min="8462" max="8462" width="13.85546875" style="107" customWidth="1"/>
    <col min="8463" max="8463" width="9.140625" style="107"/>
    <col min="8464" max="8464" width="13" style="107" customWidth="1"/>
    <col min="8465" max="8465" width="15.42578125" style="107" customWidth="1"/>
    <col min="8466" max="8466" width="11.42578125" style="107" customWidth="1"/>
    <col min="8467" max="8704" width="9.140625" style="107"/>
    <col min="8705" max="8705" width="76" style="107" customWidth="1"/>
    <col min="8706" max="8706" width="15.140625" style="107" customWidth="1"/>
    <col min="8707" max="8707" width="13.7109375" style="107" customWidth="1"/>
    <col min="8708" max="8708" width="13" style="107" customWidth="1"/>
    <col min="8709" max="8709" width="14.28515625" style="107" customWidth="1"/>
    <col min="8710" max="8713" width="14.140625" style="107" customWidth="1"/>
    <col min="8714" max="8716" width="17.42578125" style="107" customWidth="1"/>
    <col min="8717" max="8717" width="16.42578125" style="107" bestFit="1" customWidth="1"/>
    <col min="8718" max="8718" width="13.85546875" style="107" customWidth="1"/>
    <col min="8719" max="8719" width="9.140625" style="107"/>
    <col min="8720" max="8720" width="13" style="107" customWidth="1"/>
    <col min="8721" max="8721" width="15.42578125" style="107" customWidth="1"/>
    <col min="8722" max="8722" width="11.42578125" style="107" customWidth="1"/>
    <col min="8723" max="8960" width="9.140625" style="107"/>
    <col min="8961" max="8961" width="76" style="107" customWidth="1"/>
    <col min="8962" max="8962" width="15.140625" style="107" customWidth="1"/>
    <col min="8963" max="8963" width="13.7109375" style="107" customWidth="1"/>
    <col min="8964" max="8964" width="13" style="107" customWidth="1"/>
    <col min="8965" max="8965" width="14.28515625" style="107" customWidth="1"/>
    <col min="8966" max="8969" width="14.140625" style="107" customWidth="1"/>
    <col min="8970" max="8972" width="17.42578125" style="107" customWidth="1"/>
    <col min="8973" max="8973" width="16.42578125" style="107" bestFit="1" customWidth="1"/>
    <col min="8974" max="8974" width="13.85546875" style="107" customWidth="1"/>
    <col min="8975" max="8975" width="9.140625" style="107"/>
    <col min="8976" max="8976" width="13" style="107" customWidth="1"/>
    <col min="8977" max="8977" width="15.42578125" style="107" customWidth="1"/>
    <col min="8978" max="8978" width="11.42578125" style="107" customWidth="1"/>
    <col min="8979" max="9216" width="9.140625" style="107"/>
    <col min="9217" max="9217" width="76" style="107" customWidth="1"/>
    <col min="9218" max="9218" width="15.140625" style="107" customWidth="1"/>
    <col min="9219" max="9219" width="13.7109375" style="107" customWidth="1"/>
    <col min="9220" max="9220" width="13" style="107" customWidth="1"/>
    <col min="9221" max="9221" width="14.28515625" style="107" customWidth="1"/>
    <col min="9222" max="9225" width="14.140625" style="107" customWidth="1"/>
    <col min="9226" max="9228" width="17.42578125" style="107" customWidth="1"/>
    <col min="9229" max="9229" width="16.42578125" style="107" bestFit="1" customWidth="1"/>
    <col min="9230" max="9230" width="13.85546875" style="107" customWidth="1"/>
    <col min="9231" max="9231" width="9.140625" style="107"/>
    <col min="9232" max="9232" width="13" style="107" customWidth="1"/>
    <col min="9233" max="9233" width="15.42578125" style="107" customWidth="1"/>
    <col min="9234" max="9234" width="11.42578125" style="107" customWidth="1"/>
    <col min="9235" max="9472" width="9.140625" style="107"/>
    <col min="9473" max="9473" width="76" style="107" customWidth="1"/>
    <col min="9474" max="9474" width="15.140625" style="107" customWidth="1"/>
    <col min="9475" max="9475" width="13.7109375" style="107" customWidth="1"/>
    <col min="9476" max="9476" width="13" style="107" customWidth="1"/>
    <col min="9477" max="9477" width="14.28515625" style="107" customWidth="1"/>
    <col min="9478" max="9481" width="14.140625" style="107" customWidth="1"/>
    <col min="9482" max="9484" width="17.42578125" style="107" customWidth="1"/>
    <col min="9485" max="9485" width="16.42578125" style="107" bestFit="1" customWidth="1"/>
    <col min="9486" max="9486" width="13.85546875" style="107" customWidth="1"/>
    <col min="9487" max="9487" width="9.140625" style="107"/>
    <col min="9488" max="9488" width="13" style="107" customWidth="1"/>
    <col min="9489" max="9489" width="15.42578125" style="107" customWidth="1"/>
    <col min="9490" max="9490" width="11.42578125" style="107" customWidth="1"/>
    <col min="9491" max="9728" width="9.140625" style="107"/>
    <col min="9729" max="9729" width="76" style="107" customWidth="1"/>
    <col min="9730" max="9730" width="15.140625" style="107" customWidth="1"/>
    <col min="9731" max="9731" width="13.7109375" style="107" customWidth="1"/>
    <col min="9732" max="9732" width="13" style="107" customWidth="1"/>
    <col min="9733" max="9733" width="14.28515625" style="107" customWidth="1"/>
    <col min="9734" max="9737" width="14.140625" style="107" customWidth="1"/>
    <col min="9738" max="9740" width="17.42578125" style="107" customWidth="1"/>
    <col min="9741" max="9741" width="16.42578125" style="107" bestFit="1" customWidth="1"/>
    <col min="9742" max="9742" width="13.85546875" style="107" customWidth="1"/>
    <col min="9743" max="9743" width="9.140625" style="107"/>
    <col min="9744" max="9744" width="13" style="107" customWidth="1"/>
    <col min="9745" max="9745" width="15.42578125" style="107" customWidth="1"/>
    <col min="9746" max="9746" width="11.42578125" style="107" customWidth="1"/>
    <col min="9747" max="9984" width="9.140625" style="107"/>
    <col min="9985" max="9985" width="76" style="107" customWidth="1"/>
    <col min="9986" max="9986" width="15.140625" style="107" customWidth="1"/>
    <col min="9987" max="9987" width="13.7109375" style="107" customWidth="1"/>
    <col min="9988" max="9988" width="13" style="107" customWidth="1"/>
    <col min="9989" max="9989" width="14.28515625" style="107" customWidth="1"/>
    <col min="9990" max="9993" width="14.140625" style="107" customWidth="1"/>
    <col min="9994" max="9996" width="17.42578125" style="107" customWidth="1"/>
    <col min="9997" max="9997" width="16.42578125" style="107" bestFit="1" customWidth="1"/>
    <col min="9998" max="9998" width="13.85546875" style="107" customWidth="1"/>
    <col min="9999" max="9999" width="9.140625" style="107"/>
    <col min="10000" max="10000" width="13" style="107" customWidth="1"/>
    <col min="10001" max="10001" width="15.42578125" style="107" customWidth="1"/>
    <col min="10002" max="10002" width="11.42578125" style="107" customWidth="1"/>
    <col min="10003" max="10240" width="9.140625" style="107"/>
    <col min="10241" max="10241" width="76" style="107" customWidth="1"/>
    <col min="10242" max="10242" width="15.140625" style="107" customWidth="1"/>
    <col min="10243" max="10243" width="13.7109375" style="107" customWidth="1"/>
    <col min="10244" max="10244" width="13" style="107" customWidth="1"/>
    <col min="10245" max="10245" width="14.28515625" style="107" customWidth="1"/>
    <col min="10246" max="10249" width="14.140625" style="107" customWidth="1"/>
    <col min="10250" max="10252" width="17.42578125" style="107" customWidth="1"/>
    <col min="10253" max="10253" width="16.42578125" style="107" bestFit="1" customWidth="1"/>
    <col min="10254" max="10254" width="13.85546875" style="107" customWidth="1"/>
    <col min="10255" max="10255" width="9.140625" style="107"/>
    <col min="10256" max="10256" width="13" style="107" customWidth="1"/>
    <col min="10257" max="10257" width="15.42578125" style="107" customWidth="1"/>
    <col min="10258" max="10258" width="11.42578125" style="107" customWidth="1"/>
    <col min="10259" max="10496" width="9.140625" style="107"/>
    <col min="10497" max="10497" width="76" style="107" customWidth="1"/>
    <col min="10498" max="10498" width="15.140625" style="107" customWidth="1"/>
    <col min="10499" max="10499" width="13.7109375" style="107" customWidth="1"/>
    <col min="10500" max="10500" width="13" style="107" customWidth="1"/>
    <col min="10501" max="10501" width="14.28515625" style="107" customWidth="1"/>
    <col min="10502" max="10505" width="14.140625" style="107" customWidth="1"/>
    <col min="10506" max="10508" width="17.42578125" style="107" customWidth="1"/>
    <col min="10509" max="10509" width="16.42578125" style="107" bestFit="1" customWidth="1"/>
    <col min="10510" max="10510" width="13.85546875" style="107" customWidth="1"/>
    <col min="10511" max="10511" width="9.140625" style="107"/>
    <col min="10512" max="10512" width="13" style="107" customWidth="1"/>
    <col min="10513" max="10513" width="15.42578125" style="107" customWidth="1"/>
    <col min="10514" max="10514" width="11.42578125" style="107" customWidth="1"/>
    <col min="10515" max="10752" width="9.140625" style="107"/>
    <col min="10753" max="10753" width="76" style="107" customWidth="1"/>
    <col min="10754" max="10754" width="15.140625" style="107" customWidth="1"/>
    <col min="10755" max="10755" width="13.7109375" style="107" customWidth="1"/>
    <col min="10756" max="10756" width="13" style="107" customWidth="1"/>
    <col min="10757" max="10757" width="14.28515625" style="107" customWidth="1"/>
    <col min="10758" max="10761" width="14.140625" style="107" customWidth="1"/>
    <col min="10762" max="10764" width="17.42578125" style="107" customWidth="1"/>
    <col min="10765" max="10765" width="16.42578125" style="107" bestFit="1" customWidth="1"/>
    <col min="10766" max="10766" width="13.85546875" style="107" customWidth="1"/>
    <col min="10767" max="10767" width="9.140625" style="107"/>
    <col min="10768" max="10768" width="13" style="107" customWidth="1"/>
    <col min="10769" max="10769" width="15.42578125" style="107" customWidth="1"/>
    <col min="10770" max="10770" width="11.42578125" style="107" customWidth="1"/>
    <col min="10771" max="11008" width="9.140625" style="107"/>
    <col min="11009" max="11009" width="76" style="107" customWidth="1"/>
    <col min="11010" max="11010" width="15.140625" style="107" customWidth="1"/>
    <col min="11011" max="11011" width="13.7109375" style="107" customWidth="1"/>
    <col min="11012" max="11012" width="13" style="107" customWidth="1"/>
    <col min="11013" max="11013" width="14.28515625" style="107" customWidth="1"/>
    <col min="11014" max="11017" width="14.140625" style="107" customWidth="1"/>
    <col min="11018" max="11020" width="17.42578125" style="107" customWidth="1"/>
    <col min="11021" max="11021" width="16.42578125" style="107" bestFit="1" customWidth="1"/>
    <col min="11022" max="11022" width="13.85546875" style="107" customWidth="1"/>
    <col min="11023" max="11023" width="9.140625" style="107"/>
    <col min="11024" max="11024" width="13" style="107" customWidth="1"/>
    <col min="11025" max="11025" width="15.42578125" style="107" customWidth="1"/>
    <col min="11026" max="11026" width="11.42578125" style="107" customWidth="1"/>
    <col min="11027" max="11264" width="9.140625" style="107"/>
    <col min="11265" max="11265" width="76" style="107" customWidth="1"/>
    <col min="11266" max="11266" width="15.140625" style="107" customWidth="1"/>
    <col min="11267" max="11267" width="13.7109375" style="107" customWidth="1"/>
    <col min="11268" max="11268" width="13" style="107" customWidth="1"/>
    <col min="11269" max="11269" width="14.28515625" style="107" customWidth="1"/>
    <col min="11270" max="11273" width="14.140625" style="107" customWidth="1"/>
    <col min="11274" max="11276" width="17.42578125" style="107" customWidth="1"/>
    <col min="11277" max="11277" width="16.42578125" style="107" bestFit="1" customWidth="1"/>
    <col min="11278" max="11278" width="13.85546875" style="107" customWidth="1"/>
    <col min="11279" max="11279" width="9.140625" style="107"/>
    <col min="11280" max="11280" width="13" style="107" customWidth="1"/>
    <col min="11281" max="11281" width="15.42578125" style="107" customWidth="1"/>
    <col min="11282" max="11282" width="11.42578125" style="107" customWidth="1"/>
    <col min="11283" max="11520" width="9.140625" style="107"/>
    <col min="11521" max="11521" width="76" style="107" customWidth="1"/>
    <col min="11522" max="11522" width="15.140625" style="107" customWidth="1"/>
    <col min="11523" max="11523" width="13.7109375" style="107" customWidth="1"/>
    <col min="11524" max="11524" width="13" style="107" customWidth="1"/>
    <col min="11525" max="11525" width="14.28515625" style="107" customWidth="1"/>
    <col min="11526" max="11529" width="14.140625" style="107" customWidth="1"/>
    <col min="11530" max="11532" width="17.42578125" style="107" customWidth="1"/>
    <col min="11533" max="11533" width="16.42578125" style="107" bestFit="1" customWidth="1"/>
    <col min="11534" max="11534" width="13.85546875" style="107" customWidth="1"/>
    <col min="11535" max="11535" width="9.140625" style="107"/>
    <col min="11536" max="11536" width="13" style="107" customWidth="1"/>
    <col min="11537" max="11537" width="15.42578125" style="107" customWidth="1"/>
    <col min="11538" max="11538" width="11.42578125" style="107" customWidth="1"/>
    <col min="11539" max="11776" width="9.140625" style="107"/>
    <col min="11777" max="11777" width="76" style="107" customWidth="1"/>
    <col min="11778" max="11778" width="15.140625" style="107" customWidth="1"/>
    <col min="11779" max="11779" width="13.7109375" style="107" customWidth="1"/>
    <col min="11780" max="11780" width="13" style="107" customWidth="1"/>
    <col min="11781" max="11781" width="14.28515625" style="107" customWidth="1"/>
    <col min="11782" max="11785" width="14.140625" style="107" customWidth="1"/>
    <col min="11786" max="11788" width="17.42578125" style="107" customWidth="1"/>
    <col min="11789" max="11789" width="16.42578125" style="107" bestFit="1" customWidth="1"/>
    <col min="11790" max="11790" width="13.85546875" style="107" customWidth="1"/>
    <col min="11791" max="11791" width="9.140625" style="107"/>
    <col min="11792" max="11792" width="13" style="107" customWidth="1"/>
    <col min="11793" max="11793" width="15.42578125" style="107" customWidth="1"/>
    <col min="11794" max="11794" width="11.42578125" style="107" customWidth="1"/>
    <col min="11795" max="12032" width="9.140625" style="107"/>
    <col min="12033" max="12033" width="76" style="107" customWidth="1"/>
    <col min="12034" max="12034" width="15.140625" style="107" customWidth="1"/>
    <col min="12035" max="12035" width="13.7109375" style="107" customWidth="1"/>
    <col min="12036" max="12036" width="13" style="107" customWidth="1"/>
    <col min="12037" max="12037" width="14.28515625" style="107" customWidth="1"/>
    <col min="12038" max="12041" width="14.140625" style="107" customWidth="1"/>
    <col min="12042" max="12044" width="17.42578125" style="107" customWidth="1"/>
    <col min="12045" max="12045" width="16.42578125" style="107" bestFit="1" customWidth="1"/>
    <col min="12046" max="12046" width="13.85546875" style="107" customWidth="1"/>
    <col min="12047" max="12047" width="9.140625" style="107"/>
    <col min="12048" max="12048" width="13" style="107" customWidth="1"/>
    <col min="12049" max="12049" width="15.42578125" style="107" customWidth="1"/>
    <col min="12050" max="12050" width="11.42578125" style="107" customWidth="1"/>
    <col min="12051" max="12288" width="9.140625" style="107"/>
    <col min="12289" max="12289" width="76" style="107" customWidth="1"/>
    <col min="12290" max="12290" width="15.140625" style="107" customWidth="1"/>
    <col min="12291" max="12291" width="13.7109375" style="107" customWidth="1"/>
    <col min="12292" max="12292" width="13" style="107" customWidth="1"/>
    <col min="12293" max="12293" width="14.28515625" style="107" customWidth="1"/>
    <col min="12294" max="12297" width="14.140625" style="107" customWidth="1"/>
    <col min="12298" max="12300" width="17.42578125" style="107" customWidth="1"/>
    <col min="12301" max="12301" width="16.42578125" style="107" bestFit="1" customWidth="1"/>
    <col min="12302" max="12302" width="13.85546875" style="107" customWidth="1"/>
    <col min="12303" max="12303" width="9.140625" style="107"/>
    <col min="12304" max="12304" width="13" style="107" customWidth="1"/>
    <col min="12305" max="12305" width="15.42578125" style="107" customWidth="1"/>
    <col min="12306" max="12306" width="11.42578125" style="107" customWidth="1"/>
    <col min="12307" max="12544" width="9.140625" style="107"/>
    <col min="12545" max="12545" width="76" style="107" customWidth="1"/>
    <col min="12546" max="12546" width="15.140625" style="107" customWidth="1"/>
    <col min="12547" max="12547" width="13.7109375" style="107" customWidth="1"/>
    <col min="12548" max="12548" width="13" style="107" customWidth="1"/>
    <col min="12549" max="12549" width="14.28515625" style="107" customWidth="1"/>
    <col min="12550" max="12553" width="14.140625" style="107" customWidth="1"/>
    <col min="12554" max="12556" width="17.42578125" style="107" customWidth="1"/>
    <col min="12557" max="12557" width="16.42578125" style="107" bestFit="1" customWidth="1"/>
    <col min="12558" max="12558" width="13.85546875" style="107" customWidth="1"/>
    <col min="12559" max="12559" width="9.140625" style="107"/>
    <col min="12560" max="12560" width="13" style="107" customWidth="1"/>
    <col min="12561" max="12561" width="15.42578125" style="107" customWidth="1"/>
    <col min="12562" max="12562" width="11.42578125" style="107" customWidth="1"/>
    <col min="12563" max="12800" width="9.140625" style="107"/>
    <col min="12801" max="12801" width="76" style="107" customWidth="1"/>
    <col min="12802" max="12802" width="15.140625" style="107" customWidth="1"/>
    <col min="12803" max="12803" width="13.7109375" style="107" customWidth="1"/>
    <col min="12804" max="12804" width="13" style="107" customWidth="1"/>
    <col min="12805" max="12805" width="14.28515625" style="107" customWidth="1"/>
    <col min="12806" max="12809" width="14.140625" style="107" customWidth="1"/>
    <col min="12810" max="12812" width="17.42578125" style="107" customWidth="1"/>
    <col min="12813" max="12813" width="16.42578125" style="107" bestFit="1" customWidth="1"/>
    <col min="12814" max="12814" width="13.85546875" style="107" customWidth="1"/>
    <col min="12815" max="12815" width="9.140625" style="107"/>
    <col min="12816" max="12816" width="13" style="107" customWidth="1"/>
    <col min="12817" max="12817" width="15.42578125" style="107" customWidth="1"/>
    <col min="12818" max="12818" width="11.42578125" style="107" customWidth="1"/>
    <col min="12819" max="13056" width="9.140625" style="107"/>
    <col min="13057" max="13057" width="76" style="107" customWidth="1"/>
    <col min="13058" max="13058" width="15.140625" style="107" customWidth="1"/>
    <col min="13059" max="13059" width="13.7109375" style="107" customWidth="1"/>
    <col min="13060" max="13060" width="13" style="107" customWidth="1"/>
    <col min="13061" max="13061" width="14.28515625" style="107" customWidth="1"/>
    <col min="13062" max="13065" width="14.140625" style="107" customWidth="1"/>
    <col min="13066" max="13068" width="17.42578125" style="107" customWidth="1"/>
    <col min="13069" max="13069" width="16.42578125" style="107" bestFit="1" customWidth="1"/>
    <col min="13070" max="13070" width="13.85546875" style="107" customWidth="1"/>
    <col min="13071" max="13071" width="9.140625" style="107"/>
    <col min="13072" max="13072" width="13" style="107" customWidth="1"/>
    <col min="13073" max="13073" width="15.42578125" style="107" customWidth="1"/>
    <col min="13074" max="13074" width="11.42578125" style="107" customWidth="1"/>
    <col min="13075" max="13312" width="9.140625" style="107"/>
    <col min="13313" max="13313" width="76" style="107" customWidth="1"/>
    <col min="13314" max="13314" width="15.140625" style="107" customWidth="1"/>
    <col min="13315" max="13315" width="13.7109375" style="107" customWidth="1"/>
    <col min="13316" max="13316" width="13" style="107" customWidth="1"/>
    <col min="13317" max="13317" width="14.28515625" style="107" customWidth="1"/>
    <col min="13318" max="13321" width="14.140625" style="107" customWidth="1"/>
    <col min="13322" max="13324" width="17.42578125" style="107" customWidth="1"/>
    <col min="13325" max="13325" width="16.42578125" style="107" bestFit="1" customWidth="1"/>
    <col min="13326" max="13326" width="13.85546875" style="107" customWidth="1"/>
    <col min="13327" max="13327" width="9.140625" style="107"/>
    <col min="13328" max="13328" width="13" style="107" customWidth="1"/>
    <col min="13329" max="13329" width="15.42578125" style="107" customWidth="1"/>
    <col min="13330" max="13330" width="11.42578125" style="107" customWidth="1"/>
    <col min="13331" max="13568" width="9.140625" style="107"/>
    <col min="13569" max="13569" width="76" style="107" customWidth="1"/>
    <col min="13570" max="13570" width="15.140625" style="107" customWidth="1"/>
    <col min="13571" max="13571" width="13.7109375" style="107" customWidth="1"/>
    <col min="13572" max="13572" width="13" style="107" customWidth="1"/>
    <col min="13573" max="13573" width="14.28515625" style="107" customWidth="1"/>
    <col min="13574" max="13577" width="14.140625" style="107" customWidth="1"/>
    <col min="13578" max="13580" width="17.42578125" style="107" customWidth="1"/>
    <col min="13581" max="13581" width="16.42578125" style="107" bestFit="1" customWidth="1"/>
    <col min="13582" max="13582" width="13.85546875" style="107" customWidth="1"/>
    <col min="13583" max="13583" width="9.140625" style="107"/>
    <col min="13584" max="13584" width="13" style="107" customWidth="1"/>
    <col min="13585" max="13585" width="15.42578125" style="107" customWidth="1"/>
    <col min="13586" max="13586" width="11.42578125" style="107" customWidth="1"/>
    <col min="13587" max="13824" width="9.140625" style="107"/>
    <col min="13825" max="13825" width="76" style="107" customWidth="1"/>
    <col min="13826" max="13826" width="15.140625" style="107" customWidth="1"/>
    <col min="13827" max="13827" width="13.7109375" style="107" customWidth="1"/>
    <col min="13828" max="13828" width="13" style="107" customWidth="1"/>
    <col min="13829" max="13829" width="14.28515625" style="107" customWidth="1"/>
    <col min="13830" max="13833" width="14.140625" style="107" customWidth="1"/>
    <col min="13834" max="13836" width="17.42578125" style="107" customWidth="1"/>
    <col min="13837" max="13837" width="16.42578125" style="107" bestFit="1" customWidth="1"/>
    <col min="13838" max="13838" width="13.85546875" style="107" customWidth="1"/>
    <col min="13839" max="13839" width="9.140625" style="107"/>
    <col min="13840" max="13840" width="13" style="107" customWidth="1"/>
    <col min="13841" max="13841" width="15.42578125" style="107" customWidth="1"/>
    <col min="13842" max="13842" width="11.42578125" style="107" customWidth="1"/>
    <col min="13843" max="14080" width="9.140625" style="107"/>
    <col min="14081" max="14081" width="76" style="107" customWidth="1"/>
    <col min="14082" max="14082" width="15.140625" style="107" customWidth="1"/>
    <col min="14083" max="14083" width="13.7109375" style="107" customWidth="1"/>
    <col min="14084" max="14084" width="13" style="107" customWidth="1"/>
    <col min="14085" max="14085" width="14.28515625" style="107" customWidth="1"/>
    <col min="14086" max="14089" width="14.140625" style="107" customWidth="1"/>
    <col min="14090" max="14092" width="17.42578125" style="107" customWidth="1"/>
    <col min="14093" max="14093" width="16.42578125" style="107" bestFit="1" customWidth="1"/>
    <col min="14094" max="14094" width="13.85546875" style="107" customWidth="1"/>
    <col min="14095" max="14095" width="9.140625" style="107"/>
    <col min="14096" max="14096" width="13" style="107" customWidth="1"/>
    <col min="14097" max="14097" width="15.42578125" style="107" customWidth="1"/>
    <col min="14098" max="14098" width="11.42578125" style="107" customWidth="1"/>
    <col min="14099" max="14336" width="9.140625" style="107"/>
    <col min="14337" max="14337" width="76" style="107" customWidth="1"/>
    <col min="14338" max="14338" width="15.140625" style="107" customWidth="1"/>
    <col min="14339" max="14339" width="13.7109375" style="107" customWidth="1"/>
    <col min="14340" max="14340" width="13" style="107" customWidth="1"/>
    <col min="14341" max="14341" width="14.28515625" style="107" customWidth="1"/>
    <col min="14342" max="14345" width="14.140625" style="107" customWidth="1"/>
    <col min="14346" max="14348" width="17.42578125" style="107" customWidth="1"/>
    <col min="14349" max="14349" width="16.42578125" style="107" bestFit="1" customWidth="1"/>
    <col min="14350" max="14350" width="13.85546875" style="107" customWidth="1"/>
    <col min="14351" max="14351" width="9.140625" style="107"/>
    <col min="14352" max="14352" width="13" style="107" customWidth="1"/>
    <col min="14353" max="14353" width="15.42578125" style="107" customWidth="1"/>
    <col min="14354" max="14354" width="11.42578125" style="107" customWidth="1"/>
    <col min="14355" max="14592" width="9.140625" style="107"/>
    <col min="14593" max="14593" width="76" style="107" customWidth="1"/>
    <col min="14594" max="14594" width="15.140625" style="107" customWidth="1"/>
    <col min="14595" max="14595" width="13.7109375" style="107" customWidth="1"/>
    <col min="14596" max="14596" width="13" style="107" customWidth="1"/>
    <col min="14597" max="14597" width="14.28515625" style="107" customWidth="1"/>
    <col min="14598" max="14601" width="14.140625" style="107" customWidth="1"/>
    <col min="14602" max="14604" width="17.42578125" style="107" customWidth="1"/>
    <col min="14605" max="14605" width="16.42578125" style="107" bestFit="1" customWidth="1"/>
    <col min="14606" max="14606" width="13.85546875" style="107" customWidth="1"/>
    <col min="14607" max="14607" width="9.140625" style="107"/>
    <col min="14608" max="14608" width="13" style="107" customWidth="1"/>
    <col min="14609" max="14609" width="15.42578125" style="107" customWidth="1"/>
    <col min="14610" max="14610" width="11.42578125" style="107" customWidth="1"/>
    <col min="14611" max="14848" width="9.140625" style="107"/>
    <col min="14849" max="14849" width="76" style="107" customWidth="1"/>
    <col min="14850" max="14850" width="15.140625" style="107" customWidth="1"/>
    <col min="14851" max="14851" width="13.7109375" style="107" customWidth="1"/>
    <col min="14852" max="14852" width="13" style="107" customWidth="1"/>
    <col min="14853" max="14853" width="14.28515625" style="107" customWidth="1"/>
    <col min="14854" max="14857" width="14.140625" style="107" customWidth="1"/>
    <col min="14858" max="14860" width="17.42578125" style="107" customWidth="1"/>
    <col min="14861" max="14861" width="16.42578125" style="107" bestFit="1" customWidth="1"/>
    <col min="14862" max="14862" width="13.85546875" style="107" customWidth="1"/>
    <col min="14863" max="14863" width="9.140625" style="107"/>
    <col min="14864" max="14864" width="13" style="107" customWidth="1"/>
    <col min="14865" max="14865" width="15.42578125" style="107" customWidth="1"/>
    <col min="14866" max="14866" width="11.42578125" style="107" customWidth="1"/>
    <col min="14867" max="15104" width="9.140625" style="107"/>
    <col min="15105" max="15105" width="76" style="107" customWidth="1"/>
    <col min="15106" max="15106" width="15.140625" style="107" customWidth="1"/>
    <col min="15107" max="15107" width="13.7109375" style="107" customWidth="1"/>
    <col min="15108" max="15108" width="13" style="107" customWidth="1"/>
    <col min="15109" max="15109" width="14.28515625" style="107" customWidth="1"/>
    <col min="15110" max="15113" width="14.140625" style="107" customWidth="1"/>
    <col min="15114" max="15116" width="17.42578125" style="107" customWidth="1"/>
    <col min="15117" max="15117" width="16.42578125" style="107" bestFit="1" customWidth="1"/>
    <col min="15118" max="15118" width="13.85546875" style="107" customWidth="1"/>
    <col min="15119" max="15119" width="9.140625" style="107"/>
    <col min="15120" max="15120" width="13" style="107" customWidth="1"/>
    <col min="15121" max="15121" width="15.42578125" style="107" customWidth="1"/>
    <col min="15122" max="15122" width="11.42578125" style="107" customWidth="1"/>
    <col min="15123" max="15360" width="9.140625" style="107"/>
    <col min="15361" max="15361" width="76" style="107" customWidth="1"/>
    <col min="15362" max="15362" width="15.140625" style="107" customWidth="1"/>
    <col min="15363" max="15363" width="13.7109375" style="107" customWidth="1"/>
    <col min="15364" max="15364" width="13" style="107" customWidth="1"/>
    <col min="15365" max="15365" width="14.28515625" style="107" customWidth="1"/>
    <col min="15366" max="15369" width="14.140625" style="107" customWidth="1"/>
    <col min="15370" max="15372" width="17.42578125" style="107" customWidth="1"/>
    <col min="15373" max="15373" width="16.42578125" style="107" bestFit="1" customWidth="1"/>
    <col min="15374" max="15374" width="13.85546875" style="107" customWidth="1"/>
    <col min="15375" max="15375" width="9.140625" style="107"/>
    <col min="15376" max="15376" width="13" style="107" customWidth="1"/>
    <col min="15377" max="15377" width="15.42578125" style="107" customWidth="1"/>
    <col min="15378" max="15378" width="11.42578125" style="107" customWidth="1"/>
    <col min="15379" max="15616" width="9.140625" style="107"/>
    <col min="15617" max="15617" width="76" style="107" customWidth="1"/>
    <col min="15618" max="15618" width="15.140625" style="107" customWidth="1"/>
    <col min="15619" max="15619" width="13.7109375" style="107" customWidth="1"/>
    <col min="15620" max="15620" width="13" style="107" customWidth="1"/>
    <col min="15621" max="15621" width="14.28515625" style="107" customWidth="1"/>
    <col min="15622" max="15625" width="14.140625" style="107" customWidth="1"/>
    <col min="15626" max="15628" width="17.42578125" style="107" customWidth="1"/>
    <col min="15629" max="15629" width="16.42578125" style="107" bestFit="1" customWidth="1"/>
    <col min="15630" max="15630" width="13.85546875" style="107" customWidth="1"/>
    <col min="15631" max="15631" width="9.140625" style="107"/>
    <col min="15632" max="15632" width="13" style="107" customWidth="1"/>
    <col min="15633" max="15633" width="15.42578125" style="107" customWidth="1"/>
    <col min="15634" max="15634" width="11.42578125" style="107" customWidth="1"/>
    <col min="15635" max="15872" width="9.140625" style="107"/>
    <col min="15873" max="15873" width="76" style="107" customWidth="1"/>
    <col min="15874" max="15874" width="15.140625" style="107" customWidth="1"/>
    <col min="15875" max="15875" width="13.7109375" style="107" customWidth="1"/>
    <col min="15876" max="15876" width="13" style="107" customWidth="1"/>
    <col min="15877" max="15877" width="14.28515625" style="107" customWidth="1"/>
    <col min="15878" max="15881" width="14.140625" style="107" customWidth="1"/>
    <col min="15882" max="15884" width="17.42578125" style="107" customWidth="1"/>
    <col min="15885" max="15885" width="16.42578125" style="107" bestFit="1" customWidth="1"/>
    <col min="15886" max="15886" width="13.85546875" style="107" customWidth="1"/>
    <col min="15887" max="15887" width="9.140625" style="107"/>
    <col min="15888" max="15888" width="13" style="107" customWidth="1"/>
    <col min="15889" max="15889" width="15.42578125" style="107" customWidth="1"/>
    <col min="15890" max="15890" width="11.42578125" style="107" customWidth="1"/>
    <col min="15891" max="16128" width="9.140625" style="107"/>
    <col min="16129" max="16129" width="76" style="107" customWidth="1"/>
    <col min="16130" max="16130" width="15.140625" style="107" customWidth="1"/>
    <col min="16131" max="16131" width="13.7109375" style="107" customWidth="1"/>
    <col min="16132" max="16132" width="13" style="107" customWidth="1"/>
    <col min="16133" max="16133" width="14.28515625" style="107" customWidth="1"/>
    <col min="16134" max="16137" width="14.140625" style="107" customWidth="1"/>
    <col min="16138" max="16140" width="17.42578125" style="107" customWidth="1"/>
    <col min="16141" max="16141" width="16.42578125" style="107" bestFit="1" customWidth="1"/>
    <col min="16142" max="16142" width="13.85546875" style="107" customWidth="1"/>
    <col min="16143" max="16143" width="9.140625" style="107"/>
    <col min="16144" max="16144" width="13" style="107" customWidth="1"/>
    <col min="16145" max="16145" width="15.42578125" style="107" customWidth="1"/>
    <col min="16146" max="16146" width="11.42578125" style="107" customWidth="1"/>
    <col min="16147" max="16384" width="9.140625" style="107"/>
  </cols>
  <sheetData>
    <row r="1" spans="1:12" ht="11.25" customHeight="1" x14ac:dyDescent="0.25">
      <c r="A1" s="519" t="s">
        <v>22</v>
      </c>
    </row>
    <row r="2" spans="1:12" s="523" customFormat="1" ht="11.25" customHeight="1" x14ac:dyDescent="0.25">
      <c r="A2" s="519" t="s">
        <v>2547</v>
      </c>
      <c r="B2" s="2"/>
      <c r="C2" s="2"/>
      <c r="D2" s="2"/>
      <c r="E2" s="2"/>
      <c r="F2" s="2"/>
      <c r="G2" s="2"/>
      <c r="H2" s="2"/>
      <c r="I2" s="2"/>
      <c r="J2" s="2"/>
      <c r="K2" s="2"/>
      <c r="L2" s="2"/>
    </row>
    <row r="4" spans="1:12" ht="11.25" customHeight="1" x14ac:dyDescent="0.25">
      <c r="A4" s="2032" t="s">
        <v>2548</v>
      </c>
      <c r="B4" s="2032"/>
      <c r="C4" s="2032"/>
      <c r="D4" s="2032"/>
      <c r="E4" s="2032"/>
    </row>
    <row r="5" spans="1:12" ht="11.25" customHeight="1" x14ac:dyDescent="0.25">
      <c r="A5" s="2032" t="s">
        <v>2549</v>
      </c>
      <c r="B5" s="2032"/>
      <c r="C5" s="2032"/>
      <c r="D5" s="2032"/>
      <c r="E5" s="2032"/>
    </row>
    <row r="6" spans="1:12" ht="11.25" customHeight="1" x14ac:dyDescent="0.25">
      <c r="A6" s="2033" t="s">
        <v>2834</v>
      </c>
      <c r="B6" s="2033"/>
      <c r="C6" s="2033"/>
      <c r="D6" s="2033"/>
      <c r="E6" s="2033"/>
    </row>
    <row r="7" spans="1:12" ht="11.25" customHeight="1" x14ac:dyDescent="0.25">
      <c r="A7" s="2032" t="s">
        <v>2551</v>
      </c>
      <c r="B7" s="2032"/>
      <c r="C7" s="2032"/>
      <c r="D7" s="2032"/>
      <c r="E7" s="2032"/>
    </row>
    <row r="8" spans="1:12" ht="11.25" customHeight="1" x14ac:dyDescent="0.25">
      <c r="A8" s="2032" t="str">
        <f>'Anexo 4 RGPS - Estrutura'!B8</f>
        <v>&lt;MÊS&gt; E &lt;ANO&gt; DE REFERÊNCIA</v>
      </c>
      <c r="B8" s="2032"/>
      <c r="C8" s="2032"/>
      <c r="D8" s="2032"/>
      <c r="E8" s="2032"/>
    </row>
    <row r="9" spans="1:12" ht="11.25" customHeight="1" x14ac:dyDescent="0.25">
      <c r="A9" s="580"/>
      <c r="B9" s="580"/>
      <c r="C9" s="580"/>
      <c r="D9" s="580"/>
      <c r="E9" s="580"/>
    </row>
    <row r="10" spans="1:12" s="21" customFormat="1" x14ac:dyDescent="0.25">
      <c r="A10" s="1284" t="s">
        <v>2835</v>
      </c>
      <c r="B10" s="1284"/>
      <c r="C10" s="1284"/>
      <c r="D10" s="1284"/>
      <c r="E10" s="1285" t="s">
        <v>2554</v>
      </c>
      <c r="F10" s="1286"/>
      <c r="G10" s="1286"/>
      <c r="H10" s="82"/>
      <c r="I10" s="80"/>
    </row>
    <row r="11" spans="1:12" s="21" customFormat="1" ht="25.5" customHeight="1" x14ac:dyDescent="0.25">
      <c r="A11" s="2031" t="s">
        <v>2836</v>
      </c>
      <c r="B11" s="2031"/>
      <c r="C11" s="2031"/>
      <c r="D11" s="2031"/>
      <c r="E11" s="2031"/>
      <c r="F11" s="1287"/>
      <c r="G11" s="1287"/>
      <c r="H11" s="1287"/>
      <c r="I11" s="80"/>
    </row>
    <row r="12" spans="1:12" s="21" customFormat="1" ht="56.25" x14ac:dyDescent="0.25">
      <c r="A12" s="1288" t="s">
        <v>1458</v>
      </c>
      <c r="B12" s="1232" t="s">
        <v>2837</v>
      </c>
      <c r="C12" s="647" t="s">
        <v>2838</v>
      </c>
      <c r="D12" s="1146" t="s">
        <v>2839</v>
      </c>
      <c r="E12" s="647" t="s">
        <v>2840</v>
      </c>
      <c r="F12" s="82"/>
      <c r="G12" s="1286"/>
      <c r="H12" s="82"/>
      <c r="I12" s="82"/>
    </row>
    <row r="13" spans="1:12" s="21" customFormat="1" ht="12.75" customHeight="1" x14ac:dyDescent="0.25">
      <c r="A13" s="1289" t="s">
        <v>1459</v>
      </c>
      <c r="B13" s="88"/>
      <c r="C13" s="88"/>
      <c r="D13" s="1290"/>
      <c r="E13" s="1291"/>
      <c r="F13" s="82"/>
      <c r="G13" s="1211"/>
      <c r="I13" s="1292"/>
    </row>
    <row r="14" spans="1:12" s="21" customFormat="1" x14ac:dyDescent="0.25">
      <c r="A14" s="1293"/>
      <c r="B14" s="1293"/>
      <c r="C14" s="1293"/>
      <c r="D14" s="1293"/>
      <c r="E14" s="1293"/>
      <c r="F14" s="1286"/>
      <c r="G14" s="1286"/>
      <c r="H14" s="1286"/>
      <c r="I14" s="1294"/>
    </row>
    <row r="15" spans="1:12" s="21" customFormat="1" ht="22.5" customHeight="1" x14ac:dyDescent="0.25">
      <c r="A15" s="1909" t="s">
        <v>1461</v>
      </c>
      <c r="B15" s="1904" t="s">
        <v>2841</v>
      </c>
      <c r="C15" s="1295" t="s">
        <v>2433</v>
      </c>
      <c r="D15" s="1296" t="s">
        <v>2448</v>
      </c>
      <c r="E15" s="2019" t="s">
        <v>2842</v>
      </c>
      <c r="F15" s="2015"/>
      <c r="G15" s="2015"/>
      <c r="I15" s="1298"/>
    </row>
    <row r="16" spans="1:12" s="21" customFormat="1" ht="21.75" customHeight="1" x14ac:dyDescent="0.25">
      <c r="A16" s="2027"/>
      <c r="B16" s="1905"/>
      <c r="C16" s="1297" t="s">
        <v>2843</v>
      </c>
      <c r="D16" s="1146" t="s">
        <v>2844</v>
      </c>
      <c r="E16" s="2028"/>
      <c r="F16" s="1297"/>
      <c r="G16" s="1297"/>
      <c r="I16" s="1298"/>
      <c r="J16" s="82"/>
      <c r="K16" s="82"/>
    </row>
    <row r="17" spans="1:14" s="21" customFormat="1" ht="11.25" customHeight="1" x14ac:dyDescent="0.25">
      <c r="A17" s="1224" t="s">
        <v>2845</v>
      </c>
      <c r="B17" s="1299"/>
      <c r="C17" s="1300"/>
      <c r="D17" s="1299"/>
      <c r="E17" s="1301"/>
      <c r="G17" s="402"/>
      <c r="I17" s="402"/>
    </row>
    <row r="18" spans="1:14" s="21" customFormat="1" ht="11.25" customHeight="1" x14ac:dyDescent="0.25">
      <c r="A18" s="1224" t="s">
        <v>1465</v>
      </c>
      <c r="B18" s="1299"/>
      <c r="C18" s="1299"/>
      <c r="D18" s="1299"/>
      <c r="E18" s="1302"/>
      <c r="G18" s="402"/>
      <c r="H18" s="82"/>
      <c r="I18" s="402"/>
      <c r="M18" s="21" t="s">
        <v>2846</v>
      </c>
    </row>
    <row r="19" spans="1:14" s="21" customFormat="1" ht="11.25" customHeight="1" x14ac:dyDescent="0.25">
      <c r="A19" s="1224" t="s">
        <v>1479</v>
      </c>
      <c r="B19" s="1299"/>
      <c r="C19" s="1299"/>
      <c r="D19" s="1299"/>
      <c r="E19" s="1302"/>
      <c r="G19" s="402"/>
      <c r="H19" s="82"/>
      <c r="I19" s="402"/>
      <c r="M19" s="21" t="s">
        <v>2847</v>
      </c>
      <c r="N19" s="21" t="s">
        <v>2848</v>
      </c>
    </row>
    <row r="20" spans="1:14" s="21" customFormat="1" ht="11.25" customHeight="1" x14ac:dyDescent="0.25">
      <c r="A20" s="1224" t="s">
        <v>1481</v>
      </c>
      <c r="B20" s="1299"/>
      <c r="C20" s="1299"/>
      <c r="D20" s="1299"/>
      <c r="E20" s="1302"/>
      <c r="G20" s="402"/>
      <c r="H20" s="82"/>
      <c r="I20" s="402"/>
      <c r="M20" s="21" t="s">
        <v>2849</v>
      </c>
      <c r="N20" s="21" t="s">
        <v>2847</v>
      </c>
    </row>
    <row r="21" spans="1:14" s="21" customFormat="1" ht="11.25" customHeight="1" x14ac:dyDescent="0.25">
      <c r="A21" s="1303" t="s">
        <v>1483</v>
      </c>
      <c r="B21" s="1299"/>
      <c r="C21" s="1304"/>
      <c r="D21" s="1299"/>
      <c r="E21" s="1305"/>
      <c r="G21" s="402"/>
      <c r="H21" s="82"/>
      <c r="I21" s="402"/>
      <c r="M21" s="21" t="s">
        <v>2850</v>
      </c>
      <c r="N21" s="21" t="s">
        <v>2849</v>
      </c>
    </row>
    <row r="22" spans="1:14" s="21" customFormat="1" x14ac:dyDescent="0.25">
      <c r="A22" s="1289" t="s">
        <v>1485</v>
      </c>
      <c r="B22" s="1306"/>
      <c r="C22" s="1306"/>
      <c r="D22" s="1306"/>
      <c r="E22" s="1307"/>
      <c r="G22" s="402"/>
      <c r="H22" s="82"/>
      <c r="I22" s="402"/>
      <c r="M22" s="21" t="s">
        <v>2851</v>
      </c>
      <c r="N22" s="21" t="s">
        <v>2850</v>
      </c>
    </row>
    <row r="23" spans="1:14" s="21" customFormat="1" x14ac:dyDescent="0.25">
      <c r="A23" s="1293"/>
      <c r="B23" s="1293"/>
      <c r="C23" s="1293"/>
      <c r="D23" s="1293"/>
      <c r="E23" s="1293"/>
      <c r="F23" s="1286"/>
      <c r="G23" s="1286"/>
      <c r="H23" s="1286"/>
      <c r="I23" s="402"/>
      <c r="M23" s="21" t="s">
        <v>2852</v>
      </c>
      <c r="N23" s="21" t="s">
        <v>2851</v>
      </c>
    </row>
    <row r="24" spans="1:14" s="21" customFormat="1" ht="30.75" customHeight="1" x14ac:dyDescent="0.25">
      <c r="A24" s="2029" t="s">
        <v>2853</v>
      </c>
      <c r="B24" s="2030"/>
      <c r="C24" s="2030"/>
      <c r="D24" s="2030"/>
      <c r="E24" s="2030"/>
      <c r="G24" s="1911"/>
      <c r="H24" s="1911"/>
      <c r="I24" s="82"/>
      <c r="M24" s="21" t="s">
        <v>2854</v>
      </c>
      <c r="N24" s="21" t="s">
        <v>2852</v>
      </c>
    </row>
    <row r="25" spans="1:14" s="21" customFormat="1" ht="12.75" customHeight="1" x14ac:dyDescent="0.25">
      <c r="A25" s="2018" t="s">
        <v>2855</v>
      </c>
      <c r="B25" s="1863" t="s">
        <v>2856</v>
      </c>
      <c r="C25" s="1863"/>
      <c r="D25" s="2025" t="s">
        <v>2857</v>
      </c>
      <c r="E25" s="2026"/>
      <c r="F25" s="82"/>
      <c r="G25" s="82"/>
      <c r="H25" s="82"/>
      <c r="I25" s="82"/>
    </row>
    <row r="26" spans="1:14" s="21" customFormat="1" ht="10.5" customHeight="1" x14ac:dyDescent="0.25">
      <c r="A26" s="2021"/>
      <c r="B26" s="288" t="s">
        <v>2858</v>
      </c>
      <c r="C26" s="288" t="s">
        <v>2859</v>
      </c>
      <c r="D26" s="1939"/>
      <c r="E26" s="1927"/>
      <c r="F26" s="1286"/>
      <c r="G26" s="1309"/>
      <c r="H26" s="82"/>
      <c r="I26" s="1310"/>
      <c r="M26" s="21" t="s">
        <v>2860</v>
      </c>
      <c r="N26" s="21" t="s">
        <v>2854</v>
      </c>
    </row>
    <row r="27" spans="1:14" s="21" customFormat="1" ht="23.25" customHeight="1" x14ac:dyDescent="0.25">
      <c r="A27" s="2024"/>
      <c r="B27" s="1232" t="s">
        <v>2861</v>
      </c>
      <c r="C27" s="1232" t="s">
        <v>2862</v>
      </c>
      <c r="D27" s="1916" t="s">
        <v>2863</v>
      </c>
      <c r="E27" s="1916"/>
      <c r="F27" s="1286"/>
      <c r="G27" s="82"/>
      <c r="H27" s="82"/>
      <c r="I27" s="397"/>
      <c r="M27" s="21" t="s">
        <v>2864</v>
      </c>
      <c r="N27" s="21" t="s">
        <v>2860</v>
      </c>
    </row>
    <row r="28" spans="1:14" s="21" customFormat="1" ht="11.25" customHeight="1" x14ac:dyDescent="0.25">
      <c r="A28" s="1277" t="s">
        <v>1500</v>
      </c>
      <c r="B28" s="1311"/>
      <c r="C28" s="1311"/>
      <c r="D28" s="1312"/>
      <c r="E28" s="1313"/>
      <c r="F28" s="1286"/>
      <c r="G28" s="82"/>
      <c r="H28" s="82"/>
      <c r="I28" s="1314"/>
      <c r="M28" s="21" t="s">
        <v>2865</v>
      </c>
      <c r="N28" s="21" t="s">
        <v>2864</v>
      </c>
    </row>
    <row r="29" spans="1:14" s="21" customFormat="1" x14ac:dyDescent="0.25">
      <c r="A29" s="1278" t="s">
        <v>1506</v>
      </c>
      <c r="B29" s="1315"/>
      <c r="C29" s="1315"/>
      <c r="D29" s="1316"/>
      <c r="E29" s="1317"/>
      <c r="F29" s="1286"/>
      <c r="G29" s="82"/>
      <c r="H29" s="82"/>
      <c r="I29" s="1314"/>
    </row>
    <row r="30" spans="1:14" s="21" customFormat="1" x14ac:dyDescent="0.25">
      <c r="A30" s="1279" t="s">
        <v>1508</v>
      </c>
      <c r="B30" s="1318"/>
      <c r="C30" s="1318"/>
      <c r="D30" s="1319"/>
      <c r="E30" s="1319"/>
      <c r="F30" s="648"/>
      <c r="G30" s="1320"/>
      <c r="H30" s="1321"/>
      <c r="I30" s="1322"/>
      <c r="J30" s="1323"/>
      <c r="N30" s="21" t="s">
        <v>2866</v>
      </c>
    </row>
    <row r="31" spans="1:14" s="21" customFormat="1" x14ac:dyDescent="0.25">
      <c r="A31" s="1324"/>
      <c r="B31" s="1325"/>
      <c r="C31" s="1325"/>
      <c r="D31" s="1324"/>
      <c r="E31" s="1326" t="s">
        <v>2867</v>
      </c>
      <c r="F31" s="648"/>
      <c r="G31" s="1320"/>
      <c r="H31" s="1321"/>
      <c r="I31" s="1322"/>
      <c r="J31" s="1323"/>
    </row>
    <row r="32" spans="1:14" s="21" customFormat="1" x14ac:dyDescent="0.25">
      <c r="A32" s="648"/>
      <c r="B32" s="1327"/>
      <c r="C32" s="1327"/>
      <c r="D32" s="648"/>
      <c r="E32" s="1328"/>
      <c r="F32" s="648"/>
      <c r="G32" s="1320"/>
      <c r="H32" s="1321"/>
      <c r="I32" s="1322"/>
      <c r="J32" s="1323"/>
    </row>
    <row r="33" spans="1:10" s="21" customFormat="1" x14ac:dyDescent="0.25">
      <c r="A33" s="648"/>
      <c r="B33" s="1327"/>
      <c r="C33" s="1327"/>
      <c r="D33" s="648"/>
      <c r="E33" s="1328"/>
      <c r="F33" s="648"/>
      <c r="G33" s="1320"/>
      <c r="H33" s="1321"/>
      <c r="I33" s="1322"/>
      <c r="J33" s="1323"/>
    </row>
    <row r="34" spans="1:10" s="21" customFormat="1" x14ac:dyDescent="0.25">
      <c r="A34" s="648"/>
      <c r="B34" s="1327"/>
      <c r="C34" s="1327"/>
      <c r="D34" s="648"/>
      <c r="E34" s="1328"/>
      <c r="F34" s="648"/>
      <c r="G34" s="1320"/>
      <c r="H34" s="1321"/>
      <c r="I34" s="1322"/>
      <c r="J34" s="1323"/>
    </row>
    <row r="35" spans="1:10" s="21" customFormat="1" x14ac:dyDescent="0.25">
      <c r="A35" s="648"/>
      <c r="B35" s="1327"/>
      <c r="C35" s="1327"/>
      <c r="D35" s="648"/>
      <c r="E35" s="1328" t="s">
        <v>2868</v>
      </c>
      <c r="F35" s="648"/>
      <c r="G35" s="1320"/>
      <c r="H35" s="1321"/>
      <c r="I35" s="1322"/>
      <c r="J35" s="1323"/>
    </row>
    <row r="36" spans="1:10" s="21" customFormat="1" x14ac:dyDescent="0.25">
      <c r="A36" s="2015" t="str">
        <f t="shared" ref="A36:A39" si="0">A4</f>
        <v>GOVERNO FEDERAL</v>
      </c>
      <c r="B36" s="2015"/>
      <c r="C36" s="2015"/>
      <c r="D36" s="2015"/>
      <c r="E36" s="2015"/>
      <c r="F36" s="648"/>
      <c r="G36" s="1320"/>
      <c r="H36" s="1321"/>
      <c r="I36" s="1322"/>
      <c r="J36" s="1323"/>
    </row>
    <row r="37" spans="1:10" s="21" customFormat="1" x14ac:dyDescent="0.25">
      <c r="A37" s="2015" t="str">
        <f t="shared" si="0"/>
        <v>RELATÓRIO RESUMIDO DA EXECUÇÃO ORÇAMENTÁRIA</v>
      </c>
      <c r="B37" s="2015"/>
      <c r="C37" s="2015"/>
      <c r="D37" s="2015"/>
      <c r="E37" s="2015"/>
      <c r="F37" s="648"/>
      <c r="G37" s="1320"/>
      <c r="H37" s="1321"/>
      <c r="I37" s="1322"/>
      <c r="J37" s="1323"/>
    </row>
    <row r="38" spans="1:10" s="21" customFormat="1" x14ac:dyDescent="0.25">
      <c r="A38" s="2016" t="str">
        <f t="shared" si="0"/>
        <v>DEMONSTRATIVO DAS RECEITAS E DESPESAS COM MANUTENÇÃO E DESENVOLVIMENTO DO ENSINO - MDE</v>
      </c>
      <c r="B38" s="2016"/>
      <c r="C38" s="2016"/>
      <c r="D38" s="2016"/>
      <c r="E38" s="2016"/>
      <c r="F38" s="648"/>
      <c r="G38" s="1320"/>
      <c r="H38" s="1321"/>
      <c r="I38" s="1322"/>
      <c r="J38" s="1323"/>
    </row>
    <row r="39" spans="1:10" s="21" customFormat="1" x14ac:dyDescent="0.25">
      <c r="A39" s="2015" t="str">
        <f t="shared" si="0"/>
        <v>ORÇAMENTOS FISCAL E DA SEGURIDADE SOCIAL</v>
      </c>
      <c r="B39" s="2015"/>
      <c r="C39" s="2015"/>
      <c r="D39" s="2015"/>
      <c r="E39" s="2015"/>
      <c r="F39" s="648"/>
      <c r="G39" s="1320"/>
      <c r="H39" s="1321"/>
      <c r="I39" s="1322"/>
      <c r="J39" s="1323"/>
    </row>
    <row r="40" spans="1:10" s="21" customFormat="1" x14ac:dyDescent="0.25">
      <c r="A40" s="2015" t="str">
        <f>A8</f>
        <v>&lt;MÊS&gt; E &lt;ANO&gt; DE REFERÊNCIA</v>
      </c>
      <c r="B40" s="2015"/>
      <c r="C40" s="2015"/>
      <c r="D40" s="2015"/>
      <c r="E40" s="2015"/>
      <c r="F40" s="648"/>
      <c r="G40" s="1320"/>
      <c r="H40" s="1321"/>
      <c r="I40" s="1322"/>
      <c r="J40" s="1323"/>
    </row>
    <row r="41" spans="1:10" s="21" customFormat="1" x14ac:dyDescent="0.25">
      <c r="A41" s="648"/>
      <c r="B41" s="1327"/>
      <c r="C41" s="1327"/>
      <c r="D41" s="648"/>
      <c r="E41" s="82"/>
      <c r="F41" s="648"/>
      <c r="G41" s="1320"/>
      <c r="H41" s="1321"/>
      <c r="I41" s="1322"/>
      <c r="J41" s="1323"/>
    </row>
    <row r="42" spans="1:10" s="21" customFormat="1" x14ac:dyDescent="0.25">
      <c r="A42" s="1329" t="str">
        <f>A10</f>
        <v>RREO - Anexo 8 (Lei nº 9.394/96, art. 72)</v>
      </c>
      <c r="B42" s="1329"/>
      <c r="C42" s="1329"/>
      <c r="D42" s="1329"/>
      <c r="E42" s="1233" t="str">
        <f>E10</f>
        <v>R$ milhares</v>
      </c>
      <c r="F42" s="648"/>
      <c r="G42" s="1321"/>
      <c r="H42" s="1321"/>
      <c r="I42" s="1322"/>
      <c r="J42" s="1323"/>
    </row>
    <row r="43" spans="1:10" s="21" customFormat="1" ht="27" customHeight="1" x14ac:dyDescent="0.25">
      <c r="A43" s="2017" t="s">
        <v>1509</v>
      </c>
      <c r="B43" s="1914"/>
      <c r="C43" s="1914"/>
      <c r="D43" s="1914"/>
      <c r="E43" s="1914"/>
      <c r="F43" s="648"/>
      <c r="G43" s="1321"/>
      <c r="H43" s="1321"/>
      <c r="I43" s="1322"/>
      <c r="J43" s="1323"/>
    </row>
    <row r="44" spans="1:10" s="21" customFormat="1" ht="24.75" customHeight="1" x14ac:dyDescent="0.25">
      <c r="A44" s="2018" t="s">
        <v>2869</v>
      </c>
      <c r="B44" s="1904" t="s">
        <v>2870</v>
      </c>
      <c r="C44" s="1295" t="s">
        <v>2433</v>
      </c>
      <c r="D44" s="1296" t="s">
        <v>2448</v>
      </c>
      <c r="E44" s="2019" t="s">
        <v>2871</v>
      </c>
      <c r="F44" s="648"/>
      <c r="G44" s="1321"/>
      <c r="H44" s="1321"/>
      <c r="I44" s="1322"/>
      <c r="J44" s="1323"/>
    </row>
    <row r="45" spans="1:10" s="21" customFormat="1" ht="22.5" x14ac:dyDescent="0.25">
      <c r="A45" s="2021"/>
      <c r="B45" s="2022"/>
      <c r="C45" s="1297" t="s">
        <v>2872</v>
      </c>
      <c r="D45" s="1232" t="s">
        <v>2873</v>
      </c>
      <c r="E45" s="2023"/>
      <c r="F45" s="648"/>
      <c r="G45" s="1321"/>
      <c r="H45" s="1321"/>
      <c r="I45" s="1322"/>
      <c r="J45" s="1323"/>
    </row>
    <row r="46" spans="1:10" s="21" customFormat="1" x14ac:dyDescent="0.25">
      <c r="A46" s="1324" t="s">
        <v>1510</v>
      </c>
      <c r="B46" s="1330"/>
      <c r="C46" s="1330"/>
      <c r="D46" s="1330"/>
      <c r="E46" s="1331"/>
      <c r="F46" s="648"/>
      <c r="G46" s="1321"/>
      <c r="H46" s="1321"/>
      <c r="I46" s="1322"/>
      <c r="J46" s="1323"/>
    </row>
    <row r="47" spans="1:10" s="21" customFormat="1" x14ac:dyDescent="0.25">
      <c r="A47" s="648" t="s">
        <v>1511</v>
      </c>
      <c r="B47" s="1332"/>
      <c r="C47" s="1332"/>
      <c r="D47" s="1332"/>
      <c r="E47" s="1333"/>
      <c r="F47" s="648"/>
      <c r="G47" s="1321"/>
      <c r="H47" s="1321"/>
      <c r="I47" s="1322"/>
      <c r="J47" s="1323"/>
    </row>
    <row r="48" spans="1:10" s="21" customFormat="1" x14ac:dyDescent="0.25">
      <c r="A48" s="648" t="s">
        <v>1515</v>
      </c>
      <c r="B48" s="1332"/>
      <c r="C48" s="1332"/>
      <c r="D48" s="1332"/>
      <c r="E48" s="1333"/>
      <c r="F48" s="648"/>
      <c r="G48" s="1321"/>
      <c r="H48" s="1321"/>
      <c r="I48" s="1322"/>
      <c r="J48" s="1323"/>
    </row>
    <row r="49" spans="1:10" s="21" customFormat="1" x14ac:dyDescent="0.25">
      <c r="A49" s="648" t="s">
        <v>1516</v>
      </c>
      <c r="B49" s="1334"/>
      <c r="C49" s="1332"/>
      <c r="D49" s="1332"/>
      <c r="E49" s="1333"/>
      <c r="F49" s="648"/>
      <c r="G49" s="1321"/>
      <c r="H49" s="1321"/>
      <c r="I49" s="1322"/>
      <c r="J49" s="1323"/>
    </row>
    <row r="50" spans="1:10" s="21" customFormat="1" x14ac:dyDescent="0.25">
      <c r="A50" s="1289" t="s">
        <v>1519</v>
      </c>
      <c r="B50" s="1335"/>
      <c r="C50" s="1335"/>
      <c r="D50" s="1335"/>
      <c r="E50" s="1336"/>
      <c r="F50" s="648"/>
      <c r="G50" s="1321"/>
      <c r="H50" s="1321"/>
      <c r="I50" s="1322"/>
      <c r="J50" s="1323"/>
    </row>
    <row r="51" spans="1:10" s="21" customFormat="1" x14ac:dyDescent="0.25">
      <c r="A51" s="648"/>
      <c r="B51" s="648"/>
      <c r="C51" s="648"/>
      <c r="D51" s="648"/>
      <c r="E51" s="648"/>
      <c r="F51" s="648"/>
      <c r="G51" s="1321"/>
      <c r="H51" s="1321"/>
      <c r="I51" s="1322"/>
      <c r="J51" s="1323"/>
    </row>
    <row r="52" spans="1:10" s="21" customFormat="1" x14ac:dyDescent="0.25">
      <c r="A52" s="1337" t="s">
        <v>2874</v>
      </c>
      <c r="B52" s="1338">
        <v>0</v>
      </c>
      <c r="C52" s="1338">
        <v>0</v>
      </c>
      <c r="D52" s="1338">
        <v>0</v>
      </c>
      <c r="E52" s="1339">
        <v>0</v>
      </c>
      <c r="F52" s="648"/>
      <c r="G52" s="1321"/>
      <c r="H52" s="1321"/>
      <c r="I52" s="1322"/>
      <c r="J52" s="1323"/>
    </row>
    <row r="53" spans="1:10" s="21" customFormat="1" x14ac:dyDescent="0.25">
      <c r="A53" s="648"/>
      <c r="B53" s="648"/>
      <c r="C53" s="648"/>
      <c r="D53" s="648"/>
      <c r="E53" s="648"/>
      <c r="F53" s="648"/>
      <c r="G53" s="1320"/>
      <c r="H53" s="1321"/>
      <c r="I53" s="1322"/>
      <c r="J53" s="1323"/>
    </row>
    <row r="54" spans="1:10" s="21" customFormat="1" ht="26.25" customHeight="1" x14ac:dyDescent="0.25">
      <c r="A54" s="1308" t="s">
        <v>1521</v>
      </c>
      <c r="B54" s="1908" t="s">
        <v>2875</v>
      </c>
      <c r="C54" s="2018"/>
      <c r="D54" s="2019" t="str">
        <f>CONCATENATE("CANCELADO EM ",RIGHT(A8,4)," (n)")</f>
        <v>CANCELADO EM NCIA (n)</v>
      </c>
      <c r="E54" s="2020"/>
      <c r="F54" s="648"/>
      <c r="G54" s="1321"/>
      <c r="H54" s="1321"/>
      <c r="I54" s="1322"/>
      <c r="J54" s="1323"/>
    </row>
    <row r="55" spans="1:10" s="21" customFormat="1" x14ac:dyDescent="0.25">
      <c r="A55" s="1289" t="s">
        <v>2876</v>
      </c>
      <c r="B55" s="1340"/>
      <c r="C55" s="1341"/>
      <c r="D55" s="1342"/>
      <c r="E55" s="1342"/>
      <c r="F55" s="648"/>
      <c r="G55" s="1321"/>
      <c r="H55" s="1321"/>
      <c r="I55" s="1322"/>
      <c r="J55" s="1323"/>
    </row>
    <row r="56" spans="1:10" s="21" customFormat="1" x14ac:dyDescent="0.25">
      <c r="A56" s="1343" t="s">
        <v>2672</v>
      </c>
      <c r="B56" s="1343"/>
      <c r="C56" s="1343"/>
      <c r="D56" s="1343"/>
      <c r="E56" s="1344" t="s">
        <v>1839</v>
      </c>
      <c r="H56" s="1321"/>
      <c r="I56" s="1322"/>
      <c r="J56" s="1323"/>
    </row>
    <row r="57" spans="1:10" s="21" customFormat="1" x14ac:dyDescent="0.25">
      <c r="A57" s="1348"/>
      <c r="B57" s="1352"/>
      <c r="C57" s="1350"/>
      <c r="D57" s="1353"/>
      <c r="E57" s="2013"/>
      <c r="F57" s="2013"/>
      <c r="G57" s="2014"/>
      <c r="H57" s="2014"/>
      <c r="I57" s="1346"/>
    </row>
    <row r="58" spans="1:10" s="21" customFormat="1" x14ac:dyDescent="0.25">
      <c r="A58" s="1348"/>
      <c r="B58" s="1348"/>
      <c r="C58" s="1348"/>
      <c r="D58" s="1348"/>
      <c r="E58" s="1348"/>
      <c r="F58" s="1348"/>
      <c r="G58" s="1348"/>
      <c r="H58" s="1354"/>
      <c r="I58" s="1294"/>
    </row>
    <row r="59" spans="1:10" s="21" customFormat="1" x14ac:dyDescent="0.25">
      <c r="A59" s="1348"/>
      <c r="B59" s="1348"/>
      <c r="C59" s="1348"/>
      <c r="D59" s="1348"/>
      <c r="E59" s="1348"/>
      <c r="F59" s="1348"/>
      <c r="G59" s="1348"/>
      <c r="H59" s="1354"/>
      <c r="I59" s="1294"/>
    </row>
    <row r="60" spans="1:10" s="21" customFormat="1" x14ac:dyDescent="0.25">
      <c r="A60" s="1348"/>
      <c r="B60" s="1348"/>
      <c r="C60" s="1348"/>
      <c r="D60" s="1348"/>
      <c r="E60" s="1348"/>
      <c r="F60" s="1348"/>
      <c r="G60" s="1348"/>
      <c r="H60" s="1354"/>
      <c r="I60" s="1294"/>
    </row>
    <row r="61" spans="1:10" s="21" customFormat="1" x14ac:dyDescent="0.25">
      <c r="A61" s="1348"/>
      <c r="B61" s="1348"/>
      <c r="C61" s="1348"/>
      <c r="D61" s="1348"/>
      <c r="E61" s="1348"/>
      <c r="F61" s="1348"/>
      <c r="G61" s="1348"/>
      <c r="H61" s="1354"/>
      <c r="I61" s="1294"/>
    </row>
    <row r="62" spans="1:10" s="21" customFormat="1" x14ac:dyDescent="0.25">
      <c r="A62" s="1348"/>
      <c r="B62" s="1348"/>
      <c r="C62" s="1348"/>
      <c r="D62" s="1348"/>
      <c r="E62" s="1348"/>
      <c r="F62" s="1348"/>
      <c r="G62" s="1348"/>
      <c r="H62" s="1354"/>
      <c r="I62" s="1294"/>
    </row>
    <row r="63" spans="1:10" s="21" customFormat="1" x14ac:dyDescent="0.25">
      <c r="A63" s="2005"/>
      <c r="B63" s="2005"/>
      <c r="C63" s="2005"/>
      <c r="D63" s="2005"/>
      <c r="E63" s="2005"/>
      <c r="F63" s="2005"/>
      <c r="G63" s="2005"/>
      <c r="H63" s="2005"/>
      <c r="I63" s="1294"/>
    </row>
    <row r="64" spans="1:10" s="21" customFormat="1" x14ac:dyDescent="0.25">
      <c r="A64" s="2005"/>
      <c r="B64" s="2005"/>
      <c r="C64" s="2005"/>
      <c r="D64" s="2005"/>
      <c r="E64" s="2005"/>
      <c r="F64" s="2005"/>
      <c r="G64" s="2005"/>
      <c r="H64" s="2005"/>
      <c r="I64" s="1294"/>
    </row>
    <row r="65" spans="1:11" s="21" customFormat="1" x14ac:dyDescent="0.25">
      <c r="A65" s="2012"/>
      <c r="B65" s="2012"/>
      <c r="C65" s="2012"/>
      <c r="D65" s="2012"/>
      <c r="E65" s="2012"/>
      <c r="F65" s="2012"/>
      <c r="G65" s="2012"/>
      <c r="H65" s="2012"/>
      <c r="I65" s="1294"/>
    </row>
    <row r="66" spans="1:11" s="21" customFormat="1" x14ac:dyDescent="0.25">
      <c r="A66" s="2005"/>
      <c r="B66" s="2005"/>
      <c r="C66" s="2005"/>
      <c r="D66" s="2005"/>
      <c r="E66" s="2005"/>
      <c r="F66" s="2005"/>
      <c r="G66" s="2005"/>
      <c r="H66" s="2005"/>
      <c r="I66" s="1294"/>
    </row>
    <row r="67" spans="1:11" s="21" customFormat="1" x14ac:dyDescent="0.25">
      <c r="A67" s="2005"/>
      <c r="B67" s="2005"/>
      <c r="C67" s="2005"/>
      <c r="D67" s="2005"/>
      <c r="E67" s="2005"/>
      <c r="F67" s="2005"/>
      <c r="G67" s="2005"/>
      <c r="H67" s="2005"/>
      <c r="I67" s="1294"/>
    </row>
    <row r="68" spans="1:11" s="21" customFormat="1" ht="18.75" customHeight="1" x14ac:dyDescent="0.25">
      <c r="A68" s="1348"/>
      <c r="B68" s="1348"/>
      <c r="C68" s="1348"/>
      <c r="D68" s="1348"/>
      <c r="E68" s="1348"/>
      <c r="F68" s="1348"/>
      <c r="G68" s="1348"/>
      <c r="H68" s="1354"/>
      <c r="I68" s="1294"/>
    </row>
    <row r="69" spans="1:11" s="21" customFormat="1" ht="13.5" customHeight="1" x14ac:dyDescent="0.25">
      <c r="A69" s="2005"/>
      <c r="B69" s="2005"/>
      <c r="C69" s="2005"/>
      <c r="D69" s="2011"/>
      <c r="E69" s="2005"/>
      <c r="F69" s="2005"/>
      <c r="G69" s="2005"/>
      <c r="H69" s="2005"/>
      <c r="I69" s="1294"/>
    </row>
    <row r="70" spans="1:11" s="21" customFormat="1" ht="24" customHeight="1" x14ac:dyDescent="0.25">
      <c r="A70" s="2005"/>
      <c r="B70" s="2005"/>
      <c r="C70" s="2005"/>
      <c r="D70" s="2011"/>
      <c r="E70" s="2005"/>
      <c r="F70" s="2005"/>
      <c r="G70" s="2004"/>
      <c r="H70" s="2005"/>
      <c r="I70" s="82"/>
    </row>
    <row r="71" spans="1:11" s="21" customFormat="1" ht="11.25" customHeight="1" x14ac:dyDescent="0.25">
      <c r="A71" s="2002"/>
      <c r="B71" s="2002"/>
      <c r="C71" s="2002"/>
      <c r="D71" s="1356"/>
      <c r="E71" s="2008"/>
      <c r="F71" s="2005"/>
      <c r="G71" s="2009"/>
      <c r="H71" s="2009"/>
      <c r="I71" s="1294"/>
    </row>
    <row r="72" spans="1:11" s="21" customFormat="1" ht="11.25" customHeight="1" x14ac:dyDescent="0.25">
      <c r="A72" s="1355"/>
      <c r="B72" s="1355"/>
      <c r="C72" s="1355"/>
      <c r="D72" s="1356"/>
      <c r="E72" s="1357"/>
      <c r="F72" s="1345"/>
      <c r="G72" s="1349"/>
      <c r="H72" s="1349"/>
      <c r="I72" s="1294"/>
    </row>
    <row r="73" spans="1:11" s="21" customFormat="1" x14ac:dyDescent="0.25">
      <c r="A73" s="2010"/>
      <c r="B73" s="2010"/>
      <c r="C73" s="2010"/>
      <c r="D73" s="2010"/>
      <c r="E73" s="2010"/>
      <c r="F73" s="2010"/>
      <c r="G73" s="2010"/>
      <c r="H73" s="2010"/>
      <c r="I73" s="80"/>
    </row>
    <row r="74" spans="1:11" s="21" customFormat="1" ht="24.75" customHeight="1" x14ac:dyDescent="0.25">
      <c r="A74" s="2004"/>
      <c r="B74" s="2004"/>
      <c r="C74" s="2004"/>
      <c r="D74" s="1347"/>
      <c r="E74" s="1347"/>
      <c r="F74" s="1345"/>
      <c r="G74" s="1345"/>
      <c r="H74" s="2004"/>
      <c r="I74" s="82"/>
    </row>
    <row r="75" spans="1:11" s="21" customFormat="1" ht="24.75" customHeight="1" x14ac:dyDescent="0.25">
      <c r="A75" s="2004"/>
      <c r="B75" s="2004"/>
      <c r="C75" s="2004"/>
      <c r="D75" s="1347"/>
      <c r="E75" s="1347"/>
      <c r="F75" s="1347"/>
      <c r="G75" s="1347"/>
      <c r="H75" s="2004"/>
      <c r="I75" s="82"/>
      <c r="J75" s="82"/>
      <c r="K75" s="82"/>
    </row>
    <row r="76" spans="1:11" s="21" customFormat="1" ht="11.25" customHeight="1" x14ac:dyDescent="0.25">
      <c r="A76" s="1358"/>
      <c r="B76" s="1359"/>
      <c r="C76" s="1359"/>
      <c r="D76" s="1359"/>
      <c r="E76" s="1360"/>
      <c r="F76" s="1361"/>
      <c r="G76" s="1360"/>
      <c r="H76" s="1362"/>
      <c r="I76" s="82"/>
    </row>
    <row r="77" spans="1:11" s="21" customFormat="1" ht="11.25" customHeight="1" x14ac:dyDescent="0.25">
      <c r="A77" s="1358"/>
      <c r="B77" s="1362"/>
      <c r="C77" s="1362"/>
      <c r="D77" s="1362"/>
      <c r="E77" s="1362"/>
      <c r="F77" s="1362"/>
      <c r="G77" s="1362"/>
      <c r="H77" s="1362"/>
      <c r="I77" s="82"/>
    </row>
    <row r="78" spans="1:11" s="21" customFormat="1" ht="11.25" customHeight="1" x14ac:dyDescent="0.25">
      <c r="A78" s="1358"/>
      <c r="B78" s="1359"/>
      <c r="C78" s="1359"/>
      <c r="D78" s="1359"/>
      <c r="E78" s="1360"/>
      <c r="F78" s="1361"/>
      <c r="G78" s="1360"/>
      <c r="H78" s="1362"/>
      <c r="I78" s="82"/>
    </row>
    <row r="79" spans="1:11" s="21" customFormat="1" ht="11.25" customHeight="1" x14ac:dyDescent="0.25">
      <c r="A79" s="1358"/>
      <c r="B79" s="1362"/>
      <c r="C79" s="1362"/>
      <c r="D79" s="1362"/>
      <c r="E79" s="1362"/>
      <c r="F79" s="1362"/>
      <c r="G79" s="1362"/>
      <c r="H79" s="1362"/>
      <c r="I79" s="82"/>
    </row>
    <row r="80" spans="1:11" s="21" customFormat="1" ht="11.25" customHeight="1" x14ac:dyDescent="0.25">
      <c r="A80" s="1358"/>
      <c r="B80" s="1359"/>
      <c r="C80" s="1359"/>
      <c r="D80" s="1359"/>
      <c r="E80" s="1360"/>
      <c r="F80" s="1361"/>
      <c r="G80" s="1360"/>
      <c r="H80" s="1362"/>
      <c r="I80" s="82"/>
    </row>
    <row r="81" spans="1:13" s="21" customFormat="1" ht="11.25" customHeight="1" x14ac:dyDescent="0.25">
      <c r="A81" s="1358"/>
      <c r="B81" s="1359"/>
      <c r="C81" s="1359"/>
      <c r="D81" s="1359"/>
      <c r="E81" s="1360"/>
      <c r="F81" s="1361"/>
      <c r="G81" s="1360"/>
      <c r="H81" s="1362"/>
      <c r="I81" s="82"/>
    </row>
    <row r="82" spans="1:13" s="21" customFormat="1" ht="15" customHeight="1" x14ac:dyDescent="0.25">
      <c r="A82" s="1358"/>
      <c r="B82" s="1359"/>
      <c r="C82" s="1359"/>
      <c r="D82" s="1359"/>
      <c r="E82" s="1360"/>
      <c r="F82" s="1361"/>
      <c r="G82" s="1360"/>
      <c r="H82" s="1362"/>
      <c r="I82" s="82"/>
    </row>
    <row r="83" spans="1:13" s="21" customFormat="1" ht="11.25" customHeight="1" x14ac:dyDescent="0.25">
      <c r="A83" s="1358"/>
      <c r="B83" s="1359"/>
      <c r="C83" s="1359"/>
      <c r="D83" s="1359"/>
      <c r="E83" s="1360"/>
      <c r="F83" s="1361"/>
      <c r="G83" s="1360"/>
      <c r="H83" s="1362"/>
      <c r="I83" s="82"/>
    </row>
    <row r="84" spans="1:13" s="21" customFormat="1" ht="11.25" customHeight="1" x14ac:dyDescent="0.25">
      <c r="A84" s="1358"/>
      <c r="B84" s="1359"/>
      <c r="C84" s="1359"/>
      <c r="D84" s="1359"/>
      <c r="E84" s="1360"/>
      <c r="F84" s="1361"/>
      <c r="G84" s="1360"/>
      <c r="H84" s="1362"/>
      <c r="I84" s="82"/>
    </row>
    <row r="85" spans="1:13" s="21" customFormat="1" ht="11.25" customHeight="1" x14ac:dyDescent="0.25">
      <c r="A85" s="1358"/>
      <c r="B85" s="1362"/>
      <c r="C85" s="1362"/>
      <c r="D85" s="1362"/>
      <c r="E85" s="1362"/>
      <c r="F85" s="1362"/>
      <c r="G85" s="1362"/>
      <c r="H85" s="1362"/>
      <c r="I85" s="82"/>
    </row>
    <row r="86" spans="1:13" s="21" customFormat="1" ht="11.25" customHeight="1" x14ac:dyDescent="0.25">
      <c r="A86" s="1358"/>
      <c r="B86" s="1359"/>
      <c r="C86" s="1359"/>
      <c r="D86" s="1359"/>
      <c r="E86" s="1360"/>
      <c r="F86" s="1361"/>
      <c r="G86" s="1360"/>
      <c r="H86" s="1362"/>
      <c r="I86" s="82"/>
    </row>
    <row r="87" spans="1:13" s="21" customFormat="1" ht="11.25" customHeight="1" x14ac:dyDescent="0.25">
      <c r="A87" s="1358"/>
      <c r="B87" s="1359"/>
      <c r="C87" s="1359"/>
      <c r="D87" s="1359"/>
      <c r="E87" s="1360"/>
      <c r="F87" s="1361"/>
      <c r="G87" s="1360"/>
      <c r="H87" s="1362"/>
      <c r="I87" s="82"/>
    </row>
    <row r="88" spans="1:13" s="21" customFormat="1" ht="11.25" customHeight="1" x14ac:dyDescent="0.25">
      <c r="A88" s="1348"/>
      <c r="B88" s="1350"/>
      <c r="C88" s="1350"/>
      <c r="D88" s="1350"/>
      <c r="E88" s="1363"/>
      <c r="F88" s="1351"/>
      <c r="G88" s="1360"/>
      <c r="H88" s="1362"/>
      <c r="I88" s="82"/>
    </row>
    <row r="89" spans="1:13" s="21" customFormat="1" ht="11.25" customHeight="1" x14ac:dyDescent="0.25">
      <c r="A89" s="1348"/>
      <c r="B89" s="1350"/>
      <c r="C89" s="1350"/>
      <c r="D89" s="1350"/>
      <c r="E89" s="1363"/>
      <c r="F89" s="1351"/>
      <c r="G89" s="1360"/>
      <c r="H89" s="1362"/>
      <c r="I89" s="82"/>
    </row>
    <row r="90" spans="1:13" s="21" customFormat="1" ht="11.25" customHeight="1" x14ac:dyDescent="0.25">
      <c r="A90" s="2004"/>
      <c r="B90" s="2004"/>
      <c r="C90" s="2004"/>
      <c r="D90" s="2004"/>
      <c r="E90" s="2004"/>
      <c r="F90" s="2004"/>
      <c r="G90" s="2004"/>
      <c r="H90" s="2004"/>
      <c r="I90" s="402"/>
    </row>
    <row r="91" spans="1:13" s="21" customFormat="1" ht="11.25" customHeight="1" x14ac:dyDescent="0.25">
      <c r="A91" s="2002"/>
      <c r="B91" s="2002"/>
      <c r="C91" s="2005"/>
      <c r="D91" s="2005"/>
      <c r="E91" s="2005"/>
      <c r="F91" s="2005"/>
      <c r="G91" s="2005"/>
      <c r="H91" s="2005"/>
      <c r="I91" s="82"/>
      <c r="J91" s="1286"/>
      <c r="K91" s="1286"/>
      <c r="L91" s="1286"/>
      <c r="M91" s="1286"/>
    </row>
    <row r="92" spans="1:13" s="21" customFormat="1" x14ac:dyDescent="0.25">
      <c r="A92" s="2003"/>
      <c r="B92" s="2003"/>
      <c r="C92" s="2006"/>
      <c r="D92" s="2006"/>
      <c r="E92" s="2007"/>
      <c r="F92" s="2007"/>
      <c r="G92" s="2007"/>
      <c r="H92" s="2007"/>
      <c r="I92" s="80"/>
    </row>
    <row r="93" spans="1:13" s="21" customFormat="1" ht="11.25" customHeight="1" x14ac:dyDescent="0.25">
      <c r="A93" s="2002"/>
      <c r="B93" s="2002"/>
      <c r="C93" s="2002"/>
      <c r="D93" s="2002"/>
      <c r="E93" s="2002"/>
      <c r="F93" s="2002"/>
      <c r="G93" s="2002"/>
      <c r="H93" s="1364"/>
      <c r="I93" s="80"/>
    </row>
    <row r="94" spans="1:13" s="1286" customFormat="1" ht="27.75" customHeight="1" x14ac:dyDescent="0.25">
      <c r="A94" s="2003"/>
      <c r="B94" s="2003"/>
      <c r="C94" s="2003"/>
      <c r="D94" s="2003"/>
      <c r="E94" s="2003"/>
      <c r="F94" s="2003"/>
      <c r="G94" s="2003"/>
      <c r="H94" s="2003"/>
      <c r="I94" s="1365"/>
    </row>
    <row r="95" spans="1:13" s="1286" customFormat="1" ht="11.1" hidden="1" customHeight="1" x14ac:dyDescent="0.25">
      <c r="A95" s="2003"/>
      <c r="B95" s="2003"/>
      <c r="C95" s="2003"/>
      <c r="D95" s="2003"/>
      <c r="E95" s="2003"/>
      <c r="F95" s="2003"/>
      <c r="G95" s="2003"/>
      <c r="H95" s="2003"/>
      <c r="I95" s="1365"/>
    </row>
    <row r="96" spans="1:13" s="21" customFormat="1" ht="39.75" customHeight="1" x14ac:dyDescent="0.25">
      <c r="A96" s="2003"/>
      <c r="B96" s="2003"/>
      <c r="C96" s="2003"/>
      <c r="D96" s="2003"/>
      <c r="E96" s="2003"/>
      <c r="F96" s="2003"/>
      <c r="G96" s="2003"/>
      <c r="H96" s="2003"/>
      <c r="I96" s="82"/>
    </row>
  </sheetData>
  <mergeCells count="58">
    <mergeCell ref="A11:E11"/>
    <mergeCell ref="A4:E4"/>
    <mergeCell ref="A5:E5"/>
    <mergeCell ref="A6:E6"/>
    <mergeCell ref="A7:E7"/>
    <mergeCell ref="A8:E8"/>
    <mergeCell ref="B25:C25"/>
    <mergeCell ref="D25:E26"/>
    <mergeCell ref="D27:E27"/>
    <mergeCell ref="A15:A16"/>
    <mergeCell ref="B15:B16"/>
    <mergeCell ref="E15:E16"/>
    <mergeCell ref="A24:E24"/>
    <mergeCell ref="E57:F57"/>
    <mergeCell ref="G57:H57"/>
    <mergeCell ref="F15:G15"/>
    <mergeCell ref="G24:H24"/>
    <mergeCell ref="A37:E37"/>
    <mergeCell ref="A38:E38"/>
    <mergeCell ref="A39:E39"/>
    <mergeCell ref="A40:E40"/>
    <mergeCell ref="A43:E43"/>
    <mergeCell ref="B54:C54"/>
    <mergeCell ref="D54:E54"/>
    <mergeCell ref="A44:A45"/>
    <mergeCell ref="B44:B45"/>
    <mergeCell ref="E44:E45"/>
    <mergeCell ref="A36:E36"/>
    <mergeCell ref="A25:A27"/>
    <mergeCell ref="A63:H63"/>
    <mergeCell ref="A64:H64"/>
    <mergeCell ref="A65:H65"/>
    <mergeCell ref="A66:H66"/>
    <mergeCell ref="A67:H67"/>
    <mergeCell ref="A69:C70"/>
    <mergeCell ref="D69:D70"/>
    <mergeCell ref="E69:H69"/>
    <mergeCell ref="E70:F70"/>
    <mergeCell ref="G70:H70"/>
    <mergeCell ref="A71:C71"/>
    <mergeCell ref="E71:F71"/>
    <mergeCell ref="G71:H71"/>
    <mergeCell ref="A73:H73"/>
    <mergeCell ref="A74:A75"/>
    <mergeCell ref="B74:B75"/>
    <mergeCell ref="C74:C75"/>
    <mergeCell ref="H74:H75"/>
    <mergeCell ref="A93:G93"/>
    <mergeCell ref="A94:H94"/>
    <mergeCell ref="A95:H95"/>
    <mergeCell ref="A96:H96"/>
    <mergeCell ref="A90:H90"/>
    <mergeCell ref="A91:B91"/>
    <mergeCell ref="C91:D91"/>
    <mergeCell ref="E91:H91"/>
    <mergeCell ref="A92:B92"/>
    <mergeCell ref="C92:D92"/>
    <mergeCell ref="E92:H92"/>
  </mergeCells>
  <conditionalFormatting sqref="C15 E15 I15">
    <cfRule type="containsText" dxfId="6" priority="4" operator="containsText" text="SUBTOTAL">
      <formula>NOT(ISERROR(SEARCH("SUBTOTAL",C15)))</formula>
    </cfRule>
  </conditionalFormatting>
  <conditionalFormatting sqref="C15">
    <cfRule type="cellIs" dxfId="5" priority="5" operator="equal">
      <formula>"SUBTOTAL"</formula>
    </cfRule>
  </conditionalFormatting>
  <conditionalFormatting sqref="C44">
    <cfRule type="containsText" dxfId="4" priority="2" operator="containsText" text="SUBTOTAL">
      <formula>NOT(ISERROR(SEARCH("SUBTOTAL",C44)))</formula>
    </cfRule>
    <cfRule type="cellIs" dxfId="3" priority="3" operator="equal">
      <formula>"SUBTOTAL"</formula>
    </cfRule>
  </conditionalFormatting>
  <conditionalFormatting sqref="E44">
    <cfRule type="containsText" dxfId="2" priority="1" operator="containsText" text="SUBTOTAL">
      <formula>NOT(ISERROR(SEARCH("SUBTOTAL",E44)))</formula>
    </cfRule>
  </conditionalFormatting>
  <hyperlinks>
    <hyperlink ref="A1" location="INÍCIO!A1" display="Voltar ao Início" xr:uid="{00000000-0004-0000-1B00-000000000000}"/>
    <hyperlink ref="A2" location="'Anexo 8'!A1" display="Ir para Metodologia do Demonstrativo" xr:uid="{00000000-0004-0000-1B00-000001000000}"/>
  </hyperlinks>
  <printOptions horizontalCentered="1" verticalCentered="1"/>
  <pageMargins left="0.39370078740157483" right="0.39370078740157483" top="0.39370078740157483" bottom="0.39370078740157483" header="0" footer="0.35433070866141736"/>
  <pageSetup paperSize="9" scale="42" orientation="landscape" r:id="rId1"/>
  <headerFooter alignWithMargins="0"/>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D39"/>
  <sheetViews>
    <sheetView workbookViewId="0">
      <pane ySplit="2" topLeftCell="A3" activePane="bottomLeft" state="frozen"/>
      <selection pane="bottomLeft" activeCell="A8" sqref="A8"/>
    </sheetView>
  </sheetViews>
  <sheetFormatPr defaultColWidth="9.140625" defaultRowHeight="13.5" customHeight="1" x14ac:dyDescent="0.25"/>
  <cols>
    <col min="1" max="1" width="57.140625" style="22" customWidth="1"/>
    <col min="2" max="2" width="18.140625" style="22" customWidth="1"/>
    <col min="3" max="3" width="19.140625" style="22" customWidth="1"/>
    <col min="4" max="4" width="18" style="22" customWidth="1"/>
    <col min="5" max="16384" width="9.140625" style="220"/>
  </cols>
  <sheetData>
    <row r="1" spans="1:4" s="527" customFormat="1" ht="13.5" customHeight="1" x14ac:dyDescent="0.2">
      <c r="A1" s="519" t="s">
        <v>22</v>
      </c>
      <c r="B1" s="22"/>
      <c r="C1" s="22"/>
      <c r="D1" s="22"/>
    </row>
    <row r="2" spans="1:4" s="521" customFormat="1" ht="13.5" customHeight="1" x14ac:dyDescent="0.3">
      <c r="A2" s="519" t="s">
        <v>2547</v>
      </c>
      <c r="B2" s="520"/>
      <c r="C2" s="520"/>
      <c r="D2" s="520"/>
    </row>
    <row r="3" spans="1:4" ht="11.25" customHeight="1" x14ac:dyDescent="0.25">
      <c r="A3" s="1906" t="s">
        <v>2548</v>
      </c>
      <c r="B3" s="1906"/>
      <c r="C3" s="1906"/>
      <c r="D3" s="1906"/>
    </row>
    <row r="4" spans="1:4" ht="11.25" customHeight="1" x14ac:dyDescent="0.25">
      <c r="A4" s="1906" t="s">
        <v>2549</v>
      </c>
      <c r="B4" s="1906"/>
      <c r="C4" s="1906"/>
      <c r="D4" s="1906"/>
    </row>
    <row r="5" spans="1:4" ht="11.25" customHeight="1" x14ac:dyDescent="0.25">
      <c r="A5" s="1912" t="s">
        <v>2877</v>
      </c>
      <c r="B5" s="1912"/>
      <c r="C5" s="1912"/>
      <c r="D5" s="1912"/>
    </row>
    <row r="6" spans="1:4" ht="11.25" customHeight="1" x14ac:dyDescent="0.25">
      <c r="A6" s="1906" t="s">
        <v>2551</v>
      </c>
      <c r="B6" s="1906"/>
      <c r="C6" s="1906"/>
      <c r="D6" s="1906"/>
    </row>
    <row r="7" spans="1:4" ht="11.25" customHeight="1" x14ac:dyDescent="0.25">
      <c r="A7" s="1906" t="str">
        <f>'Anexo 1 - Estrutura'!A7</f>
        <v>&lt;MÊS&gt; E &lt;ANO&gt; DE REFERÊNCIA</v>
      </c>
      <c r="B7" s="1906"/>
      <c r="C7" s="1906"/>
      <c r="D7" s="1906"/>
    </row>
    <row r="9" spans="1:4" ht="13.5" customHeight="1" x14ac:dyDescent="0.25">
      <c r="A9" s="22" t="s">
        <v>2878</v>
      </c>
      <c r="D9" s="223" t="s">
        <v>2554</v>
      </c>
    </row>
    <row r="10" spans="1:4" ht="13.5" customHeight="1" x14ac:dyDescent="0.25">
      <c r="A10" s="343"/>
      <c r="B10" s="344" t="s">
        <v>2556</v>
      </c>
      <c r="C10" s="259" t="s">
        <v>2557</v>
      </c>
      <c r="D10" s="259" t="s">
        <v>2558</v>
      </c>
    </row>
    <row r="11" spans="1:4" ht="13.5" customHeight="1" x14ac:dyDescent="0.25">
      <c r="A11" s="345" t="s">
        <v>1523</v>
      </c>
      <c r="B11" s="346" t="s">
        <v>2560</v>
      </c>
      <c r="C11" s="347" t="s">
        <v>2563</v>
      </c>
      <c r="D11" s="347" t="s">
        <v>2564</v>
      </c>
    </row>
    <row r="12" spans="1:4" ht="13.5" customHeight="1" x14ac:dyDescent="0.25">
      <c r="A12" s="294"/>
      <c r="B12" s="310" t="s">
        <v>2322</v>
      </c>
      <c r="C12" s="311" t="s">
        <v>2326</v>
      </c>
      <c r="D12" s="348" t="s">
        <v>2879</v>
      </c>
    </row>
    <row r="13" spans="1:4" ht="13.5" customHeight="1" x14ac:dyDescent="0.25">
      <c r="A13" s="340" t="s">
        <v>2880</v>
      </c>
      <c r="B13" s="349"/>
      <c r="C13" s="349"/>
      <c r="D13" s="350"/>
    </row>
    <row r="14" spans="1:4" ht="13.5" customHeight="1" thickBot="1" x14ac:dyDescent="0.3">
      <c r="A14" s="294" t="s">
        <v>2881</v>
      </c>
      <c r="B14" s="295"/>
      <c r="C14" s="295"/>
      <c r="D14" s="271"/>
    </row>
    <row r="15" spans="1:4" ht="13.5" customHeight="1" thickBot="1" x14ac:dyDescent="0.3">
      <c r="A15" s="321" t="s">
        <v>1531</v>
      </c>
      <c r="B15" s="271"/>
      <c r="C15" s="351"/>
      <c r="D15" s="352"/>
    </row>
    <row r="16" spans="1:4" ht="13.5" customHeight="1" x14ac:dyDescent="0.25">
      <c r="A16" s="267"/>
      <c r="B16" s="353"/>
      <c r="C16" s="352"/>
      <c r="D16" s="353"/>
    </row>
    <row r="17" spans="1:4" ht="13.5" customHeight="1" x14ac:dyDescent="0.25">
      <c r="A17" s="293"/>
      <c r="B17" s="354" t="s">
        <v>2570</v>
      </c>
      <c r="C17" s="355" t="s">
        <v>2433</v>
      </c>
      <c r="D17" s="347" t="s">
        <v>2558</v>
      </c>
    </row>
    <row r="18" spans="1:4" ht="13.5" customHeight="1" x14ac:dyDescent="0.25">
      <c r="A18" s="345" t="s">
        <v>302</v>
      </c>
      <c r="B18" s="354" t="s">
        <v>2560</v>
      </c>
      <c r="C18" s="347" t="s">
        <v>2563</v>
      </c>
      <c r="D18" s="347" t="s">
        <v>2882</v>
      </c>
    </row>
    <row r="19" spans="1:4" ht="13.5" customHeight="1" x14ac:dyDescent="0.25">
      <c r="A19" s="294"/>
      <c r="B19" s="356" t="s">
        <v>2883</v>
      </c>
      <c r="C19" s="310" t="s">
        <v>2574</v>
      </c>
      <c r="D19" s="311" t="s">
        <v>2884</v>
      </c>
    </row>
    <row r="20" spans="1:4" ht="13.5" customHeight="1" x14ac:dyDescent="0.25">
      <c r="A20" s="75" t="s">
        <v>2885</v>
      </c>
      <c r="B20" s="52"/>
      <c r="C20" s="52"/>
      <c r="D20" s="76"/>
    </row>
    <row r="21" spans="1:4" ht="13.5" customHeight="1" x14ac:dyDescent="0.25">
      <c r="A21" s="21" t="s">
        <v>1536</v>
      </c>
      <c r="B21" s="52"/>
      <c r="C21" s="52"/>
      <c r="D21" s="76"/>
    </row>
    <row r="22" spans="1:4" ht="13.5" customHeight="1" x14ac:dyDescent="0.25">
      <c r="A22" s="21" t="s">
        <v>1537</v>
      </c>
      <c r="B22" s="52"/>
      <c r="C22" s="52"/>
      <c r="D22" s="76"/>
    </row>
    <row r="23" spans="1:4" ht="13.5" customHeight="1" x14ac:dyDescent="0.25">
      <c r="A23" s="21" t="s">
        <v>2886</v>
      </c>
      <c r="B23" s="52"/>
      <c r="C23" s="52"/>
      <c r="D23" s="76"/>
    </row>
    <row r="24" spans="1:4" ht="13.5" customHeight="1" x14ac:dyDescent="0.25">
      <c r="A24" s="75" t="s">
        <v>2887</v>
      </c>
      <c r="B24" s="52"/>
      <c r="C24" s="52"/>
      <c r="D24" s="76"/>
    </row>
    <row r="25" spans="1:4" ht="13.5" customHeight="1" thickBot="1" x14ac:dyDescent="0.3">
      <c r="A25" s="75" t="s">
        <v>2888</v>
      </c>
      <c r="B25" s="52"/>
      <c r="C25" s="52"/>
      <c r="D25" s="76"/>
    </row>
    <row r="26" spans="1:4" ht="13.5" customHeight="1" thickBot="1" x14ac:dyDescent="0.3">
      <c r="A26" s="23" t="s">
        <v>1539</v>
      </c>
      <c r="B26" s="268"/>
      <c r="C26" s="351"/>
      <c r="D26" s="353"/>
    </row>
    <row r="27" spans="1:4" ht="13.5" customHeight="1" thickBot="1" x14ac:dyDescent="0.3">
      <c r="A27" s="23"/>
      <c r="B27" s="350"/>
      <c r="C27" s="76"/>
      <c r="D27" s="350"/>
    </row>
    <row r="28" spans="1:4" ht="13.5" customHeight="1" thickBot="1" x14ac:dyDescent="0.3">
      <c r="A28" s="321" t="s">
        <v>2889</v>
      </c>
      <c r="B28" s="2036"/>
      <c r="C28" s="2037"/>
      <c r="D28" s="2038"/>
    </row>
    <row r="29" spans="1:4" ht="13.5" customHeight="1" x14ac:dyDescent="0.25">
      <c r="B29" s="76"/>
      <c r="C29" s="76"/>
    </row>
    <row r="30" spans="1:4" ht="48" customHeight="1" x14ac:dyDescent="0.25">
      <c r="A30" s="2034"/>
      <c r="B30" s="2034"/>
      <c r="C30" s="2034"/>
      <c r="D30" s="2034"/>
    </row>
    <row r="31" spans="1:4" ht="37.5" customHeight="1" x14ac:dyDescent="0.25">
      <c r="A31" s="2034"/>
      <c r="B31" s="2034"/>
      <c r="C31" s="2034"/>
      <c r="D31" s="2034"/>
    </row>
    <row r="32" spans="1:4" ht="50.25" customHeight="1" x14ac:dyDescent="0.25">
      <c r="A32" s="2034"/>
      <c r="B32" s="2034"/>
      <c r="C32" s="2034"/>
      <c r="D32" s="2034"/>
    </row>
    <row r="33" spans="1:4" ht="13.5" customHeight="1" x14ac:dyDescent="0.25">
      <c r="A33" s="2034"/>
      <c r="B33" s="2034"/>
      <c r="C33" s="2034"/>
      <c r="D33" s="2034"/>
    </row>
    <row r="34" spans="1:4" ht="13.5" customHeight="1" x14ac:dyDescent="0.25">
      <c r="A34" s="2034"/>
      <c r="B34" s="2034"/>
      <c r="C34" s="2034"/>
      <c r="D34" s="2034"/>
    </row>
    <row r="35" spans="1:4" ht="13.5" customHeight="1" x14ac:dyDescent="0.25">
      <c r="A35" s="2035"/>
      <c r="B35" s="2035"/>
      <c r="C35" s="2035"/>
      <c r="D35" s="2035"/>
    </row>
    <row r="36" spans="1:4" ht="13.5" customHeight="1" x14ac:dyDescent="0.25">
      <c r="A36" s="2034"/>
      <c r="B36" s="2034"/>
      <c r="C36" s="2034"/>
      <c r="D36" s="2034"/>
    </row>
    <row r="37" spans="1:4" ht="13.5" customHeight="1" x14ac:dyDescent="0.25">
      <c r="A37" s="2034"/>
      <c r="B37" s="2034"/>
      <c r="C37" s="2034"/>
      <c r="D37" s="2034"/>
    </row>
    <row r="38" spans="1:4" ht="13.5" customHeight="1" x14ac:dyDescent="0.25">
      <c r="A38" s="2034"/>
      <c r="B38" s="2034"/>
      <c r="C38" s="2034"/>
      <c r="D38" s="2034"/>
    </row>
    <row r="39" spans="1:4" ht="13.5" customHeight="1" x14ac:dyDescent="0.25">
      <c r="A39" s="2034"/>
      <c r="B39" s="2034"/>
      <c r="C39" s="2034"/>
      <c r="D39" s="2034"/>
    </row>
  </sheetData>
  <mergeCells count="14">
    <mergeCell ref="B28:D28"/>
    <mergeCell ref="A3:D3"/>
    <mergeCell ref="A4:D4"/>
    <mergeCell ref="A5:D5"/>
    <mergeCell ref="A6:D6"/>
    <mergeCell ref="A7:D7"/>
    <mergeCell ref="A36:D36"/>
    <mergeCell ref="A37:D39"/>
    <mergeCell ref="A30:D30"/>
    <mergeCell ref="A31:D31"/>
    <mergeCell ref="A32:D32"/>
    <mergeCell ref="A33:D33"/>
    <mergeCell ref="A34:D34"/>
    <mergeCell ref="A35:D35"/>
  </mergeCells>
  <hyperlinks>
    <hyperlink ref="A1" location="INÍCIO!A1" display="Voltar ao Início" xr:uid="{00000000-0004-0000-1C00-000000000000}"/>
    <hyperlink ref="A2" location="'Anexo 9'!A1" display="Ir para Metodologia do Demonstrativo" xr:uid="{00000000-0004-0000-1C00-000001000000}"/>
  </hyperlinks>
  <pageMargins left="0.511811024" right="0.511811024" top="0.78740157499999996" bottom="0.78740157499999996" header="0.31496062000000002" footer="0.3149606200000000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A1:I38"/>
  <sheetViews>
    <sheetView showGridLines="0" workbookViewId="0">
      <pane ySplit="2" topLeftCell="A3" activePane="bottomLeft" state="frozen"/>
      <selection pane="bottomLeft" activeCell="A36" sqref="A34:D36"/>
    </sheetView>
  </sheetViews>
  <sheetFormatPr defaultColWidth="8.85546875" defaultRowHeight="11.25" customHeight="1" x14ac:dyDescent="0.2"/>
  <cols>
    <col min="1" max="1" width="57" style="530" customWidth="1"/>
    <col min="2" max="2" width="24" style="530" customWidth="1"/>
    <col min="3" max="3" width="24.85546875" style="530" customWidth="1"/>
    <col min="4" max="4" width="22" style="530" customWidth="1"/>
    <col min="5" max="5" width="11" style="530" customWidth="1"/>
    <col min="6" max="6" width="3.140625" style="530" customWidth="1"/>
    <col min="7" max="256" width="9.140625" style="530"/>
    <col min="257" max="257" width="57" style="530" customWidth="1"/>
    <col min="258" max="258" width="24" style="530" customWidth="1"/>
    <col min="259" max="259" width="24.85546875" style="530" customWidth="1"/>
    <col min="260" max="260" width="22" style="530" customWidth="1"/>
    <col min="261" max="261" width="11" style="530" customWidth="1"/>
    <col min="262" max="262" width="3.140625" style="530" customWidth="1"/>
    <col min="263" max="512" width="9.140625" style="530"/>
    <col min="513" max="513" width="57" style="530" customWidth="1"/>
    <col min="514" max="514" width="24" style="530" customWidth="1"/>
    <col min="515" max="515" width="24.85546875" style="530" customWidth="1"/>
    <col min="516" max="516" width="22" style="530" customWidth="1"/>
    <col min="517" max="517" width="11" style="530" customWidth="1"/>
    <col min="518" max="518" width="3.140625" style="530" customWidth="1"/>
    <col min="519" max="768" width="9.140625" style="530"/>
    <col min="769" max="769" width="57" style="530" customWidth="1"/>
    <col min="770" max="770" width="24" style="530" customWidth="1"/>
    <col min="771" max="771" width="24.85546875" style="530" customWidth="1"/>
    <col min="772" max="772" width="22" style="530" customWidth="1"/>
    <col min="773" max="773" width="11" style="530" customWidth="1"/>
    <col min="774" max="774" width="3.140625" style="530" customWidth="1"/>
    <col min="775" max="1024" width="9.140625" style="530"/>
    <col min="1025" max="1025" width="57" style="530" customWidth="1"/>
    <col min="1026" max="1026" width="24" style="530" customWidth="1"/>
    <col min="1027" max="1027" width="24.85546875" style="530" customWidth="1"/>
    <col min="1028" max="1028" width="22" style="530" customWidth="1"/>
    <col min="1029" max="1029" width="11" style="530" customWidth="1"/>
    <col min="1030" max="1030" width="3.140625" style="530" customWidth="1"/>
    <col min="1031" max="1280" width="9.140625" style="530"/>
    <col min="1281" max="1281" width="57" style="530" customWidth="1"/>
    <col min="1282" max="1282" width="24" style="530" customWidth="1"/>
    <col min="1283" max="1283" width="24.85546875" style="530" customWidth="1"/>
    <col min="1284" max="1284" width="22" style="530" customWidth="1"/>
    <col min="1285" max="1285" width="11" style="530" customWidth="1"/>
    <col min="1286" max="1286" width="3.140625" style="530" customWidth="1"/>
    <col min="1287" max="1536" width="9.140625" style="530"/>
    <col min="1537" max="1537" width="57" style="530" customWidth="1"/>
    <col min="1538" max="1538" width="24" style="530" customWidth="1"/>
    <col min="1539" max="1539" width="24.85546875" style="530" customWidth="1"/>
    <col min="1540" max="1540" width="22" style="530" customWidth="1"/>
    <col min="1541" max="1541" width="11" style="530" customWidth="1"/>
    <col min="1542" max="1542" width="3.140625" style="530" customWidth="1"/>
    <col min="1543" max="1792" width="9.140625" style="530"/>
    <col min="1793" max="1793" width="57" style="530" customWidth="1"/>
    <col min="1794" max="1794" width="24" style="530" customWidth="1"/>
    <col min="1795" max="1795" width="24.85546875" style="530" customWidth="1"/>
    <col min="1796" max="1796" width="22" style="530" customWidth="1"/>
    <col min="1797" max="1797" width="11" style="530" customWidth="1"/>
    <col min="1798" max="1798" width="3.140625" style="530" customWidth="1"/>
    <col min="1799" max="2048" width="9.140625" style="530"/>
    <col min="2049" max="2049" width="57" style="530" customWidth="1"/>
    <col min="2050" max="2050" width="24" style="530" customWidth="1"/>
    <col min="2051" max="2051" width="24.85546875" style="530" customWidth="1"/>
    <col min="2052" max="2052" width="22" style="530" customWidth="1"/>
    <col min="2053" max="2053" width="11" style="530" customWidth="1"/>
    <col min="2054" max="2054" width="3.140625" style="530" customWidth="1"/>
    <col min="2055" max="2304" width="9.140625" style="530"/>
    <col min="2305" max="2305" width="57" style="530" customWidth="1"/>
    <col min="2306" max="2306" width="24" style="530" customWidth="1"/>
    <col min="2307" max="2307" width="24.85546875" style="530" customWidth="1"/>
    <col min="2308" max="2308" width="22" style="530" customWidth="1"/>
    <col min="2309" max="2309" width="11" style="530" customWidth="1"/>
    <col min="2310" max="2310" width="3.140625" style="530" customWidth="1"/>
    <col min="2311" max="2560" width="9.140625" style="530"/>
    <col min="2561" max="2561" width="57" style="530" customWidth="1"/>
    <col min="2562" max="2562" width="24" style="530" customWidth="1"/>
    <col min="2563" max="2563" width="24.85546875" style="530" customWidth="1"/>
    <col min="2564" max="2564" width="22" style="530" customWidth="1"/>
    <col min="2565" max="2565" width="11" style="530" customWidth="1"/>
    <col min="2566" max="2566" width="3.140625" style="530" customWidth="1"/>
    <col min="2567" max="2816" width="9.140625" style="530"/>
    <col min="2817" max="2817" width="57" style="530" customWidth="1"/>
    <col min="2818" max="2818" width="24" style="530" customWidth="1"/>
    <col min="2819" max="2819" width="24.85546875" style="530" customWidth="1"/>
    <col min="2820" max="2820" width="22" style="530" customWidth="1"/>
    <col min="2821" max="2821" width="11" style="530" customWidth="1"/>
    <col min="2822" max="2822" width="3.140625" style="530" customWidth="1"/>
    <col min="2823" max="3072" width="9.140625" style="530"/>
    <col min="3073" max="3073" width="57" style="530" customWidth="1"/>
    <col min="3074" max="3074" width="24" style="530" customWidth="1"/>
    <col min="3075" max="3075" width="24.85546875" style="530" customWidth="1"/>
    <col min="3076" max="3076" width="22" style="530" customWidth="1"/>
    <col min="3077" max="3077" width="11" style="530" customWidth="1"/>
    <col min="3078" max="3078" width="3.140625" style="530" customWidth="1"/>
    <col min="3079" max="3328" width="9.140625" style="530"/>
    <col min="3329" max="3329" width="57" style="530" customWidth="1"/>
    <col min="3330" max="3330" width="24" style="530" customWidth="1"/>
    <col min="3331" max="3331" width="24.85546875" style="530" customWidth="1"/>
    <col min="3332" max="3332" width="22" style="530" customWidth="1"/>
    <col min="3333" max="3333" width="11" style="530" customWidth="1"/>
    <col min="3334" max="3334" width="3.140625" style="530" customWidth="1"/>
    <col min="3335" max="3584" width="9.140625" style="530"/>
    <col min="3585" max="3585" width="57" style="530" customWidth="1"/>
    <col min="3586" max="3586" width="24" style="530" customWidth="1"/>
    <col min="3587" max="3587" width="24.85546875" style="530" customWidth="1"/>
    <col min="3588" max="3588" width="22" style="530" customWidth="1"/>
    <col min="3589" max="3589" width="11" style="530" customWidth="1"/>
    <col min="3590" max="3590" width="3.140625" style="530" customWidth="1"/>
    <col min="3591" max="3840" width="9.140625" style="530"/>
    <col min="3841" max="3841" width="57" style="530" customWidth="1"/>
    <col min="3842" max="3842" width="24" style="530" customWidth="1"/>
    <col min="3843" max="3843" width="24.85546875" style="530" customWidth="1"/>
    <col min="3844" max="3844" width="22" style="530" customWidth="1"/>
    <col min="3845" max="3845" width="11" style="530" customWidth="1"/>
    <col min="3846" max="3846" width="3.140625" style="530" customWidth="1"/>
    <col min="3847" max="4096" width="9.140625" style="530"/>
    <col min="4097" max="4097" width="57" style="530" customWidth="1"/>
    <col min="4098" max="4098" width="24" style="530" customWidth="1"/>
    <col min="4099" max="4099" width="24.85546875" style="530" customWidth="1"/>
    <col min="4100" max="4100" width="22" style="530" customWidth="1"/>
    <col min="4101" max="4101" width="11" style="530" customWidth="1"/>
    <col min="4102" max="4102" width="3.140625" style="530" customWidth="1"/>
    <col min="4103" max="4352" width="9.140625" style="530"/>
    <col min="4353" max="4353" width="57" style="530" customWidth="1"/>
    <col min="4354" max="4354" width="24" style="530" customWidth="1"/>
    <col min="4355" max="4355" width="24.85546875" style="530" customWidth="1"/>
    <col min="4356" max="4356" width="22" style="530" customWidth="1"/>
    <col min="4357" max="4357" width="11" style="530" customWidth="1"/>
    <col min="4358" max="4358" width="3.140625" style="530" customWidth="1"/>
    <col min="4359" max="4608" width="9.140625" style="530"/>
    <col min="4609" max="4609" width="57" style="530" customWidth="1"/>
    <col min="4610" max="4610" width="24" style="530" customWidth="1"/>
    <col min="4611" max="4611" width="24.85546875" style="530" customWidth="1"/>
    <col min="4612" max="4612" width="22" style="530" customWidth="1"/>
    <col min="4613" max="4613" width="11" style="530" customWidth="1"/>
    <col min="4614" max="4614" width="3.140625" style="530" customWidth="1"/>
    <col min="4615" max="4864" width="9.140625" style="530"/>
    <col min="4865" max="4865" width="57" style="530" customWidth="1"/>
    <col min="4866" max="4866" width="24" style="530" customWidth="1"/>
    <col min="4867" max="4867" width="24.85546875" style="530" customWidth="1"/>
    <col min="4868" max="4868" width="22" style="530" customWidth="1"/>
    <col min="4869" max="4869" width="11" style="530" customWidth="1"/>
    <col min="4870" max="4870" width="3.140625" style="530" customWidth="1"/>
    <col min="4871" max="5120" width="9.140625" style="530"/>
    <col min="5121" max="5121" width="57" style="530" customWidth="1"/>
    <col min="5122" max="5122" width="24" style="530" customWidth="1"/>
    <col min="5123" max="5123" width="24.85546875" style="530" customWidth="1"/>
    <col min="5124" max="5124" width="22" style="530" customWidth="1"/>
    <col min="5125" max="5125" width="11" style="530" customWidth="1"/>
    <col min="5126" max="5126" width="3.140625" style="530" customWidth="1"/>
    <col min="5127" max="5376" width="9.140625" style="530"/>
    <col min="5377" max="5377" width="57" style="530" customWidth="1"/>
    <col min="5378" max="5378" width="24" style="530" customWidth="1"/>
    <col min="5379" max="5379" width="24.85546875" style="530" customWidth="1"/>
    <col min="5380" max="5380" width="22" style="530" customWidth="1"/>
    <col min="5381" max="5381" width="11" style="530" customWidth="1"/>
    <col min="5382" max="5382" width="3.140625" style="530" customWidth="1"/>
    <col min="5383" max="5632" width="9.140625" style="530"/>
    <col min="5633" max="5633" width="57" style="530" customWidth="1"/>
    <col min="5634" max="5634" width="24" style="530" customWidth="1"/>
    <col min="5635" max="5635" width="24.85546875" style="530" customWidth="1"/>
    <col min="5636" max="5636" width="22" style="530" customWidth="1"/>
    <col min="5637" max="5637" width="11" style="530" customWidth="1"/>
    <col min="5638" max="5638" width="3.140625" style="530" customWidth="1"/>
    <col min="5639" max="5888" width="9.140625" style="530"/>
    <col min="5889" max="5889" width="57" style="530" customWidth="1"/>
    <col min="5890" max="5890" width="24" style="530" customWidth="1"/>
    <col min="5891" max="5891" width="24.85546875" style="530" customWidth="1"/>
    <col min="5892" max="5892" width="22" style="530" customWidth="1"/>
    <col min="5893" max="5893" width="11" style="530" customWidth="1"/>
    <col min="5894" max="5894" width="3.140625" style="530" customWidth="1"/>
    <col min="5895" max="6144" width="9.140625" style="530"/>
    <col min="6145" max="6145" width="57" style="530" customWidth="1"/>
    <col min="6146" max="6146" width="24" style="530" customWidth="1"/>
    <col min="6147" max="6147" width="24.85546875" style="530" customWidth="1"/>
    <col min="6148" max="6148" width="22" style="530" customWidth="1"/>
    <col min="6149" max="6149" width="11" style="530" customWidth="1"/>
    <col min="6150" max="6150" width="3.140625" style="530" customWidth="1"/>
    <col min="6151" max="6400" width="9.140625" style="530"/>
    <col min="6401" max="6401" width="57" style="530" customWidth="1"/>
    <col min="6402" max="6402" width="24" style="530" customWidth="1"/>
    <col min="6403" max="6403" width="24.85546875" style="530" customWidth="1"/>
    <col min="6404" max="6404" width="22" style="530" customWidth="1"/>
    <col min="6405" max="6405" width="11" style="530" customWidth="1"/>
    <col min="6406" max="6406" width="3.140625" style="530" customWidth="1"/>
    <col min="6407" max="6656" width="9.140625" style="530"/>
    <col min="6657" max="6657" width="57" style="530" customWidth="1"/>
    <col min="6658" max="6658" width="24" style="530" customWidth="1"/>
    <col min="6659" max="6659" width="24.85546875" style="530" customWidth="1"/>
    <col min="6660" max="6660" width="22" style="530" customWidth="1"/>
    <col min="6661" max="6661" width="11" style="530" customWidth="1"/>
    <col min="6662" max="6662" width="3.140625" style="530" customWidth="1"/>
    <col min="6663" max="6912" width="9.140625" style="530"/>
    <col min="6913" max="6913" width="57" style="530" customWidth="1"/>
    <col min="6914" max="6914" width="24" style="530" customWidth="1"/>
    <col min="6915" max="6915" width="24.85546875" style="530" customWidth="1"/>
    <col min="6916" max="6916" width="22" style="530" customWidth="1"/>
    <col min="6917" max="6917" width="11" style="530" customWidth="1"/>
    <col min="6918" max="6918" width="3.140625" style="530" customWidth="1"/>
    <col min="6919" max="7168" width="9.140625" style="530"/>
    <col min="7169" max="7169" width="57" style="530" customWidth="1"/>
    <col min="7170" max="7170" width="24" style="530" customWidth="1"/>
    <col min="7171" max="7171" width="24.85546875" style="530" customWidth="1"/>
    <col min="7172" max="7172" width="22" style="530" customWidth="1"/>
    <col min="7173" max="7173" width="11" style="530" customWidth="1"/>
    <col min="7174" max="7174" width="3.140625" style="530" customWidth="1"/>
    <col min="7175" max="7424" width="9.140625" style="530"/>
    <col min="7425" max="7425" width="57" style="530" customWidth="1"/>
    <col min="7426" max="7426" width="24" style="530" customWidth="1"/>
    <col min="7427" max="7427" width="24.85546875" style="530" customWidth="1"/>
    <col min="7428" max="7428" width="22" style="530" customWidth="1"/>
    <col min="7429" max="7429" width="11" style="530" customWidth="1"/>
    <col min="7430" max="7430" width="3.140625" style="530" customWidth="1"/>
    <col min="7431" max="7680" width="9.140625" style="530"/>
    <col min="7681" max="7681" width="57" style="530" customWidth="1"/>
    <col min="7682" max="7682" width="24" style="530" customWidth="1"/>
    <col min="7683" max="7683" width="24.85546875" style="530" customWidth="1"/>
    <col min="7684" max="7684" width="22" style="530" customWidth="1"/>
    <col min="7685" max="7685" width="11" style="530" customWidth="1"/>
    <col min="7686" max="7686" width="3.140625" style="530" customWidth="1"/>
    <col min="7687" max="7936" width="9.140625" style="530"/>
    <col min="7937" max="7937" width="57" style="530" customWidth="1"/>
    <col min="7938" max="7938" width="24" style="530" customWidth="1"/>
    <col min="7939" max="7939" width="24.85546875" style="530" customWidth="1"/>
    <col min="7940" max="7940" width="22" style="530" customWidth="1"/>
    <col min="7941" max="7941" width="11" style="530" customWidth="1"/>
    <col min="7942" max="7942" width="3.140625" style="530" customWidth="1"/>
    <col min="7943" max="8192" width="9.140625" style="530"/>
    <col min="8193" max="8193" width="57" style="530" customWidth="1"/>
    <col min="8194" max="8194" width="24" style="530" customWidth="1"/>
    <col min="8195" max="8195" width="24.85546875" style="530" customWidth="1"/>
    <col min="8196" max="8196" width="22" style="530" customWidth="1"/>
    <col min="8197" max="8197" width="11" style="530" customWidth="1"/>
    <col min="8198" max="8198" width="3.140625" style="530" customWidth="1"/>
    <col min="8199" max="8448" width="9.140625" style="530"/>
    <col min="8449" max="8449" width="57" style="530" customWidth="1"/>
    <col min="8450" max="8450" width="24" style="530" customWidth="1"/>
    <col min="8451" max="8451" width="24.85546875" style="530" customWidth="1"/>
    <col min="8452" max="8452" width="22" style="530" customWidth="1"/>
    <col min="8453" max="8453" width="11" style="530" customWidth="1"/>
    <col min="8454" max="8454" width="3.140625" style="530" customWidth="1"/>
    <col min="8455" max="8704" width="9.140625" style="530"/>
    <col min="8705" max="8705" width="57" style="530" customWidth="1"/>
    <col min="8706" max="8706" width="24" style="530" customWidth="1"/>
    <col min="8707" max="8707" width="24.85546875" style="530" customWidth="1"/>
    <col min="8708" max="8708" width="22" style="530" customWidth="1"/>
    <col min="8709" max="8709" width="11" style="530" customWidth="1"/>
    <col min="8710" max="8710" width="3.140625" style="530" customWidth="1"/>
    <col min="8711" max="8960" width="9.140625" style="530"/>
    <col min="8961" max="8961" width="57" style="530" customWidth="1"/>
    <col min="8962" max="8962" width="24" style="530" customWidth="1"/>
    <col min="8963" max="8963" width="24.85546875" style="530" customWidth="1"/>
    <col min="8964" max="8964" width="22" style="530" customWidth="1"/>
    <col min="8965" max="8965" width="11" style="530" customWidth="1"/>
    <col min="8966" max="8966" width="3.140625" style="530" customWidth="1"/>
    <col min="8967" max="9216" width="9.140625" style="530"/>
    <col min="9217" max="9217" width="57" style="530" customWidth="1"/>
    <col min="9218" max="9218" width="24" style="530" customWidth="1"/>
    <col min="9219" max="9219" width="24.85546875" style="530" customWidth="1"/>
    <col min="9220" max="9220" width="22" style="530" customWidth="1"/>
    <col min="9221" max="9221" width="11" style="530" customWidth="1"/>
    <col min="9222" max="9222" width="3.140625" style="530" customWidth="1"/>
    <col min="9223" max="9472" width="9.140625" style="530"/>
    <col min="9473" max="9473" width="57" style="530" customWidth="1"/>
    <col min="9474" max="9474" width="24" style="530" customWidth="1"/>
    <col min="9475" max="9475" width="24.85546875" style="530" customWidth="1"/>
    <col min="9476" max="9476" width="22" style="530" customWidth="1"/>
    <col min="9477" max="9477" width="11" style="530" customWidth="1"/>
    <col min="9478" max="9478" width="3.140625" style="530" customWidth="1"/>
    <col min="9479" max="9728" width="9.140625" style="530"/>
    <col min="9729" max="9729" width="57" style="530" customWidth="1"/>
    <col min="9730" max="9730" width="24" style="530" customWidth="1"/>
    <col min="9731" max="9731" width="24.85546875" style="530" customWidth="1"/>
    <col min="9732" max="9732" width="22" style="530" customWidth="1"/>
    <col min="9733" max="9733" width="11" style="530" customWidth="1"/>
    <col min="9734" max="9734" width="3.140625" style="530" customWidth="1"/>
    <col min="9735" max="9984" width="9.140625" style="530"/>
    <col min="9985" max="9985" width="57" style="530" customWidth="1"/>
    <col min="9986" max="9986" width="24" style="530" customWidth="1"/>
    <col min="9987" max="9987" width="24.85546875" style="530" customWidth="1"/>
    <col min="9988" max="9988" width="22" style="530" customWidth="1"/>
    <col min="9989" max="9989" width="11" style="530" customWidth="1"/>
    <col min="9990" max="9990" width="3.140625" style="530" customWidth="1"/>
    <col min="9991" max="10240" width="9.140625" style="530"/>
    <col min="10241" max="10241" width="57" style="530" customWidth="1"/>
    <col min="10242" max="10242" width="24" style="530" customWidth="1"/>
    <col min="10243" max="10243" width="24.85546875" style="530" customWidth="1"/>
    <col min="10244" max="10244" width="22" style="530" customWidth="1"/>
    <col min="10245" max="10245" width="11" style="530" customWidth="1"/>
    <col min="10246" max="10246" width="3.140625" style="530" customWidth="1"/>
    <col min="10247" max="10496" width="9.140625" style="530"/>
    <col min="10497" max="10497" width="57" style="530" customWidth="1"/>
    <col min="10498" max="10498" width="24" style="530" customWidth="1"/>
    <col min="10499" max="10499" width="24.85546875" style="530" customWidth="1"/>
    <col min="10500" max="10500" width="22" style="530" customWidth="1"/>
    <col min="10501" max="10501" width="11" style="530" customWidth="1"/>
    <col min="10502" max="10502" width="3.140625" style="530" customWidth="1"/>
    <col min="10503" max="10752" width="9.140625" style="530"/>
    <col min="10753" max="10753" width="57" style="530" customWidth="1"/>
    <col min="10754" max="10754" width="24" style="530" customWidth="1"/>
    <col min="10755" max="10755" width="24.85546875" style="530" customWidth="1"/>
    <col min="10756" max="10756" width="22" style="530" customWidth="1"/>
    <col min="10757" max="10757" width="11" style="530" customWidth="1"/>
    <col min="10758" max="10758" width="3.140625" style="530" customWidth="1"/>
    <col min="10759" max="11008" width="9.140625" style="530"/>
    <col min="11009" max="11009" width="57" style="530" customWidth="1"/>
    <col min="11010" max="11010" width="24" style="530" customWidth="1"/>
    <col min="11011" max="11011" width="24.85546875" style="530" customWidth="1"/>
    <col min="11012" max="11012" width="22" style="530" customWidth="1"/>
    <col min="11013" max="11013" width="11" style="530" customWidth="1"/>
    <col min="11014" max="11014" width="3.140625" style="530" customWidth="1"/>
    <col min="11015" max="11264" width="9.140625" style="530"/>
    <col min="11265" max="11265" width="57" style="530" customWidth="1"/>
    <col min="11266" max="11266" width="24" style="530" customWidth="1"/>
    <col min="11267" max="11267" width="24.85546875" style="530" customWidth="1"/>
    <col min="11268" max="11268" width="22" style="530" customWidth="1"/>
    <col min="11269" max="11269" width="11" style="530" customWidth="1"/>
    <col min="11270" max="11270" width="3.140625" style="530" customWidth="1"/>
    <col min="11271" max="11520" width="9.140625" style="530"/>
    <col min="11521" max="11521" width="57" style="530" customWidth="1"/>
    <col min="11522" max="11522" width="24" style="530" customWidth="1"/>
    <col min="11523" max="11523" width="24.85546875" style="530" customWidth="1"/>
    <col min="11524" max="11524" width="22" style="530" customWidth="1"/>
    <col min="11525" max="11525" width="11" style="530" customWidth="1"/>
    <col min="11526" max="11526" width="3.140625" style="530" customWidth="1"/>
    <col min="11527" max="11776" width="9.140625" style="530"/>
    <col min="11777" max="11777" width="57" style="530" customWidth="1"/>
    <col min="11778" max="11778" width="24" style="530" customWidth="1"/>
    <col min="11779" max="11779" width="24.85546875" style="530" customWidth="1"/>
    <col min="11780" max="11780" width="22" style="530" customWidth="1"/>
    <col min="11781" max="11781" width="11" style="530" customWidth="1"/>
    <col min="11782" max="11782" width="3.140625" style="530" customWidth="1"/>
    <col min="11783" max="12032" width="9.140625" style="530"/>
    <col min="12033" max="12033" width="57" style="530" customWidth="1"/>
    <col min="12034" max="12034" width="24" style="530" customWidth="1"/>
    <col min="12035" max="12035" width="24.85546875" style="530" customWidth="1"/>
    <col min="12036" max="12036" width="22" style="530" customWidth="1"/>
    <col min="12037" max="12037" width="11" style="530" customWidth="1"/>
    <col min="12038" max="12038" width="3.140625" style="530" customWidth="1"/>
    <col min="12039" max="12288" width="9.140625" style="530"/>
    <col min="12289" max="12289" width="57" style="530" customWidth="1"/>
    <col min="12290" max="12290" width="24" style="530" customWidth="1"/>
    <col min="12291" max="12291" width="24.85546875" style="530" customWidth="1"/>
    <col min="12292" max="12292" width="22" style="530" customWidth="1"/>
    <col min="12293" max="12293" width="11" style="530" customWidth="1"/>
    <col min="12294" max="12294" width="3.140625" style="530" customWidth="1"/>
    <col min="12295" max="12544" width="9.140625" style="530"/>
    <col min="12545" max="12545" width="57" style="530" customWidth="1"/>
    <col min="12546" max="12546" width="24" style="530" customWidth="1"/>
    <col min="12547" max="12547" width="24.85546875" style="530" customWidth="1"/>
    <col min="12548" max="12548" width="22" style="530" customWidth="1"/>
    <col min="12549" max="12549" width="11" style="530" customWidth="1"/>
    <col min="12550" max="12550" width="3.140625" style="530" customWidth="1"/>
    <col min="12551" max="12800" width="9.140625" style="530"/>
    <col min="12801" max="12801" width="57" style="530" customWidth="1"/>
    <col min="12802" max="12802" width="24" style="530" customWidth="1"/>
    <col min="12803" max="12803" width="24.85546875" style="530" customWidth="1"/>
    <col min="12804" max="12804" width="22" style="530" customWidth="1"/>
    <col min="12805" max="12805" width="11" style="530" customWidth="1"/>
    <col min="12806" max="12806" width="3.140625" style="530" customWidth="1"/>
    <col min="12807" max="13056" width="9.140625" style="530"/>
    <col min="13057" max="13057" width="57" style="530" customWidth="1"/>
    <col min="13058" max="13058" width="24" style="530" customWidth="1"/>
    <col min="13059" max="13059" width="24.85546875" style="530" customWidth="1"/>
    <col min="13060" max="13060" width="22" style="530" customWidth="1"/>
    <col min="13061" max="13061" width="11" style="530" customWidth="1"/>
    <col min="13062" max="13062" width="3.140625" style="530" customWidth="1"/>
    <col min="13063" max="13312" width="9.140625" style="530"/>
    <col min="13313" max="13313" width="57" style="530" customWidth="1"/>
    <col min="13314" max="13314" width="24" style="530" customWidth="1"/>
    <col min="13315" max="13315" width="24.85546875" style="530" customWidth="1"/>
    <col min="13316" max="13316" width="22" style="530" customWidth="1"/>
    <col min="13317" max="13317" width="11" style="530" customWidth="1"/>
    <col min="13318" max="13318" width="3.140625" style="530" customWidth="1"/>
    <col min="13319" max="13568" width="9.140625" style="530"/>
    <col min="13569" max="13569" width="57" style="530" customWidth="1"/>
    <col min="13570" max="13570" width="24" style="530" customWidth="1"/>
    <col min="13571" max="13571" width="24.85546875" style="530" customWidth="1"/>
    <col min="13572" max="13572" width="22" style="530" customWidth="1"/>
    <col min="13573" max="13573" width="11" style="530" customWidth="1"/>
    <col min="13574" max="13574" width="3.140625" style="530" customWidth="1"/>
    <col min="13575" max="13824" width="9.140625" style="530"/>
    <col min="13825" max="13825" width="57" style="530" customWidth="1"/>
    <col min="13826" max="13826" width="24" style="530" customWidth="1"/>
    <col min="13827" max="13827" width="24.85546875" style="530" customWidth="1"/>
    <col min="13828" max="13828" width="22" style="530" customWidth="1"/>
    <col min="13829" max="13829" width="11" style="530" customWidth="1"/>
    <col min="13830" max="13830" width="3.140625" style="530" customWidth="1"/>
    <col min="13831" max="14080" width="9.140625" style="530"/>
    <col min="14081" max="14081" width="57" style="530" customWidth="1"/>
    <col min="14082" max="14082" width="24" style="530" customWidth="1"/>
    <col min="14083" max="14083" width="24.85546875" style="530" customWidth="1"/>
    <col min="14084" max="14084" width="22" style="530" customWidth="1"/>
    <col min="14085" max="14085" width="11" style="530" customWidth="1"/>
    <col min="14086" max="14086" width="3.140625" style="530" customWidth="1"/>
    <col min="14087" max="14336" width="9.140625" style="530"/>
    <col min="14337" max="14337" width="57" style="530" customWidth="1"/>
    <col min="14338" max="14338" width="24" style="530" customWidth="1"/>
    <col min="14339" max="14339" width="24.85546875" style="530" customWidth="1"/>
    <col min="14340" max="14340" width="22" style="530" customWidth="1"/>
    <col min="14341" max="14341" width="11" style="530" customWidth="1"/>
    <col min="14342" max="14342" width="3.140625" style="530" customWidth="1"/>
    <col min="14343" max="14592" width="9.140625" style="530"/>
    <col min="14593" max="14593" width="57" style="530" customWidth="1"/>
    <col min="14594" max="14594" width="24" style="530" customWidth="1"/>
    <col min="14595" max="14595" width="24.85546875" style="530" customWidth="1"/>
    <col min="14596" max="14596" width="22" style="530" customWidth="1"/>
    <col min="14597" max="14597" width="11" style="530" customWidth="1"/>
    <col min="14598" max="14598" width="3.140625" style="530" customWidth="1"/>
    <col min="14599" max="14848" width="9.140625" style="530"/>
    <col min="14849" max="14849" width="57" style="530" customWidth="1"/>
    <col min="14850" max="14850" width="24" style="530" customWidth="1"/>
    <col min="14851" max="14851" width="24.85546875" style="530" customWidth="1"/>
    <col min="14852" max="14852" width="22" style="530" customWidth="1"/>
    <col min="14853" max="14853" width="11" style="530" customWidth="1"/>
    <col min="14854" max="14854" width="3.140625" style="530" customWidth="1"/>
    <col min="14855" max="15104" width="9.140625" style="530"/>
    <col min="15105" max="15105" width="57" style="530" customWidth="1"/>
    <col min="15106" max="15106" width="24" style="530" customWidth="1"/>
    <col min="15107" max="15107" width="24.85546875" style="530" customWidth="1"/>
    <col min="15108" max="15108" width="22" style="530" customWidth="1"/>
    <col min="15109" max="15109" width="11" style="530" customWidth="1"/>
    <col min="15110" max="15110" width="3.140625" style="530" customWidth="1"/>
    <col min="15111" max="15360" width="9.140625" style="530"/>
    <col min="15361" max="15361" width="57" style="530" customWidth="1"/>
    <col min="15362" max="15362" width="24" style="530" customWidth="1"/>
    <col min="15363" max="15363" width="24.85546875" style="530" customWidth="1"/>
    <col min="15364" max="15364" width="22" style="530" customWidth="1"/>
    <col min="15365" max="15365" width="11" style="530" customWidth="1"/>
    <col min="15366" max="15366" width="3.140625" style="530" customWidth="1"/>
    <col min="15367" max="15616" width="9.140625" style="530"/>
    <col min="15617" max="15617" width="57" style="530" customWidth="1"/>
    <col min="15618" max="15618" width="24" style="530" customWidth="1"/>
    <col min="15619" max="15619" width="24.85546875" style="530" customWidth="1"/>
    <col min="15620" max="15620" width="22" style="530" customWidth="1"/>
    <col min="15621" max="15621" width="11" style="530" customWidth="1"/>
    <col min="15622" max="15622" width="3.140625" style="530" customWidth="1"/>
    <col min="15623" max="15872" width="9.140625" style="530"/>
    <col min="15873" max="15873" width="57" style="530" customWidth="1"/>
    <col min="15874" max="15874" width="24" style="530" customWidth="1"/>
    <col min="15875" max="15875" width="24.85546875" style="530" customWidth="1"/>
    <col min="15876" max="15876" width="22" style="530" customWidth="1"/>
    <col min="15877" max="15877" width="11" style="530" customWidth="1"/>
    <col min="15878" max="15878" width="3.140625" style="530" customWidth="1"/>
    <col min="15879" max="16128" width="9.140625" style="530"/>
    <col min="16129" max="16129" width="57" style="530" customWidth="1"/>
    <col min="16130" max="16130" width="24" style="530" customWidth="1"/>
    <col min="16131" max="16131" width="24.85546875" style="530" customWidth="1"/>
    <col min="16132" max="16132" width="22" style="530" customWidth="1"/>
    <col min="16133" max="16133" width="11" style="530" customWidth="1"/>
    <col min="16134" max="16134" width="3.140625" style="530" customWidth="1"/>
    <col min="16135" max="16384" width="9.140625" style="530"/>
  </cols>
  <sheetData>
    <row r="1" spans="1:9" ht="11.25" customHeight="1" x14ac:dyDescent="0.2">
      <c r="A1" s="519" t="s">
        <v>22</v>
      </c>
    </row>
    <row r="2" spans="1:9" ht="11.25" customHeight="1" x14ac:dyDescent="0.2">
      <c r="A2" s="519" t="s">
        <v>2547</v>
      </c>
    </row>
    <row r="3" spans="1:9" ht="10.5" customHeight="1" x14ac:dyDescent="0.2">
      <c r="A3" s="2043" t="s">
        <v>2548</v>
      </c>
      <c r="B3" s="2043"/>
      <c r="C3" s="2043"/>
      <c r="D3" s="2043"/>
      <c r="E3" s="529"/>
      <c r="F3" s="529"/>
      <c r="G3" s="529"/>
      <c r="H3" s="529"/>
      <c r="I3" s="529"/>
    </row>
    <row r="4" spans="1:9" ht="10.5" customHeight="1" x14ac:dyDescent="0.2">
      <c r="A4" s="2043" t="s">
        <v>2549</v>
      </c>
      <c r="B4" s="2043"/>
      <c r="C4" s="2043"/>
      <c r="D4" s="2043"/>
      <c r="E4" s="529"/>
      <c r="F4" s="529"/>
      <c r="G4" s="529"/>
      <c r="H4" s="529"/>
      <c r="I4" s="529"/>
    </row>
    <row r="5" spans="1:9" ht="10.5" customHeight="1" x14ac:dyDescent="0.2">
      <c r="A5" s="2044" t="s">
        <v>2890</v>
      </c>
      <c r="B5" s="2044"/>
      <c r="C5" s="2044"/>
      <c r="D5" s="2044"/>
      <c r="E5" s="531"/>
      <c r="F5" s="531"/>
      <c r="G5" s="531"/>
      <c r="H5" s="531"/>
      <c r="I5" s="531"/>
    </row>
    <row r="6" spans="1:9" ht="10.5" customHeight="1" x14ac:dyDescent="0.2">
      <c r="A6" s="2043" t="s">
        <v>2551</v>
      </c>
      <c r="B6" s="2043"/>
      <c r="C6" s="2043"/>
      <c r="D6" s="2043"/>
      <c r="E6" s="529"/>
      <c r="F6" s="529"/>
      <c r="G6" s="529"/>
      <c r="H6" s="529"/>
      <c r="I6" s="529"/>
    </row>
    <row r="7" spans="1:9" ht="10.5" customHeight="1" x14ac:dyDescent="0.2">
      <c r="A7" s="2043" t="str">
        <f>+'Anexo 1 - Estrutura'!A7:H7</f>
        <v>&lt;MÊS&gt; E &lt;ANO&gt; DE REFERÊNCIA</v>
      </c>
      <c r="B7" s="2043"/>
      <c r="C7" s="2043"/>
      <c r="D7" s="2043"/>
      <c r="E7" s="529"/>
      <c r="F7" s="529"/>
      <c r="G7" s="529"/>
      <c r="H7" s="529"/>
      <c r="I7" s="529"/>
    </row>
    <row r="8" spans="1:9" ht="11.25" customHeight="1" x14ac:dyDescent="0.2">
      <c r="A8" s="529"/>
      <c r="B8" s="529"/>
      <c r="C8" s="529"/>
      <c r="D8" s="529"/>
      <c r="E8" s="529"/>
      <c r="F8" s="529"/>
      <c r="G8" s="529"/>
      <c r="H8" s="529"/>
      <c r="I8" s="529"/>
    </row>
    <row r="9" spans="1:9" ht="11.25" customHeight="1" x14ac:dyDescent="0.2">
      <c r="A9" s="530" t="s">
        <v>2891</v>
      </c>
      <c r="D9" s="532" t="s">
        <v>2554</v>
      </c>
    </row>
    <row r="10" spans="1:9" ht="11.25" customHeight="1" x14ac:dyDescent="0.2">
      <c r="A10" s="2039" t="s">
        <v>74</v>
      </c>
      <c r="B10" s="533" t="s">
        <v>2691</v>
      </c>
      <c r="C10" s="534" t="s">
        <v>2557</v>
      </c>
      <c r="D10" s="534" t="s">
        <v>2892</v>
      </c>
    </row>
    <row r="11" spans="1:9" ht="11.25" customHeight="1" x14ac:dyDescent="0.2">
      <c r="A11" s="2040"/>
      <c r="B11" s="535" t="s">
        <v>2322</v>
      </c>
      <c r="C11" s="536" t="s">
        <v>2326</v>
      </c>
      <c r="D11" s="536" t="s">
        <v>2893</v>
      </c>
    </row>
    <row r="12" spans="1:9" ht="11.25" customHeight="1" x14ac:dyDescent="0.2">
      <c r="A12" s="530" t="s">
        <v>1572</v>
      </c>
      <c r="B12" s="537"/>
      <c r="C12" s="538"/>
    </row>
    <row r="13" spans="1:9" ht="11.25" customHeight="1" x14ac:dyDescent="0.2">
      <c r="A13" s="530" t="s">
        <v>1573</v>
      </c>
      <c r="B13" s="539"/>
      <c r="C13" s="539"/>
      <c r="D13" s="540"/>
    </row>
    <row r="14" spans="1:9" ht="11.25" customHeight="1" x14ac:dyDescent="0.2">
      <c r="A14" s="530" t="s">
        <v>219</v>
      </c>
      <c r="B14" s="540"/>
      <c r="C14" s="539"/>
      <c r="D14" s="541"/>
    </row>
    <row r="15" spans="1:9" ht="11.25" customHeight="1" x14ac:dyDescent="0.2">
      <c r="A15" s="530" t="s">
        <v>222</v>
      </c>
      <c r="B15" s="540"/>
      <c r="C15" s="539"/>
      <c r="D15" s="541"/>
    </row>
    <row r="16" spans="1:9" ht="11.25" customHeight="1" x14ac:dyDescent="0.2">
      <c r="A16" s="530" t="s">
        <v>225</v>
      </c>
      <c r="B16" s="540"/>
      <c r="C16" s="542"/>
      <c r="D16" s="541"/>
    </row>
    <row r="17" spans="1:4" ht="11.25" customHeight="1" x14ac:dyDescent="0.2">
      <c r="A17" s="543" t="s">
        <v>474</v>
      </c>
      <c r="B17" s="544"/>
      <c r="C17" s="544"/>
      <c r="D17" s="545"/>
    </row>
    <row r="18" spans="1:4" ht="11.25" customHeight="1" x14ac:dyDescent="0.2">
      <c r="A18" s="546"/>
      <c r="B18" s="547"/>
      <c r="C18" s="547"/>
      <c r="D18" s="547"/>
    </row>
    <row r="19" spans="1:4" ht="11.25" customHeight="1" x14ac:dyDescent="0.2">
      <c r="A19" s="2039" t="s">
        <v>302</v>
      </c>
      <c r="B19" s="548" t="s">
        <v>2411</v>
      </c>
      <c r="C19" s="549" t="s">
        <v>2894</v>
      </c>
      <c r="D19" s="549" t="s">
        <v>2892</v>
      </c>
    </row>
    <row r="20" spans="1:4" ht="11.25" customHeight="1" x14ac:dyDescent="0.2">
      <c r="A20" s="2040"/>
      <c r="B20" s="550" t="s">
        <v>2566</v>
      </c>
      <c r="C20" s="551" t="s">
        <v>2332</v>
      </c>
      <c r="D20" s="552" t="s">
        <v>2895</v>
      </c>
    </row>
    <row r="21" spans="1:4" ht="11.25" customHeight="1" x14ac:dyDescent="0.2">
      <c r="A21" s="553" t="s">
        <v>1574</v>
      </c>
      <c r="B21" s="538"/>
      <c r="C21" s="538"/>
      <c r="D21" s="554"/>
    </row>
    <row r="22" spans="1:4" ht="11.25" customHeight="1" x14ac:dyDescent="0.2">
      <c r="A22" s="555" t="s">
        <v>2896</v>
      </c>
      <c r="B22" s="539"/>
      <c r="C22" s="539"/>
      <c r="D22" s="540"/>
    </row>
    <row r="23" spans="1:4" ht="11.25" customHeight="1" x14ac:dyDescent="0.2">
      <c r="A23" s="556" t="s">
        <v>2897</v>
      </c>
      <c r="B23" s="539"/>
      <c r="C23" s="540"/>
      <c r="D23" s="540"/>
    </row>
    <row r="24" spans="1:4" ht="11.25" customHeight="1" x14ac:dyDescent="0.2">
      <c r="A24" s="556" t="s">
        <v>2898</v>
      </c>
      <c r="B24" s="539"/>
      <c r="C24" s="540"/>
      <c r="D24" s="540"/>
    </row>
    <row r="25" spans="1:4" ht="11.25" customHeight="1" x14ac:dyDescent="0.2">
      <c r="A25" s="556" t="s">
        <v>2899</v>
      </c>
      <c r="B25" s="539"/>
      <c r="C25" s="540"/>
      <c r="D25" s="540"/>
    </row>
    <row r="26" spans="1:4" ht="11.25" customHeight="1" x14ac:dyDescent="0.2">
      <c r="A26" s="556" t="s">
        <v>2900</v>
      </c>
      <c r="B26" s="540"/>
      <c r="C26" s="540"/>
      <c r="D26" s="540"/>
    </row>
    <row r="27" spans="1:4" ht="11.25" customHeight="1" x14ac:dyDescent="0.2">
      <c r="A27" s="556" t="s">
        <v>2901</v>
      </c>
      <c r="B27" s="539"/>
      <c r="C27" s="540"/>
      <c r="D27" s="540"/>
    </row>
    <row r="28" spans="1:4" ht="11.25" customHeight="1" x14ac:dyDescent="0.2">
      <c r="A28" s="556" t="s">
        <v>2902</v>
      </c>
      <c r="B28" s="539"/>
      <c r="C28" s="540"/>
      <c r="D28" s="540"/>
    </row>
    <row r="29" spans="1:4" ht="11.25" customHeight="1" x14ac:dyDescent="0.2">
      <c r="A29" s="557" t="s">
        <v>474</v>
      </c>
      <c r="B29" s="544"/>
      <c r="C29" s="544"/>
      <c r="D29" s="545"/>
    </row>
    <row r="30" spans="1:4" ht="11.25" customHeight="1" x14ac:dyDescent="0.2">
      <c r="A30" s="558"/>
      <c r="B30" s="559"/>
      <c r="C30" s="559"/>
      <c r="D30" s="559"/>
    </row>
    <row r="31" spans="1:4" ht="11.25" customHeight="1" x14ac:dyDescent="0.2">
      <c r="A31" s="560"/>
      <c r="B31" s="548" t="s">
        <v>2903</v>
      </c>
      <c r="C31" s="548" t="s">
        <v>2904</v>
      </c>
      <c r="D31" s="549" t="s">
        <v>2905</v>
      </c>
    </row>
    <row r="32" spans="1:4" ht="11.25" customHeight="1" x14ac:dyDescent="0.2">
      <c r="A32" s="561" t="s">
        <v>2906</v>
      </c>
      <c r="B32" s="562" t="s">
        <v>2574</v>
      </c>
      <c r="C32" s="562" t="s">
        <v>2907</v>
      </c>
      <c r="D32" s="563" t="s">
        <v>2908</v>
      </c>
    </row>
    <row r="33" spans="1:5" ht="11.25" customHeight="1" x14ac:dyDescent="0.2">
      <c r="A33" s="564"/>
      <c r="B33" s="544"/>
      <c r="C33" s="545"/>
      <c r="D33" s="545"/>
    </row>
    <row r="34" spans="1:5" ht="11.25" customHeight="1" x14ac:dyDescent="0.2">
      <c r="B34" s="541"/>
      <c r="C34" s="541"/>
      <c r="D34" s="541"/>
    </row>
    <row r="35" spans="1:5" ht="11.25" customHeight="1" x14ac:dyDescent="0.2">
      <c r="A35" s="2041"/>
      <c r="B35" s="2041"/>
      <c r="C35" s="2041"/>
      <c r="D35" s="2041"/>
      <c r="E35" s="565"/>
    </row>
    <row r="36" spans="1:5" ht="25.5" customHeight="1" x14ac:dyDescent="0.2">
      <c r="A36" s="2042"/>
      <c r="B36" s="2042"/>
      <c r="C36" s="2042"/>
      <c r="D36" s="2042"/>
    </row>
    <row r="37" spans="1:5" ht="11.25" customHeight="1" x14ac:dyDescent="0.2">
      <c r="B37" s="541"/>
    </row>
    <row r="38" spans="1:5" ht="11.25" customHeight="1" x14ac:dyDescent="0.2">
      <c r="A38" s="566"/>
    </row>
  </sheetData>
  <mergeCells count="9">
    <mergeCell ref="A19:A20"/>
    <mergeCell ref="A35:D35"/>
    <mergeCell ref="A36:D36"/>
    <mergeCell ref="A3:D3"/>
    <mergeCell ref="A4:D4"/>
    <mergeCell ref="A5:D5"/>
    <mergeCell ref="A6:D6"/>
    <mergeCell ref="A7:D7"/>
    <mergeCell ref="A10:A11"/>
  </mergeCells>
  <hyperlinks>
    <hyperlink ref="A1" location="INÍCIO!A1" display="Voltar ao Início" xr:uid="{00000000-0004-0000-1D00-000000000000}"/>
    <hyperlink ref="A2" location="'Anexo 11'!A1" display="Ir para Metodologia do Demonstrativo" xr:uid="{00000000-0004-0000-1D00-000001000000}"/>
  </hyperlinks>
  <pageMargins left="0.62992125984251968" right="0.62992125984251968" top="0.59055118110236227" bottom="0.39370078740157483" header="0" footer="0.19685039370078741"/>
  <pageSetup paperSize="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Plan13">
    <tabColor theme="4"/>
    <pageSetUpPr fitToPage="1"/>
  </sheetPr>
  <dimension ref="A1:T76"/>
  <sheetViews>
    <sheetView showGridLines="0" zoomScaleNormal="100" workbookViewId="0">
      <pane ySplit="2" topLeftCell="A60" activePane="bottomLeft" state="frozen"/>
      <selection pane="bottomLeft" activeCell="D9" sqref="A9:XFD74"/>
    </sheetView>
  </sheetViews>
  <sheetFormatPr defaultColWidth="8.85546875" defaultRowHeight="12.75" x14ac:dyDescent="0.25"/>
  <cols>
    <col min="1" max="1" width="80.42578125" style="187" bestFit="1" customWidth="1"/>
    <col min="2" max="2" width="11.7109375" style="187" customWidth="1"/>
    <col min="3" max="3" width="13" style="187" customWidth="1"/>
    <col min="4" max="5" width="13.140625" style="187" customWidth="1"/>
    <col min="6" max="6" width="14.140625" style="187" customWidth="1"/>
    <col min="7" max="7" width="10.85546875" style="187" bestFit="1" customWidth="1"/>
    <col min="8" max="8" width="12" style="187" customWidth="1"/>
    <col min="9" max="9" width="14.28515625" style="187" bestFit="1" customWidth="1"/>
    <col min="10" max="12" width="15.28515625" style="187" customWidth="1"/>
    <col min="13" max="255" width="9.140625" style="187"/>
    <col min="256" max="256" width="71.85546875" style="187" customWidth="1"/>
    <col min="257" max="257" width="11.7109375" style="187" customWidth="1"/>
    <col min="258" max="258" width="13" style="187" customWidth="1"/>
    <col min="259" max="260" width="13.140625" style="187" customWidth="1"/>
    <col min="261" max="261" width="14.140625" style="187" customWidth="1"/>
    <col min="262" max="262" width="11" style="187" bestFit="1" customWidth="1"/>
    <col min="263" max="263" width="0" style="187" hidden="1" customWidth="1"/>
    <col min="264" max="264" width="6.85546875" style="187" bestFit="1" customWidth="1"/>
    <col min="265" max="266" width="2.28515625" style="187" customWidth="1"/>
    <col min="267" max="511" width="9.140625" style="187"/>
    <col min="512" max="512" width="71.85546875" style="187" customWidth="1"/>
    <col min="513" max="513" width="11.7109375" style="187" customWidth="1"/>
    <col min="514" max="514" width="13" style="187" customWidth="1"/>
    <col min="515" max="516" width="13.140625" style="187" customWidth="1"/>
    <col min="517" max="517" width="14.140625" style="187" customWidth="1"/>
    <col min="518" max="518" width="11" style="187" bestFit="1" customWidth="1"/>
    <col min="519" max="519" width="0" style="187" hidden="1" customWidth="1"/>
    <col min="520" max="520" width="6.85546875" style="187" bestFit="1" customWidth="1"/>
    <col min="521" max="522" width="2.28515625" style="187" customWidth="1"/>
    <col min="523" max="767" width="9.140625" style="187"/>
    <col min="768" max="768" width="71.85546875" style="187" customWidth="1"/>
    <col min="769" max="769" width="11.7109375" style="187" customWidth="1"/>
    <col min="770" max="770" width="13" style="187" customWidth="1"/>
    <col min="771" max="772" width="13.140625" style="187" customWidth="1"/>
    <col min="773" max="773" width="14.140625" style="187" customWidth="1"/>
    <col min="774" max="774" width="11" style="187" bestFit="1" customWidth="1"/>
    <col min="775" max="775" width="0" style="187" hidden="1" customWidth="1"/>
    <col min="776" max="776" width="6.85546875" style="187" bestFit="1" customWidth="1"/>
    <col min="777" max="778" width="2.28515625" style="187" customWidth="1"/>
    <col min="779" max="1023" width="9.140625" style="187"/>
    <col min="1024" max="1024" width="71.85546875" style="187" customWidth="1"/>
    <col min="1025" max="1025" width="11.7109375" style="187" customWidth="1"/>
    <col min="1026" max="1026" width="13" style="187" customWidth="1"/>
    <col min="1027" max="1028" width="13.140625" style="187" customWidth="1"/>
    <col min="1029" max="1029" width="14.140625" style="187" customWidth="1"/>
    <col min="1030" max="1030" width="11" style="187" bestFit="1" customWidth="1"/>
    <col min="1031" max="1031" width="0" style="187" hidden="1" customWidth="1"/>
    <col min="1032" max="1032" width="6.85546875" style="187" bestFit="1" customWidth="1"/>
    <col min="1033" max="1034" width="2.28515625" style="187" customWidth="1"/>
    <col min="1035" max="1279" width="9.140625" style="187"/>
    <col min="1280" max="1280" width="71.85546875" style="187" customWidth="1"/>
    <col min="1281" max="1281" width="11.7109375" style="187" customWidth="1"/>
    <col min="1282" max="1282" width="13" style="187" customWidth="1"/>
    <col min="1283" max="1284" width="13.140625" style="187" customWidth="1"/>
    <col min="1285" max="1285" width="14.140625" style="187" customWidth="1"/>
    <col min="1286" max="1286" width="11" style="187" bestFit="1" customWidth="1"/>
    <col min="1287" max="1287" width="0" style="187" hidden="1" customWidth="1"/>
    <col min="1288" max="1288" width="6.85546875" style="187" bestFit="1" customWidth="1"/>
    <col min="1289" max="1290" width="2.28515625" style="187" customWidth="1"/>
    <col min="1291" max="1535" width="9.140625" style="187"/>
    <col min="1536" max="1536" width="71.85546875" style="187" customWidth="1"/>
    <col min="1537" max="1537" width="11.7109375" style="187" customWidth="1"/>
    <col min="1538" max="1538" width="13" style="187" customWidth="1"/>
    <col min="1539" max="1540" width="13.140625" style="187" customWidth="1"/>
    <col min="1541" max="1541" width="14.140625" style="187" customWidth="1"/>
    <col min="1542" max="1542" width="11" style="187" bestFit="1" customWidth="1"/>
    <col min="1543" max="1543" width="0" style="187" hidden="1" customWidth="1"/>
    <col min="1544" max="1544" width="6.85546875" style="187" bestFit="1" customWidth="1"/>
    <col min="1545" max="1546" width="2.28515625" style="187" customWidth="1"/>
    <col min="1547" max="1791" width="9.140625" style="187"/>
    <col min="1792" max="1792" width="71.85546875" style="187" customWidth="1"/>
    <col min="1793" max="1793" width="11.7109375" style="187" customWidth="1"/>
    <col min="1794" max="1794" width="13" style="187" customWidth="1"/>
    <col min="1795" max="1796" width="13.140625" style="187" customWidth="1"/>
    <col min="1797" max="1797" width="14.140625" style="187" customWidth="1"/>
    <col min="1798" max="1798" width="11" style="187" bestFit="1" customWidth="1"/>
    <col min="1799" max="1799" width="0" style="187" hidden="1" customWidth="1"/>
    <col min="1800" max="1800" width="6.85546875" style="187" bestFit="1" customWidth="1"/>
    <col min="1801" max="1802" width="2.28515625" style="187" customWidth="1"/>
    <col min="1803" max="2047" width="9.140625" style="187"/>
    <col min="2048" max="2048" width="71.85546875" style="187" customWidth="1"/>
    <col min="2049" max="2049" width="11.7109375" style="187" customWidth="1"/>
    <col min="2050" max="2050" width="13" style="187" customWidth="1"/>
    <col min="2051" max="2052" width="13.140625" style="187" customWidth="1"/>
    <col min="2053" max="2053" width="14.140625" style="187" customWidth="1"/>
    <col min="2054" max="2054" width="11" style="187" bestFit="1" customWidth="1"/>
    <col min="2055" max="2055" width="0" style="187" hidden="1" customWidth="1"/>
    <col min="2056" max="2056" width="6.85546875" style="187" bestFit="1" customWidth="1"/>
    <col min="2057" max="2058" width="2.28515625" style="187" customWidth="1"/>
    <col min="2059" max="2303" width="9.140625" style="187"/>
    <col min="2304" max="2304" width="71.85546875" style="187" customWidth="1"/>
    <col min="2305" max="2305" width="11.7109375" style="187" customWidth="1"/>
    <col min="2306" max="2306" width="13" style="187" customWidth="1"/>
    <col min="2307" max="2308" width="13.140625" style="187" customWidth="1"/>
    <col min="2309" max="2309" width="14.140625" style="187" customWidth="1"/>
    <col min="2310" max="2310" width="11" style="187" bestFit="1" customWidth="1"/>
    <col min="2311" max="2311" width="0" style="187" hidden="1" customWidth="1"/>
    <col min="2312" max="2312" width="6.85546875" style="187" bestFit="1" customWidth="1"/>
    <col min="2313" max="2314" width="2.28515625" style="187" customWidth="1"/>
    <col min="2315" max="2559" width="9.140625" style="187"/>
    <col min="2560" max="2560" width="71.85546875" style="187" customWidth="1"/>
    <col min="2561" max="2561" width="11.7109375" style="187" customWidth="1"/>
    <col min="2562" max="2562" width="13" style="187" customWidth="1"/>
    <col min="2563" max="2564" width="13.140625" style="187" customWidth="1"/>
    <col min="2565" max="2565" width="14.140625" style="187" customWidth="1"/>
    <col min="2566" max="2566" width="11" style="187" bestFit="1" customWidth="1"/>
    <col min="2567" max="2567" width="0" style="187" hidden="1" customWidth="1"/>
    <col min="2568" max="2568" width="6.85546875" style="187" bestFit="1" customWidth="1"/>
    <col min="2569" max="2570" width="2.28515625" style="187" customWidth="1"/>
    <col min="2571" max="2815" width="9.140625" style="187"/>
    <col min="2816" max="2816" width="71.85546875" style="187" customWidth="1"/>
    <col min="2817" max="2817" width="11.7109375" style="187" customWidth="1"/>
    <col min="2818" max="2818" width="13" style="187" customWidth="1"/>
    <col min="2819" max="2820" width="13.140625" style="187" customWidth="1"/>
    <col min="2821" max="2821" width="14.140625" style="187" customWidth="1"/>
    <col min="2822" max="2822" width="11" style="187" bestFit="1" customWidth="1"/>
    <col min="2823" max="2823" width="0" style="187" hidden="1" customWidth="1"/>
    <col min="2824" max="2824" width="6.85546875" style="187" bestFit="1" customWidth="1"/>
    <col min="2825" max="2826" width="2.28515625" style="187" customWidth="1"/>
    <col min="2827" max="3071" width="9.140625" style="187"/>
    <col min="3072" max="3072" width="71.85546875" style="187" customWidth="1"/>
    <col min="3073" max="3073" width="11.7109375" style="187" customWidth="1"/>
    <col min="3074" max="3074" width="13" style="187" customWidth="1"/>
    <col min="3075" max="3076" width="13.140625" style="187" customWidth="1"/>
    <col min="3077" max="3077" width="14.140625" style="187" customWidth="1"/>
    <col min="3078" max="3078" width="11" style="187" bestFit="1" customWidth="1"/>
    <col min="3079" max="3079" width="0" style="187" hidden="1" customWidth="1"/>
    <col min="3080" max="3080" width="6.85546875" style="187" bestFit="1" customWidth="1"/>
    <col min="3081" max="3082" width="2.28515625" style="187" customWidth="1"/>
    <col min="3083" max="3327" width="9.140625" style="187"/>
    <col min="3328" max="3328" width="71.85546875" style="187" customWidth="1"/>
    <col min="3329" max="3329" width="11.7109375" style="187" customWidth="1"/>
    <col min="3330" max="3330" width="13" style="187" customWidth="1"/>
    <col min="3331" max="3332" width="13.140625" style="187" customWidth="1"/>
    <col min="3333" max="3333" width="14.140625" style="187" customWidth="1"/>
    <col min="3334" max="3334" width="11" style="187" bestFit="1" customWidth="1"/>
    <col min="3335" max="3335" width="0" style="187" hidden="1" customWidth="1"/>
    <col min="3336" max="3336" width="6.85546875" style="187" bestFit="1" customWidth="1"/>
    <col min="3337" max="3338" width="2.28515625" style="187" customWidth="1"/>
    <col min="3339" max="3583" width="9.140625" style="187"/>
    <col min="3584" max="3584" width="71.85546875" style="187" customWidth="1"/>
    <col min="3585" max="3585" width="11.7109375" style="187" customWidth="1"/>
    <col min="3586" max="3586" width="13" style="187" customWidth="1"/>
    <col min="3587" max="3588" width="13.140625" style="187" customWidth="1"/>
    <col min="3589" max="3589" width="14.140625" style="187" customWidth="1"/>
    <col min="3590" max="3590" width="11" style="187" bestFit="1" customWidth="1"/>
    <col min="3591" max="3591" width="0" style="187" hidden="1" customWidth="1"/>
    <col min="3592" max="3592" width="6.85546875" style="187" bestFit="1" customWidth="1"/>
    <col min="3593" max="3594" width="2.28515625" style="187" customWidth="1"/>
    <col min="3595" max="3839" width="9.140625" style="187"/>
    <col min="3840" max="3840" width="71.85546875" style="187" customWidth="1"/>
    <col min="3841" max="3841" width="11.7109375" style="187" customWidth="1"/>
    <col min="3842" max="3842" width="13" style="187" customWidth="1"/>
    <col min="3843" max="3844" width="13.140625" style="187" customWidth="1"/>
    <col min="3845" max="3845" width="14.140625" style="187" customWidth="1"/>
    <col min="3846" max="3846" width="11" style="187" bestFit="1" customWidth="1"/>
    <col min="3847" max="3847" width="0" style="187" hidden="1" customWidth="1"/>
    <col min="3848" max="3848" width="6.85546875" style="187" bestFit="1" customWidth="1"/>
    <col min="3849" max="3850" width="2.28515625" style="187" customWidth="1"/>
    <col min="3851" max="4095" width="9.140625" style="187"/>
    <col min="4096" max="4096" width="71.85546875" style="187" customWidth="1"/>
    <col min="4097" max="4097" width="11.7109375" style="187" customWidth="1"/>
    <col min="4098" max="4098" width="13" style="187" customWidth="1"/>
    <col min="4099" max="4100" width="13.140625" style="187" customWidth="1"/>
    <col min="4101" max="4101" width="14.140625" style="187" customWidth="1"/>
    <col min="4102" max="4102" width="11" style="187" bestFit="1" customWidth="1"/>
    <col min="4103" max="4103" width="0" style="187" hidden="1" customWidth="1"/>
    <col min="4104" max="4104" width="6.85546875" style="187" bestFit="1" customWidth="1"/>
    <col min="4105" max="4106" width="2.28515625" style="187" customWidth="1"/>
    <col min="4107" max="4351" width="9.140625" style="187"/>
    <col min="4352" max="4352" width="71.85546875" style="187" customWidth="1"/>
    <col min="4353" max="4353" width="11.7109375" style="187" customWidth="1"/>
    <col min="4354" max="4354" width="13" style="187" customWidth="1"/>
    <col min="4355" max="4356" width="13.140625" style="187" customWidth="1"/>
    <col min="4357" max="4357" width="14.140625" style="187" customWidth="1"/>
    <col min="4358" max="4358" width="11" style="187" bestFit="1" customWidth="1"/>
    <col min="4359" max="4359" width="0" style="187" hidden="1" customWidth="1"/>
    <col min="4360" max="4360" width="6.85546875" style="187" bestFit="1" customWidth="1"/>
    <col min="4361" max="4362" width="2.28515625" style="187" customWidth="1"/>
    <col min="4363" max="4607" width="9.140625" style="187"/>
    <col min="4608" max="4608" width="71.85546875" style="187" customWidth="1"/>
    <col min="4609" max="4609" width="11.7109375" style="187" customWidth="1"/>
    <col min="4610" max="4610" width="13" style="187" customWidth="1"/>
    <col min="4611" max="4612" width="13.140625" style="187" customWidth="1"/>
    <col min="4613" max="4613" width="14.140625" style="187" customWidth="1"/>
    <col min="4614" max="4614" width="11" style="187" bestFit="1" customWidth="1"/>
    <col min="4615" max="4615" width="0" style="187" hidden="1" customWidth="1"/>
    <col min="4616" max="4616" width="6.85546875" style="187" bestFit="1" customWidth="1"/>
    <col min="4617" max="4618" width="2.28515625" style="187" customWidth="1"/>
    <col min="4619" max="4863" width="9.140625" style="187"/>
    <col min="4864" max="4864" width="71.85546875" style="187" customWidth="1"/>
    <col min="4865" max="4865" width="11.7109375" style="187" customWidth="1"/>
    <col min="4866" max="4866" width="13" style="187" customWidth="1"/>
    <col min="4867" max="4868" width="13.140625" style="187" customWidth="1"/>
    <col min="4869" max="4869" width="14.140625" style="187" customWidth="1"/>
    <col min="4870" max="4870" width="11" style="187" bestFit="1" customWidth="1"/>
    <col min="4871" max="4871" width="0" style="187" hidden="1" customWidth="1"/>
    <col min="4872" max="4872" width="6.85546875" style="187" bestFit="1" customWidth="1"/>
    <col min="4873" max="4874" width="2.28515625" style="187" customWidth="1"/>
    <col min="4875" max="5119" width="9.140625" style="187"/>
    <col min="5120" max="5120" width="71.85546875" style="187" customWidth="1"/>
    <col min="5121" max="5121" width="11.7109375" style="187" customWidth="1"/>
    <col min="5122" max="5122" width="13" style="187" customWidth="1"/>
    <col min="5123" max="5124" width="13.140625" style="187" customWidth="1"/>
    <col min="5125" max="5125" width="14.140625" style="187" customWidth="1"/>
    <col min="5126" max="5126" width="11" style="187" bestFit="1" customWidth="1"/>
    <col min="5127" max="5127" width="0" style="187" hidden="1" customWidth="1"/>
    <col min="5128" max="5128" width="6.85546875" style="187" bestFit="1" customWidth="1"/>
    <col min="5129" max="5130" width="2.28515625" style="187" customWidth="1"/>
    <col min="5131" max="5375" width="9.140625" style="187"/>
    <col min="5376" max="5376" width="71.85546875" style="187" customWidth="1"/>
    <col min="5377" max="5377" width="11.7109375" style="187" customWidth="1"/>
    <col min="5378" max="5378" width="13" style="187" customWidth="1"/>
    <col min="5379" max="5380" width="13.140625" style="187" customWidth="1"/>
    <col min="5381" max="5381" width="14.140625" style="187" customWidth="1"/>
    <col min="5382" max="5382" width="11" style="187" bestFit="1" customWidth="1"/>
    <col min="5383" max="5383" width="0" style="187" hidden="1" customWidth="1"/>
    <col min="5384" max="5384" width="6.85546875" style="187" bestFit="1" customWidth="1"/>
    <col min="5385" max="5386" width="2.28515625" style="187" customWidth="1"/>
    <col min="5387" max="5631" width="9.140625" style="187"/>
    <col min="5632" max="5632" width="71.85546875" style="187" customWidth="1"/>
    <col min="5633" max="5633" width="11.7109375" style="187" customWidth="1"/>
    <col min="5634" max="5634" width="13" style="187" customWidth="1"/>
    <col min="5635" max="5636" width="13.140625" style="187" customWidth="1"/>
    <col min="5637" max="5637" width="14.140625" style="187" customWidth="1"/>
    <col min="5638" max="5638" width="11" style="187" bestFit="1" customWidth="1"/>
    <col min="5639" max="5639" width="0" style="187" hidden="1" customWidth="1"/>
    <col min="5640" max="5640" width="6.85546875" style="187" bestFit="1" customWidth="1"/>
    <col min="5641" max="5642" width="2.28515625" style="187" customWidth="1"/>
    <col min="5643" max="5887" width="9.140625" style="187"/>
    <col min="5888" max="5888" width="71.85546875" style="187" customWidth="1"/>
    <col min="5889" max="5889" width="11.7109375" style="187" customWidth="1"/>
    <col min="5890" max="5890" width="13" style="187" customWidth="1"/>
    <col min="5891" max="5892" width="13.140625" style="187" customWidth="1"/>
    <col min="5893" max="5893" width="14.140625" style="187" customWidth="1"/>
    <col min="5894" max="5894" width="11" style="187" bestFit="1" customWidth="1"/>
    <col min="5895" max="5895" width="0" style="187" hidden="1" customWidth="1"/>
    <col min="5896" max="5896" width="6.85546875" style="187" bestFit="1" customWidth="1"/>
    <col min="5897" max="5898" width="2.28515625" style="187" customWidth="1"/>
    <col min="5899" max="6143" width="9.140625" style="187"/>
    <col min="6144" max="6144" width="71.85546875" style="187" customWidth="1"/>
    <col min="6145" max="6145" width="11.7109375" style="187" customWidth="1"/>
    <col min="6146" max="6146" width="13" style="187" customWidth="1"/>
    <col min="6147" max="6148" width="13.140625" style="187" customWidth="1"/>
    <col min="6149" max="6149" width="14.140625" style="187" customWidth="1"/>
    <col min="6150" max="6150" width="11" style="187" bestFit="1" customWidth="1"/>
    <col min="6151" max="6151" width="0" style="187" hidden="1" customWidth="1"/>
    <col min="6152" max="6152" width="6.85546875" style="187" bestFit="1" customWidth="1"/>
    <col min="6153" max="6154" width="2.28515625" style="187" customWidth="1"/>
    <col min="6155" max="6399" width="9.140625" style="187"/>
    <col min="6400" max="6400" width="71.85546875" style="187" customWidth="1"/>
    <col min="6401" max="6401" width="11.7109375" style="187" customWidth="1"/>
    <col min="6402" max="6402" width="13" style="187" customWidth="1"/>
    <col min="6403" max="6404" width="13.140625" style="187" customWidth="1"/>
    <col min="6405" max="6405" width="14.140625" style="187" customWidth="1"/>
    <col min="6406" max="6406" width="11" style="187" bestFit="1" customWidth="1"/>
    <col min="6407" max="6407" width="0" style="187" hidden="1" customWidth="1"/>
    <col min="6408" max="6408" width="6.85546875" style="187" bestFit="1" customWidth="1"/>
    <col min="6409" max="6410" width="2.28515625" style="187" customWidth="1"/>
    <col min="6411" max="6655" width="9.140625" style="187"/>
    <col min="6656" max="6656" width="71.85546875" style="187" customWidth="1"/>
    <col min="6657" max="6657" width="11.7109375" style="187" customWidth="1"/>
    <col min="6658" max="6658" width="13" style="187" customWidth="1"/>
    <col min="6659" max="6660" width="13.140625" style="187" customWidth="1"/>
    <col min="6661" max="6661" width="14.140625" style="187" customWidth="1"/>
    <col min="6662" max="6662" width="11" style="187" bestFit="1" customWidth="1"/>
    <col min="6663" max="6663" width="0" style="187" hidden="1" customWidth="1"/>
    <col min="6664" max="6664" width="6.85546875" style="187" bestFit="1" customWidth="1"/>
    <col min="6665" max="6666" width="2.28515625" style="187" customWidth="1"/>
    <col min="6667" max="6911" width="9.140625" style="187"/>
    <col min="6912" max="6912" width="71.85546875" style="187" customWidth="1"/>
    <col min="6913" max="6913" width="11.7109375" style="187" customWidth="1"/>
    <col min="6914" max="6914" width="13" style="187" customWidth="1"/>
    <col min="6915" max="6916" width="13.140625" style="187" customWidth="1"/>
    <col min="6917" max="6917" width="14.140625" style="187" customWidth="1"/>
    <col min="6918" max="6918" width="11" style="187" bestFit="1" customWidth="1"/>
    <col min="6919" max="6919" width="0" style="187" hidden="1" customWidth="1"/>
    <col min="6920" max="6920" width="6.85546875" style="187" bestFit="1" customWidth="1"/>
    <col min="6921" max="6922" width="2.28515625" style="187" customWidth="1"/>
    <col min="6923" max="7167" width="9.140625" style="187"/>
    <col min="7168" max="7168" width="71.85546875" style="187" customWidth="1"/>
    <col min="7169" max="7169" width="11.7109375" style="187" customWidth="1"/>
    <col min="7170" max="7170" width="13" style="187" customWidth="1"/>
    <col min="7171" max="7172" width="13.140625" style="187" customWidth="1"/>
    <col min="7173" max="7173" width="14.140625" style="187" customWidth="1"/>
    <col min="7174" max="7174" width="11" style="187" bestFit="1" customWidth="1"/>
    <col min="7175" max="7175" width="0" style="187" hidden="1" customWidth="1"/>
    <col min="7176" max="7176" width="6.85546875" style="187" bestFit="1" customWidth="1"/>
    <col min="7177" max="7178" width="2.28515625" style="187" customWidth="1"/>
    <col min="7179" max="7423" width="9.140625" style="187"/>
    <col min="7424" max="7424" width="71.85546875" style="187" customWidth="1"/>
    <col min="7425" max="7425" width="11.7109375" style="187" customWidth="1"/>
    <col min="7426" max="7426" width="13" style="187" customWidth="1"/>
    <col min="7427" max="7428" width="13.140625" style="187" customWidth="1"/>
    <col min="7429" max="7429" width="14.140625" style="187" customWidth="1"/>
    <col min="7430" max="7430" width="11" style="187" bestFit="1" customWidth="1"/>
    <col min="7431" max="7431" width="0" style="187" hidden="1" customWidth="1"/>
    <col min="7432" max="7432" width="6.85546875" style="187" bestFit="1" customWidth="1"/>
    <col min="7433" max="7434" width="2.28515625" style="187" customWidth="1"/>
    <col min="7435" max="7679" width="9.140625" style="187"/>
    <col min="7680" max="7680" width="71.85546875" style="187" customWidth="1"/>
    <col min="7681" max="7681" width="11.7109375" style="187" customWidth="1"/>
    <col min="7682" max="7682" width="13" style="187" customWidth="1"/>
    <col min="7683" max="7684" width="13.140625" style="187" customWidth="1"/>
    <col min="7685" max="7685" width="14.140625" style="187" customWidth="1"/>
    <col min="7686" max="7686" width="11" style="187" bestFit="1" customWidth="1"/>
    <col min="7687" max="7687" width="0" style="187" hidden="1" customWidth="1"/>
    <col min="7688" max="7688" width="6.85546875" style="187" bestFit="1" customWidth="1"/>
    <col min="7689" max="7690" width="2.28515625" style="187" customWidth="1"/>
    <col min="7691" max="7935" width="9.140625" style="187"/>
    <col min="7936" max="7936" width="71.85546875" style="187" customWidth="1"/>
    <col min="7937" max="7937" width="11.7109375" style="187" customWidth="1"/>
    <col min="7938" max="7938" width="13" style="187" customWidth="1"/>
    <col min="7939" max="7940" width="13.140625" style="187" customWidth="1"/>
    <col min="7941" max="7941" width="14.140625" style="187" customWidth="1"/>
    <col min="7942" max="7942" width="11" style="187" bestFit="1" customWidth="1"/>
    <col min="7943" max="7943" width="0" style="187" hidden="1" customWidth="1"/>
    <col min="7944" max="7944" width="6.85546875" style="187" bestFit="1" customWidth="1"/>
    <col min="7945" max="7946" width="2.28515625" style="187" customWidth="1"/>
    <col min="7947" max="8191" width="9.140625" style="187"/>
    <col min="8192" max="8192" width="71.85546875" style="187" customWidth="1"/>
    <col min="8193" max="8193" width="11.7109375" style="187" customWidth="1"/>
    <col min="8194" max="8194" width="13" style="187" customWidth="1"/>
    <col min="8195" max="8196" width="13.140625" style="187" customWidth="1"/>
    <col min="8197" max="8197" width="14.140625" style="187" customWidth="1"/>
    <col min="8198" max="8198" width="11" style="187" bestFit="1" customWidth="1"/>
    <col min="8199" max="8199" width="0" style="187" hidden="1" customWidth="1"/>
    <col min="8200" max="8200" width="6.85546875" style="187" bestFit="1" customWidth="1"/>
    <col min="8201" max="8202" width="2.28515625" style="187" customWidth="1"/>
    <col min="8203" max="8447" width="9.140625" style="187"/>
    <col min="8448" max="8448" width="71.85546875" style="187" customWidth="1"/>
    <col min="8449" max="8449" width="11.7109375" style="187" customWidth="1"/>
    <col min="8450" max="8450" width="13" style="187" customWidth="1"/>
    <col min="8451" max="8452" width="13.140625" style="187" customWidth="1"/>
    <col min="8453" max="8453" width="14.140625" style="187" customWidth="1"/>
    <col min="8454" max="8454" width="11" style="187" bestFit="1" customWidth="1"/>
    <col min="8455" max="8455" width="0" style="187" hidden="1" customWidth="1"/>
    <col min="8456" max="8456" width="6.85546875" style="187" bestFit="1" customWidth="1"/>
    <col min="8457" max="8458" width="2.28515625" style="187" customWidth="1"/>
    <col min="8459" max="8703" width="9.140625" style="187"/>
    <col min="8704" max="8704" width="71.85546875" style="187" customWidth="1"/>
    <col min="8705" max="8705" width="11.7109375" style="187" customWidth="1"/>
    <col min="8706" max="8706" width="13" style="187" customWidth="1"/>
    <col min="8707" max="8708" width="13.140625" style="187" customWidth="1"/>
    <col min="8709" max="8709" width="14.140625" style="187" customWidth="1"/>
    <col min="8710" max="8710" width="11" style="187" bestFit="1" customWidth="1"/>
    <col min="8711" max="8711" width="0" style="187" hidden="1" customWidth="1"/>
    <col min="8712" max="8712" width="6.85546875" style="187" bestFit="1" customWidth="1"/>
    <col min="8713" max="8714" width="2.28515625" style="187" customWidth="1"/>
    <col min="8715" max="8959" width="9.140625" style="187"/>
    <col min="8960" max="8960" width="71.85546875" style="187" customWidth="1"/>
    <col min="8961" max="8961" width="11.7109375" style="187" customWidth="1"/>
    <col min="8962" max="8962" width="13" style="187" customWidth="1"/>
    <col min="8963" max="8964" width="13.140625" style="187" customWidth="1"/>
    <col min="8965" max="8965" width="14.140625" style="187" customWidth="1"/>
    <col min="8966" max="8966" width="11" style="187" bestFit="1" customWidth="1"/>
    <col min="8967" max="8967" width="0" style="187" hidden="1" customWidth="1"/>
    <col min="8968" max="8968" width="6.85546875" style="187" bestFit="1" customWidth="1"/>
    <col min="8969" max="8970" width="2.28515625" style="187" customWidth="1"/>
    <col min="8971" max="9215" width="9.140625" style="187"/>
    <col min="9216" max="9216" width="71.85546875" style="187" customWidth="1"/>
    <col min="9217" max="9217" width="11.7109375" style="187" customWidth="1"/>
    <col min="9218" max="9218" width="13" style="187" customWidth="1"/>
    <col min="9219" max="9220" width="13.140625" style="187" customWidth="1"/>
    <col min="9221" max="9221" width="14.140625" style="187" customWidth="1"/>
    <col min="9222" max="9222" width="11" style="187" bestFit="1" customWidth="1"/>
    <col min="9223" max="9223" width="0" style="187" hidden="1" customWidth="1"/>
    <col min="9224" max="9224" width="6.85546875" style="187" bestFit="1" customWidth="1"/>
    <col min="9225" max="9226" width="2.28515625" style="187" customWidth="1"/>
    <col min="9227" max="9471" width="9.140625" style="187"/>
    <col min="9472" max="9472" width="71.85546875" style="187" customWidth="1"/>
    <col min="9473" max="9473" width="11.7109375" style="187" customWidth="1"/>
    <col min="9474" max="9474" width="13" style="187" customWidth="1"/>
    <col min="9475" max="9476" width="13.140625" style="187" customWidth="1"/>
    <col min="9477" max="9477" width="14.140625" style="187" customWidth="1"/>
    <col min="9478" max="9478" width="11" style="187" bestFit="1" customWidth="1"/>
    <col min="9479" max="9479" width="0" style="187" hidden="1" customWidth="1"/>
    <col min="9480" max="9480" width="6.85546875" style="187" bestFit="1" customWidth="1"/>
    <col min="9481" max="9482" width="2.28515625" style="187" customWidth="1"/>
    <col min="9483" max="9727" width="9.140625" style="187"/>
    <col min="9728" max="9728" width="71.85546875" style="187" customWidth="1"/>
    <col min="9729" max="9729" width="11.7109375" style="187" customWidth="1"/>
    <col min="9730" max="9730" width="13" style="187" customWidth="1"/>
    <col min="9731" max="9732" width="13.140625" style="187" customWidth="1"/>
    <col min="9733" max="9733" width="14.140625" style="187" customWidth="1"/>
    <col min="9734" max="9734" width="11" style="187" bestFit="1" customWidth="1"/>
    <col min="9735" max="9735" width="0" style="187" hidden="1" customWidth="1"/>
    <col min="9736" max="9736" width="6.85546875" style="187" bestFit="1" customWidth="1"/>
    <col min="9737" max="9738" width="2.28515625" style="187" customWidth="1"/>
    <col min="9739" max="9983" width="9.140625" style="187"/>
    <col min="9984" max="9984" width="71.85546875" style="187" customWidth="1"/>
    <col min="9985" max="9985" width="11.7109375" style="187" customWidth="1"/>
    <col min="9986" max="9986" width="13" style="187" customWidth="1"/>
    <col min="9987" max="9988" width="13.140625" style="187" customWidth="1"/>
    <col min="9989" max="9989" width="14.140625" style="187" customWidth="1"/>
    <col min="9990" max="9990" width="11" style="187" bestFit="1" customWidth="1"/>
    <col min="9991" max="9991" width="0" style="187" hidden="1" customWidth="1"/>
    <col min="9992" max="9992" width="6.85546875" style="187" bestFit="1" customWidth="1"/>
    <col min="9993" max="9994" width="2.28515625" style="187" customWidth="1"/>
    <col min="9995" max="10239" width="9.140625" style="187"/>
    <col min="10240" max="10240" width="71.85546875" style="187" customWidth="1"/>
    <col min="10241" max="10241" width="11.7109375" style="187" customWidth="1"/>
    <col min="10242" max="10242" width="13" style="187" customWidth="1"/>
    <col min="10243" max="10244" width="13.140625" style="187" customWidth="1"/>
    <col min="10245" max="10245" width="14.140625" style="187" customWidth="1"/>
    <col min="10246" max="10246" width="11" style="187" bestFit="1" customWidth="1"/>
    <col min="10247" max="10247" width="0" style="187" hidden="1" customWidth="1"/>
    <col min="10248" max="10248" width="6.85546875" style="187" bestFit="1" customWidth="1"/>
    <col min="10249" max="10250" width="2.28515625" style="187" customWidth="1"/>
    <col min="10251" max="10495" width="9.140625" style="187"/>
    <col min="10496" max="10496" width="71.85546875" style="187" customWidth="1"/>
    <col min="10497" max="10497" width="11.7109375" style="187" customWidth="1"/>
    <col min="10498" max="10498" width="13" style="187" customWidth="1"/>
    <col min="10499" max="10500" width="13.140625" style="187" customWidth="1"/>
    <col min="10501" max="10501" width="14.140625" style="187" customWidth="1"/>
    <col min="10502" max="10502" width="11" style="187" bestFit="1" customWidth="1"/>
    <col min="10503" max="10503" width="0" style="187" hidden="1" customWidth="1"/>
    <col min="10504" max="10504" width="6.85546875" style="187" bestFit="1" customWidth="1"/>
    <col min="10505" max="10506" width="2.28515625" style="187" customWidth="1"/>
    <col min="10507" max="10751" width="9.140625" style="187"/>
    <col min="10752" max="10752" width="71.85546875" style="187" customWidth="1"/>
    <col min="10753" max="10753" width="11.7109375" style="187" customWidth="1"/>
    <col min="10754" max="10754" width="13" style="187" customWidth="1"/>
    <col min="10755" max="10756" width="13.140625" style="187" customWidth="1"/>
    <col min="10757" max="10757" width="14.140625" style="187" customWidth="1"/>
    <col min="10758" max="10758" width="11" style="187" bestFit="1" customWidth="1"/>
    <col min="10759" max="10759" width="0" style="187" hidden="1" customWidth="1"/>
    <col min="10760" max="10760" width="6.85546875" style="187" bestFit="1" customWidth="1"/>
    <col min="10761" max="10762" width="2.28515625" style="187" customWidth="1"/>
    <col min="10763" max="11007" width="9.140625" style="187"/>
    <col min="11008" max="11008" width="71.85546875" style="187" customWidth="1"/>
    <col min="11009" max="11009" width="11.7109375" style="187" customWidth="1"/>
    <col min="11010" max="11010" width="13" style="187" customWidth="1"/>
    <col min="11011" max="11012" width="13.140625" style="187" customWidth="1"/>
    <col min="11013" max="11013" width="14.140625" style="187" customWidth="1"/>
    <col min="11014" max="11014" width="11" style="187" bestFit="1" customWidth="1"/>
    <col min="11015" max="11015" width="0" style="187" hidden="1" customWidth="1"/>
    <col min="11016" max="11016" width="6.85546875" style="187" bestFit="1" customWidth="1"/>
    <col min="11017" max="11018" width="2.28515625" style="187" customWidth="1"/>
    <col min="11019" max="11263" width="9.140625" style="187"/>
    <col min="11264" max="11264" width="71.85546875" style="187" customWidth="1"/>
    <col min="11265" max="11265" width="11.7109375" style="187" customWidth="1"/>
    <col min="11266" max="11266" width="13" style="187" customWidth="1"/>
    <col min="11267" max="11268" width="13.140625" style="187" customWidth="1"/>
    <col min="11269" max="11269" width="14.140625" style="187" customWidth="1"/>
    <col min="11270" max="11270" width="11" style="187" bestFit="1" customWidth="1"/>
    <col min="11271" max="11271" width="0" style="187" hidden="1" customWidth="1"/>
    <col min="11272" max="11272" width="6.85546875" style="187" bestFit="1" customWidth="1"/>
    <col min="11273" max="11274" width="2.28515625" style="187" customWidth="1"/>
    <col min="11275" max="11519" width="9.140625" style="187"/>
    <col min="11520" max="11520" width="71.85546875" style="187" customWidth="1"/>
    <col min="11521" max="11521" width="11.7109375" style="187" customWidth="1"/>
    <col min="11522" max="11522" width="13" style="187" customWidth="1"/>
    <col min="11523" max="11524" width="13.140625" style="187" customWidth="1"/>
    <col min="11525" max="11525" width="14.140625" style="187" customWidth="1"/>
    <col min="11526" max="11526" width="11" style="187" bestFit="1" customWidth="1"/>
    <col min="11527" max="11527" width="0" style="187" hidden="1" customWidth="1"/>
    <col min="11528" max="11528" width="6.85546875" style="187" bestFit="1" customWidth="1"/>
    <col min="11529" max="11530" width="2.28515625" style="187" customWidth="1"/>
    <col min="11531" max="11775" width="9.140625" style="187"/>
    <col min="11776" max="11776" width="71.85546875" style="187" customWidth="1"/>
    <col min="11777" max="11777" width="11.7109375" style="187" customWidth="1"/>
    <col min="11778" max="11778" width="13" style="187" customWidth="1"/>
    <col min="11779" max="11780" width="13.140625" style="187" customWidth="1"/>
    <col min="11781" max="11781" width="14.140625" style="187" customWidth="1"/>
    <col min="11782" max="11782" width="11" style="187" bestFit="1" customWidth="1"/>
    <col min="11783" max="11783" width="0" style="187" hidden="1" customWidth="1"/>
    <col min="11784" max="11784" width="6.85546875" style="187" bestFit="1" customWidth="1"/>
    <col min="11785" max="11786" width="2.28515625" style="187" customWidth="1"/>
    <col min="11787" max="12031" width="9.140625" style="187"/>
    <col min="12032" max="12032" width="71.85546875" style="187" customWidth="1"/>
    <col min="12033" max="12033" width="11.7109375" style="187" customWidth="1"/>
    <col min="12034" max="12034" width="13" style="187" customWidth="1"/>
    <col min="12035" max="12036" width="13.140625" style="187" customWidth="1"/>
    <col min="12037" max="12037" width="14.140625" style="187" customWidth="1"/>
    <col min="12038" max="12038" width="11" style="187" bestFit="1" customWidth="1"/>
    <col min="12039" max="12039" width="0" style="187" hidden="1" customWidth="1"/>
    <col min="12040" max="12040" width="6.85546875" style="187" bestFit="1" customWidth="1"/>
    <col min="12041" max="12042" width="2.28515625" style="187" customWidth="1"/>
    <col min="12043" max="12287" width="9.140625" style="187"/>
    <col min="12288" max="12288" width="71.85546875" style="187" customWidth="1"/>
    <col min="12289" max="12289" width="11.7109375" style="187" customWidth="1"/>
    <col min="12290" max="12290" width="13" style="187" customWidth="1"/>
    <col min="12291" max="12292" width="13.140625" style="187" customWidth="1"/>
    <col min="12293" max="12293" width="14.140625" style="187" customWidth="1"/>
    <col min="12294" max="12294" width="11" style="187" bestFit="1" customWidth="1"/>
    <col min="12295" max="12295" width="0" style="187" hidden="1" customWidth="1"/>
    <col min="12296" max="12296" width="6.85546875" style="187" bestFit="1" customWidth="1"/>
    <col min="12297" max="12298" width="2.28515625" style="187" customWidth="1"/>
    <col min="12299" max="12543" width="9.140625" style="187"/>
    <col min="12544" max="12544" width="71.85546875" style="187" customWidth="1"/>
    <col min="12545" max="12545" width="11.7109375" style="187" customWidth="1"/>
    <col min="12546" max="12546" width="13" style="187" customWidth="1"/>
    <col min="12547" max="12548" width="13.140625" style="187" customWidth="1"/>
    <col min="12549" max="12549" width="14.140625" style="187" customWidth="1"/>
    <col min="12550" max="12550" width="11" style="187" bestFit="1" customWidth="1"/>
    <col min="12551" max="12551" width="0" style="187" hidden="1" customWidth="1"/>
    <col min="12552" max="12552" width="6.85546875" style="187" bestFit="1" customWidth="1"/>
    <col min="12553" max="12554" width="2.28515625" style="187" customWidth="1"/>
    <col min="12555" max="12799" width="9.140625" style="187"/>
    <col min="12800" max="12800" width="71.85546875" style="187" customWidth="1"/>
    <col min="12801" max="12801" width="11.7109375" style="187" customWidth="1"/>
    <col min="12802" max="12802" width="13" style="187" customWidth="1"/>
    <col min="12803" max="12804" width="13.140625" style="187" customWidth="1"/>
    <col min="12805" max="12805" width="14.140625" style="187" customWidth="1"/>
    <col min="12806" max="12806" width="11" style="187" bestFit="1" customWidth="1"/>
    <col min="12807" max="12807" width="0" style="187" hidden="1" customWidth="1"/>
    <col min="12808" max="12808" width="6.85546875" style="187" bestFit="1" customWidth="1"/>
    <col min="12809" max="12810" width="2.28515625" style="187" customWidth="1"/>
    <col min="12811" max="13055" width="9.140625" style="187"/>
    <col min="13056" max="13056" width="71.85546875" style="187" customWidth="1"/>
    <col min="13057" max="13057" width="11.7109375" style="187" customWidth="1"/>
    <col min="13058" max="13058" width="13" style="187" customWidth="1"/>
    <col min="13059" max="13060" width="13.140625" style="187" customWidth="1"/>
    <col min="13061" max="13061" width="14.140625" style="187" customWidth="1"/>
    <col min="13062" max="13062" width="11" style="187" bestFit="1" customWidth="1"/>
    <col min="13063" max="13063" width="0" style="187" hidden="1" customWidth="1"/>
    <col min="13064" max="13064" width="6.85546875" style="187" bestFit="1" customWidth="1"/>
    <col min="13065" max="13066" width="2.28515625" style="187" customWidth="1"/>
    <col min="13067" max="13311" width="9.140625" style="187"/>
    <col min="13312" max="13312" width="71.85546875" style="187" customWidth="1"/>
    <col min="13313" max="13313" width="11.7109375" style="187" customWidth="1"/>
    <col min="13314" max="13314" width="13" style="187" customWidth="1"/>
    <col min="13315" max="13316" width="13.140625" style="187" customWidth="1"/>
    <col min="13317" max="13317" width="14.140625" style="187" customWidth="1"/>
    <col min="13318" max="13318" width="11" style="187" bestFit="1" customWidth="1"/>
    <col min="13319" max="13319" width="0" style="187" hidden="1" customWidth="1"/>
    <col min="13320" max="13320" width="6.85546875" style="187" bestFit="1" customWidth="1"/>
    <col min="13321" max="13322" width="2.28515625" style="187" customWidth="1"/>
    <col min="13323" max="13567" width="9.140625" style="187"/>
    <col min="13568" max="13568" width="71.85546875" style="187" customWidth="1"/>
    <col min="13569" max="13569" width="11.7109375" style="187" customWidth="1"/>
    <col min="13570" max="13570" width="13" style="187" customWidth="1"/>
    <col min="13571" max="13572" width="13.140625" style="187" customWidth="1"/>
    <col min="13573" max="13573" width="14.140625" style="187" customWidth="1"/>
    <col min="13574" max="13574" width="11" style="187" bestFit="1" customWidth="1"/>
    <col min="13575" max="13575" width="0" style="187" hidden="1" customWidth="1"/>
    <col min="13576" max="13576" width="6.85546875" style="187" bestFit="1" customWidth="1"/>
    <col min="13577" max="13578" width="2.28515625" style="187" customWidth="1"/>
    <col min="13579" max="13823" width="9.140625" style="187"/>
    <col min="13824" max="13824" width="71.85546875" style="187" customWidth="1"/>
    <col min="13825" max="13825" width="11.7109375" style="187" customWidth="1"/>
    <col min="13826" max="13826" width="13" style="187" customWidth="1"/>
    <col min="13827" max="13828" width="13.140625" style="187" customWidth="1"/>
    <col min="13829" max="13829" width="14.140625" style="187" customWidth="1"/>
    <col min="13830" max="13830" width="11" style="187" bestFit="1" customWidth="1"/>
    <col min="13831" max="13831" width="0" style="187" hidden="1" customWidth="1"/>
    <col min="13832" max="13832" width="6.85546875" style="187" bestFit="1" customWidth="1"/>
    <col min="13833" max="13834" width="2.28515625" style="187" customWidth="1"/>
    <col min="13835" max="14079" width="9.140625" style="187"/>
    <col min="14080" max="14080" width="71.85546875" style="187" customWidth="1"/>
    <col min="14081" max="14081" width="11.7109375" style="187" customWidth="1"/>
    <col min="14082" max="14082" width="13" style="187" customWidth="1"/>
    <col min="14083" max="14084" width="13.140625" style="187" customWidth="1"/>
    <col min="14085" max="14085" width="14.140625" style="187" customWidth="1"/>
    <col min="14086" max="14086" width="11" style="187" bestFit="1" customWidth="1"/>
    <col min="14087" max="14087" width="0" style="187" hidden="1" customWidth="1"/>
    <col min="14088" max="14088" width="6.85546875" style="187" bestFit="1" customWidth="1"/>
    <col min="14089" max="14090" width="2.28515625" style="187" customWidth="1"/>
    <col min="14091" max="14335" width="9.140625" style="187"/>
    <col min="14336" max="14336" width="71.85546875" style="187" customWidth="1"/>
    <col min="14337" max="14337" width="11.7109375" style="187" customWidth="1"/>
    <col min="14338" max="14338" width="13" style="187" customWidth="1"/>
    <col min="14339" max="14340" width="13.140625" style="187" customWidth="1"/>
    <col min="14341" max="14341" width="14.140625" style="187" customWidth="1"/>
    <col min="14342" max="14342" width="11" style="187" bestFit="1" customWidth="1"/>
    <col min="14343" max="14343" width="0" style="187" hidden="1" customWidth="1"/>
    <col min="14344" max="14344" width="6.85546875" style="187" bestFit="1" customWidth="1"/>
    <col min="14345" max="14346" width="2.28515625" style="187" customWidth="1"/>
    <col min="14347" max="14591" width="9.140625" style="187"/>
    <col min="14592" max="14592" width="71.85546875" style="187" customWidth="1"/>
    <col min="14593" max="14593" width="11.7109375" style="187" customWidth="1"/>
    <col min="14594" max="14594" width="13" style="187" customWidth="1"/>
    <col min="14595" max="14596" width="13.140625" style="187" customWidth="1"/>
    <col min="14597" max="14597" width="14.140625" style="187" customWidth="1"/>
    <col min="14598" max="14598" width="11" style="187" bestFit="1" customWidth="1"/>
    <col min="14599" max="14599" width="0" style="187" hidden="1" customWidth="1"/>
    <col min="14600" max="14600" width="6.85546875" style="187" bestFit="1" customWidth="1"/>
    <col min="14601" max="14602" width="2.28515625" style="187" customWidth="1"/>
    <col min="14603" max="14847" width="9.140625" style="187"/>
    <col min="14848" max="14848" width="71.85546875" style="187" customWidth="1"/>
    <col min="14849" max="14849" width="11.7109375" style="187" customWidth="1"/>
    <col min="14850" max="14850" width="13" style="187" customWidth="1"/>
    <col min="14851" max="14852" width="13.140625" style="187" customWidth="1"/>
    <col min="14853" max="14853" width="14.140625" style="187" customWidth="1"/>
    <col min="14854" max="14854" width="11" style="187" bestFit="1" customWidth="1"/>
    <col min="14855" max="14855" width="0" style="187" hidden="1" customWidth="1"/>
    <col min="14856" max="14856" width="6.85546875" style="187" bestFit="1" customWidth="1"/>
    <col min="14857" max="14858" width="2.28515625" style="187" customWidth="1"/>
    <col min="14859" max="15103" width="9.140625" style="187"/>
    <col min="15104" max="15104" width="71.85546875" style="187" customWidth="1"/>
    <col min="15105" max="15105" width="11.7109375" style="187" customWidth="1"/>
    <col min="15106" max="15106" width="13" style="187" customWidth="1"/>
    <col min="15107" max="15108" width="13.140625" style="187" customWidth="1"/>
    <col min="15109" max="15109" width="14.140625" style="187" customWidth="1"/>
    <col min="15110" max="15110" width="11" style="187" bestFit="1" customWidth="1"/>
    <col min="15111" max="15111" width="0" style="187" hidden="1" customWidth="1"/>
    <col min="15112" max="15112" width="6.85546875" style="187" bestFit="1" customWidth="1"/>
    <col min="15113" max="15114" width="2.28515625" style="187" customWidth="1"/>
    <col min="15115" max="15359" width="9.140625" style="187"/>
    <col min="15360" max="15360" width="71.85546875" style="187" customWidth="1"/>
    <col min="15361" max="15361" width="11.7109375" style="187" customWidth="1"/>
    <col min="15362" max="15362" width="13" style="187" customWidth="1"/>
    <col min="15363" max="15364" width="13.140625" style="187" customWidth="1"/>
    <col min="15365" max="15365" width="14.140625" style="187" customWidth="1"/>
    <col min="15366" max="15366" width="11" style="187" bestFit="1" customWidth="1"/>
    <col min="15367" max="15367" width="0" style="187" hidden="1" customWidth="1"/>
    <col min="15368" max="15368" width="6.85546875" style="187" bestFit="1" customWidth="1"/>
    <col min="15369" max="15370" width="2.28515625" style="187" customWidth="1"/>
    <col min="15371" max="15615" width="9.140625" style="187"/>
    <col min="15616" max="15616" width="71.85546875" style="187" customWidth="1"/>
    <col min="15617" max="15617" width="11.7109375" style="187" customWidth="1"/>
    <col min="15618" max="15618" width="13" style="187" customWidth="1"/>
    <col min="15619" max="15620" width="13.140625" style="187" customWidth="1"/>
    <col min="15621" max="15621" width="14.140625" style="187" customWidth="1"/>
    <col min="15622" max="15622" width="11" style="187" bestFit="1" customWidth="1"/>
    <col min="15623" max="15623" width="0" style="187" hidden="1" customWidth="1"/>
    <col min="15624" max="15624" width="6.85546875" style="187" bestFit="1" customWidth="1"/>
    <col min="15625" max="15626" width="2.28515625" style="187" customWidth="1"/>
    <col min="15627" max="15871" width="9.140625" style="187"/>
    <col min="15872" max="15872" width="71.85546875" style="187" customWidth="1"/>
    <col min="15873" max="15873" width="11.7109375" style="187" customWidth="1"/>
    <col min="15874" max="15874" width="13" style="187" customWidth="1"/>
    <col min="15875" max="15876" width="13.140625" style="187" customWidth="1"/>
    <col min="15877" max="15877" width="14.140625" style="187" customWidth="1"/>
    <col min="15878" max="15878" width="11" style="187" bestFit="1" customWidth="1"/>
    <col min="15879" max="15879" width="0" style="187" hidden="1" customWidth="1"/>
    <col min="15880" max="15880" width="6.85546875" style="187" bestFit="1" customWidth="1"/>
    <col min="15881" max="15882" width="2.28515625" style="187" customWidth="1"/>
    <col min="15883" max="16127" width="9.140625" style="187"/>
    <col min="16128" max="16128" width="71.85546875" style="187" customWidth="1"/>
    <col min="16129" max="16129" width="11.7109375" style="187" customWidth="1"/>
    <col min="16130" max="16130" width="13" style="187" customWidth="1"/>
    <col min="16131" max="16132" width="13.140625" style="187" customWidth="1"/>
    <col min="16133" max="16133" width="14.140625" style="187" customWidth="1"/>
    <col min="16134" max="16134" width="11" style="187" bestFit="1" customWidth="1"/>
    <col min="16135" max="16135" width="0" style="187" hidden="1" customWidth="1"/>
    <col min="16136" max="16136" width="6.85546875" style="187" bestFit="1" customWidth="1"/>
    <col min="16137" max="16138" width="2.28515625" style="187" customWidth="1"/>
    <col min="16139" max="16384" width="9.140625" style="187"/>
  </cols>
  <sheetData>
    <row r="1" spans="1:8" s="107" customFormat="1" ht="13.5" x14ac:dyDescent="0.25">
      <c r="A1" s="1249" t="s">
        <v>22</v>
      </c>
    </row>
    <row r="2" spans="1:8" s="523" customFormat="1" ht="13.5" x14ac:dyDescent="0.25">
      <c r="A2" s="1249" t="s">
        <v>2547</v>
      </c>
    </row>
    <row r="3" spans="1:8" x14ac:dyDescent="0.25">
      <c r="A3" s="1671" t="s">
        <v>2909</v>
      </c>
      <c r="B3" s="1671"/>
      <c r="C3" s="1671"/>
      <c r="D3" s="1671"/>
      <c r="E3" s="1671"/>
      <c r="F3" s="1671"/>
      <c r="G3" s="1671"/>
      <c r="H3" s="1671"/>
    </row>
    <row r="4" spans="1:8" x14ac:dyDescent="0.25">
      <c r="A4" s="1671" t="s">
        <v>2549</v>
      </c>
      <c r="B4" s="1671"/>
      <c r="C4" s="1671"/>
      <c r="D4" s="1671"/>
      <c r="E4" s="1671"/>
      <c r="F4" s="1671"/>
      <c r="G4" s="1671"/>
      <c r="H4" s="1671"/>
    </row>
    <row r="5" spans="1:8" x14ac:dyDescent="0.25">
      <c r="A5" s="1951" t="s">
        <v>2910</v>
      </c>
      <c r="B5" s="1951"/>
      <c r="C5" s="1951"/>
      <c r="D5" s="1951"/>
      <c r="E5" s="1951"/>
      <c r="F5" s="1951"/>
      <c r="G5" s="1951"/>
      <c r="H5" s="1951"/>
    </row>
    <row r="6" spans="1:8" x14ac:dyDescent="0.25">
      <c r="A6" s="1671" t="s">
        <v>2551</v>
      </c>
      <c r="B6" s="1671"/>
      <c r="C6" s="1671"/>
      <c r="D6" s="1671"/>
      <c r="E6" s="1671"/>
      <c r="F6" s="1671"/>
      <c r="G6" s="1671"/>
      <c r="H6" s="1671"/>
    </row>
    <row r="7" spans="1:8" x14ac:dyDescent="0.25">
      <c r="A7" s="1671" t="str">
        <f>'Anexo 1 - Estrutura'!A7</f>
        <v>&lt;MÊS&gt; E &lt;ANO&gt; DE REFERÊNCIA</v>
      </c>
      <c r="B7" s="1671"/>
      <c r="C7" s="1671"/>
      <c r="D7" s="1671"/>
      <c r="E7" s="1671"/>
      <c r="F7" s="1671"/>
      <c r="G7" s="1671"/>
      <c r="H7" s="1671"/>
    </row>
    <row r="8" spans="1:8" x14ac:dyDescent="0.25">
      <c r="A8" s="107"/>
      <c r="B8" s="105"/>
      <c r="C8" s="105"/>
      <c r="D8" s="105"/>
      <c r="E8" s="107"/>
      <c r="F8" s="107"/>
      <c r="G8" s="109"/>
      <c r="H8" s="109"/>
    </row>
    <row r="9" spans="1:8" s="189" customFormat="1" ht="12.95" customHeight="1" x14ac:dyDescent="0.25">
      <c r="A9" s="2049" t="s">
        <v>2911</v>
      </c>
      <c r="B9" s="2053" t="s">
        <v>2400</v>
      </c>
      <c r="C9" s="2053" t="s">
        <v>2912</v>
      </c>
      <c r="D9" s="2045" t="s">
        <v>2433</v>
      </c>
      <c r="E9" s="2061"/>
      <c r="F9" s="2046" t="s">
        <v>2448</v>
      </c>
      <c r="G9" s="2061"/>
      <c r="H9" s="2047" t="s">
        <v>2583</v>
      </c>
    </row>
    <row r="10" spans="1:8" s="189" customFormat="1" x14ac:dyDescent="0.25">
      <c r="A10" s="2060"/>
      <c r="B10" s="2054"/>
      <c r="C10" s="2054"/>
      <c r="D10" s="216" t="s">
        <v>2913</v>
      </c>
      <c r="E10" s="190" t="s">
        <v>2914</v>
      </c>
      <c r="F10" s="190" t="s">
        <v>2915</v>
      </c>
      <c r="G10" s="1374" t="s">
        <v>2916</v>
      </c>
      <c r="H10" s="2048"/>
    </row>
    <row r="11" spans="1:8" x14ac:dyDescent="0.25">
      <c r="A11" s="188" t="s">
        <v>1600</v>
      </c>
      <c r="B11" s="433"/>
      <c r="C11" s="433"/>
      <c r="D11" s="168"/>
      <c r="E11" s="433"/>
      <c r="F11" s="433"/>
      <c r="G11" s="193"/>
      <c r="H11" s="168"/>
    </row>
    <row r="12" spans="1:8" x14ac:dyDescent="0.25">
      <c r="A12" s="188" t="s">
        <v>1605</v>
      </c>
      <c r="B12" s="433"/>
      <c r="C12" s="433"/>
      <c r="D12" s="168"/>
      <c r="E12" s="433"/>
      <c r="F12" s="433"/>
      <c r="G12" s="193"/>
      <c r="H12" s="168"/>
    </row>
    <row r="13" spans="1:8" x14ac:dyDescent="0.25">
      <c r="A13" s="188" t="s">
        <v>1607</v>
      </c>
      <c r="B13" s="433"/>
      <c r="C13" s="433"/>
      <c r="D13" s="168"/>
      <c r="E13" s="433"/>
      <c r="F13" s="433"/>
      <c r="G13" s="193"/>
      <c r="H13" s="168"/>
    </row>
    <row r="14" spans="1:8" x14ac:dyDescent="0.25">
      <c r="A14" s="188" t="s">
        <v>1609</v>
      </c>
      <c r="B14" s="433"/>
      <c r="C14" s="433"/>
      <c r="D14" s="168"/>
      <c r="E14" s="433"/>
      <c r="F14" s="433"/>
      <c r="G14" s="193"/>
      <c r="H14" s="168"/>
    </row>
    <row r="15" spans="1:8" x14ac:dyDescent="0.25">
      <c r="A15" s="188" t="s">
        <v>1611</v>
      </c>
      <c r="B15" s="433"/>
      <c r="C15" s="433"/>
      <c r="D15" s="168"/>
      <c r="E15" s="433"/>
      <c r="F15" s="433"/>
      <c r="G15" s="193"/>
      <c r="H15" s="168"/>
    </row>
    <row r="16" spans="1:8" x14ac:dyDescent="0.25">
      <c r="A16" s="188" t="s">
        <v>1613</v>
      </c>
      <c r="B16" s="433"/>
      <c r="C16" s="433"/>
      <c r="D16" s="168"/>
      <c r="E16" s="433"/>
      <c r="F16" s="433"/>
      <c r="G16" s="193"/>
      <c r="H16" s="168"/>
    </row>
    <row r="17" spans="1:8" x14ac:dyDescent="0.25">
      <c r="A17" s="188" t="s">
        <v>1615</v>
      </c>
      <c r="B17" s="433"/>
      <c r="C17" s="433"/>
      <c r="D17" s="168"/>
      <c r="E17" s="433"/>
      <c r="F17" s="433"/>
      <c r="G17" s="193"/>
      <c r="H17" s="168"/>
    </row>
    <row r="18" spans="1:8" x14ac:dyDescent="0.25">
      <c r="A18" s="141" t="s">
        <v>2917</v>
      </c>
      <c r="B18" s="1373"/>
      <c r="C18" s="1373"/>
      <c r="D18" s="1375"/>
      <c r="E18" s="1376"/>
      <c r="F18" s="1373"/>
      <c r="G18" s="1377"/>
      <c r="H18" s="1375"/>
    </row>
    <row r="19" spans="1:8" x14ac:dyDescent="0.25">
      <c r="A19" s="2057"/>
      <c r="B19" s="2058"/>
      <c r="C19" s="107"/>
      <c r="D19" s="107"/>
      <c r="E19" s="107"/>
      <c r="F19" s="107"/>
      <c r="G19" s="107"/>
      <c r="H19" s="107"/>
    </row>
    <row r="20" spans="1:8" ht="12.95" customHeight="1" x14ac:dyDescent="0.25">
      <c r="A20" s="1942" t="s">
        <v>1618</v>
      </c>
      <c r="B20" s="2053" t="s">
        <v>2400</v>
      </c>
      <c r="C20" s="2053" t="s">
        <v>2411</v>
      </c>
      <c r="D20" s="2055" t="s">
        <v>2433</v>
      </c>
      <c r="E20" s="2056"/>
      <c r="F20" s="2055" t="s">
        <v>2448</v>
      </c>
      <c r="G20" s="2056"/>
      <c r="H20" s="2047" t="s">
        <v>2918</v>
      </c>
    </row>
    <row r="21" spans="1:8" ht="21" x14ac:dyDescent="0.25">
      <c r="A21" s="2059"/>
      <c r="B21" s="2054"/>
      <c r="C21" s="2054"/>
      <c r="D21" s="190" t="s">
        <v>2575</v>
      </c>
      <c r="E21" s="191" t="s">
        <v>2919</v>
      </c>
      <c r="F21" s="190" t="s">
        <v>2920</v>
      </c>
      <c r="G21" s="191" t="s">
        <v>2921</v>
      </c>
      <c r="H21" s="2048"/>
    </row>
    <row r="22" spans="1:8" x14ac:dyDescent="0.25">
      <c r="A22" s="188" t="s">
        <v>2922</v>
      </c>
      <c r="B22" s="433"/>
      <c r="C22" s="433"/>
      <c r="D22" s="168"/>
      <c r="E22" s="433"/>
      <c r="F22" s="433"/>
      <c r="G22" s="193"/>
      <c r="H22" s="168"/>
    </row>
    <row r="23" spans="1:8" x14ac:dyDescent="0.25">
      <c r="A23" s="188" t="s">
        <v>1619</v>
      </c>
      <c r="B23" s="433"/>
      <c r="C23" s="433"/>
      <c r="D23" s="168"/>
      <c r="E23" s="433"/>
      <c r="F23" s="433"/>
      <c r="G23" s="193"/>
      <c r="H23" s="168"/>
    </row>
    <row r="24" spans="1:8" x14ac:dyDescent="0.25">
      <c r="A24" s="188" t="s">
        <v>1621</v>
      </c>
      <c r="B24" s="433"/>
      <c r="C24" s="433"/>
      <c r="D24" s="168"/>
      <c r="E24" s="433"/>
      <c r="F24" s="433"/>
      <c r="G24" s="193"/>
      <c r="H24" s="168"/>
    </row>
    <row r="25" spans="1:8" x14ac:dyDescent="0.25">
      <c r="A25" s="180" t="s">
        <v>1641</v>
      </c>
      <c r="B25" s="197"/>
      <c r="C25" s="197"/>
      <c r="D25" s="197"/>
      <c r="E25" s="198"/>
      <c r="F25" s="197"/>
      <c r="G25" s="199"/>
      <c r="H25" s="194">
        <v>0</v>
      </c>
    </row>
    <row r="26" spans="1:8" x14ac:dyDescent="0.25">
      <c r="A26" s="191"/>
      <c r="B26" s="200"/>
      <c r="C26" s="200"/>
      <c r="D26" s="200"/>
      <c r="E26" s="201"/>
      <c r="F26" s="202"/>
      <c r="G26" s="203"/>
    </row>
    <row r="27" spans="1:8" x14ac:dyDescent="0.25">
      <c r="A27" s="204" t="s">
        <v>2923</v>
      </c>
      <c r="B27" s="205"/>
      <c r="C27" s="205"/>
      <c r="D27" s="205"/>
      <c r="E27" s="206"/>
      <c r="F27" s="205"/>
      <c r="G27" s="207"/>
      <c r="H27" s="194">
        <v>0</v>
      </c>
    </row>
    <row r="28" spans="1:8" x14ac:dyDescent="0.25">
      <c r="A28" s="144"/>
      <c r="B28" s="188"/>
      <c r="C28" s="105"/>
      <c r="D28" s="107"/>
      <c r="E28" s="107"/>
      <c r="F28" s="107"/>
      <c r="G28" s="153"/>
    </row>
    <row r="29" spans="1:8" x14ac:dyDescent="0.25">
      <c r="A29" s="146"/>
      <c r="B29" s="107"/>
      <c r="C29" s="105"/>
      <c r="D29" s="107"/>
      <c r="E29" s="107"/>
      <c r="F29" s="107"/>
      <c r="G29" s="153"/>
    </row>
    <row r="30" spans="1:8" x14ac:dyDescent="0.25">
      <c r="A30" s="146"/>
      <c r="B30" s="107"/>
      <c r="C30" s="105"/>
      <c r="D30" s="107"/>
      <c r="E30" s="107"/>
      <c r="F30" s="107"/>
      <c r="G30" s="153" t="s">
        <v>2924</v>
      </c>
    </row>
    <row r="31" spans="1:8" x14ac:dyDescent="0.25">
      <c r="A31" s="1671" t="s">
        <v>2909</v>
      </c>
      <c r="B31" s="1671"/>
      <c r="C31" s="1671"/>
      <c r="D31" s="1671"/>
      <c r="E31" s="1671"/>
      <c r="F31" s="1671"/>
      <c r="G31" s="1671"/>
      <c r="H31" s="1671"/>
    </row>
    <row r="32" spans="1:8" x14ac:dyDescent="0.25">
      <c r="A32" s="1671" t="s">
        <v>2549</v>
      </c>
      <c r="B32" s="1671"/>
      <c r="C32" s="1671"/>
      <c r="D32" s="1671"/>
      <c r="E32" s="1671"/>
      <c r="F32" s="1671"/>
      <c r="G32" s="1671"/>
      <c r="H32" s="1671"/>
    </row>
    <row r="33" spans="1:15" x14ac:dyDescent="0.25">
      <c r="A33" s="1951" t="s">
        <v>2910</v>
      </c>
      <c r="B33" s="1951"/>
      <c r="C33" s="1951"/>
      <c r="D33" s="1951"/>
      <c r="E33" s="1951"/>
      <c r="F33" s="1951"/>
      <c r="G33" s="1951"/>
      <c r="H33" s="1951"/>
    </row>
    <row r="34" spans="1:15" x14ac:dyDescent="0.25">
      <c r="A34" s="1671" t="s">
        <v>2551</v>
      </c>
      <c r="B34" s="1671"/>
      <c r="C34" s="1671"/>
      <c r="D34" s="1671"/>
      <c r="E34" s="1671"/>
      <c r="F34" s="1671"/>
      <c r="G34" s="1671"/>
      <c r="H34" s="1671"/>
    </row>
    <row r="35" spans="1:15" x14ac:dyDescent="0.25">
      <c r="A35" s="152"/>
      <c r="B35" s="152"/>
      <c r="C35" s="152"/>
      <c r="D35" s="152"/>
      <c r="E35" s="152"/>
      <c r="F35" s="152"/>
      <c r="G35" s="208" t="s">
        <v>2554</v>
      </c>
    </row>
    <row r="36" spans="1:15" x14ac:dyDescent="0.25">
      <c r="A36" s="1942" t="s">
        <v>2925</v>
      </c>
      <c r="B36" s="2053" t="s">
        <v>2926</v>
      </c>
      <c r="C36" s="2053" t="s">
        <v>2927</v>
      </c>
      <c r="D36" s="2053" t="s">
        <v>2928</v>
      </c>
      <c r="E36" s="2053" t="s">
        <v>2929</v>
      </c>
      <c r="F36" s="1942" t="s">
        <v>2930</v>
      </c>
      <c r="G36" s="2047" t="s">
        <v>2931</v>
      </c>
      <c r="H36" s="2049"/>
    </row>
    <row r="37" spans="1:15" x14ac:dyDescent="0.25">
      <c r="A37" s="1943"/>
      <c r="B37" s="2054"/>
      <c r="C37" s="2054"/>
      <c r="D37" s="2054"/>
      <c r="E37" s="2054"/>
      <c r="F37" s="1943"/>
      <c r="G37" s="2050"/>
      <c r="H37" s="2051"/>
    </row>
    <row r="38" spans="1:15" x14ac:dyDescent="0.25">
      <c r="A38" s="209" t="s">
        <v>2932</v>
      </c>
      <c r="B38" s="210"/>
      <c r="C38" s="210"/>
      <c r="D38" s="210"/>
      <c r="E38" s="139"/>
      <c r="F38" s="211"/>
      <c r="G38" s="212"/>
      <c r="H38" s="213"/>
      <c r="I38" s="1386"/>
      <c r="L38" s="2052"/>
      <c r="M38" s="2052"/>
      <c r="N38" s="2052"/>
      <c r="O38" s="2052"/>
    </row>
    <row r="39" spans="1:15" x14ac:dyDescent="0.25">
      <c r="A39" s="2051"/>
      <c r="B39" s="2051"/>
      <c r="C39" s="2051"/>
      <c r="D39" s="2051"/>
      <c r="E39" s="2051"/>
      <c r="F39" s="2051"/>
      <c r="G39" s="2051"/>
      <c r="H39" s="2051"/>
    </row>
    <row r="40" spans="1:15" ht="12.95" customHeight="1" x14ac:dyDescent="0.25">
      <c r="A40" s="1942" t="s">
        <v>1643</v>
      </c>
      <c r="B40" s="2053" t="s">
        <v>2400</v>
      </c>
      <c r="C40" s="2053" t="s">
        <v>2411</v>
      </c>
      <c r="D40" s="2045" t="s">
        <v>2433</v>
      </c>
      <c r="E40" s="2046"/>
      <c r="F40" s="2047" t="s">
        <v>2448</v>
      </c>
      <c r="G40" s="2049"/>
      <c r="H40" s="2047" t="s">
        <v>2583</v>
      </c>
    </row>
    <row r="41" spans="1:15" ht="21" x14ac:dyDescent="0.25">
      <c r="A41" s="1943"/>
      <c r="B41" s="2054"/>
      <c r="C41" s="2054"/>
      <c r="D41" s="190" t="s">
        <v>2933</v>
      </c>
      <c r="E41" s="191" t="s">
        <v>2934</v>
      </c>
      <c r="F41" s="190" t="s">
        <v>2935</v>
      </c>
      <c r="G41" s="191" t="s">
        <v>2936</v>
      </c>
      <c r="H41" s="2048"/>
    </row>
    <row r="42" spans="1:15" x14ac:dyDescent="0.25">
      <c r="A42" s="1398" t="s">
        <v>2937</v>
      </c>
      <c r="B42" s="192"/>
      <c r="C42" s="192"/>
      <c r="D42" s="192"/>
      <c r="E42" s="195"/>
      <c r="F42" s="192"/>
      <c r="G42" s="195"/>
      <c r="H42" s="1384"/>
    </row>
    <row r="43" spans="1:15" x14ac:dyDescent="0.25">
      <c r="A43" s="1398" t="s">
        <v>1645</v>
      </c>
      <c r="B43" s="192"/>
      <c r="C43" s="192"/>
      <c r="D43" s="192"/>
      <c r="E43" s="195"/>
      <c r="F43" s="192"/>
      <c r="G43" s="195"/>
      <c r="H43" s="1384"/>
    </row>
    <row r="44" spans="1:15" x14ac:dyDescent="0.25">
      <c r="A44" s="1398" t="s">
        <v>1646</v>
      </c>
      <c r="B44" s="192"/>
      <c r="C44" s="192"/>
      <c r="D44" s="192"/>
      <c r="E44" s="195"/>
      <c r="F44" s="192"/>
      <c r="G44" s="195"/>
      <c r="H44" s="1384"/>
    </row>
    <row r="45" spans="1:15" x14ac:dyDescent="0.25">
      <c r="A45" s="1398" t="s">
        <v>1647</v>
      </c>
      <c r="B45" s="192"/>
      <c r="C45" s="192"/>
      <c r="D45" s="192"/>
      <c r="E45" s="195"/>
      <c r="F45" s="192"/>
      <c r="G45" s="195"/>
      <c r="H45" s="1384"/>
    </row>
    <row r="46" spans="1:15" x14ac:dyDescent="0.25">
      <c r="A46" s="1398" t="s">
        <v>1650</v>
      </c>
      <c r="B46" s="192"/>
      <c r="C46" s="192"/>
      <c r="D46" s="192"/>
      <c r="E46" s="195"/>
      <c r="F46" s="192"/>
      <c r="G46" s="195"/>
      <c r="H46" s="1384"/>
    </row>
    <row r="47" spans="1:15" x14ac:dyDescent="0.25">
      <c r="A47" s="1398" t="s">
        <v>1673</v>
      </c>
      <c r="B47" s="192"/>
      <c r="C47" s="192"/>
      <c r="D47" s="192"/>
      <c r="E47" s="195"/>
      <c r="F47" s="192"/>
      <c r="G47" s="195"/>
      <c r="H47" s="1384"/>
    </row>
    <row r="48" spans="1:15" x14ac:dyDescent="0.25">
      <c r="A48" s="141" t="s">
        <v>1651</v>
      </c>
      <c r="B48" s="214"/>
      <c r="C48" s="214"/>
      <c r="D48" s="214"/>
      <c r="E48" s="207"/>
      <c r="F48" s="214"/>
      <c r="G48" s="207"/>
      <c r="H48" s="1385"/>
    </row>
    <row r="49" spans="1:20" x14ac:dyDescent="0.25">
      <c r="A49" s="188"/>
      <c r="B49" s="107"/>
      <c r="C49" s="105"/>
      <c r="D49" s="107"/>
      <c r="E49" s="107"/>
      <c r="F49" s="107"/>
      <c r="G49" s="153"/>
      <c r="H49" s="153" t="s">
        <v>2938</v>
      </c>
    </row>
    <row r="50" spans="1:20" x14ac:dyDescent="0.25">
      <c r="A50" s="112"/>
      <c r="B50" s="107"/>
      <c r="C50" s="105"/>
      <c r="D50" s="107"/>
      <c r="E50" s="107"/>
      <c r="F50" s="107"/>
      <c r="G50" s="107"/>
    </row>
    <row r="51" spans="1:20" x14ac:dyDescent="0.25">
      <c r="A51" s="107"/>
      <c r="B51" s="107"/>
      <c r="C51" s="105"/>
      <c r="D51" s="105"/>
      <c r="E51" s="105"/>
      <c r="F51" s="107"/>
      <c r="G51" s="107"/>
      <c r="H51" s="109"/>
      <c r="I51" s="107"/>
      <c r="L51" s="109" t="s">
        <v>2554</v>
      </c>
    </row>
    <row r="52" spans="1:20" x14ac:dyDescent="0.25">
      <c r="A52" s="2046" t="s">
        <v>2939</v>
      </c>
      <c r="B52" s="2046"/>
      <c r="C52" s="2046"/>
      <c r="D52" s="2046"/>
      <c r="E52" s="2046"/>
      <c r="F52" s="2046"/>
      <c r="G52" s="2046"/>
      <c r="H52" s="2046"/>
      <c r="I52" s="2046"/>
      <c r="J52" s="2046"/>
      <c r="K52" s="2046"/>
      <c r="L52" s="2046"/>
    </row>
    <row r="53" spans="1:20" ht="52.5" x14ac:dyDescent="0.25">
      <c r="A53" s="124" t="s">
        <v>1653</v>
      </c>
      <c r="B53" s="190" t="s">
        <v>2940</v>
      </c>
      <c r="C53" s="190" t="s">
        <v>2941</v>
      </c>
      <c r="D53" s="190" t="s">
        <v>2942</v>
      </c>
      <c r="E53" s="190" t="s">
        <v>2943</v>
      </c>
      <c r="F53" s="190" t="s">
        <v>2944</v>
      </c>
      <c r="G53" s="190" t="s">
        <v>2945</v>
      </c>
      <c r="H53" s="190" t="s">
        <v>2946</v>
      </c>
      <c r="I53" s="190" t="s">
        <v>2947</v>
      </c>
      <c r="J53" s="190" t="s">
        <v>2948</v>
      </c>
      <c r="K53" s="190" t="s">
        <v>2949</v>
      </c>
      <c r="L53" s="216" t="s">
        <v>2950</v>
      </c>
    </row>
    <row r="54" spans="1:20" x14ac:dyDescent="0.25">
      <c r="A54" s="107" t="s">
        <v>2951</v>
      </c>
      <c r="B54" s="1225"/>
      <c r="C54" s="1225"/>
      <c r="D54" s="1225"/>
      <c r="E54" s="1225"/>
      <c r="F54" s="1225"/>
      <c r="G54" s="1225"/>
      <c r="H54" s="1225"/>
      <c r="I54" s="1225"/>
      <c r="J54" s="1225"/>
      <c r="K54" s="1225"/>
      <c r="L54" s="662"/>
    </row>
    <row r="55" spans="1:20" x14ac:dyDescent="0.25">
      <c r="A55" s="107" t="s">
        <v>2952</v>
      </c>
      <c r="B55" s="1225"/>
      <c r="C55" s="1225"/>
      <c r="D55" s="1225"/>
      <c r="E55" s="1225"/>
      <c r="F55" s="1225"/>
      <c r="G55" s="1225"/>
      <c r="H55" s="1225"/>
      <c r="I55" s="1225"/>
      <c r="J55" s="1225"/>
      <c r="K55" s="1225"/>
      <c r="L55" s="662"/>
    </row>
    <row r="56" spans="1:20" x14ac:dyDescent="0.25">
      <c r="A56" s="107" t="s">
        <v>2953</v>
      </c>
      <c r="B56" s="1225"/>
      <c r="C56" s="1225"/>
      <c r="D56" s="1225"/>
      <c r="E56" s="1225"/>
      <c r="F56" s="1225"/>
      <c r="G56" s="1225"/>
      <c r="H56" s="1225"/>
      <c r="I56" s="1225"/>
      <c r="J56" s="1225"/>
      <c r="K56" s="1225"/>
      <c r="L56" s="662"/>
    </row>
    <row r="57" spans="1:20" x14ac:dyDescent="0.25">
      <c r="A57" s="107" t="s">
        <v>2954</v>
      </c>
      <c r="B57" s="1378"/>
      <c r="C57" s="1378"/>
      <c r="D57" s="1378"/>
      <c r="E57" s="1378"/>
      <c r="F57" s="1378"/>
      <c r="G57" s="1378"/>
      <c r="H57" s="1378"/>
      <c r="I57" s="1378"/>
      <c r="J57" s="1378"/>
      <c r="K57" s="1378"/>
      <c r="L57" s="1379"/>
    </row>
    <row r="58" spans="1:20" x14ac:dyDescent="0.25">
      <c r="A58" s="107" t="s">
        <v>2955</v>
      </c>
      <c r="B58" s="1378"/>
      <c r="C58" s="1378"/>
      <c r="D58" s="1378"/>
      <c r="E58" s="1378"/>
      <c r="F58" s="1378"/>
      <c r="G58" s="1378"/>
      <c r="H58" s="1378"/>
      <c r="I58" s="1378"/>
      <c r="J58" s="1378"/>
      <c r="K58" s="1378"/>
      <c r="L58" s="1379"/>
    </row>
    <row r="59" spans="1:20" x14ac:dyDescent="0.25">
      <c r="A59" s="107" t="s">
        <v>2956</v>
      </c>
      <c r="B59" s="1378"/>
      <c r="C59" s="1378"/>
      <c r="D59" s="1378"/>
      <c r="E59" s="1378"/>
      <c r="F59" s="1378"/>
      <c r="G59" s="1378"/>
      <c r="H59" s="1378"/>
      <c r="I59" s="1378"/>
      <c r="J59" s="1378"/>
      <c r="K59" s="1378"/>
      <c r="L59" s="1379"/>
    </row>
    <row r="60" spans="1:20" x14ac:dyDescent="0.25">
      <c r="A60" s="180" t="s">
        <v>1662</v>
      </c>
      <c r="B60" s="1380"/>
      <c r="C60" s="1380"/>
      <c r="D60" s="1380"/>
      <c r="E60" s="1380"/>
      <c r="F60" s="1380"/>
      <c r="G60" s="1380"/>
      <c r="H60" s="1380"/>
      <c r="I60" s="1380"/>
      <c r="J60" s="1380"/>
      <c r="K60" s="1380"/>
      <c r="L60" s="1381"/>
    </row>
    <row r="61" spans="1:20" x14ac:dyDescent="0.25">
      <c r="A61" s="112"/>
      <c r="B61" s="112"/>
      <c r="C61" s="1382"/>
      <c r="D61" s="1382"/>
      <c r="E61" s="1382"/>
      <c r="F61" s="1383"/>
      <c r="G61" s="1382"/>
      <c r="H61" s="1382"/>
      <c r="I61" s="1382"/>
      <c r="J61" s="1382"/>
      <c r="K61" s="1382"/>
    </row>
    <row r="62" spans="1:20" x14ac:dyDescent="0.25">
      <c r="A62" s="1721"/>
      <c r="B62" s="1721"/>
      <c r="C62" s="1721"/>
      <c r="D62" s="1721"/>
      <c r="E62" s="1721"/>
      <c r="F62" s="1721"/>
      <c r="G62" s="1721"/>
      <c r="H62" s="1721"/>
      <c r="I62" s="1721"/>
      <c r="J62" s="1721"/>
      <c r="K62" s="1721"/>
      <c r="L62" s="1721"/>
    </row>
    <row r="63" spans="1:20" x14ac:dyDescent="0.25">
      <c r="A63" s="1721"/>
      <c r="B63" s="1721"/>
      <c r="C63" s="1721"/>
      <c r="D63" s="1721"/>
      <c r="E63" s="1721"/>
      <c r="F63" s="1721"/>
      <c r="G63" s="1721"/>
      <c r="H63" s="1721"/>
      <c r="I63" s="1721"/>
      <c r="J63" s="1721"/>
      <c r="K63" s="1721"/>
      <c r="L63" s="1721"/>
    </row>
    <row r="64" spans="1:20" ht="21.75" customHeight="1" x14ac:dyDescent="0.2">
      <c r="A64" s="144" t="s">
        <v>2957</v>
      </c>
      <c r="B64" s="1234" t="s">
        <v>2400</v>
      </c>
      <c r="C64" s="1234" t="s">
        <v>2958</v>
      </c>
      <c r="D64" s="216" t="s">
        <v>2433</v>
      </c>
      <c r="E64" s="1374"/>
      <c r="F64" s="2045" t="s">
        <v>2448</v>
      </c>
      <c r="G64" s="2046"/>
      <c r="H64" s="2045" t="s">
        <v>2450</v>
      </c>
      <c r="I64" s="2046"/>
      <c r="J64" s="2047" t="s">
        <v>2959</v>
      </c>
      <c r="S64" s="1387" t="str">
        <f t="shared" ref="S64:S74" si="0">IFERROR(IF(AND(OR(_xlfn.ISFORMULA(B64),_xlfn.ISFORMULA(C64),_xlfn.ISFORMULA(D64),_xlfn.ISFORMULA(F64),_xlfn.ISFORMULA(H64),_xlfn.ISFORMULA(J64)),
SUM(ABS(B64),ABS(C64),ABS(D64),ABS(F64),ABS(H64),ABS(J64))=0),
"NÃO EXIBIR", "EXIBIR"
),"EXIBIR")</f>
        <v>EXIBIR</v>
      </c>
      <c r="T64" s="1388" t="str">
        <f t="shared" ref="T64:T74" si="1">IF(OR(A64="         Transferências a Estados, DF e Municípios",A64="         Demais Despesas"),"TRANSFERÊNCIAS","")</f>
        <v/>
      </c>
    </row>
    <row r="65" spans="1:20" ht="36" customHeight="1" x14ac:dyDescent="0.2">
      <c r="A65" s="145"/>
      <c r="B65" s="1235"/>
      <c r="C65" s="1235"/>
      <c r="D65" s="190" t="s">
        <v>2960</v>
      </c>
      <c r="E65" s="191" t="s">
        <v>2961</v>
      </c>
      <c r="F65" s="190" t="s">
        <v>2962</v>
      </c>
      <c r="G65" s="190" t="s">
        <v>2963</v>
      </c>
      <c r="H65" s="190" t="s">
        <v>2913</v>
      </c>
      <c r="I65" s="190" t="s">
        <v>2964</v>
      </c>
      <c r="J65" s="2048"/>
      <c r="S65" s="1387" t="str">
        <f t="shared" si="0"/>
        <v>EXIBIR</v>
      </c>
      <c r="T65" s="1388" t="str">
        <f t="shared" si="1"/>
        <v/>
      </c>
    </row>
    <row r="66" spans="1:20" x14ac:dyDescent="0.2">
      <c r="A66" s="1398" t="s">
        <v>1665</v>
      </c>
      <c r="B66" s="85"/>
      <c r="C66" s="85"/>
      <c r="D66" s="85"/>
      <c r="E66" s="1389"/>
      <c r="F66" s="85"/>
      <c r="G66" s="1389"/>
      <c r="H66" s="85"/>
      <c r="I66" s="1389"/>
      <c r="J66" s="1390"/>
      <c r="S66" s="1387" t="str">
        <f t="shared" si="0"/>
        <v>EXIBIR</v>
      </c>
      <c r="T66" s="1388" t="str">
        <f t="shared" si="1"/>
        <v/>
      </c>
    </row>
    <row r="67" spans="1:20" x14ac:dyDescent="0.2">
      <c r="A67" s="1398" t="s">
        <v>1667</v>
      </c>
      <c r="B67" s="85"/>
      <c r="C67" s="85"/>
      <c r="D67" s="85"/>
      <c r="E67" s="1389"/>
      <c r="F67" s="85"/>
      <c r="G67" s="1389"/>
      <c r="H67" s="85"/>
      <c r="I67" s="1389"/>
      <c r="J67" s="1390"/>
      <c r="S67" s="1387" t="str">
        <f t="shared" si="0"/>
        <v>EXIBIR</v>
      </c>
      <c r="T67" s="1388" t="str">
        <f t="shared" si="1"/>
        <v/>
      </c>
    </row>
    <row r="68" spans="1:20" x14ac:dyDescent="0.2">
      <c r="A68" s="1398" t="s">
        <v>1668</v>
      </c>
      <c r="B68" s="85"/>
      <c r="C68" s="85"/>
      <c r="D68" s="85"/>
      <c r="E68" s="1389"/>
      <c r="F68" s="85"/>
      <c r="G68" s="1389"/>
      <c r="H68" s="85"/>
      <c r="I68" s="1389"/>
      <c r="J68" s="1390"/>
      <c r="S68" s="1387" t="str">
        <f t="shared" si="0"/>
        <v>EXIBIR</v>
      </c>
      <c r="T68" s="1388" t="str">
        <f t="shared" si="1"/>
        <v/>
      </c>
    </row>
    <row r="69" spans="1:20" x14ac:dyDescent="0.2">
      <c r="A69" s="1398" t="s">
        <v>1669</v>
      </c>
      <c r="B69" s="85"/>
      <c r="C69" s="85"/>
      <c r="D69" s="85"/>
      <c r="E69" s="1389"/>
      <c r="F69" s="85"/>
      <c r="G69" s="1389"/>
      <c r="H69" s="85"/>
      <c r="I69" s="1389"/>
      <c r="J69" s="1390"/>
      <c r="S69" s="1387" t="str">
        <f t="shared" si="0"/>
        <v>EXIBIR</v>
      </c>
      <c r="T69" s="1388" t="str">
        <f t="shared" si="1"/>
        <v/>
      </c>
    </row>
    <row r="70" spans="1:20" x14ac:dyDescent="0.2">
      <c r="A70" s="1398" t="s">
        <v>1670</v>
      </c>
      <c r="B70" s="85"/>
      <c r="C70" s="85"/>
      <c r="D70" s="85"/>
      <c r="E70" s="1389"/>
      <c r="F70" s="85"/>
      <c r="G70" s="1389"/>
      <c r="H70" s="85"/>
      <c r="I70" s="1389"/>
      <c r="J70" s="1390"/>
      <c r="S70" s="1387" t="str">
        <f t="shared" si="0"/>
        <v>EXIBIR</v>
      </c>
      <c r="T70" s="1388" t="str">
        <f t="shared" si="1"/>
        <v/>
      </c>
    </row>
    <row r="71" spans="1:20" x14ac:dyDescent="0.2">
      <c r="A71" s="1398" t="s">
        <v>1671</v>
      </c>
      <c r="B71" s="85"/>
      <c r="C71" s="85"/>
      <c r="D71" s="85"/>
      <c r="E71" s="1389"/>
      <c r="F71" s="85"/>
      <c r="G71" s="1389"/>
      <c r="H71" s="85"/>
      <c r="I71" s="1389"/>
      <c r="J71" s="1390"/>
      <c r="S71" s="1387" t="str">
        <f t="shared" si="0"/>
        <v>EXIBIR</v>
      </c>
      <c r="T71" s="1388" t="str">
        <f t="shared" si="1"/>
        <v/>
      </c>
    </row>
    <row r="72" spans="1:20" x14ac:dyDescent="0.2">
      <c r="A72" s="1398" t="s">
        <v>1672</v>
      </c>
      <c r="B72" s="85"/>
      <c r="C72" s="85"/>
      <c r="D72" s="85"/>
      <c r="E72" s="1389"/>
      <c r="F72" s="85"/>
      <c r="G72" s="1389"/>
      <c r="H72" s="85"/>
      <c r="I72" s="1389"/>
      <c r="J72" s="1390"/>
      <c r="S72" s="1387" t="str">
        <f t="shared" si="0"/>
        <v>EXIBIR</v>
      </c>
      <c r="T72" s="1388" t="str">
        <f t="shared" si="1"/>
        <v/>
      </c>
    </row>
    <row r="73" spans="1:20" x14ac:dyDescent="0.2">
      <c r="A73" s="1398" t="s">
        <v>1673</v>
      </c>
      <c r="B73" s="85"/>
      <c r="C73" s="85"/>
      <c r="D73" s="1391"/>
      <c r="E73" s="1392"/>
      <c r="F73" s="1391"/>
      <c r="G73" s="1392"/>
      <c r="H73" s="1391"/>
      <c r="I73" s="1393"/>
      <c r="J73" s="1390"/>
      <c r="S73" s="1387" t="str">
        <f t="shared" si="0"/>
        <v>EXIBIR</v>
      </c>
      <c r="T73" s="1388" t="str">
        <f t="shared" si="1"/>
        <v/>
      </c>
    </row>
    <row r="74" spans="1:20" s="1397" customFormat="1" x14ac:dyDescent="0.2">
      <c r="A74" s="141" t="s">
        <v>1674</v>
      </c>
      <c r="B74" s="214"/>
      <c r="C74" s="214"/>
      <c r="D74" s="214"/>
      <c r="E74" s="1394"/>
      <c r="F74" s="214"/>
      <c r="G74" s="1394"/>
      <c r="H74" s="1395"/>
      <c r="I74" s="1394"/>
      <c r="J74" s="1396"/>
      <c r="S74" s="1387" t="str">
        <f t="shared" si="0"/>
        <v>EXIBIR</v>
      </c>
      <c r="T74" s="1388" t="str">
        <f t="shared" si="1"/>
        <v/>
      </c>
    </row>
    <row r="75" spans="1:20" x14ac:dyDescent="0.25">
      <c r="A75" s="107"/>
      <c r="B75" s="107"/>
      <c r="C75" s="107"/>
      <c r="D75" s="107"/>
      <c r="E75" s="107"/>
      <c r="F75" s="107"/>
      <c r="G75" s="107"/>
    </row>
    <row r="76" spans="1:20" x14ac:dyDescent="0.25">
      <c r="A76" s="1721"/>
      <c r="B76" s="1721"/>
      <c r="C76" s="1721"/>
      <c r="D76" s="1721"/>
      <c r="E76" s="1721"/>
      <c r="F76" s="1721"/>
      <c r="G76" s="1721"/>
    </row>
  </sheetData>
  <mergeCells count="44">
    <mergeCell ref="H9:H10"/>
    <mergeCell ref="A3:H3"/>
    <mergeCell ref="A4:H4"/>
    <mergeCell ref="A5:H5"/>
    <mergeCell ref="A6:H6"/>
    <mergeCell ref="A7:H7"/>
    <mergeCell ref="A9:A10"/>
    <mergeCell ref="B9:B10"/>
    <mergeCell ref="C9:C10"/>
    <mergeCell ref="D9:E9"/>
    <mergeCell ref="F9:G9"/>
    <mergeCell ref="A19:B19"/>
    <mergeCell ref="A20:A21"/>
    <mergeCell ref="B20:B21"/>
    <mergeCell ref="C20:C21"/>
    <mergeCell ref="D20:E20"/>
    <mergeCell ref="H20:H21"/>
    <mergeCell ref="A31:H31"/>
    <mergeCell ref="A32:H32"/>
    <mergeCell ref="A33:H33"/>
    <mergeCell ref="A34:H34"/>
    <mergeCell ref="F20:G20"/>
    <mergeCell ref="F36:F37"/>
    <mergeCell ref="G36:H37"/>
    <mergeCell ref="L38:O38"/>
    <mergeCell ref="A39:H39"/>
    <mergeCell ref="A40:A41"/>
    <mergeCell ref="B40:B41"/>
    <mergeCell ref="C40:C41"/>
    <mergeCell ref="D40:E40"/>
    <mergeCell ref="F40:G40"/>
    <mergeCell ref="H40:H41"/>
    <mergeCell ref="A36:A37"/>
    <mergeCell ref="B36:B37"/>
    <mergeCell ref="C36:C37"/>
    <mergeCell ref="D36:D37"/>
    <mergeCell ref="E36:E37"/>
    <mergeCell ref="H64:I64"/>
    <mergeCell ref="J64:J65"/>
    <mergeCell ref="A76:G76"/>
    <mergeCell ref="A52:L52"/>
    <mergeCell ref="A62:L62"/>
    <mergeCell ref="A63:L63"/>
    <mergeCell ref="F64:G64"/>
  </mergeCells>
  <conditionalFormatting sqref="S64:S74">
    <cfRule type="cellIs" dxfId="1" priority="1" operator="equal">
      <formula>"EXIBIR"</formula>
    </cfRule>
    <cfRule type="cellIs" dxfId="0" priority="2" operator="equal">
      <formula>"NÃO EXIBIR"</formula>
    </cfRule>
  </conditionalFormatting>
  <hyperlinks>
    <hyperlink ref="A1" location="INÍCIO!A1" display="Voltar ao Início" xr:uid="{00000000-0004-0000-1E00-000000000000}"/>
    <hyperlink ref="A2" location="'Anexo 12'!A1" display="Ir para Metodologia do Demonstrativo" xr:uid="{00000000-0004-0000-1E00-000001000000}"/>
  </hyperlinks>
  <pageMargins left="0.51181102362204722" right="0.51181102362204722" top="0.78740157480314965" bottom="0.78740157480314965" header="0.31496062992125984" footer="0.31496062992125984"/>
  <pageSetup paperSize="9" scale="38" orientation="landscape" verticalDpi="4294967295"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sheetPr>
  <dimension ref="A1:J58"/>
  <sheetViews>
    <sheetView workbookViewId="0">
      <pane ySplit="2" topLeftCell="A3" activePane="bottomLeft" state="frozen"/>
      <selection pane="bottomLeft" activeCell="A6" sqref="A6"/>
    </sheetView>
  </sheetViews>
  <sheetFormatPr defaultColWidth="9.140625" defaultRowHeight="12.75" customHeight="1" x14ac:dyDescent="0.25"/>
  <cols>
    <col min="1" max="1" width="37.140625" style="75" customWidth="1"/>
    <col min="2" max="3" width="12.7109375" style="22" customWidth="1"/>
    <col min="4" max="4" width="11.140625" style="22" customWidth="1"/>
    <col min="5" max="5" width="11.42578125" style="22" customWidth="1"/>
    <col min="6" max="6" width="12.7109375" style="222" customWidth="1"/>
    <col min="7" max="8" width="11.85546875" style="22" customWidth="1"/>
    <col min="9" max="9" width="8.7109375" style="22" customWidth="1"/>
    <col min="10" max="10" width="10.7109375" style="22" bestFit="1" customWidth="1"/>
    <col min="11" max="16384" width="9.140625" style="220"/>
  </cols>
  <sheetData>
    <row r="1" spans="1:10" s="527" customFormat="1" ht="12.75" customHeight="1" x14ac:dyDescent="0.2">
      <c r="A1" s="519" t="s">
        <v>22</v>
      </c>
      <c r="B1" s="22"/>
      <c r="C1" s="22"/>
      <c r="D1" s="22"/>
      <c r="E1" s="22"/>
      <c r="F1" s="222"/>
      <c r="G1" s="22"/>
      <c r="H1" s="22"/>
      <c r="I1" s="22"/>
      <c r="J1" s="22"/>
    </row>
    <row r="2" spans="1:10" s="521" customFormat="1" ht="12.75" customHeight="1" x14ac:dyDescent="0.3">
      <c r="A2" s="519" t="s">
        <v>2547</v>
      </c>
      <c r="B2" s="520"/>
      <c r="C2" s="520"/>
      <c r="D2" s="520"/>
      <c r="E2" s="520"/>
      <c r="F2" s="522"/>
      <c r="G2" s="520"/>
      <c r="H2" s="520"/>
      <c r="I2" s="520"/>
      <c r="J2" s="520"/>
    </row>
    <row r="3" spans="1:10" ht="10.5" customHeight="1" x14ac:dyDescent="0.25">
      <c r="A3" s="34" t="s">
        <v>2965</v>
      </c>
      <c r="B3" s="217"/>
      <c r="C3" s="218"/>
      <c r="D3" s="219"/>
      <c r="E3" s="219"/>
      <c r="F3" s="219"/>
      <c r="G3" s="219"/>
      <c r="H3" s="219"/>
      <c r="I3" s="218"/>
    </row>
    <row r="4" spans="1:10" ht="10.5" customHeight="1" x14ac:dyDescent="0.25">
      <c r="A4" s="22" t="s">
        <v>2966</v>
      </c>
      <c r="B4" s="217"/>
      <c r="C4" s="218"/>
      <c r="D4" s="219"/>
      <c r="E4" s="219"/>
      <c r="F4" s="219"/>
      <c r="G4" s="219"/>
      <c r="H4" s="219"/>
      <c r="I4" s="218"/>
    </row>
    <row r="5" spans="1:10" ht="10.5" customHeight="1" x14ac:dyDescent="0.25">
      <c r="A5" s="107" t="s">
        <v>2967</v>
      </c>
      <c r="B5" s="107"/>
      <c r="C5" s="107"/>
      <c r="D5" s="107"/>
      <c r="E5" s="107"/>
      <c r="F5" s="107"/>
      <c r="G5" s="107"/>
      <c r="H5" s="107"/>
      <c r="I5" s="218"/>
    </row>
    <row r="6" spans="1:10" ht="12.75" customHeight="1" x14ac:dyDescent="0.25">
      <c r="B6" s="221"/>
      <c r="C6" s="221"/>
      <c r="D6" s="221"/>
      <c r="E6" s="221"/>
      <c r="F6" s="221"/>
      <c r="G6" s="221"/>
      <c r="H6" s="221"/>
      <c r="I6" s="221"/>
      <c r="J6" s="221"/>
    </row>
    <row r="7" spans="1:10" ht="12.75" customHeight="1" x14ac:dyDescent="0.25">
      <c r="A7" s="75" t="s">
        <v>2968</v>
      </c>
      <c r="J7" s="223" t="s">
        <v>2554</v>
      </c>
    </row>
    <row r="8" spans="1:10" ht="12.75" customHeight="1" x14ac:dyDescent="0.25">
      <c r="A8" s="224"/>
      <c r="B8" s="225" t="s">
        <v>2555</v>
      </c>
      <c r="C8" s="225" t="s">
        <v>2556</v>
      </c>
      <c r="D8" s="2079" t="s">
        <v>2557</v>
      </c>
      <c r="E8" s="2080"/>
      <c r="F8" s="2080"/>
      <c r="G8" s="2080"/>
      <c r="H8" s="2080"/>
      <c r="I8" s="2081"/>
      <c r="J8" s="226" t="s">
        <v>2558</v>
      </c>
    </row>
    <row r="9" spans="1:10" ht="12.75" customHeight="1" x14ac:dyDescent="0.25">
      <c r="A9" s="227" t="s">
        <v>2969</v>
      </c>
      <c r="B9" s="228" t="s">
        <v>2559</v>
      </c>
      <c r="C9" s="228" t="s">
        <v>2560</v>
      </c>
      <c r="D9" s="2082" t="s">
        <v>2561</v>
      </c>
      <c r="E9" s="2083"/>
      <c r="F9" s="229" t="s">
        <v>2562</v>
      </c>
      <c r="G9" s="2082" t="s">
        <v>2563</v>
      </c>
      <c r="H9" s="2084"/>
      <c r="I9" s="230" t="s">
        <v>2562</v>
      </c>
      <c r="J9" s="231" t="s">
        <v>2564</v>
      </c>
    </row>
    <row r="10" spans="1:10" ht="12.75" customHeight="1" x14ac:dyDescent="0.25">
      <c r="A10" s="232"/>
      <c r="B10" s="233" t="s">
        <v>2322</v>
      </c>
      <c r="C10" s="234" t="s">
        <v>2326</v>
      </c>
      <c r="D10" s="2085" t="s">
        <v>2329</v>
      </c>
      <c r="E10" s="2086"/>
      <c r="F10" s="235" t="s">
        <v>2970</v>
      </c>
      <c r="G10" s="2087" t="s">
        <v>2332</v>
      </c>
      <c r="H10" s="2088"/>
      <c r="I10" s="233" t="s">
        <v>2971</v>
      </c>
      <c r="J10" s="236" t="s">
        <v>2972</v>
      </c>
    </row>
    <row r="11" spans="1:10" ht="12.75" customHeight="1" x14ac:dyDescent="0.25">
      <c r="A11" s="237" t="s">
        <v>1677</v>
      </c>
      <c r="B11" s="52"/>
      <c r="C11" s="53"/>
      <c r="D11" s="238"/>
      <c r="E11" s="239"/>
      <c r="F11" s="240"/>
      <c r="G11" s="2077"/>
      <c r="H11" s="2078"/>
      <c r="I11" s="241"/>
      <c r="J11" s="53"/>
    </row>
    <row r="12" spans="1:10" ht="12.75" customHeight="1" x14ac:dyDescent="0.25">
      <c r="A12" s="35" t="s">
        <v>1678</v>
      </c>
      <c r="B12" s="52"/>
      <c r="C12" s="53"/>
      <c r="D12" s="242"/>
      <c r="E12" s="243"/>
      <c r="F12" s="240"/>
      <c r="G12" s="2075"/>
      <c r="H12" s="2076"/>
      <c r="I12" s="244"/>
      <c r="J12" s="53"/>
    </row>
    <row r="13" spans="1:10" ht="12.75" customHeight="1" x14ac:dyDescent="0.25">
      <c r="A13" s="35" t="s">
        <v>1679</v>
      </c>
      <c r="B13" s="52"/>
      <c r="C13" s="53"/>
      <c r="D13" s="69"/>
      <c r="E13" s="243"/>
      <c r="F13" s="240"/>
      <c r="G13" s="2075"/>
      <c r="H13" s="2076"/>
      <c r="I13" s="244"/>
      <c r="J13" s="53"/>
    </row>
    <row r="14" spans="1:10" ht="12.75" customHeight="1" x14ac:dyDescent="0.25">
      <c r="A14" s="35" t="s">
        <v>1680</v>
      </c>
      <c r="B14" s="52"/>
      <c r="C14" s="53"/>
      <c r="D14" s="69"/>
      <c r="E14" s="243"/>
      <c r="F14" s="240"/>
      <c r="G14" s="2075"/>
      <c r="H14" s="2076"/>
      <c r="I14" s="244"/>
      <c r="J14" s="53"/>
    </row>
    <row r="15" spans="1:10" ht="12.75" customHeight="1" x14ac:dyDescent="0.25">
      <c r="A15" s="35" t="s">
        <v>1681</v>
      </c>
      <c r="B15" s="52"/>
      <c r="C15" s="53"/>
      <c r="D15" s="69"/>
      <c r="E15" s="243"/>
      <c r="F15" s="240"/>
      <c r="G15" s="2075"/>
      <c r="H15" s="2076"/>
      <c r="I15" s="244"/>
      <c r="J15" s="53"/>
    </row>
    <row r="16" spans="1:10" ht="12.75" customHeight="1" x14ac:dyDescent="0.25">
      <c r="A16" s="35" t="s">
        <v>1682</v>
      </c>
      <c r="B16" s="52"/>
      <c r="C16" s="53"/>
      <c r="D16" s="69"/>
      <c r="E16" s="243"/>
      <c r="F16" s="240"/>
      <c r="G16" s="2075"/>
      <c r="H16" s="2076"/>
      <c r="I16" s="244"/>
      <c r="J16" s="53"/>
    </row>
    <row r="17" spans="1:10" ht="12.75" customHeight="1" x14ac:dyDescent="0.25">
      <c r="A17" s="35" t="s">
        <v>1683</v>
      </c>
      <c r="B17" s="52"/>
      <c r="C17" s="53"/>
      <c r="D17" s="69"/>
      <c r="E17" s="243"/>
      <c r="F17" s="240"/>
      <c r="G17" s="2075"/>
      <c r="H17" s="2076"/>
      <c r="I17" s="244"/>
      <c r="J17" s="53"/>
    </row>
    <row r="18" spans="1:10" ht="12.75" customHeight="1" x14ac:dyDescent="0.25">
      <c r="A18" s="35" t="s">
        <v>1684</v>
      </c>
      <c r="B18" s="52"/>
      <c r="C18" s="53"/>
      <c r="D18" s="69"/>
      <c r="E18" s="243"/>
      <c r="F18" s="240"/>
      <c r="G18" s="2075"/>
      <c r="H18" s="2076"/>
      <c r="I18" s="244"/>
      <c r="J18" s="53"/>
    </row>
    <row r="19" spans="1:10" ht="12.75" customHeight="1" x14ac:dyDescent="0.25">
      <c r="A19" s="35" t="s">
        <v>1685</v>
      </c>
      <c r="B19" s="52"/>
      <c r="C19" s="53"/>
      <c r="D19" s="69"/>
      <c r="E19" s="243"/>
      <c r="F19" s="240"/>
      <c r="G19" s="2075"/>
      <c r="H19" s="2076"/>
      <c r="I19" s="244"/>
      <c r="J19" s="53"/>
    </row>
    <row r="20" spans="1:10" ht="12.75" customHeight="1" x14ac:dyDescent="0.25">
      <c r="A20" s="35" t="s">
        <v>1686</v>
      </c>
      <c r="B20" s="52"/>
      <c r="C20" s="53"/>
      <c r="D20" s="69"/>
      <c r="E20" s="243"/>
      <c r="F20" s="240"/>
      <c r="G20" s="2075"/>
      <c r="H20" s="2076"/>
      <c r="I20" s="244"/>
      <c r="J20" s="53"/>
    </row>
    <row r="21" spans="1:10" ht="12.75" customHeight="1" x14ac:dyDescent="0.25">
      <c r="A21" s="237" t="s">
        <v>1572</v>
      </c>
      <c r="B21" s="53"/>
      <c r="C21" s="53"/>
      <c r="D21" s="53"/>
      <c r="E21" s="243"/>
      <c r="F21" s="240"/>
      <c r="G21" s="2062"/>
      <c r="H21" s="2063"/>
      <c r="I21" s="244"/>
      <c r="J21" s="53"/>
    </row>
    <row r="22" spans="1:10" ht="12.75" customHeight="1" x14ac:dyDescent="0.25">
      <c r="A22" s="35" t="s">
        <v>1687</v>
      </c>
      <c r="B22" s="52"/>
      <c r="C22" s="53"/>
      <c r="D22" s="69"/>
      <c r="E22" s="243"/>
      <c r="F22" s="240"/>
      <c r="G22" s="2062"/>
      <c r="H22" s="2063"/>
      <c r="I22" s="244"/>
      <c r="J22" s="53"/>
    </row>
    <row r="23" spans="1:10" ht="12.75" customHeight="1" x14ac:dyDescent="0.25">
      <c r="A23" s="35" t="s">
        <v>1688</v>
      </c>
      <c r="B23" s="52"/>
      <c r="C23" s="53"/>
      <c r="D23" s="69"/>
      <c r="E23" s="243"/>
      <c r="F23" s="240"/>
      <c r="G23" s="2062"/>
      <c r="H23" s="2063"/>
      <c r="I23" s="244"/>
      <c r="J23" s="76"/>
    </row>
    <row r="24" spans="1:10" ht="12.75" customHeight="1" x14ac:dyDescent="0.25">
      <c r="A24" s="35" t="s">
        <v>1689</v>
      </c>
      <c r="B24" s="52"/>
      <c r="C24" s="53"/>
      <c r="D24" s="69"/>
      <c r="E24" s="243"/>
      <c r="F24" s="240"/>
      <c r="G24" s="2062"/>
      <c r="H24" s="2063"/>
      <c r="I24" s="244"/>
      <c r="J24" s="53"/>
    </row>
    <row r="25" spans="1:10" ht="12.75" customHeight="1" x14ac:dyDescent="0.25">
      <c r="A25" s="35" t="s">
        <v>1691</v>
      </c>
      <c r="B25" s="52"/>
      <c r="C25" s="53"/>
      <c r="D25" s="245"/>
      <c r="E25" s="243"/>
      <c r="F25" s="240"/>
      <c r="G25" s="2062"/>
      <c r="H25" s="2063"/>
      <c r="I25" s="246"/>
      <c r="J25" s="53"/>
    </row>
    <row r="26" spans="1:10" ht="12.75" customHeight="1" x14ac:dyDescent="0.25">
      <c r="A26" s="247" t="s">
        <v>1694</v>
      </c>
      <c r="B26" s="26"/>
      <c r="C26" s="26"/>
      <c r="D26" s="69"/>
      <c r="E26" s="248"/>
      <c r="F26" s="249"/>
      <c r="G26" s="2064"/>
      <c r="H26" s="2065"/>
      <c r="I26" s="249"/>
      <c r="J26" s="24"/>
    </row>
    <row r="27" spans="1:10" ht="12.75" customHeight="1" x14ac:dyDescent="0.25">
      <c r="A27" s="250" t="s">
        <v>1696</v>
      </c>
      <c r="B27" s="51"/>
      <c r="C27" s="47"/>
      <c r="D27" s="251"/>
      <c r="E27" s="252"/>
      <c r="F27" s="253"/>
      <c r="G27" s="2064"/>
      <c r="H27" s="2065"/>
      <c r="I27" s="253"/>
      <c r="J27" s="51"/>
    </row>
    <row r="28" spans="1:10" ht="12.75" customHeight="1" x14ac:dyDescent="0.25">
      <c r="A28" s="254" t="s">
        <v>1448</v>
      </c>
      <c r="B28" s="24"/>
      <c r="C28" s="26"/>
      <c r="D28" s="255"/>
      <c r="E28" s="256"/>
      <c r="F28" s="257"/>
      <c r="G28" s="2064"/>
      <c r="H28" s="2065"/>
      <c r="I28" s="257"/>
      <c r="J28" s="24"/>
    </row>
    <row r="29" spans="1:10" ht="12.75" customHeight="1" x14ac:dyDescent="0.25">
      <c r="A29" s="258"/>
      <c r="B29" s="76"/>
      <c r="F29" s="22"/>
      <c r="G29" s="76"/>
      <c r="H29" s="76"/>
      <c r="I29" s="76"/>
    </row>
    <row r="30" spans="1:10" ht="12.75" customHeight="1" x14ac:dyDescent="0.25">
      <c r="A30" s="2066" t="s">
        <v>302</v>
      </c>
      <c r="B30" s="1870" t="s">
        <v>2570</v>
      </c>
      <c r="C30" s="1870" t="s">
        <v>2570</v>
      </c>
      <c r="D30" s="2025" t="s">
        <v>2433</v>
      </c>
      <c r="E30" s="2066"/>
      <c r="F30" s="2070" t="s">
        <v>2581</v>
      </c>
      <c r="G30" s="2071"/>
      <c r="H30" s="2071"/>
      <c r="I30" s="2072"/>
      <c r="J30" s="259"/>
    </row>
    <row r="31" spans="1:10" ht="12.75" customHeight="1" x14ac:dyDescent="0.25">
      <c r="A31" s="2067"/>
      <c r="B31" s="2069"/>
      <c r="C31" s="2069"/>
      <c r="D31" s="1939"/>
      <c r="E31" s="2068"/>
      <c r="F31" s="2073" t="s">
        <v>2448</v>
      </c>
      <c r="G31" s="2074"/>
      <c r="H31" s="260" t="s">
        <v>2973</v>
      </c>
      <c r="I31" s="260"/>
      <c r="J31" s="259" t="s">
        <v>2558</v>
      </c>
    </row>
    <row r="32" spans="1:10" ht="12.75" customHeight="1" x14ac:dyDescent="0.25">
      <c r="A32" s="2067"/>
      <c r="B32" s="261" t="s">
        <v>2559</v>
      </c>
      <c r="C32" s="261" t="s">
        <v>2560</v>
      </c>
      <c r="D32" s="262" t="s">
        <v>2561</v>
      </c>
      <c r="E32" s="262" t="s">
        <v>2563</v>
      </c>
      <c r="F32" s="262" t="s">
        <v>2561</v>
      </c>
      <c r="G32" s="262" t="s">
        <v>2563</v>
      </c>
      <c r="H32" s="262" t="s">
        <v>2974</v>
      </c>
      <c r="I32" s="262" t="s">
        <v>2562</v>
      </c>
      <c r="J32" s="263" t="s">
        <v>2882</v>
      </c>
    </row>
    <row r="33" spans="1:10" ht="12.75" customHeight="1" x14ac:dyDescent="0.25">
      <c r="A33" s="2068"/>
      <c r="B33" s="236" t="s">
        <v>2574</v>
      </c>
      <c r="C33" s="264" t="s">
        <v>2339</v>
      </c>
      <c r="D33" s="236" t="s">
        <v>2345</v>
      </c>
      <c r="E33" s="236" t="s">
        <v>2348</v>
      </c>
      <c r="F33" s="236" t="s">
        <v>2975</v>
      </c>
      <c r="G33" s="233" t="s">
        <v>2976</v>
      </c>
      <c r="H33" s="233" t="s">
        <v>2977</v>
      </c>
      <c r="I33" s="265" t="s">
        <v>2978</v>
      </c>
      <c r="J33" s="236" t="s">
        <v>2979</v>
      </c>
    </row>
    <row r="34" spans="1:10" ht="12.75" customHeight="1" x14ac:dyDescent="0.25">
      <c r="A34" s="22" t="s">
        <v>1699</v>
      </c>
      <c r="B34" s="52"/>
      <c r="C34" s="52"/>
      <c r="D34" s="52"/>
      <c r="E34" s="52"/>
      <c r="F34" s="52"/>
      <c r="G34" s="52"/>
      <c r="H34" s="266"/>
      <c r="I34" s="244"/>
      <c r="J34" s="53"/>
    </row>
    <row r="35" spans="1:10" ht="12.75" customHeight="1" x14ac:dyDescent="0.25">
      <c r="A35" s="22" t="s">
        <v>1700</v>
      </c>
      <c r="B35" s="52"/>
      <c r="C35" s="52"/>
      <c r="D35" s="52"/>
      <c r="E35" s="52"/>
      <c r="F35" s="52"/>
      <c r="G35" s="52"/>
      <c r="H35" s="266"/>
      <c r="I35" s="244"/>
      <c r="J35" s="53"/>
    </row>
    <row r="36" spans="1:10" ht="12.75" customHeight="1" x14ac:dyDescent="0.25">
      <c r="A36" s="22" t="s">
        <v>1701</v>
      </c>
      <c r="B36" s="52"/>
      <c r="C36" s="52"/>
      <c r="D36" s="52"/>
      <c r="E36" s="52"/>
      <c r="F36" s="52"/>
      <c r="G36" s="52"/>
      <c r="H36" s="266"/>
      <c r="I36" s="244"/>
      <c r="J36" s="53"/>
    </row>
    <row r="37" spans="1:10" ht="12.75" customHeight="1" x14ac:dyDescent="0.25">
      <c r="A37" s="22" t="s">
        <v>1702</v>
      </c>
      <c r="B37" s="52"/>
      <c r="C37" s="52"/>
      <c r="D37" s="52"/>
      <c r="E37" s="52"/>
      <c r="F37" s="52"/>
      <c r="G37" s="52"/>
      <c r="H37" s="266"/>
      <c r="I37" s="244"/>
      <c r="J37" s="53"/>
    </row>
    <row r="38" spans="1:10" ht="12.75" customHeight="1" x14ac:dyDescent="0.25">
      <c r="A38" s="22" t="s">
        <v>2980</v>
      </c>
      <c r="B38" s="52"/>
      <c r="C38" s="52"/>
      <c r="D38" s="52"/>
      <c r="E38" s="52"/>
      <c r="F38" s="52"/>
      <c r="G38" s="52"/>
      <c r="H38" s="266"/>
      <c r="I38" s="244"/>
      <c r="J38" s="53"/>
    </row>
    <row r="39" spans="1:10" ht="12.75" customHeight="1" x14ac:dyDescent="0.25">
      <c r="A39" s="22" t="s">
        <v>2981</v>
      </c>
      <c r="B39" s="52"/>
      <c r="C39" s="52"/>
      <c r="D39" s="52"/>
      <c r="E39" s="52"/>
      <c r="F39" s="52"/>
      <c r="G39" s="52"/>
      <c r="H39" s="266"/>
      <c r="I39" s="244"/>
      <c r="J39" s="53"/>
    </row>
    <row r="40" spans="1:10" ht="12.75" customHeight="1" x14ac:dyDescent="0.25">
      <c r="A40" s="22" t="s">
        <v>2982</v>
      </c>
      <c r="B40" s="52"/>
      <c r="C40" s="52"/>
      <c r="D40" s="52"/>
      <c r="E40" s="52"/>
      <c r="F40" s="52"/>
      <c r="G40" s="52"/>
      <c r="H40" s="266"/>
      <c r="I40" s="244"/>
      <c r="J40" s="53"/>
    </row>
    <row r="41" spans="1:10" ht="12.75" customHeight="1" x14ac:dyDescent="0.25">
      <c r="A41" s="22" t="s">
        <v>1703</v>
      </c>
      <c r="B41" s="52"/>
      <c r="C41" s="52"/>
      <c r="D41" s="52"/>
      <c r="E41" s="52"/>
      <c r="F41" s="52"/>
      <c r="G41" s="52"/>
      <c r="H41" s="266"/>
      <c r="I41" s="244"/>
      <c r="J41" s="53"/>
    </row>
    <row r="42" spans="1:10" ht="12.75" customHeight="1" x14ac:dyDescent="0.25">
      <c r="A42" s="22" t="s">
        <v>1704</v>
      </c>
      <c r="B42" s="52"/>
      <c r="C42" s="52"/>
      <c r="D42" s="52"/>
      <c r="E42" s="52"/>
      <c r="F42" s="52"/>
      <c r="G42" s="52"/>
      <c r="H42" s="266"/>
      <c r="I42" s="244"/>
      <c r="J42" s="53"/>
    </row>
    <row r="43" spans="1:10" ht="12.75" customHeight="1" x14ac:dyDescent="0.25">
      <c r="A43" s="22" t="s">
        <v>1705</v>
      </c>
      <c r="B43" s="52"/>
      <c r="C43" s="52"/>
      <c r="D43" s="52"/>
      <c r="E43" s="52"/>
      <c r="F43" s="52"/>
      <c r="G43" s="52"/>
      <c r="H43" s="266"/>
      <c r="I43" s="244"/>
      <c r="J43" s="53"/>
    </row>
    <row r="44" spans="1:10" ht="12.75" customHeight="1" x14ac:dyDescent="0.25">
      <c r="A44" s="22" t="s">
        <v>1706</v>
      </c>
      <c r="B44" s="52"/>
      <c r="C44" s="52"/>
      <c r="D44" s="52"/>
      <c r="E44" s="52"/>
      <c r="F44" s="52"/>
      <c r="G44" s="52"/>
      <c r="H44" s="266"/>
      <c r="I44" s="244"/>
      <c r="J44" s="53"/>
    </row>
    <row r="45" spans="1:10" ht="12.75" customHeight="1" x14ac:dyDescent="0.25">
      <c r="A45" s="22" t="s">
        <v>1673</v>
      </c>
      <c r="B45" s="52"/>
      <c r="C45" s="52"/>
      <c r="D45" s="52"/>
      <c r="E45" s="52"/>
      <c r="F45" s="52"/>
      <c r="G45" s="52"/>
      <c r="H45" s="266"/>
      <c r="I45" s="244"/>
      <c r="J45" s="53"/>
    </row>
    <row r="46" spans="1:10" ht="12.75" customHeight="1" x14ac:dyDescent="0.25">
      <c r="A46" s="267" t="s">
        <v>1707</v>
      </c>
      <c r="B46" s="268"/>
      <c r="C46" s="268"/>
      <c r="D46" s="268"/>
      <c r="E46" s="268"/>
      <c r="F46" s="268"/>
      <c r="G46" s="268"/>
      <c r="H46" s="269"/>
      <c r="I46" s="249"/>
      <c r="J46" s="268"/>
    </row>
    <row r="47" spans="1:10" ht="12.75" customHeight="1" x14ac:dyDescent="0.25">
      <c r="A47" s="71" t="s">
        <v>1708</v>
      </c>
      <c r="B47" s="51"/>
      <c r="C47" s="51"/>
      <c r="D47" s="51"/>
      <c r="E47" s="51"/>
      <c r="F47" s="51"/>
      <c r="G47" s="24"/>
      <c r="H47" s="51"/>
      <c r="I47" s="270"/>
      <c r="J47" s="51"/>
    </row>
    <row r="48" spans="1:10" ht="12.75" customHeight="1" x14ac:dyDescent="0.25">
      <c r="A48" s="71" t="s">
        <v>1710</v>
      </c>
      <c r="B48" s="271"/>
      <c r="C48" s="271"/>
      <c r="D48" s="271"/>
      <c r="E48" s="271"/>
      <c r="F48" s="271"/>
      <c r="G48" s="271"/>
      <c r="H48" s="269"/>
      <c r="I48" s="257"/>
      <c r="J48" s="271"/>
    </row>
    <row r="49" spans="1:10" ht="12.75" customHeight="1" x14ac:dyDescent="0.25">
      <c r="A49" s="272"/>
      <c r="F49" s="22"/>
      <c r="G49" s="220"/>
      <c r="H49" s="220"/>
      <c r="I49" s="220"/>
      <c r="J49" s="223"/>
    </row>
    <row r="50" spans="1:10" ht="12.75" customHeight="1" x14ac:dyDescent="0.25">
      <c r="A50" s="22"/>
      <c r="B50" s="220"/>
      <c r="C50" s="220"/>
      <c r="D50" s="220"/>
      <c r="E50" s="220"/>
      <c r="F50" s="220"/>
      <c r="G50" s="220"/>
      <c r="H50" s="220"/>
      <c r="I50" s="220"/>
      <c r="J50" s="220"/>
    </row>
    <row r="51" spans="1:10" ht="12.75" customHeight="1" x14ac:dyDescent="0.25">
      <c r="A51" s="22"/>
      <c r="B51" s="220"/>
      <c r="C51" s="220"/>
      <c r="D51" s="220"/>
      <c r="E51" s="220"/>
      <c r="F51" s="220"/>
      <c r="G51" s="220"/>
      <c r="H51" s="220"/>
      <c r="I51" s="220"/>
      <c r="J51" s="220"/>
    </row>
    <row r="52" spans="1:10" ht="12.75" customHeight="1" x14ac:dyDescent="0.25">
      <c r="A52" s="22"/>
      <c r="B52" s="220"/>
      <c r="C52" s="220"/>
      <c r="D52" s="220"/>
      <c r="E52" s="220"/>
      <c r="F52" s="220"/>
      <c r="G52" s="220"/>
      <c r="H52" s="220"/>
      <c r="I52" s="220"/>
      <c r="J52" s="220"/>
    </row>
    <row r="55" spans="1:10" ht="12.75" customHeight="1" x14ac:dyDescent="0.25">
      <c r="A55" s="273"/>
      <c r="B55" s="273"/>
      <c r="C55" s="273"/>
      <c r="D55" s="273"/>
      <c r="E55" s="273"/>
      <c r="F55" s="273"/>
      <c r="G55" s="273"/>
      <c r="H55" s="273"/>
      <c r="I55" s="273"/>
      <c r="J55" s="273"/>
    </row>
    <row r="56" spans="1:10" ht="12.75" customHeight="1" x14ac:dyDescent="0.25">
      <c r="A56" s="22"/>
      <c r="F56" s="22"/>
    </row>
    <row r="57" spans="1:10" ht="12.75" customHeight="1" x14ac:dyDescent="0.25">
      <c r="A57" s="274"/>
      <c r="B57" s="274"/>
      <c r="C57" s="274"/>
      <c r="D57" s="274"/>
      <c r="E57" s="274"/>
      <c r="F57" s="274"/>
      <c r="G57" s="274"/>
      <c r="H57" s="274"/>
      <c r="I57" s="274"/>
      <c r="J57" s="274"/>
    </row>
    <row r="58" spans="1:10" ht="12.75" customHeight="1" x14ac:dyDescent="0.25">
      <c r="A58" s="274"/>
      <c r="B58" s="274"/>
      <c r="C58" s="274"/>
      <c r="D58" s="274"/>
      <c r="E58" s="274"/>
      <c r="F58" s="274"/>
      <c r="G58" s="274"/>
      <c r="H58" s="274"/>
      <c r="I58" s="274"/>
      <c r="J58" s="274"/>
    </row>
  </sheetData>
  <mergeCells count="29">
    <mergeCell ref="G11:H11"/>
    <mergeCell ref="D8:I8"/>
    <mergeCell ref="D9:E9"/>
    <mergeCell ref="G9:H9"/>
    <mergeCell ref="D10:E10"/>
    <mergeCell ref="G10:H10"/>
    <mergeCell ref="G23:H23"/>
    <mergeCell ref="G12:H12"/>
    <mergeCell ref="G13:H13"/>
    <mergeCell ref="G14:H14"/>
    <mergeCell ref="G15:H15"/>
    <mergeCell ref="G16:H16"/>
    <mergeCell ref="G17:H17"/>
    <mergeCell ref="G18:H18"/>
    <mergeCell ref="G19:H19"/>
    <mergeCell ref="G20:H20"/>
    <mergeCell ref="G21:H21"/>
    <mergeCell ref="G22:H22"/>
    <mergeCell ref="A30:A33"/>
    <mergeCell ref="B30:B31"/>
    <mergeCell ref="C30:C31"/>
    <mergeCell ref="D30:E31"/>
    <mergeCell ref="F30:I30"/>
    <mergeCell ref="F31:G31"/>
    <mergeCell ref="G24:H24"/>
    <mergeCell ref="G25:H25"/>
    <mergeCell ref="G26:H26"/>
    <mergeCell ref="G27:H27"/>
    <mergeCell ref="G28:H28"/>
  </mergeCells>
  <hyperlinks>
    <hyperlink ref="A1" location="INÍCIO!A1" display="Voltar ao Início" xr:uid="{00000000-0004-0000-1F00-000000000000}"/>
    <hyperlink ref="A2" location="'Tabela 1'!A1" display="Ir para Metodologia do Demonstrativo" xr:uid="{00000000-0004-0000-1F00-000001000000}"/>
  </hyperlinks>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A1:E36"/>
  <sheetViews>
    <sheetView workbookViewId="0">
      <pane ySplit="2" topLeftCell="A3" activePane="bottomLeft" state="frozen"/>
      <selection pane="bottomLeft" activeCell="A5" sqref="A5"/>
    </sheetView>
  </sheetViews>
  <sheetFormatPr defaultColWidth="9.140625" defaultRowHeight="13.5" customHeight="1" x14ac:dyDescent="0.25"/>
  <cols>
    <col min="1" max="1" width="95" style="75" customWidth="1"/>
    <col min="2" max="5" width="12.7109375" style="22" customWidth="1"/>
    <col min="6" max="16384" width="9.140625" style="220"/>
  </cols>
  <sheetData>
    <row r="1" spans="1:5" s="527" customFormat="1" ht="13.5" customHeight="1" x14ac:dyDescent="0.2">
      <c r="A1" s="519" t="s">
        <v>22</v>
      </c>
      <c r="B1" s="22"/>
      <c r="C1" s="22"/>
      <c r="D1" s="22"/>
      <c r="E1" s="22"/>
    </row>
    <row r="2" spans="1:5" s="521" customFormat="1" ht="13.5" customHeight="1" x14ac:dyDescent="0.3">
      <c r="A2" s="519" t="s">
        <v>2547</v>
      </c>
      <c r="B2" s="520"/>
      <c r="C2" s="520"/>
      <c r="D2" s="520"/>
      <c r="E2" s="520"/>
    </row>
    <row r="3" spans="1:5" ht="12" customHeight="1" x14ac:dyDescent="0.25">
      <c r="A3" s="34" t="s">
        <v>2983</v>
      </c>
      <c r="B3" s="217"/>
      <c r="C3" s="219"/>
      <c r="D3" s="219"/>
      <c r="E3" s="223"/>
    </row>
    <row r="4" spans="1:5" ht="12" customHeight="1" x14ac:dyDescent="0.25">
      <c r="A4" s="22" t="s">
        <v>2966</v>
      </c>
      <c r="B4" s="217"/>
      <c r="C4" s="219"/>
      <c r="D4" s="219"/>
    </row>
    <row r="5" spans="1:5" ht="12" customHeight="1" x14ac:dyDescent="0.25">
      <c r="A5" s="22" t="str">
        <f>'Tabela 1 - Estrutura'!A5</f>
        <v xml:space="preserve">                    &lt;MÊS&gt; E &lt;ANO&gt; DE REFERÊNCIA</v>
      </c>
      <c r="B5" s="76"/>
      <c r="C5" s="76"/>
      <c r="D5" s="219"/>
    </row>
    <row r="6" spans="1:5" ht="13.5" customHeight="1" x14ac:dyDescent="0.25">
      <c r="B6" s="221"/>
      <c r="C6" s="221"/>
      <c r="D6" s="221"/>
      <c r="E6" s="221"/>
    </row>
    <row r="7" spans="1:5" ht="13.5" customHeight="1" x14ac:dyDescent="0.25">
      <c r="A7" s="75" t="s">
        <v>2968</v>
      </c>
      <c r="E7" s="223" t="s">
        <v>2554</v>
      </c>
    </row>
    <row r="8" spans="1:5" ht="13.5" customHeight="1" x14ac:dyDescent="0.25">
      <c r="A8" s="224"/>
      <c r="B8" s="225" t="s">
        <v>2555</v>
      </c>
      <c r="C8" s="1862" t="s">
        <v>2557</v>
      </c>
      <c r="D8" s="1863"/>
      <c r="E8" s="275" t="s">
        <v>2558</v>
      </c>
    </row>
    <row r="9" spans="1:5" ht="13.5" customHeight="1" x14ac:dyDescent="0.25">
      <c r="A9" s="227" t="s">
        <v>74</v>
      </c>
      <c r="B9" s="228" t="s">
        <v>2560</v>
      </c>
      <c r="C9" s="276" t="s">
        <v>2561</v>
      </c>
      <c r="D9" s="277" t="s">
        <v>2563</v>
      </c>
      <c r="E9" s="231" t="s">
        <v>2564</v>
      </c>
    </row>
    <row r="10" spans="1:5" ht="13.5" customHeight="1" x14ac:dyDescent="0.25">
      <c r="A10" s="232"/>
      <c r="B10" s="233" t="s">
        <v>2322</v>
      </c>
      <c r="C10" s="234" t="s">
        <v>2326</v>
      </c>
      <c r="D10" s="278" t="s">
        <v>2566</v>
      </c>
      <c r="E10" s="236" t="s">
        <v>2568</v>
      </c>
    </row>
    <row r="11" spans="1:5" ht="13.5" customHeight="1" x14ac:dyDescent="0.25">
      <c r="A11" s="279" t="s">
        <v>1677</v>
      </c>
      <c r="B11" s="280"/>
      <c r="C11" s="280"/>
      <c r="D11" s="280"/>
      <c r="E11" s="281"/>
    </row>
    <row r="12" spans="1:5" ht="13.5" customHeight="1" x14ac:dyDescent="0.25">
      <c r="A12" s="279" t="s">
        <v>1714</v>
      </c>
      <c r="B12" s="280"/>
      <c r="C12" s="280"/>
      <c r="D12" s="280"/>
      <c r="E12" s="281"/>
    </row>
    <row r="13" spans="1:5" ht="13.5" customHeight="1" x14ac:dyDescent="0.25">
      <c r="A13" s="282"/>
      <c r="B13" s="283"/>
      <c r="C13" s="52"/>
      <c r="D13" s="52"/>
      <c r="E13" s="53"/>
    </row>
    <row r="14" spans="1:5" ht="13.5" customHeight="1" x14ac:dyDescent="0.25">
      <c r="A14" s="282"/>
      <c r="B14" s="283"/>
      <c r="C14" s="52"/>
      <c r="D14" s="52"/>
      <c r="E14" s="53"/>
    </row>
    <row r="15" spans="1:5" ht="13.5" customHeight="1" x14ac:dyDescent="0.25">
      <c r="A15" s="282"/>
      <c r="B15" s="283"/>
      <c r="C15" s="52"/>
      <c r="D15" s="52"/>
      <c r="E15" s="53"/>
    </row>
    <row r="16" spans="1:5" ht="13.5" customHeight="1" x14ac:dyDescent="0.25">
      <c r="A16" s="284" t="s">
        <v>1725</v>
      </c>
      <c r="B16" s="280"/>
      <c r="C16" s="280"/>
      <c r="D16" s="280"/>
      <c r="E16" s="281"/>
    </row>
    <row r="17" spans="1:5" ht="13.5" customHeight="1" x14ac:dyDescent="0.25">
      <c r="A17" s="282"/>
      <c r="B17" s="283"/>
      <c r="C17" s="52"/>
      <c r="D17" s="52"/>
      <c r="E17" s="53"/>
    </row>
    <row r="18" spans="1:5" ht="13.5" customHeight="1" x14ac:dyDescent="0.25">
      <c r="A18" s="282"/>
      <c r="B18" s="283"/>
      <c r="C18" s="52"/>
      <c r="D18" s="52"/>
      <c r="E18" s="53"/>
    </row>
    <row r="19" spans="1:5" ht="13.5" customHeight="1" x14ac:dyDescent="0.25">
      <c r="A19" s="282"/>
      <c r="B19" s="283"/>
      <c r="C19" s="52"/>
      <c r="D19" s="52"/>
      <c r="E19" s="53"/>
    </row>
    <row r="20" spans="1:5" ht="13.5" customHeight="1" x14ac:dyDescent="0.25">
      <c r="A20" s="282"/>
      <c r="B20" s="283"/>
      <c r="C20" s="52"/>
      <c r="D20" s="52"/>
      <c r="E20" s="53"/>
    </row>
    <row r="21" spans="1:5" ht="13.5" customHeight="1" x14ac:dyDescent="0.25">
      <c r="A21" s="282"/>
      <c r="B21" s="283"/>
      <c r="C21" s="52"/>
      <c r="D21" s="52"/>
      <c r="E21" s="53"/>
    </row>
    <row r="22" spans="1:5" ht="13.5" customHeight="1" x14ac:dyDescent="0.25">
      <c r="A22" s="282"/>
      <c r="B22" s="283"/>
      <c r="C22" s="52"/>
      <c r="D22" s="52"/>
      <c r="E22" s="53"/>
    </row>
    <row r="23" spans="1:5" ht="13.5" customHeight="1" x14ac:dyDescent="0.25">
      <c r="A23" s="282"/>
      <c r="B23" s="283"/>
      <c r="C23" s="52"/>
      <c r="D23" s="52"/>
      <c r="E23" s="53"/>
    </row>
    <row r="24" spans="1:5" ht="13.5" customHeight="1" x14ac:dyDescent="0.25">
      <c r="A24" s="282"/>
      <c r="B24" s="283"/>
      <c r="C24" s="52"/>
      <c r="D24" s="52"/>
      <c r="E24" s="53"/>
    </row>
    <row r="25" spans="1:5" ht="13.5" customHeight="1" x14ac:dyDescent="0.25">
      <c r="A25" s="282"/>
      <c r="B25" s="283"/>
      <c r="C25" s="52"/>
      <c r="D25" s="52"/>
      <c r="E25" s="53"/>
    </row>
    <row r="26" spans="1:5" ht="13.5" customHeight="1" x14ac:dyDescent="0.25">
      <c r="A26" s="282"/>
      <c r="B26" s="283"/>
      <c r="C26" s="52"/>
      <c r="D26" s="52"/>
      <c r="E26" s="53"/>
    </row>
    <row r="27" spans="1:5" ht="13.5" customHeight="1" x14ac:dyDescent="0.25">
      <c r="A27" s="282"/>
      <c r="B27" s="283"/>
      <c r="C27" s="52"/>
      <c r="D27" s="52"/>
      <c r="E27" s="53"/>
    </row>
    <row r="28" spans="1:5" ht="13.5" customHeight="1" x14ac:dyDescent="0.25">
      <c r="A28" s="282"/>
      <c r="B28" s="283"/>
      <c r="C28" s="52"/>
      <c r="D28" s="52"/>
      <c r="E28" s="53"/>
    </row>
    <row r="29" spans="1:5" ht="13.5" customHeight="1" x14ac:dyDescent="0.25">
      <c r="A29" s="282"/>
      <c r="B29" s="283"/>
      <c r="C29" s="52"/>
      <c r="D29" s="52"/>
      <c r="E29" s="53"/>
    </row>
    <row r="30" spans="1:5" ht="13.5" customHeight="1" x14ac:dyDescent="0.25">
      <c r="A30" s="282"/>
      <c r="B30" s="283"/>
      <c r="C30" s="52"/>
      <c r="D30" s="52"/>
      <c r="E30" s="53"/>
    </row>
    <row r="31" spans="1:5" ht="13.5" customHeight="1" x14ac:dyDescent="0.25">
      <c r="A31" s="282"/>
      <c r="B31" s="283"/>
      <c r="C31" s="52"/>
      <c r="D31" s="52"/>
      <c r="E31" s="53"/>
    </row>
    <row r="32" spans="1:5" ht="13.5" customHeight="1" x14ac:dyDescent="0.25">
      <c r="A32" s="282"/>
      <c r="B32" s="283"/>
      <c r="C32" s="52"/>
      <c r="D32" s="52"/>
      <c r="E32" s="53"/>
    </row>
    <row r="33" spans="1:5" ht="13.5" customHeight="1" x14ac:dyDescent="0.25">
      <c r="A33" s="282"/>
      <c r="B33" s="283"/>
      <c r="C33" s="52"/>
      <c r="D33" s="52"/>
      <c r="E33" s="53"/>
    </row>
    <row r="34" spans="1:5" ht="13.5" customHeight="1" x14ac:dyDescent="0.25">
      <c r="A34" s="282"/>
      <c r="B34" s="283"/>
      <c r="C34" s="52"/>
      <c r="D34" s="52"/>
      <c r="E34" s="53"/>
    </row>
    <row r="35" spans="1:5" ht="13.5" customHeight="1" x14ac:dyDescent="0.25">
      <c r="A35" s="46" t="s">
        <v>474</v>
      </c>
      <c r="B35" s="24"/>
      <c r="C35" s="24"/>
      <c r="D35" s="24"/>
      <c r="E35" s="24"/>
    </row>
    <row r="36" spans="1:5" ht="13.5" customHeight="1" x14ac:dyDescent="0.25">
      <c r="D36" s="285"/>
      <c r="E36" s="223"/>
    </row>
  </sheetData>
  <mergeCells count="1">
    <mergeCell ref="C8:D8"/>
  </mergeCells>
  <hyperlinks>
    <hyperlink ref="A1" location="INÍCIO!A1" display="Voltar ao Início" xr:uid="{00000000-0004-0000-2000-000000000000}"/>
    <hyperlink ref="A2" location="'Tabela 1-A'!A1" display="Ir para Metodologia do Demonstrativo" xr:uid="{00000000-0004-0000-2000-000001000000}"/>
  </hyperlinks>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sheetPr>
  <dimension ref="A1:I77"/>
  <sheetViews>
    <sheetView workbookViewId="0">
      <pane ySplit="2" topLeftCell="A3" activePane="bottomLeft" state="frozen"/>
      <selection pane="bottomLeft" activeCell="A6" sqref="A6"/>
    </sheetView>
  </sheetViews>
  <sheetFormatPr defaultColWidth="9.140625" defaultRowHeight="15" x14ac:dyDescent="0.25"/>
  <cols>
    <col min="1" max="1" width="40.140625" style="22" customWidth="1"/>
    <col min="2" max="2" width="13.42578125" style="22" customWidth="1"/>
    <col min="3" max="3" width="9.28515625" style="22" bestFit="1" customWidth="1"/>
    <col min="4" max="4" width="9.28515625" style="22" customWidth="1"/>
    <col min="5" max="5" width="12.140625" style="22" customWidth="1"/>
    <col min="6" max="7" width="11.28515625" style="22" customWidth="1"/>
    <col min="8" max="9" width="11" style="22" customWidth="1"/>
    <col min="10" max="16384" width="9.140625" style="220"/>
  </cols>
  <sheetData>
    <row r="1" spans="1:9" s="527" customFormat="1" ht="13.5" x14ac:dyDescent="0.2">
      <c r="A1" s="519" t="s">
        <v>22</v>
      </c>
      <c r="B1" s="22"/>
      <c r="C1" s="22"/>
      <c r="D1" s="22"/>
      <c r="E1" s="22"/>
      <c r="F1" s="22"/>
      <c r="G1" s="22"/>
      <c r="H1" s="22"/>
      <c r="I1" s="22"/>
    </row>
    <row r="2" spans="1:9" s="521" customFormat="1" ht="13.5" x14ac:dyDescent="0.3">
      <c r="A2" s="519" t="s">
        <v>2547</v>
      </c>
      <c r="B2" s="520"/>
      <c r="C2" s="520"/>
      <c r="D2" s="520"/>
      <c r="E2" s="520"/>
      <c r="F2" s="520"/>
      <c r="G2" s="520"/>
      <c r="H2" s="520"/>
      <c r="I2" s="520"/>
    </row>
    <row r="3" spans="1:9" ht="12.75" customHeight="1" x14ac:dyDescent="0.25">
      <c r="A3" s="286" t="s">
        <v>2984</v>
      </c>
      <c r="B3" s="218"/>
      <c r="C3" s="218"/>
      <c r="D3" s="218"/>
      <c r="E3" s="218"/>
      <c r="F3" s="218"/>
      <c r="G3" s="218"/>
      <c r="H3" s="218"/>
      <c r="I3" s="218"/>
    </row>
    <row r="4" spans="1:9" ht="12.75" customHeight="1" x14ac:dyDescent="0.25">
      <c r="A4" s="217" t="s">
        <v>2985</v>
      </c>
      <c r="B4" s="218"/>
      <c r="C4" s="218"/>
      <c r="D4" s="218"/>
      <c r="E4" s="218"/>
      <c r="F4" s="218"/>
      <c r="G4" s="218"/>
      <c r="H4" s="218"/>
      <c r="I4" s="218"/>
    </row>
    <row r="5" spans="1:9" ht="12.75" customHeight="1" x14ac:dyDescent="0.25">
      <c r="A5" s="217" t="str">
        <f>'Tabela 1-B - Estrutura'!A5</f>
        <v xml:space="preserve">                    &lt;MÊS&gt; E &lt;ANO&gt; DE REFERÊNCIA</v>
      </c>
      <c r="B5" s="218"/>
      <c r="C5" s="218"/>
      <c r="D5" s="218"/>
      <c r="E5" s="218"/>
      <c r="F5" s="218"/>
      <c r="G5" s="218"/>
      <c r="H5" s="218"/>
      <c r="I5" s="218"/>
    </row>
    <row r="6" spans="1:9" x14ac:dyDescent="0.25">
      <c r="A6" s="217"/>
      <c r="B6" s="218"/>
      <c r="C6" s="218"/>
      <c r="D6" s="218"/>
      <c r="E6" s="218"/>
      <c r="F6" s="218"/>
      <c r="G6" s="218"/>
      <c r="H6" s="218"/>
      <c r="I6" s="218"/>
    </row>
    <row r="7" spans="1:9" x14ac:dyDescent="0.25">
      <c r="A7" s="22" t="s">
        <v>2986</v>
      </c>
      <c r="I7" s="223" t="s">
        <v>2554</v>
      </c>
    </row>
    <row r="8" spans="1:9" x14ac:dyDescent="0.25">
      <c r="A8" s="2066" t="s">
        <v>2987</v>
      </c>
      <c r="B8" s="287" t="s">
        <v>2988</v>
      </c>
      <c r="C8" s="2079" t="s">
        <v>2989</v>
      </c>
      <c r="D8" s="2090"/>
      <c r="E8" s="2090"/>
      <c r="F8" s="2090"/>
      <c r="G8" s="2090"/>
      <c r="H8" s="2091"/>
      <c r="I8" s="288" t="s">
        <v>474</v>
      </c>
    </row>
    <row r="9" spans="1:9" x14ac:dyDescent="0.25">
      <c r="A9" s="2068"/>
      <c r="B9" s="289" t="s">
        <v>2990</v>
      </c>
      <c r="C9" s="290" t="s">
        <v>2991</v>
      </c>
      <c r="D9" s="290" t="s">
        <v>2992</v>
      </c>
      <c r="E9" s="290" t="s">
        <v>2993</v>
      </c>
      <c r="F9" s="290" t="s">
        <v>1077</v>
      </c>
      <c r="G9" s="290" t="s">
        <v>2994</v>
      </c>
      <c r="H9" s="290" t="s">
        <v>2995</v>
      </c>
      <c r="I9" s="84" t="s">
        <v>2996</v>
      </c>
    </row>
    <row r="10" spans="1:9" x14ac:dyDescent="0.25">
      <c r="A10" s="291" t="s">
        <v>1841</v>
      </c>
      <c r="B10" s="243"/>
      <c r="C10" s="243"/>
      <c r="D10" s="243"/>
      <c r="E10" s="243"/>
      <c r="F10" s="243"/>
      <c r="G10" s="243"/>
      <c r="H10" s="243"/>
      <c r="I10" s="292"/>
    </row>
    <row r="11" spans="1:9" x14ac:dyDescent="0.25">
      <c r="A11" s="291" t="s">
        <v>641</v>
      </c>
      <c r="B11" s="243"/>
      <c r="C11" s="243"/>
      <c r="D11" s="243"/>
      <c r="E11" s="243"/>
      <c r="F11" s="243"/>
      <c r="G11" s="243"/>
      <c r="H11" s="243"/>
      <c r="I11" s="53"/>
    </row>
    <row r="12" spans="1:9" x14ac:dyDescent="0.25">
      <c r="A12" s="293" t="s">
        <v>1843</v>
      </c>
      <c r="B12" s="243"/>
      <c r="C12" s="243"/>
      <c r="D12" s="243"/>
      <c r="E12" s="243"/>
      <c r="F12" s="243"/>
      <c r="G12" s="243"/>
      <c r="H12" s="243"/>
      <c r="I12" s="53"/>
    </row>
    <row r="13" spans="1:9" x14ac:dyDescent="0.25">
      <c r="A13" s="293" t="s">
        <v>1845</v>
      </c>
      <c r="B13" s="243"/>
      <c r="C13" s="243"/>
      <c r="D13" s="243"/>
      <c r="E13" s="243"/>
      <c r="F13" s="243"/>
      <c r="G13" s="243"/>
      <c r="H13" s="243"/>
      <c r="I13" s="53"/>
    </row>
    <row r="14" spans="1:9" x14ac:dyDescent="0.25">
      <c r="A14" s="293" t="s">
        <v>1849</v>
      </c>
      <c r="B14" s="243"/>
      <c r="C14" s="243"/>
      <c r="D14" s="243"/>
      <c r="E14" s="243"/>
      <c r="F14" s="243"/>
      <c r="G14" s="243"/>
      <c r="H14" s="243"/>
      <c r="I14" s="53"/>
    </row>
    <row r="15" spans="1:9" x14ac:dyDescent="0.25">
      <c r="A15" s="293" t="s">
        <v>1850</v>
      </c>
      <c r="B15" s="243"/>
      <c r="C15" s="243"/>
      <c r="D15" s="243"/>
      <c r="E15" s="243"/>
      <c r="F15" s="243"/>
      <c r="G15" s="243"/>
      <c r="H15" s="243"/>
      <c r="I15" s="53"/>
    </row>
    <row r="16" spans="1:9" x14ac:dyDescent="0.25">
      <c r="A16" s="293" t="s">
        <v>619</v>
      </c>
      <c r="B16" s="243"/>
      <c r="C16" s="243"/>
      <c r="D16" s="243"/>
      <c r="E16" s="243"/>
      <c r="F16" s="243"/>
      <c r="G16" s="243"/>
      <c r="H16" s="243"/>
      <c r="I16" s="53"/>
    </row>
    <row r="17" spans="1:9" x14ac:dyDescent="0.25">
      <c r="A17" s="293" t="s">
        <v>1856</v>
      </c>
      <c r="B17" s="243"/>
      <c r="C17" s="243"/>
      <c r="D17" s="243"/>
      <c r="E17" s="243"/>
      <c r="F17" s="243"/>
      <c r="G17" s="243"/>
      <c r="H17" s="243"/>
      <c r="I17" s="53"/>
    </row>
    <row r="18" spans="1:9" x14ac:dyDescent="0.25">
      <c r="A18" s="293" t="s">
        <v>1858</v>
      </c>
      <c r="B18" s="243"/>
      <c r="C18" s="243"/>
      <c r="D18" s="243"/>
      <c r="E18" s="243"/>
      <c r="F18" s="243"/>
      <c r="G18" s="243"/>
      <c r="H18" s="243"/>
      <c r="I18" s="53"/>
    </row>
    <row r="19" spans="1:9" x14ac:dyDescent="0.25">
      <c r="A19" s="293" t="s">
        <v>1859</v>
      </c>
      <c r="B19" s="243"/>
      <c r="C19" s="243"/>
      <c r="D19" s="243"/>
      <c r="E19" s="243"/>
      <c r="F19" s="243"/>
      <c r="G19" s="243"/>
      <c r="H19" s="243"/>
      <c r="I19" s="53"/>
    </row>
    <row r="20" spans="1:9" x14ac:dyDescent="0.25">
      <c r="A20" s="293" t="s">
        <v>1863</v>
      </c>
      <c r="B20" s="243"/>
      <c r="C20" s="243"/>
      <c r="D20" s="243"/>
      <c r="E20" s="243"/>
      <c r="F20" s="243"/>
      <c r="G20" s="243"/>
      <c r="H20" s="243"/>
      <c r="I20" s="53"/>
    </row>
    <row r="21" spans="1:9" x14ac:dyDescent="0.25">
      <c r="A21" s="293" t="s">
        <v>1845</v>
      </c>
      <c r="B21" s="243"/>
      <c r="C21" s="243"/>
      <c r="D21" s="243"/>
      <c r="E21" s="243"/>
      <c r="F21" s="243"/>
      <c r="G21" s="243"/>
      <c r="H21" s="243"/>
      <c r="I21" s="53"/>
    </row>
    <row r="22" spans="1:9" x14ac:dyDescent="0.25">
      <c r="A22" s="293" t="s">
        <v>1849</v>
      </c>
      <c r="B22" s="243"/>
      <c r="C22" s="243"/>
      <c r="D22" s="243"/>
      <c r="E22" s="243"/>
      <c r="F22" s="243"/>
      <c r="G22" s="243"/>
      <c r="H22" s="243"/>
      <c r="I22" s="53"/>
    </row>
    <row r="23" spans="1:9" x14ac:dyDescent="0.25">
      <c r="A23" s="293" t="s">
        <v>1865</v>
      </c>
      <c r="B23" s="243"/>
      <c r="C23" s="243"/>
      <c r="D23" s="243"/>
      <c r="E23" s="243"/>
      <c r="F23" s="243"/>
      <c r="G23" s="243"/>
      <c r="H23" s="243"/>
      <c r="I23" s="53"/>
    </row>
    <row r="24" spans="1:9" x14ac:dyDescent="0.25">
      <c r="A24" s="293" t="s">
        <v>619</v>
      </c>
      <c r="B24" s="243"/>
      <c r="C24" s="243"/>
      <c r="D24" s="243"/>
      <c r="E24" s="243"/>
      <c r="F24" s="243"/>
      <c r="G24" s="243"/>
      <c r="H24" s="243"/>
      <c r="I24" s="53"/>
    </row>
    <row r="25" spans="1:9" x14ac:dyDescent="0.25">
      <c r="A25" s="293" t="s">
        <v>1858</v>
      </c>
      <c r="B25" s="243"/>
      <c r="C25" s="243"/>
      <c r="D25" s="243"/>
      <c r="E25" s="243"/>
      <c r="F25" s="243"/>
      <c r="G25" s="243"/>
      <c r="H25" s="243"/>
      <c r="I25" s="53"/>
    </row>
    <row r="26" spans="1:9" x14ac:dyDescent="0.25">
      <c r="A26" s="293" t="s">
        <v>1859</v>
      </c>
      <c r="B26" s="243"/>
      <c r="C26" s="243"/>
      <c r="D26" s="243"/>
      <c r="E26" s="243"/>
      <c r="F26" s="243"/>
      <c r="G26" s="243"/>
      <c r="H26" s="243"/>
      <c r="I26" s="53"/>
    </row>
    <row r="27" spans="1:9" x14ac:dyDescent="0.25">
      <c r="A27" s="291" t="s">
        <v>1867</v>
      </c>
      <c r="B27" s="243"/>
      <c r="C27" s="243"/>
      <c r="D27" s="243"/>
      <c r="E27" s="243"/>
      <c r="F27" s="243"/>
      <c r="G27" s="243"/>
      <c r="H27" s="243"/>
      <c r="I27" s="53"/>
    </row>
    <row r="28" spans="1:9" x14ac:dyDescent="0.25">
      <c r="A28" s="294" t="s">
        <v>1869</v>
      </c>
      <c r="B28" s="295"/>
      <c r="C28" s="295"/>
      <c r="D28" s="295"/>
      <c r="E28" s="295"/>
      <c r="F28" s="295"/>
      <c r="G28" s="295"/>
      <c r="H28" s="296"/>
      <c r="I28" s="53"/>
    </row>
    <row r="29" spans="1:9" x14ac:dyDescent="0.25">
      <c r="A29" s="297" t="s">
        <v>2997</v>
      </c>
      <c r="B29" s="298"/>
      <c r="C29" s="298"/>
      <c r="D29" s="298"/>
      <c r="E29" s="298"/>
      <c r="F29" s="298"/>
      <c r="G29" s="299"/>
      <c r="H29" s="298"/>
      <c r="I29" s="268"/>
    </row>
    <row r="30" spans="1:9" x14ac:dyDescent="0.25">
      <c r="A30" s="2066" t="s">
        <v>2998</v>
      </c>
      <c r="B30" s="287" t="s">
        <v>2988</v>
      </c>
      <c r="C30" s="2079" t="s">
        <v>2989</v>
      </c>
      <c r="D30" s="2090"/>
      <c r="E30" s="2090"/>
      <c r="F30" s="2090"/>
      <c r="G30" s="2090"/>
      <c r="H30" s="2091"/>
      <c r="I30" s="288" t="s">
        <v>474</v>
      </c>
    </row>
    <row r="31" spans="1:9" x14ac:dyDescent="0.25">
      <c r="A31" s="2068"/>
      <c r="B31" s="289" t="s">
        <v>2990</v>
      </c>
      <c r="C31" s="290" t="s">
        <v>2991</v>
      </c>
      <c r="D31" s="290" t="s">
        <v>2992</v>
      </c>
      <c r="E31" s="290" t="s">
        <v>2993</v>
      </c>
      <c r="F31" s="290" t="s">
        <v>1077</v>
      </c>
      <c r="G31" s="290" t="s">
        <v>2994</v>
      </c>
      <c r="H31" s="290" t="s">
        <v>2995</v>
      </c>
      <c r="I31" s="84" t="s">
        <v>2996</v>
      </c>
    </row>
    <row r="32" spans="1:9" x14ac:dyDescent="0.25">
      <c r="A32" s="291" t="s">
        <v>1841</v>
      </c>
      <c r="B32" s="243"/>
      <c r="C32" s="243"/>
      <c r="D32" s="243"/>
      <c r="E32" s="243"/>
      <c r="F32" s="243"/>
      <c r="G32" s="243"/>
      <c r="H32" s="243"/>
      <c r="I32" s="292"/>
    </row>
    <row r="33" spans="1:9" x14ac:dyDescent="0.25">
      <c r="A33" s="293" t="s">
        <v>1843</v>
      </c>
      <c r="B33" s="243"/>
      <c r="C33" s="243"/>
      <c r="D33" s="243"/>
      <c r="E33" s="243"/>
      <c r="F33" s="243"/>
      <c r="G33" s="243"/>
      <c r="H33" s="243"/>
      <c r="I33" s="53"/>
    </row>
    <row r="34" spans="1:9" x14ac:dyDescent="0.25">
      <c r="A34" s="293" t="s">
        <v>1845</v>
      </c>
      <c r="B34" s="243"/>
      <c r="C34" s="243"/>
      <c r="D34" s="243"/>
      <c r="E34" s="243"/>
      <c r="F34" s="243"/>
      <c r="G34" s="243"/>
      <c r="H34" s="243"/>
      <c r="I34" s="53"/>
    </row>
    <row r="35" spans="1:9" x14ac:dyDescent="0.25">
      <c r="A35" s="293" t="s">
        <v>2999</v>
      </c>
      <c r="B35" s="243"/>
      <c r="C35" s="243"/>
      <c r="D35" s="243"/>
      <c r="E35" s="243"/>
      <c r="F35" s="243"/>
      <c r="G35" s="243"/>
      <c r="H35" s="243"/>
      <c r="I35" s="53"/>
    </row>
    <row r="36" spans="1:9" x14ac:dyDescent="0.25">
      <c r="A36" s="293" t="s">
        <v>1849</v>
      </c>
      <c r="B36" s="243"/>
      <c r="C36" s="243"/>
      <c r="D36" s="243"/>
      <c r="E36" s="243"/>
      <c r="F36" s="243"/>
      <c r="G36" s="243"/>
      <c r="H36" s="243"/>
      <c r="I36" s="53"/>
    </row>
    <row r="37" spans="1:9" x14ac:dyDescent="0.25">
      <c r="A37" s="293" t="s">
        <v>1850</v>
      </c>
      <c r="B37" s="243"/>
      <c r="C37" s="243"/>
      <c r="D37" s="243"/>
      <c r="E37" s="243"/>
      <c r="F37" s="243"/>
      <c r="G37" s="243"/>
      <c r="H37" s="243"/>
      <c r="I37" s="53"/>
    </row>
    <row r="38" spans="1:9" x14ac:dyDescent="0.25">
      <c r="A38" s="293" t="s">
        <v>619</v>
      </c>
      <c r="B38" s="243"/>
      <c r="C38" s="243"/>
      <c r="D38" s="243"/>
      <c r="E38" s="243"/>
      <c r="F38" s="243"/>
      <c r="G38" s="243"/>
      <c r="H38" s="243"/>
      <c r="I38" s="53"/>
    </row>
    <row r="39" spans="1:9" x14ac:dyDescent="0.25">
      <c r="A39" s="293" t="s">
        <v>1856</v>
      </c>
      <c r="B39" s="243"/>
      <c r="C39" s="243"/>
      <c r="D39" s="243"/>
      <c r="E39" s="243"/>
      <c r="F39" s="243"/>
      <c r="G39" s="243"/>
      <c r="H39" s="243"/>
      <c r="I39" s="53"/>
    </row>
    <row r="40" spans="1:9" x14ac:dyDescent="0.25">
      <c r="A40" s="293" t="s">
        <v>1858</v>
      </c>
      <c r="B40" s="243"/>
      <c r="C40" s="243"/>
      <c r="D40" s="243"/>
      <c r="E40" s="243"/>
      <c r="F40" s="243"/>
      <c r="G40" s="243"/>
      <c r="H40" s="243"/>
      <c r="I40" s="53"/>
    </row>
    <row r="41" spans="1:9" x14ac:dyDescent="0.25">
      <c r="A41" s="293" t="s">
        <v>1859</v>
      </c>
      <c r="B41" s="243"/>
      <c r="C41" s="243"/>
      <c r="D41" s="243"/>
      <c r="E41" s="243"/>
      <c r="F41" s="243"/>
      <c r="G41" s="243"/>
      <c r="H41" s="243"/>
      <c r="I41" s="53"/>
    </row>
    <row r="42" spans="1:9" x14ac:dyDescent="0.25">
      <c r="A42" s="293" t="s">
        <v>1863</v>
      </c>
      <c r="B42" s="243"/>
      <c r="C42" s="243"/>
      <c r="D42" s="243"/>
      <c r="E42" s="243"/>
      <c r="F42" s="243"/>
      <c r="G42" s="243"/>
      <c r="H42" s="243"/>
      <c r="I42" s="53"/>
    </row>
    <row r="43" spans="1:9" x14ac:dyDescent="0.25">
      <c r="A43" s="293" t="s">
        <v>1845</v>
      </c>
      <c r="B43" s="243"/>
      <c r="C43" s="243"/>
      <c r="D43" s="243"/>
      <c r="E43" s="243"/>
      <c r="F43" s="243"/>
      <c r="G43" s="243"/>
      <c r="H43" s="243"/>
      <c r="I43" s="53"/>
    </row>
    <row r="44" spans="1:9" x14ac:dyDescent="0.25">
      <c r="A44" s="293" t="s">
        <v>1849</v>
      </c>
      <c r="B44" s="243"/>
      <c r="C44" s="243"/>
      <c r="D44" s="243"/>
      <c r="E44" s="243"/>
      <c r="F44" s="243"/>
      <c r="G44" s="243"/>
      <c r="H44" s="243"/>
      <c r="I44" s="53"/>
    </row>
    <row r="45" spans="1:9" x14ac:dyDescent="0.25">
      <c r="A45" s="293" t="s">
        <v>1865</v>
      </c>
      <c r="B45" s="243"/>
      <c r="C45" s="243"/>
      <c r="D45" s="243"/>
      <c r="E45" s="243"/>
      <c r="F45" s="243"/>
      <c r="G45" s="243"/>
      <c r="H45" s="243"/>
      <c r="I45" s="53"/>
    </row>
    <row r="46" spans="1:9" x14ac:dyDescent="0.25">
      <c r="A46" s="293" t="s">
        <v>619</v>
      </c>
      <c r="B46" s="243"/>
      <c r="C46" s="243"/>
      <c r="D46" s="243"/>
      <c r="E46" s="243"/>
      <c r="F46" s="243"/>
      <c r="G46" s="243"/>
      <c r="H46" s="243"/>
      <c r="I46" s="53"/>
    </row>
    <row r="47" spans="1:9" x14ac:dyDescent="0.25">
      <c r="A47" s="293" t="s">
        <v>1858</v>
      </c>
      <c r="B47" s="243"/>
      <c r="C47" s="243"/>
      <c r="D47" s="243"/>
      <c r="E47" s="243"/>
      <c r="F47" s="243"/>
      <c r="G47" s="243"/>
      <c r="H47" s="243"/>
      <c r="I47" s="53"/>
    </row>
    <row r="48" spans="1:9" x14ac:dyDescent="0.25">
      <c r="A48" s="293" t="s">
        <v>1859</v>
      </c>
      <c r="B48" s="243"/>
      <c r="C48" s="243"/>
      <c r="D48" s="243"/>
      <c r="E48" s="243"/>
      <c r="F48" s="243"/>
      <c r="G48" s="243"/>
      <c r="H48" s="243"/>
      <c r="I48" s="53"/>
    </row>
    <row r="49" spans="1:9" x14ac:dyDescent="0.25">
      <c r="A49" s="291" t="s">
        <v>1867</v>
      </c>
      <c r="B49" s="243"/>
      <c r="C49" s="243"/>
      <c r="D49" s="243"/>
      <c r="E49" s="243"/>
      <c r="F49" s="243"/>
      <c r="G49" s="243"/>
      <c r="H49" s="243"/>
      <c r="I49" s="53"/>
    </row>
    <row r="50" spans="1:9" x14ac:dyDescent="0.25">
      <c r="A50" s="294" t="s">
        <v>1869</v>
      </c>
      <c r="B50" s="296"/>
      <c r="C50" s="296"/>
      <c r="D50" s="296"/>
      <c r="E50" s="296"/>
      <c r="F50" s="296"/>
      <c r="G50" s="296"/>
      <c r="H50" s="296"/>
      <c r="I50" s="271"/>
    </row>
    <row r="51" spans="1:9" x14ac:dyDescent="0.25">
      <c r="A51" s="297" t="s">
        <v>1870</v>
      </c>
      <c r="B51" s="300"/>
      <c r="C51" s="300"/>
      <c r="D51" s="300"/>
      <c r="E51" s="300"/>
      <c r="F51" s="300"/>
      <c r="G51" s="300"/>
      <c r="H51" s="300"/>
      <c r="I51" s="268"/>
    </row>
    <row r="52" spans="1:9" x14ac:dyDescent="0.25">
      <c r="A52" s="297" t="s">
        <v>1872</v>
      </c>
      <c r="B52" s="301"/>
      <c r="C52" s="301"/>
      <c r="D52" s="301"/>
      <c r="E52" s="301"/>
      <c r="F52" s="301"/>
      <c r="G52" s="301"/>
      <c r="H52" s="301"/>
      <c r="I52" s="302"/>
    </row>
    <row r="53" spans="1:9" x14ac:dyDescent="0.25">
      <c r="I53" s="303"/>
    </row>
    <row r="54" spans="1:9" x14ac:dyDescent="0.25">
      <c r="A54" s="2092"/>
      <c r="B54" s="2092"/>
      <c r="C54" s="2092"/>
      <c r="D54" s="2092"/>
      <c r="E54" s="2092"/>
      <c r="F54" s="2092"/>
      <c r="G54" s="2092"/>
      <c r="H54" s="2092"/>
      <c r="I54" s="2092"/>
    </row>
    <row r="56" spans="1:9" x14ac:dyDescent="0.25">
      <c r="A56" s="2089"/>
      <c r="B56" s="2089"/>
      <c r="C56" s="2089"/>
      <c r="D56" s="2089"/>
      <c r="E56" s="2089"/>
      <c r="F56" s="2089"/>
      <c r="G56" s="2089"/>
      <c r="H56" s="2089"/>
      <c r="I56" s="2089"/>
    </row>
    <row r="63" spans="1:9" ht="15.75" x14ac:dyDescent="0.25">
      <c r="A63" s="304"/>
    </row>
    <row r="64" spans="1:9" x14ac:dyDescent="0.25">
      <c r="A64" s="220"/>
    </row>
    <row r="65" spans="1:1" ht="15.75" x14ac:dyDescent="0.25">
      <c r="A65" s="304"/>
    </row>
    <row r="66" spans="1:1" x14ac:dyDescent="0.25">
      <c r="A66" s="220"/>
    </row>
    <row r="67" spans="1:1" ht="15.75" x14ac:dyDescent="0.25">
      <c r="A67" s="304"/>
    </row>
    <row r="68" spans="1:1" x14ac:dyDescent="0.25">
      <c r="A68" s="220"/>
    </row>
    <row r="69" spans="1:1" ht="15.75" x14ac:dyDescent="0.25">
      <c r="A69" s="304"/>
    </row>
    <row r="70" spans="1:1" x14ac:dyDescent="0.25">
      <c r="A70" s="220"/>
    </row>
    <row r="71" spans="1:1" ht="15.75" x14ac:dyDescent="0.25">
      <c r="A71" s="304"/>
    </row>
    <row r="72" spans="1:1" x14ac:dyDescent="0.25">
      <c r="A72" s="220"/>
    </row>
    <row r="73" spans="1:1" ht="15.75" x14ac:dyDescent="0.25">
      <c r="A73" s="304"/>
    </row>
    <row r="74" spans="1:1" x14ac:dyDescent="0.25">
      <c r="A74" s="220"/>
    </row>
    <row r="75" spans="1:1" ht="15.75" x14ac:dyDescent="0.25">
      <c r="A75" s="304"/>
    </row>
    <row r="76" spans="1:1" x14ac:dyDescent="0.25">
      <c r="A76" s="220"/>
    </row>
    <row r="77" spans="1:1" ht="15.75" x14ac:dyDescent="0.25">
      <c r="A77" s="304"/>
    </row>
  </sheetData>
  <mergeCells count="6">
    <mergeCell ref="A56:I56"/>
    <mergeCell ref="A8:A9"/>
    <mergeCell ref="C8:H8"/>
    <mergeCell ref="A30:A31"/>
    <mergeCell ref="C30:H30"/>
    <mergeCell ref="A54:I54"/>
  </mergeCells>
  <hyperlinks>
    <hyperlink ref="A1" location="INÍCIO!A1" display="Voltar ao Início" xr:uid="{00000000-0004-0000-2100-000000000000}"/>
    <hyperlink ref="A2" location="'Tabela 2'!A1" display="Ir para Metodologia do Demonstrativo" xr:uid="{00000000-0004-0000-2100-000001000000}"/>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1:C40"/>
  <sheetViews>
    <sheetView showGridLines="0" workbookViewId="0">
      <pane ySplit="1" topLeftCell="A38" activePane="bottomLeft" state="frozen"/>
      <selection pane="bottomLeft" activeCell="B1" sqref="B1"/>
    </sheetView>
  </sheetViews>
  <sheetFormatPr defaultColWidth="9.140625" defaultRowHeight="12.75" x14ac:dyDescent="0.25"/>
  <cols>
    <col min="1" max="1" width="9.140625" style="631"/>
    <col min="2" max="2" width="73.7109375" style="631" customWidth="1"/>
    <col min="3" max="3" width="136.85546875" style="631" customWidth="1"/>
    <col min="4" max="16384" width="9.140625" style="631"/>
  </cols>
  <sheetData>
    <row r="1" spans="2:3" ht="13.5" thickBot="1" x14ac:dyDescent="0.3">
      <c r="B1" s="630" t="s">
        <v>22</v>
      </c>
    </row>
    <row r="2" spans="2:3" s="632" customFormat="1" ht="18.75" thickBot="1" x14ac:dyDescent="0.3">
      <c r="B2" s="1457" t="s">
        <v>23</v>
      </c>
      <c r="C2" s="1458"/>
    </row>
    <row r="3" spans="2:3" ht="140.25" customHeight="1" thickBot="1" x14ac:dyDescent="0.3">
      <c r="B3" s="1461" t="s">
        <v>24</v>
      </c>
      <c r="C3" s="1462"/>
    </row>
    <row r="4" spans="2:3" s="632" customFormat="1" ht="13.5" thickBot="1" x14ac:dyDescent="0.3">
      <c r="B4" s="634" t="s">
        <v>4</v>
      </c>
      <c r="C4" s="634" t="s">
        <v>25</v>
      </c>
    </row>
    <row r="5" spans="2:3" ht="110.25" customHeight="1" thickBot="1" x14ac:dyDescent="0.3">
      <c r="B5" s="1459" t="s">
        <v>26</v>
      </c>
      <c r="C5" s="1462"/>
    </row>
    <row r="6" spans="2:3" s="632" customFormat="1" ht="13.5" thickBot="1" x14ac:dyDescent="0.3">
      <c r="B6" s="634" t="s">
        <v>5</v>
      </c>
      <c r="C6" s="634" t="s">
        <v>27</v>
      </c>
    </row>
    <row r="7" spans="2:3" ht="52.5" customHeight="1" thickBot="1" x14ac:dyDescent="0.3">
      <c r="B7" s="1459" t="s">
        <v>28</v>
      </c>
      <c r="C7" s="1462"/>
    </row>
    <row r="8" spans="2:3" s="632" customFormat="1" ht="13.5" thickBot="1" x14ac:dyDescent="0.3">
      <c r="B8" s="634" t="s">
        <v>6</v>
      </c>
      <c r="C8" s="634" t="s">
        <v>29</v>
      </c>
    </row>
    <row r="9" spans="2:3" ht="126.75" customHeight="1" thickBot="1" x14ac:dyDescent="0.3">
      <c r="B9" s="1461" t="s">
        <v>30</v>
      </c>
      <c r="C9" s="1462"/>
    </row>
    <row r="10" spans="2:3" s="632" customFormat="1" ht="13.5" thickBot="1" x14ac:dyDescent="0.3">
      <c r="B10" s="634" t="s">
        <v>7</v>
      </c>
      <c r="C10" s="634" t="s">
        <v>31</v>
      </c>
    </row>
    <row r="11" spans="2:3" ht="66" customHeight="1" thickBot="1" x14ac:dyDescent="0.3">
      <c r="B11" s="1461" t="s">
        <v>32</v>
      </c>
      <c r="C11" s="1462"/>
    </row>
    <row r="12" spans="2:3" s="632" customFormat="1" ht="13.5" thickBot="1" x14ac:dyDescent="0.3">
      <c r="B12" s="633" t="s">
        <v>8</v>
      </c>
      <c r="C12" s="634" t="s">
        <v>31</v>
      </c>
    </row>
    <row r="13" spans="2:3" ht="66.75" customHeight="1" thickBot="1" x14ac:dyDescent="0.3">
      <c r="B13" s="1461" t="s">
        <v>32</v>
      </c>
      <c r="C13" s="1462"/>
    </row>
    <row r="14" spans="2:3" s="632" customFormat="1" ht="13.5" thickBot="1" x14ac:dyDescent="0.3">
      <c r="B14" s="633" t="s">
        <v>9</v>
      </c>
      <c r="C14" s="634" t="s">
        <v>33</v>
      </c>
    </row>
    <row r="15" spans="2:3" ht="33.75" customHeight="1" thickBot="1" x14ac:dyDescent="0.3">
      <c r="B15" s="1459" t="s">
        <v>34</v>
      </c>
      <c r="C15" s="1460"/>
    </row>
    <row r="16" spans="2:3" s="632" customFormat="1" ht="13.5" thickBot="1" x14ac:dyDescent="0.3">
      <c r="B16" s="633" t="s">
        <v>10</v>
      </c>
      <c r="C16" s="634" t="s">
        <v>35</v>
      </c>
    </row>
    <row r="17" spans="2:3" ht="34.5" customHeight="1" thickBot="1" x14ac:dyDescent="0.3">
      <c r="B17" s="1459" t="s">
        <v>36</v>
      </c>
      <c r="C17" s="1460"/>
    </row>
    <row r="18" spans="2:3" s="632" customFormat="1" ht="13.5" thickBot="1" x14ac:dyDescent="0.3">
      <c r="B18" s="633" t="s">
        <v>11</v>
      </c>
      <c r="C18" s="634" t="s">
        <v>37</v>
      </c>
    </row>
    <row r="19" spans="2:3" ht="17.25" customHeight="1" thickBot="1" x14ac:dyDescent="0.3">
      <c r="B19" s="1459" t="s">
        <v>38</v>
      </c>
      <c r="C19" s="1460"/>
    </row>
    <row r="20" spans="2:3" s="632" customFormat="1" ht="13.5" thickBot="1" x14ac:dyDescent="0.3">
      <c r="B20" s="633" t="s">
        <v>12</v>
      </c>
      <c r="C20" s="634" t="s">
        <v>39</v>
      </c>
    </row>
    <row r="21" spans="2:3" ht="115.5" customHeight="1" thickBot="1" x14ac:dyDescent="0.3">
      <c r="B21" s="1461" t="s">
        <v>40</v>
      </c>
      <c r="C21" s="1462"/>
    </row>
    <row r="22" spans="2:3" s="632" customFormat="1" ht="13.5" thickBot="1" x14ac:dyDescent="0.3">
      <c r="B22" s="633" t="s">
        <v>41</v>
      </c>
      <c r="C22" s="634" t="s">
        <v>42</v>
      </c>
    </row>
    <row r="23" spans="2:3" ht="50.25" customHeight="1" thickBot="1" x14ac:dyDescent="0.3">
      <c r="B23" s="1459" t="s">
        <v>43</v>
      </c>
      <c r="C23" s="1460"/>
    </row>
    <row r="24" spans="2:3" s="632" customFormat="1" ht="13.5" thickBot="1" x14ac:dyDescent="0.3">
      <c r="B24" s="633" t="s">
        <v>14</v>
      </c>
      <c r="C24" s="634" t="s">
        <v>44</v>
      </c>
    </row>
    <row r="25" spans="2:3" ht="35.25" customHeight="1" thickBot="1" x14ac:dyDescent="0.3">
      <c r="B25" s="1459" t="s">
        <v>45</v>
      </c>
      <c r="C25" s="1460"/>
    </row>
    <row r="26" spans="2:3" s="632" customFormat="1" ht="13.5" thickBot="1" x14ac:dyDescent="0.3">
      <c r="B26" s="633" t="s">
        <v>15</v>
      </c>
      <c r="C26" s="708" t="s">
        <v>46</v>
      </c>
    </row>
    <row r="27" spans="2:3" ht="72" customHeight="1" thickBot="1" x14ac:dyDescent="0.3">
      <c r="B27" s="1461" t="s">
        <v>47</v>
      </c>
      <c r="C27" s="1462"/>
    </row>
    <row r="28" spans="2:3" s="632" customFormat="1" ht="13.5" thickBot="1" x14ac:dyDescent="0.3">
      <c r="B28" s="633" t="s">
        <v>16</v>
      </c>
      <c r="C28" s="708" t="s">
        <v>46</v>
      </c>
    </row>
    <row r="29" spans="2:3" ht="66.75" customHeight="1" thickBot="1" x14ac:dyDescent="0.3">
      <c r="B29" s="1461" t="s">
        <v>47</v>
      </c>
      <c r="C29" s="1462"/>
    </row>
    <row r="30" spans="2:3" s="632" customFormat="1" ht="13.5" thickBot="1" x14ac:dyDescent="0.3">
      <c r="B30" s="633" t="s">
        <v>17</v>
      </c>
      <c r="C30" s="634" t="s">
        <v>48</v>
      </c>
    </row>
    <row r="31" spans="2:3" ht="152.25" customHeight="1" thickBot="1" x14ac:dyDescent="0.3">
      <c r="B31" s="1461" t="s">
        <v>49</v>
      </c>
      <c r="C31" s="1462"/>
    </row>
    <row r="32" spans="2:3" s="632" customFormat="1" ht="13.5" thickBot="1" x14ac:dyDescent="0.3">
      <c r="B32" s="633" t="s">
        <v>18</v>
      </c>
      <c r="C32" s="634" t="s">
        <v>50</v>
      </c>
    </row>
    <row r="33" spans="2:3" ht="13.5" thickBot="1" x14ac:dyDescent="0.3">
      <c r="B33" s="1463"/>
      <c r="C33" s="1464"/>
    </row>
    <row r="34" spans="2:3" s="632" customFormat="1" ht="13.5" thickBot="1" x14ac:dyDescent="0.3">
      <c r="B34" s="633" t="s">
        <v>19</v>
      </c>
      <c r="C34" s="634" t="s">
        <v>51</v>
      </c>
    </row>
    <row r="35" spans="2:3" ht="37.5" customHeight="1" thickBot="1" x14ac:dyDescent="0.3">
      <c r="B35" s="1461" t="s">
        <v>52</v>
      </c>
      <c r="C35" s="1462"/>
    </row>
    <row r="36" spans="2:3" ht="18.75" thickBot="1" x14ac:dyDescent="0.3">
      <c r="B36" s="1457" t="s">
        <v>23</v>
      </c>
      <c r="C36" s="1458"/>
    </row>
    <row r="37" spans="2:3" ht="15" customHeight="1" thickBot="1" x14ac:dyDescent="0.3">
      <c r="B37" s="633" t="s">
        <v>20</v>
      </c>
      <c r="C37" s="634" t="s">
        <v>53</v>
      </c>
    </row>
    <row r="38" spans="2:3" ht="133.5" customHeight="1" thickBot="1" x14ac:dyDescent="0.3">
      <c r="B38" s="1459" t="s">
        <v>54</v>
      </c>
      <c r="C38" s="1460"/>
    </row>
    <row r="39" spans="2:3" ht="26.25" customHeight="1" thickBot="1" x14ac:dyDescent="0.3">
      <c r="B39" s="635" t="s">
        <v>21</v>
      </c>
      <c r="C39" s="634" t="s">
        <v>55</v>
      </c>
    </row>
    <row r="40" spans="2:3" ht="159.75" customHeight="1" thickBot="1" x14ac:dyDescent="0.3">
      <c r="B40" s="1459" t="s">
        <v>56</v>
      </c>
      <c r="C40" s="1460"/>
    </row>
  </sheetData>
  <mergeCells count="21">
    <mergeCell ref="B23:C23"/>
    <mergeCell ref="B25:C25"/>
    <mergeCell ref="B3:C3"/>
    <mergeCell ref="B5:C5"/>
    <mergeCell ref="B7:C7"/>
    <mergeCell ref="B9:C9"/>
    <mergeCell ref="B11:C11"/>
    <mergeCell ref="B13:C13"/>
    <mergeCell ref="B2:C2"/>
    <mergeCell ref="B15:C15"/>
    <mergeCell ref="B17:C17"/>
    <mergeCell ref="B19:C19"/>
    <mergeCell ref="B21:C21"/>
    <mergeCell ref="B36:C36"/>
    <mergeCell ref="B38:C38"/>
    <mergeCell ref="B40:C40"/>
    <mergeCell ref="B27:C27"/>
    <mergeCell ref="B29:C29"/>
    <mergeCell ref="B31:C31"/>
    <mergeCell ref="B35:C35"/>
    <mergeCell ref="B33:C33"/>
  </mergeCells>
  <hyperlinks>
    <hyperlink ref="B12" location="'Anexo 4 RPPS 2018'!A1" display="Anexo 4 - Previdência RPPS" xr:uid="{00000000-0004-0000-0100-000004000000}"/>
    <hyperlink ref="B14" location="'Anexo 6 2018'!A1" display="Anexo 6 - Resultado Primário e Resultado Nominal" xr:uid="{00000000-0004-0000-0100-000005000000}"/>
    <hyperlink ref="B16" location="'Anexo 7 2018'!A1" display="Anexo 7 - Restos a Pagar por Poder e Órgão" xr:uid="{00000000-0004-0000-0100-000006000000}"/>
    <hyperlink ref="B18" location="'Anexo 8 2018'!A1" display="Anexo 8 - Manutenção e Desenvolvimento do Ensino" xr:uid="{00000000-0004-0000-0100-000007000000}"/>
    <hyperlink ref="B1" location="INÍCIO!A1" display="Voltar ao Início" xr:uid="{00000000-0004-0000-0100-000010000000}"/>
  </hyperlinks>
  <pageMargins left="0.511811024" right="0.511811024" top="0.78740157499999996" bottom="0.78740157499999996" header="0.31496062000000002" footer="0.31496062000000002"/>
  <pageSetup paperSize="9"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sheetPr>
  <dimension ref="A1:H60"/>
  <sheetViews>
    <sheetView workbookViewId="0">
      <pane ySplit="2" topLeftCell="A3" activePane="bottomLeft" state="frozen"/>
      <selection pane="bottomLeft" activeCell="A5" sqref="A5"/>
    </sheetView>
  </sheetViews>
  <sheetFormatPr defaultColWidth="9.140625" defaultRowHeight="15" x14ac:dyDescent="0.25"/>
  <cols>
    <col min="1" max="1" width="47" style="22" customWidth="1"/>
    <col min="2" max="5" width="14" style="22" customWidth="1"/>
    <col min="6" max="6" width="21.85546875" style="22" hidden="1" customWidth="1"/>
    <col min="7" max="7" width="15" style="22" customWidth="1"/>
    <col min="8" max="8" width="23.42578125" style="22" customWidth="1"/>
    <col min="9" max="16384" width="9.140625" style="220"/>
  </cols>
  <sheetData>
    <row r="1" spans="1:8" s="527" customFormat="1" ht="13.5" x14ac:dyDescent="0.2">
      <c r="A1" s="519" t="s">
        <v>22</v>
      </c>
      <c r="B1" s="22"/>
      <c r="C1" s="22"/>
      <c r="D1" s="22"/>
      <c r="E1" s="22"/>
      <c r="F1" s="22"/>
      <c r="G1" s="22"/>
      <c r="H1" s="22"/>
    </row>
    <row r="2" spans="1:8" s="521" customFormat="1" ht="13.5" x14ac:dyDescent="0.3">
      <c r="A2" s="519" t="s">
        <v>2547</v>
      </c>
      <c r="B2" s="520"/>
      <c r="C2" s="520"/>
      <c r="D2" s="520"/>
      <c r="E2" s="520"/>
      <c r="F2" s="520"/>
      <c r="G2" s="520"/>
      <c r="H2" s="520"/>
    </row>
    <row r="3" spans="1:8" ht="12" customHeight="1" x14ac:dyDescent="0.25">
      <c r="A3" s="306" t="s">
        <v>3000</v>
      </c>
    </row>
    <row r="4" spans="1:8" ht="12" customHeight="1" x14ac:dyDescent="0.25">
      <c r="A4" s="307" t="s">
        <v>3001</v>
      </c>
    </row>
    <row r="5" spans="1:8" ht="12" customHeight="1" x14ac:dyDescent="0.25">
      <c r="A5" s="22" t="str">
        <f>'Tabela 1-B - Estrutura'!A5</f>
        <v xml:space="preserve">                    &lt;MÊS&gt; E &lt;ANO&gt; DE REFERÊNCIA</v>
      </c>
    </row>
    <row r="6" spans="1:8" x14ac:dyDescent="0.25">
      <c r="D6" s="223"/>
      <c r="E6" s="223"/>
      <c r="F6" s="223"/>
      <c r="G6" s="223"/>
      <c r="H6" s="223" t="s">
        <v>2554</v>
      </c>
    </row>
    <row r="7" spans="1:8" x14ac:dyDescent="0.25">
      <c r="A7" s="2066" t="s">
        <v>3002</v>
      </c>
      <c r="B7" s="2079" t="s">
        <v>3003</v>
      </c>
      <c r="C7" s="2090"/>
      <c r="D7" s="2090"/>
      <c r="E7" s="2090"/>
      <c r="F7" s="2090"/>
      <c r="G7" s="2090"/>
      <c r="H7" s="2090"/>
    </row>
    <row r="8" spans="1:8" x14ac:dyDescent="0.25">
      <c r="A8" s="2067"/>
      <c r="B8" s="308" t="s">
        <v>3004</v>
      </c>
      <c r="C8" s="308" t="s">
        <v>3004</v>
      </c>
      <c r="D8" s="308" t="s">
        <v>3005</v>
      </c>
      <c r="E8" s="308" t="s">
        <v>3005</v>
      </c>
      <c r="F8" s="308" t="s">
        <v>3006</v>
      </c>
      <c r="G8" s="259" t="s">
        <v>68</v>
      </c>
      <c r="H8" s="309" t="s">
        <v>3007</v>
      </c>
    </row>
    <row r="9" spans="1:8" x14ac:dyDescent="0.25">
      <c r="A9" s="2068"/>
      <c r="B9" s="310" t="s">
        <v>3008</v>
      </c>
      <c r="C9" s="310" t="s">
        <v>3009</v>
      </c>
      <c r="D9" s="310" t="s">
        <v>3010</v>
      </c>
      <c r="E9" s="310" t="s">
        <v>3011</v>
      </c>
      <c r="F9" s="310" t="s">
        <v>3012</v>
      </c>
      <c r="G9" s="311" t="s">
        <v>3013</v>
      </c>
      <c r="H9" s="312" t="s">
        <v>3014</v>
      </c>
    </row>
    <row r="10" spans="1:8" x14ac:dyDescent="0.25">
      <c r="A10" s="293" t="s">
        <v>1876</v>
      </c>
      <c r="B10" s="52"/>
      <c r="C10" s="52"/>
      <c r="D10" s="52"/>
      <c r="E10" s="52"/>
      <c r="F10" s="52"/>
      <c r="G10" s="53"/>
      <c r="H10" s="69"/>
    </row>
    <row r="11" spans="1:8" x14ac:dyDescent="0.25">
      <c r="A11" s="293" t="s">
        <v>1877</v>
      </c>
      <c r="B11" s="52"/>
      <c r="C11" s="52"/>
      <c r="D11" s="52"/>
      <c r="E11" s="52"/>
      <c r="F11" s="52"/>
      <c r="G11" s="53"/>
      <c r="H11" s="69"/>
    </row>
    <row r="12" spans="1:8" x14ac:dyDescent="0.25">
      <c r="A12" s="293" t="s">
        <v>1878</v>
      </c>
      <c r="B12" s="52"/>
      <c r="C12" s="52"/>
      <c r="D12" s="52"/>
      <c r="E12" s="52"/>
      <c r="F12" s="52"/>
      <c r="G12" s="53"/>
      <c r="H12" s="69"/>
    </row>
    <row r="13" spans="1:8" x14ac:dyDescent="0.25">
      <c r="A13" s="293" t="s">
        <v>1879</v>
      </c>
      <c r="B13" s="52"/>
      <c r="C13" s="52"/>
      <c r="D13" s="52"/>
      <c r="E13" s="52"/>
      <c r="F13" s="52"/>
      <c r="G13" s="53"/>
      <c r="H13" s="69"/>
    </row>
    <row r="14" spans="1:8" x14ac:dyDescent="0.25">
      <c r="A14" s="293" t="s">
        <v>1880</v>
      </c>
      <c r="B14" s="52"/>
      <c r="C14" s="52"/>
      <c r="D14" s="52"/>
      <c r="E14" s="52"/>
      <c r="F14" s="52"/>
      <c r="G14" s="53"/>
      <c r="H14" s="69"/>
    </row>
    <row r="15" spans="1:8" x14ac:dyDescent="0.25">
      <c r="A15" s="293" t="s">
        <v>1881</v>
      </c>
      <c r="B15" s="313"/>
      <c r="C15" s="313"/>
      <c r="D15" s="313"/>
      <c r="E15" s="313"/>
      <c r="F15" s="314"/>
      <c r="G15" s="314"/>
      <c r="H15" s="315"/>
    </row>
    <row r="16" spans="1:8" x14ac:dyDescent="0.25">
      <c r="A16" s="293" t="s">
        <v>1884</v>
      </c>
      <c r="B16" s="313"/>
      <c r="C16" s="313"/>
      <c r="D16" s="313"/>
      <c r="E16" s="313"/>
      <c r="F16" s="314"/>
      <c r="G16" s="314"/>
      <c r="H16" s="315"/>
    </row>
    <row r="17" spans="1:8" x14ac:dyDescent="0.25">
      <c r="A17" s="293" t="s">
        <v>1885</v>
      </c>
      <c r="B17" s="313"/>
      <c r="C17" s="313"/>
      <c r="D17" s="313"/>
      <c r="E17" s="313"/>
      <c r="F17" s="314"/>
      <c r="G17" s="314"/>
      <c r="H17" s="315"/>
    </row>
    <row r="18" spans="1:8" x14ac:dyDescent="0.25">
      <c r="A18" s="293" t="s">
        <v>1887</v>
      </c>
      <c r="B18" s="313"/>
      <c r="C18" s="313"/>
      <c r="D18" s="313"/>
      <c r="E18" s="313"/>
      <c r="F18" s="314"/>
      <c r="G18" s="314"/>
      <c r="H18" s="315"/>
    </row>
    <row r="19" spans="1:8" x14ac:dyDescent="0.25">
      <c r="A19" s="293" t="s">
        <v>1889</v>
      </c>
      <c r="B19" s="313"/>
      <c r="C19" s="313"/>
      <c r="D19" s="313"/>
      <c r="E19" s="313"/>
      <c r="F19" s="314"/>
      <c r="G19" s="314"/>
      <c r="H19" s="315"/>
    </row>
    <row r="20" spans="1:8" x14ac:dyDescent="0.25">
      <c r="A20" s="293" t="s">
        <v>1890</v>
      </c>
      <c r="B20" s="313"/>
      <c r="C20" s="313"/>
      <c r="D20" s="313"/>
      <c r="E20" s="313"/>
      <c r="F20" s="314"/>
      <c r="G20" s="314"/>
      <c r="H20" s="315"/>
    </row>
    <row r="21" spans="1:8" x14ac:dyDescent="0.25">
      <c r="A21" s="293" t="s">
        <v>1892</v>
      </c>
      <c r="B21" s="313"/>
      <c r="C21" s="313"/>
      <c r="D21" s="313"/>
      <c r="E21" s="313"/>
      <c r="F21" s="314"/>
      <c r="G21" s="314"/>
      <c r="H21" s="315"/>
    </row>
    <row r="22" spans="1:8" x14ac:dyDescent="0.25">
      <c r="A22" s="293" t="s">
        <v>1894</v>
      </c>
      <c r="B22" s="313"/>
      <c r="C22" s="313"/>
      <c r="D22" s="313"/>
      <c r="E22" s="313"/>
      <c r="F22" s="314"/>
      <c r="G22" s="314"/>
      <c r="H22" s="315"/>
    </row>
    <row r="23" spans="1:8" x14ac:dyDescent="0.25">
      <c r="A23" s="293" t="s">
        <v>1895</v>
      </c>
      <c r="B23" s="313"/>
      <c r="C23" s="313"/>
      <c r="D23" s="313"/>
      <c r="E23" s="313"/>
      <c r="F23" s="314"/>
      <c r="G23" s="314"/>
      <c r="H23" s="315"/>
    </row>
    <row r="24" spans="1:8" x14ac:dyDescent="0.25">
      <c r="A24" s="293" t="s">
        <v>1896</v>
      </c>
      <c r="B24" s="313"/>
      <c r="C24" s="313"/>
      <c r="D24" s="313"/>
      <c r="E24" s="313"/>
      <c r="F24" s="314"/>
      <c r="G24" s="314"/>
      <c r="H24" s="315"/>
    </row>
    <row r="25" spans="1:8" x14ac:dyDescent="0.25">
      <c r="A25" s="293" t="s">
        <v>1898</v>
      </c>
      <c r="B25" s="313"/>
      <c r="C25" s="313"/>
      <c r="D25" s="313"/>
      <c r="E25" s="313"/>
      <c r="F25" s="314"/>
      <c r="G25" s="314"/>
      <c r="H25" s="315"/>
    </row>
    <row r="26" spans="1:8" x14ac:dyDescent="0.25">
      <c r="A26" s="293" t="s">
        <v>1900</v>
      </c>
      <c r="B26" s="313"/>
      <c r="C26" s="313"/>
      <c r="D26" s="313"/>
      <c r="E26" s="313"/>
      <c r="F26" s="314"/>
      <c r="G26" s="314"/>
      <c r="H26" s="315"/>
    </row>
    <row r="27" spans="1:8" x14ac:dyDescent="0.25">
      <c r="A27" s="293" t="s">
        <v>1901</v>
      </c>
      <c r="B27" s="313"/>
      <c r="C27" s="313"/>
      <c r="D27" s="313"/>
      <c r="E27" s="313"/>
      <c r="F27" s="314"/>
      <c r="G27" s="314"/>
      <c r="H27" s="315"/>
    </row>
    <row r="28" spans="1:8" x14ac:dyDescent="0.25">
      <c r="A28" s="293" t="s">
        <v>1903</v>
      </c>
      <c r="B28" s="313"/>
      <c r="C28" s="313"/>
      <c r="D28" s="313"/>
      <c r="E28" s="313"/>
      <c r="F28" s="314"/>
      <c r="G28" s="314"/>
      <c r="H28" s="315"/>
    </row>
    <row r="29" spans="1:8" x14ac:dyDescent="0.25">
      <c r="A29" s="293" t="s">
        <v>1905</v>
      </c>
      <c r="B29" s="313"/>
      <c r="C29" s="313"/>
      <c r="D29" s="313"/>
      <c r="E29" s="313"/>
      <c r="F29" s="314"/>
      <c r="G29" s="314"/>
      <c r="H29" s="315"/>
    </row>
    <row r="30" spans="1:8" x14ac:dyDescent="0.25">
      <c r="A30" s="293" t="s">
        <v>1907</v>
      </c>
      <c r="B30" s="313"/>
      <c r="C30" s="313"/>
      <c r="D30" s="313"/>
      <c r="E30" s="313"/>
      <c r="F30" s="314"/>
      <c r="G30" s="314"/>
      <c r="H30" s="315"/>
    </row>
    <row r="31" spans="1:8" x14ac:dyDescent="0.25">
      <c r="A31" s="293" t="s">
        <v>1909</v>
      </c>
      <c r="B31" s="313"/>
      <c r="C31" s="313"/>
      <c r="D31" s="313"/>
      <c r="E31" s="313"/>
      <c r="F31" s="314"/>
      <c r="G31" s="314"/>
      <c r="H31" s="315"/>
    </row>
    <row r="32" spans="1:8" x14ac:dyDescent="0.25">
      <c r="A32" s="293" t="s">
        <v>1911</v>
      </c>
      <c r="B32" s="313"/>
      <c r="C32" s="313"/>
      <c r="D32" s="313"/>
      <c r="E32" s="313"/>
      <c r="F32" s="314"/>
      <c r="G32" s="314"/>
      <c r="H32" s="315"/>
    </row>
    <row r="33" spans="1:8" x14ac:dyDescent="0.25">
      <c r="A33" s="293" t="s">
        <v>1912</v>
      </c>
      <c r="B33" s="313"/>
      <c r="C33" s="313"/>
      <c r="D33" s="313"/>
      <c r="E33" s="313"/>
      <c r="F33" s="314"/>
      <c r="G33" s="314"/>
      <c r="H33" s="315"/>
    </row>
    <row r="34" spans="1:8" x14ac:dyDescent="0.25">
      <c r="A34" s="293" t="s">
        <v>1914</v>
      </c>
      <c r="B34" s="313"/>
      <c r="C34" s="313"/>
      <c r="D34" s="313"/>
      <c r="E34" s="313"/>
      <c r="F34" s="314"/>
      <c r="G34" s="314"/>
      <c r="H34" s="315"/>
    </row>
    <row r="35" spans="1:8" x14ac:dyDescent="0.25">
      <c r="A35" s="293" t="s">
        <v>1916</v>
      </c>
      <c r="B35" s="313"/>
      <c r="C35" s="313"/>
      <c r="D35" s="313"/>
      <c r="E35" s="313"/>
      <c r="F35" s="314"/>
      <c r="G35" s="314"/>
      <c r="H35" s="315"/>
    </row>
    <row r="36" spans="1:8" x14ac:dyDescent="0.25">
      <c r="A36" s="293" t="s">
        <v>1918</v>
      </c>
      <c r="B36" s="313"/>
      <c r="C36" s="313"/>
      <c r="D36" s="313"/>
      <c r="E36" s="313"/>
      <c r="F36" s="314"/>
      <c r="G36" s="314"/>
      <c r="H36" s="315"/>
    </row>
    <row r="37" spans="1:8" x14ac:dyDescent="0.25">
      <c r="A37" s="293" t="s">
        <v>1920</v>
      </c>
      <c r="B37" s="313"/>
      <c r="C37" s="313"/>
      <c r="D37" s="313"/>
      <c r="E37" s="313"/>
      <c r="F37" s="314"/>
      <c r="G37" s="314"/>
      <c r="H37" s="315"/>
    </row>
    <row r="38" spans="1:8" x14ac:dyDescent="0.25">
      <c r="A38" s="293" t="s">
        <v>1922</v>
      </c>
      <c r="B38" s="313"/>
      <c r="C38" s="313"/>
      <c r="D38" s="313"/>
      <c r="E38" s="313"/>
      <c r="F38" s="314"/>
      <c r="G38" s="314"/>
      <c r="H38" s="315"/>
    </row>
    <row r="39" spans="1:8" x14ac:dyDescent="0.25">
      <c r="A39" s="293" t="s">
        <v>1924</v>
      </c>
      <c r="B39" s="313"/>
      <c r="C39" s="313"/>
      <c r="D39" s="313"/>
      <c r="E39" s="313"/>
      <c r="F39" s="314"/>
      <c r="G39" s="314"/>
      <c r="H39" s="315"/>
    </row>
    <row r="40" spans="1:8" x14ac:dyDescent="0.25">
      <c r="A40" s="293" t="s">
        <v>1925</v>
      </c>
      <c r="B40" s="313"/>
      <c r="C40" s="313"/>
      <c r="D40" s="313"/>
      <c r="E40" s="313"/>
      <c r="F40" s="314"/>
      <c r="G40" s="314"/>
      <c r="H40" s="315"/>
    </row>
    <row r="41" spans="1:8" x14ac:dyDescent="0.25">
      <c r="A41" s="293" t="s">
        <v>1926</v>
      </c>
      <c r="B41" s="313"/>
      <c r="C41" s="313"/>
      <c r="D41" s="313"/>
      <c r="E41" s="313"/>
      <c r="F41" s="314"/>
      <c r="G41" s="314"/>
      <c r="H41" s="315"/>
    </row>
    <row r="42" spans="1:8" x14ac:dyDescent="0.25">
      <c r="A42" s="293" t="s">
        <v>1928</v>
      </c>
      <c r="B42" s="313"/>
      <c r="C42" s="313"/>
      <c r="D42" s="313"/>
      <c r="E42" s="313"/>
      <c r="F42" s="314"/>
      <c r="G42" s="314"/>
      <c r="H42" s="315"/>
    </row>
    <row r="43" spans="1:8" x14ac:dyDescent="0.25">
      <c r="A43" s="293" t="s">
        <v>1930</v>
      </c>
      <c r="B43" s="313"/>
      <c r="C43" s="313"/>
      <c r="D43" s="313"/>
      <c r="E43" s="313"/>
      <c r="F43" s="314"/>
      <c r="G43" s="314"/>
      <c r="H43" s="315"/>
    </row>
    <row r="44" spans="1:8" x14ac:dyDescent="0.25">
      <c r="A44" s="293" t="s">
        <v>1931</v>
      </c>
      <c r="B44" s="313"/>
      <c r="C44" s="313"/>
      <c r="D44" s="313"/>
      <c r="E44" s="313"/>
      <c r="F44" s="314"/>
      <c r="G44" s="314"/>
      <c r="H44" s="315"/>
    </row>
    <row r="45" spans="1:8" x14ac:dyDescent="0.25">
      <c r="A45" s="293" t="s">
        <v>1933</v>
      </c>
      <c r="B45" s="313"/>
      <c r="C45" s="313"/>
      <c r="D45" s="313"/>
      <c r="E45" s="313"/>
      <c r="F45" s="314"/>
      <c r="G45" s="314"/>
      <c r="H45" s="315"/>
    </row>
    <row r="46" spans="1:8" x14ac:dyDescent="0.25">
      <c r="A46" s="293" t="s">
        <v>1935</v>
      </c>
      <c r="B46" s="313"/>
      <c r="C46" s="313"/>
      <c r="D46" s="313"/>
      <c r="E46" s="313"/>
      <c r="F46" s="314"/>
      <c r="G46" s="314"/>
      <c r="H46" s="315"/>
    </row>
    <row r="47" spans="1:8" x14ac:dyDescent="0.25">
      <c r="A47" s="293" t="s">
        <v>1937</v>
      </c>
      <c r="B47" s="313"/>
      <c r="C47" s="313"/>
      <c r="D47" s="313"/>
      <c r="E47" s="313"/>
      <c r="F47" s="314"/>
      <c r="G47" s="314"/>
      <c r="H47" s="315"/>
    </row>
    <row r="48" spans="1:8" x14ac:dyDescent="0.25">
      <c r="A48" s="293" t="s">
        <v>1939</v>
      </c>
      <c r="B48" s="313"/>
      <c r="C48" s="313"/>
      <c r="D48" s="313"/>
      <c r="E48" s="313"/>
      <c r="F48" s="314"/>
      <c r="G48" s="314"/>
      <c r="H48" s="315"/>
    </row>
    <row r="49" spans="1:8" x14ac:dyDescent="0.25">
      <c r="A49" s="293" t="s">
        <v>1941</v>
      </c>
      <c r="B49" s="313"/>
      <c r="C49" s="313"/>
      <c r="D49" s="313"/>
      <c r="E49" s="313"/>
      <c r="F49" s="314"/>
      <c r="G49" s="314"/>
      <c r="H49" s="315"/>
    </row>
    <row r="50" spans="1:8" x14ac:dyDescent="0.25">
      <c r="A50" s="293" t="s">
        <v>1943</v>
      </c>
      <c r="B50" s="313"/>
      <c r="C50" s="313"/>
      <c r="D50" s="313"/>
      <c r="E50" s="313"/>
      <c r="F50" s="314"/>
      <c r="G50" s="314"/>
      <c r="H50" s="315"/>
    </row>
    <row r="51" spans="1:8" x14ac:dyDescent="0.25">
      <c r="A51" s="293" t="s">
        <v>1945</v>
      </c>
      <c r="B51" s="313"/>
      <c r="C51" s="313"/>
      <c r="D51" s="313"/>
      <c r="E51" s="313"/>
      <c r="F51" s="314"/>
      <c r="G51" s="314"/>
      <c r="H51" s="315"/>
    </row>
    <row r="52" spans="1:8" x14ac:dyDescent="0.25">
      <c r="A52" s="293" t="s">
        <v>1946</v>
      </c>
      <c r="B52" s="313"/>
      <c r="C52" s="313"/>
      <c r="D52" s="313"/>
      <c r="E52" s="313"/>
      <c r="F52" s="314"/>
      <c r="G52" s="314"/>
      <c r="H52" s="315"/>
    </row>
    <row r="53" spans="1:8" x14ac:dyDescent="0.25">
      <c r="A53" s="293" t="s">
        <v>1947</v>
      </c>
      <c r="B53" s="313"/>
      <c r="C53" s="313"/>
      <c r="D53" s="313"/>
      <c r="E53" s="313"/>
      <c r="F53" s="314"/>
      <c r="G53" s="314"/>
      <c r="H53" s="315"/>
    </row>
    <row r="54" spans="1:8" x14ac:dyDescent="0.25">
      <c r="A54" s="293" t="s">
        <v>1948</v>
      </c>
      <c r="B54" s="313"/>
      <c r="C54" s="313"/>
      <c r="D54" s="313"/>
      <c r="E54" s="313"/>
      <c r="F54" s="314"/>
      <c r="G54" s="314"/>
      <c r="H54" s="315"/>
    </row>
    <row r="55" spans="1:8" x14ac:dyDescent="0.25">
      <c r="A55" s="305" t="s">
        <v>474</v>
      </c>
      <c r="B55" s="316"/>
      <c r="C55" s="316"/>
      <c r="D55" s="316"/>
      <c r="E55" s="316"/>
      <c r="F55" s="317"/>
      <c r="G55" s="318"/>
      <c r="H55" s="318"/>
    </row>
    <row r="56" spans="1:8" x14ac:dyDescent="0.25">
      <c r="A56" s="305" t="s">
        <v>3015</v>
      </c>
      <c r="B56" s="2093"/>
      <c r="C56" s="2094"/>
      <c r="D56" s="2094"/>
      <c r="E56" s="2094"/>
      <c r="F56" s="2094"/>
      <c r="G56" s="2094"/>
      <c r="H56" s="2094"/>
    </row>
    <row r="57" spans="1:8" x14ac:dyDescent="0.25">
      <c r="A57" s="305" t="s">
        <v>1952</v>
      </c>
      <c r="B57" s="319"/>
      <c r="C57" s="319"/>
      <c r="D57" s="319"/>
      <c r="E57" s="320"/>
      <c r="F57" s="320"/>
      <c r="G57" s="320"/>
      <c r="H57" s="320"/>
    </row>
    <row r="58" spans="1:8" x14ac:dyDescent="0.25">
      <c r="A58" s="305" t="s">
        <v>3016</v>
      </c>
      <c r="B58" s="319"/>
      <c r="C58" s="319"/>
      <c r="D58" s="319"/>
      <c r="E58" s="320"/>
      <c r="F58" s="320"/>
      <c r="G58" s="320"/>
      <c r="H58" s="320"/>
    </row>
    <row r="59" spans="1:8" x14ac:dyDescent="0.25">
      <c r="D59" s="76"/>
      <c r="E59" s="76"/>
      <c r="F59" s="76"/>
      <c r="G59" s="76"/>
      <c r="H59" s="76"/>
    </row>
    <row r="60" spans="1:8" ht="33.75" customHeight="1" x14ac:dyDescent="0.25">
      <c r="A60" s="2035"/>
      <c r="B60" s="2035"/>
      <c r="C60" s="2035"/>
      <c r="D60" s="2035"/>
      <c r="E60" s="2035"/>
      <c r="F60" s="2035"/>
      <c r="G60" s="2035"/>
      <c r="H60" s="2035"/>
    </row>
  </sheetData>
  <mergeCells count="4">
    <mergeCell ref="A7:A9"/>
    <mergeCell ref="B7:H7"/>
    <mergeCell ref="B56:H56"/>
    <mergeCell ref="A60:H60"/>
  </mergeCells>
  <hyperlinks>
    <hyperlink ref="A1" location="INÍCIO!A1" display="Voltar ao Início" xr:uid="{00000000-0004-0000-2200-000000000000}"/>
    <hyperlink ref="A2" location="'Tabela 3'!A1" display="Ir para Metodologia do Demonstrativo" xr:uid="{00000000-0004-0000-2200-000001000000}"/>
  </hyperlinks>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4"/>
  </sheetPr>
  <dimension ref="A1:L35"/>
  <sheetViews>
    <sheetView workbookViewId="0">
      <pane ySplit="2" topLeftCell="A3" activePane="bottomLeft" state="frozen"/>
      <selection pane="bottomLeft" activeCell="A8" sqref="A8:L8"/>
    </sheetView>
  </sheetViews>
  <sheetFormatPr defaultColWidth="9.140625" defaultRowHeight="15" x14ac:dyDescent="0.25"/>
  <cols>
    <col min="1" max="1" width="57" style="22" customWidth="1"/>
    <col min="2" max="2" width="16.85546875" style="22" customWidth="1"/>
    <col min="3" max="5" width="15.140625" style="22" customWidth="1"/>
    <col min="6" max="6" width="15.140625" style="22" hidden="1" customWidth="1"/>
    <col min="7" max="8" width="15.140625" style="22" customWidth="1"/>
    <col min="9" max="9" width="15.140625" style="22" hidden="1" customWidth="1"/>
    <col min="10" max="12" width="15.140625" style="22" customWidth="1"/>
    <col min="13" max="16384" width="9.140625" style="220"/>
  </cols>
  <sheetData>
    <row r="1" spans="1:12" s="527" customFormat="1" ht="13.5" x14ac:dyDescent="0.2">
      <c r="A1" s="519" t="s">
        <v>22</v>
      </c>
      <c r="B1" s="22"/>
      <c r="C1" s="22"/>
      <c r="D1" s="22"/>
      <c r="E1" s="22"/>
      <c r="F1" s="22"/>
      <c r="G1" s="22"/>
      <c r="H1" s="22"/>
      <c r="I1" s="22"/>
      <c r="J1" s="22"/>
      <c r="K1" s="22"/>
      <c r="L1" s="22"/>
    </row>
    <row r="2" spans="1:12" s="521" customFormat="1" ht="13.5" x14ac:dyDescent="0.3">
      <c r="A2" s="519" t="s">
        <v>2547</v>
      </c>
      <c r="B2" s="520"/>
      <c r="C2" s="520"/>
      <c r="D2" s="520"/>
      <c r="E2" s="520"/>
      <c r="F2" s="520"/>
      <c r="G2" s="520"/>
      <c r="H2" s="520"/>
      <c r="I2" s="520"/>
      <c r="J2" s="520"/>
      <c r="K2" s="520"/>
      <c r="L2" s="520"/>
    </row>
    <row r="3" spans="1:12" ht="10.5" customHeight="1" x14ac:dyDescent="0.25">
      <c r="A3" s="1906" t="s">
        <v>3017</v>
      </c>
      <c r="B3" s="1906"/>
      <c r="C3" s="1906"/>
      <c r="D3" s="1906"/>
      <c r="E3" s="1906"/>
      <c r="F3" s="1906"/>
      <c r="G3" s="1906"/>
      <c r="H3" s="1906"/>
      <c r="I3" s="1906"/>
      <c r="J3" s="1906"/>
      <c r="K3" s="1906"/>
      <c r="L3" s="1906"/>
    </row>
    <row r="4" spans="1:12" ht="10.5" customHeight="1" x14ac:dyDescent="0.25">
      <c r="A4" s="1906" t="s">
        <v>3018</v>
      </c>
      <c r="B4" s="1906"/>
      <c r="C4" s="1906"/>
      <c r="D4" s="1906"/>
      <c r="E4" s="1906"/>
      <c r="F4" s="1906"/>
      <c r="G4" s="1906"/>
      <c r="H4" s="1906"/>
      <c r="I4" s="1906"/>
      <c r="J4" s="1906"/>
      <c r="K4" s="1906"/>
      <c r="L4" s="1906"/>
    </row>
    <row r="5" spans="1:12" ht="10.5" customHeight="1" x14ac:dyDescent="0.25">
      <c r="A5" s="1912" t="s">
        <v>3019</v>
      </c>
      <c r="B5" s="1912"/>
      <c r="C5" s="1912"/>
      <c r="D5" s="1912"/>
      <c r="E5" s="1912"/>
      <c r="F5" s="1912"/>
      <c r="G5" s="1912"/>
      <c r="H5" s="1912"/>
      <c r="I5" s="1912"/>
      <c r="J5" s="1912"/>
      <c r="K5" s="1912"/>
      <c r="L5" s="1912"/>
    </row>
    <row r="6" spans="1:12" ht="10.5" customHeight="1" x14ac:dyDescent="0.25">
      <c r="A6" s="1906" t="s">
        <v>2551</v>
      </c>
      <c r="B6" s="1906"/>
      <c r="C6" s="1906"/>
      <c r="D6" s="1906"/>
      <c r="E6" s="1906"/>
      <c r="F6" s="1906"/>
      <c r="G6" s="1906"/>
      <c r="H6" s="1906"/>
      <c r="I6" s="1906"/>
      <c r="J6" s="1906"/>
      <c r="K6" s="1906"/>
      <c r="L6" s="1906"/>
    </row>
    <row r="7" spans="1:12" ht="10.5" customHeight="1" x14ac:dyDescent="0.25">
      <c r="A7" s="1906" t="s">
        <v>2552</v>
      </c>
      <c r="B7" s="1906"/>
      <c r="C7" s="1906"/>
      <c r="D7" s="1906"/>
      <c r="E7" s="1906"/>
      <c r="F7" s="1906"/>
      <c r="G7" s="1906"/>
      <c r="H7" s="1906"/>
      <c r="I7" s="1906"/>
      <c r="J7" s="1906"/>
      <c r="K7" s="1906"/>
      <c r="L7" s="1906"/>
    </row>
    <row r="8" spans="1:12" x14ac:dyDescent="0.25">
      <c r="A8" s="1906"/>
      <c r="B8" s="1906"/>
      <c r="C8" s="1906"/>
      <c r="D8" s="1906"/>
      <c r="E8" s="1906"/>
      <c r="F8" s="1906"/>
      <c r="G8" s="1906"/>
      <c r="H8" s="1906"/>
      <c r="I8" s="1906"/>
      <c r="J8" s="1906"/>
      <c r="K8" s="1906"/>
      <c r="L8" s="1906"/>
    </row>
    <row r="9" spans="1:12" x14ac:dyDescent="0.25">
      <c r="A9" s="321" t="s">
        <v>3020</v>
      </c>
      <c r="B9" s="321"/>
      <c r="C9" s="321"/>
      <c r="D9" s="321"/>
      <c r="E9" s="321"/>
      <c r="F9" s="321"/>
      <c r="G9" s="321"/>
      <c r="H9" s="321"/>
      <c r="I9" s="321"/>
      <c r="J9" s="321"/>
      <c r="K9" s="321"/>
      <c r="L9" s="322" t="s">
        <v>3021</v>
      </c>
    </row>
    <row r="10" spans="1:12" x14ac:dyDescent="0.25">
      <c r="A10" s="2105" t="s">
        <v>3022</v>
      </c>
      <c r="B10" s="2096" t="s">
        <v>3023</v>
      </c>
      <c r="C10" s="2096" t="s">
        <v>3024</v>
      </c>
      <c r="D10" s="2096" t="s">
        <v>3025</v>
      </c>
      <c r="E10" s="2096" t="s">
        <v>3026</v>
      </c>
      <c r="F10" s="2096" t="s">
        <v>3027</v>
      </c>
      <c r="G10" s="2096" t="s">
        <v>2334</v>
      </c>
      <c r="H10" s="2098" t="s">
        <v>2336</v>
      </c>
      <c r="I10" s="2099"/>
      <c r="J10" s="2099"/>
      <c r="K10" s="2100"/>
      <c r="L10" s="2101" t="s">
        <v>3028</v>
      </c>
    </row>
    <row r="11" spans="1:12" x14ac:dyDescent="0.25">
      <c r="A11" s="2106"/>
      <c r="B11" s="2097"/>
      <c r="C11" s="2097"/>
      <c r="D11" s="2097"/>
      <c r="E11" s="2097"/>
      <c r="F11" s="2097"/>
      <c r="G11" s="2097"/>
      <c r="H11" s="2101" t="s">
        <v>3029</v>
      </c>
      <c r="I11" s="2103"/>
      <c r="J11" s="2096" t="s">
        <v>3030</v>
      </c>
      <c r="K11" s="2096" t="s">
        <v>2347</v>
      </c>
      <c r="L11" s="2102"/>
    </row>
    <row r="12" spans="1:12" x14ac:dyDescent="0.25">
      <c r="A12" s="2106"/>
      <c r="B12" s="2097"/>
      <c r="C12" s="2097"/>
      <c r="D12" s="2097"/>
      <c r="E12" s="2097"/>
      <c r="F12" s="2097"/>
      <c r="G12" s="2097"/>
      <c r="H12" s="2102"/>
      <c r="I12" s="2104"/>
      <c r="J12" s="2097"/>
      <c r="K12" s="2097"/>
      <c r="L12" s="2102"/>
    </row>
    <row r="13" spans="1:12" ht="21" x14ac:dyDescent="0.25">
      <c r="A13" s="2107"/>
      <c r="B13" s="3" t="s">
        <v>2322</v>
      </c>
      <c r="C13" s="3" t="s">
        <v>2326</v>
      </c>
      <c r="D13" s="323" t="s">
        <v>3031</v>
      </c>
      <c r="E13" s="3" t="s">
        <v>2332</v>
      </c>
      <c r="F13" s="3" t="s">
        <v>3032</v>
      </c>
      <c r="G13" s="3" t="s">
        <v>2335</v>
      </c>
      <c r="H13" s="324" t="s">
        <v>2339</v>
      </c>
      <c r="I13" s="3" t="s">
        <v>2329</v>
      </c>
      <c r="J13" s="3" t="s">
        <v>2345</v>
      </c>
      <c r="K13" s="3" t="s">
        <v>2348</v>
      </c>
      <c r="L13" s="325" t="s">
        <v>2351</v>
      </c>
    </row>
    <row r="14" spans="1:12" x14ac:dyDescent="0.25">
      <c r="A14" s="326" t="s">
        <v>3033</v>
      </c>
      <c r="B14" s="327"/>
      <c r="C14" s="327"/>
      <c r="D14" s="327"/>
      <c r="E14" s="327"/>
      <c r="F14" s="327"/>
      <c r="G14" s="327"/>
      <c r="H14" s="327"/>
      <c r="I14" s="327"/>
      <c r="J14" s="327"/>
      <c r="K14" s="327"/>
      <c r="L14" s="328"/>
    </row>
    <row r="15" spans="1:12" x14ac:dyDescent="0.25">
      <c r="A15" s="326" t="s">
        <v>3034</v>
      </c>
      <c r="B15" s="329"/>
      <c r="C15" s="329"/>
      <c r="D15" s="329"/>
      <c r="E15" s="329"/>
      <c r="F15" s="329"/>
      <c r="G15" s="329"/>
      <c r="H15" s="329"/>
      <c r="I15" s="329"/>
      <c r="J15" s="329"/>
      <c r="K15" s="329"/>
      <c r="L15" s="330"/>
    </row>
    <row r="16" spans="1:12" x14ac:dyDescent="0.25">
      <c r="A16" s="331" t="s">
        <v>2275</v>
      </c>
      <c r="B16" s="332"/>
      <c r="C16" s="332"/>
      <c r="D16" s="332"/>
      <c r="E16" s="332"/>
      <c r="F16" s="332"/>
      <c r="G16" s="332"/>
      <c r="H16" s="332"/>
      <c r="I16" s="332"/>
      <c r="J16" s="332"/>
      <c r="K16" s="332"/>
      <c r="L16" s="333"/>
    </row>
    <row r="17" spans="1:12" x14ac:dyDescent="0.25">
      <c r="A17" s="291" t="s">
        <v>3035</v>
      </c>
      <c r="B17" s="332"/>
      <c r="C17" s="332"/>
      <c r="D17" s="332"/>
      <c r="E17" s="332"/>
      <c r="F17" s="332"/>
      <c r="G17" s="332"/>
      <c r="H17" s="332"/>
      <c r="I17" s="332"/>
      <c r="J17" s="332"/>
      <c r="K17" s="332"/>
      <c r="L17" s="333"/>
    </row>
    <row r="18" spans="1:12" x14ac:dyDescent="0.25">
      <c r="A18" s="291" t="s">
        <v>2282</v>
      </c>
      <c r="B18" s="332"/>
      <c r="C18" s="332"/>
      <c r="D18" s="332"/>
      <c r="E18" s="332"/>
      <c r="F18" s="332"/>
      <c r="G18" s="332"/>
      <c r="H18" s="332"/>
      <c r="I18" s="332"/>
      <c r="J18" s="332"/>
      <c r="K18" s="332"/>
      <c r="L18" s="333"/>
    </row>
    <row r="19" spans="1:12" x14ac:dyDescent="0.25">
      <c r="A19" s="291" t="s">
        <v>2283</v>
      </c>
      <c r="B19" s="332"/>
      <c r="C19" s="332"/>
      <c r="D19" s="332"/>
      <c r="E19" s="332"/>
      <c r="F19" s="332"/>
      <c r="G19" s="332"/>
      <c r="H19" s="332"/>
      <c r="I19" s="332"/>
      <c r="J19" s="332"/>
      <c r="K19" s="332"/>
      <c r="L19" s="333"/>
    </row>
    <row r="20" spans="1:12" x14ac:dyDescent="0.25">
      <c r="A20" s="291" t="s">
        <v>3036</v>
      </c>
      <c r="B20" s="332"/>
      <c r="C20" s="332"/>
      <c r="D20" s="332"/>
      <c r="E20" s="332"/>
      <c r="F20" s="332"/>
      <c r="G20" s="332"/>
      <c r="H20" s="332"/>
      <c r="I20" s="332"/>
      <c r="J20" s="332"/>
      <c r="K20" s="332"/>
      <c r="L20" s="333"/>
    </row>
    <row r="21" spans="1:12" x14ac:dyDescent="0.25">
      <c r="A21" s="291" t="s">
        <v>3037</v>
      </c>
      <c r="B21" s="332"/>
      <c r="C21" s="332"/>
      <c r="D21" s="332"/>
      <c r="E21" s="332"/>
      <c r="F21" s="332"/>
      <c r="G21" s="332"/>
      <c r="H21" s="332"/>
      <c r="I21" s="332"/>
      <c r="J21" s="332"/>
      <c r="K21" s="332"/>
      <c r="L21" s="333"/>
    </row>
    <row r="22" spans="1:12" x14ac:dyDescent="0.25">
      <c r="A22" s="291" t="s">
        <v>2290</v>
      </c>
      <c r="B22" s="332"/>
      <c r="C22" s="332"/>
      <c r="D22" s="332"/>
      <c r="E22" s="332"/>
      <c r="F22" s="332"/>
      <c r="G22" s="332"/>
      <c r="H22" s="332"/>
      <c r="I22" s="332"/>
      <c r="J22" s="332"/>
      <c r="K22" s="332"/>
      <c r="L22" s="333"/>
    </row>
    <row r="23" spans="1:12" ht="22.5" x14ac:dyDescent="0.25">
      <c r="A23" s="334" t="s">
        <v>3038</v>
      </c>
      <c r="B23" s="335"/>
      <c r="C23" s="335"/>
      <c r="D23" s="335"/>
      <c r="E23" s="335"/>
      <c r="F23" s="335"/>
      <c r="G23" s="335"/>
      <c r="H23" s="335"/>
      <c r="I23" s="335"/>
      <c r="J23" s="335"/>
      <c r="K23" s="335"/>
      <c r="L23" s="336"/>
    </row>
    <row r="24" spans="1:12" x14ac:dyDescent="0.25">
      <c r="A24" s="291" t="s">
        <v>2297</v>
      </c>
      <c r="B24" s="332"/>
      <c r="C24" s="332"/>
      <c r="D24" s="332"/>
      <c r="E24" s="332"/>
      <c r="F24" s="332"/>
      <c r="G24" s="332"/>
      <c r="H24" s="332"/>
      <c r="I24" s="332"/>
      <c r="J24" s="332"/>
      <c r="K24" s="332"/>
      <c r="L24" s="333"/>
    </row>
    <row r="25" spans="1:12" x14ac:dyDescent="0.25">
      <c r="A25" s="291" t="s">
        <v>2314</v>
      </c>
      <c r="B25" s="332"/>
      <c r="C25" s="332"/>
      <c r="D25" s="332"/>
      <c r="E25" s="332"/>
      <c r="F25" s="332"/>
      <c r="G25" s="332"/>
      <c r="H25" s="332"/>
      <c r="I25" s="332"/>
      <c r="J25" s="332"/>
      <c r="K25" s="332"/>
      <c r="L25" s="333"/>
    </row>
    <row r="26" spans="1:12" x14ac:dyDescent="0.25">
      <c r="A26" s="294" t="s">
        <v>2319</v>
      </c>
      <c r="B26" s="332"/>
      <c r="C26" s="332"/>
      <c r="D26" s="332"/>
      <c r="E26" s="332"/>
      <c r="F26" s="332"/>
      <c r="G26" s="332"/>
      <c r="H26" s="332"/>
      <c r="I26" s="332"/>
      <c r="J26" s="332"/>
      <c r="K26" s="332"/>
      <c r="L26" s="333"/>
    </row>
    <row r="27" spans="1:12" x14ac:dyDescent="0.25">
      <c r="A27" s="337" t="s">
        <v>3039</v>
      </c>
      <c r="B27" s="338"/>
      <c r="C27" s="338"/>
      <c r="D27" s="338"/>
      <c r="E27" s="338"/>
      <c r="F27" s="338"/>
      <c r="G27" s="338"/>
      <c r="H27" s="338"/>
      <c r="I27" s="338"/>
      <c r="J27" s="338"/>
      <c r="K27" s="338"/>
      <c r="L27" s="339"/>
    </row>
    <row r="28" spans="1:12" x14ac:dyDescent="0.25">
      <c r="A28" s="340"/>
      <c r="B28" s="340"/>
      <c r="C28" s="340"/>
      <c r="D28" s="340"/>
      <c r="E28" s="340"/>
      <c r="F28" s="340"/>
      <c r="G28" s="340"/>
      <c r="H28" s="340"/>
      <c r="I28" s="340"/>
      <c r="J28" s="340"/>
      <c r="K28" s="340"/>
      <c r="L28" s="341"/>
    </row>
    <row r="30" spans="1:12" x14ac:dyDescent="0.25">
      <c r="A30" s="2095"/>
      <c r="B30" s="2095"/>
      <c r="C30" s="2095"/>
      <c r="D30" s="2095"/>
      <c r="E30" s="2095"/>
      <c r="F30" s="2095"/>
      <c r="G30" s="2095"/>
      <c r="H30" s="2095"/>
      <c r="I30" s="2095"/>
      <c r="J30" s="2095"/>
      <c r="K30" s="2095"/>
      <c r="L30" s="2095"/>
    </row>
    <row r="32" spans="1:12" x14ac:dyDescent="0.25">
      <c r="A32" s="217"/>
      <c r="B32" s="217"/>
      <c r="C32" s="217"/>
      <c r="D32" s="217"/>
      <c r="E32" s="217"/>
      <c r="F32" s="217"/>
      <c r="G32" s="217"/>
      <c r="H32" s="217"/>
      <c r="I32" s="217"/>
      <c r="J32" s="217"/>
      <c r="K32" s="217"/>
      <c r="L32" s="217"/>
    </row>
    <row r="33" spans="1:12" x14ac:dyDescent="0.25">
      <c r="A33" s="75"/>
      <c r="B33" s="75"/>
      <c r="C33" s="75"/>
      <c r="D33" s="75"/>
      <c r="E33" s="75"/>
      <c r="F33" s="75"/>
      <c r="G33" s="75"/>
      <c r="H33" s="75"/>
      <c r="I33" s="75"/>
      <c r="J33" s="75"/>
      <c r="K33" s="75"/>
      <c r="L33" s="75"/>
    </row>
    <row r="34" spans="1:12" x14ac:dyDescent="0.25">
      <c r="A34" s="342"/>
      <c r="B34" s="342"/>
      <c r="C34" s="342"/>
      <c r="D34" s="342"/>
      <c r="E34" s="342"/>
      <c r="F34" s="342"/>
      <c r="G34" s="342"/>
      <c r="H34" s="342"/>
      <c r="I34" s="342"/>
      <c r="J34" s="342"/>
      <c r="K34" s="342"/>
      <c r="L34" s="342"/>
    </row>
    <row r="35" spans="1:12" x14ac:dyDescent="0.25">
      <c r="A35" s="342"/>
      <c r="B35" s="342"/>
      <c r="C35" s="342"/>
      <c r="D35" s="342"/>
      <c r="E35" s="342"/>
      <c r="F35" s="342"/>
      <c r="G35" s="342"/>
      <c r="H35" s="342"/>
      <c r="I35" s="342"/>
      <c r="J35" s="342"/>
      <c r="K35" s="342"/>
      <c r="L35" s="342"/>
    </row>
  </sheetData>
  <mergeCells count="19">
    <mergeCell ref="A8:L8"/>
    <mergeCell ref="A3:L3"/>
    <mergeCell ref="A4:L4"/>
    <mergeCell ref="A5:L5"/>
    <mergeCell ref="A6:L6"/>
    <mergeCell ref="A7:L7"/>
    <mergeCell ref="A30:L30"/>
    <mergeCell ref="G10:G12"/>
    <mergeCell ref="H10:K10"/>
    <mergeCell ref="L10:L12"/>
    <mergeCell ref="H11:I12"/>
    <mergeCell ref="J11:J12"/>
    <mergeCell ref="K11:K12"/>
    <mergeCell ref="A10:A13"/>
    <mergeCell ref="B10:B12"/>
    <mergeCell ref="C10:C12"/>
    <mergeCell ref="D10:D12"/>
    <mergeCell ref="E10:E12"/>
    <mergeCell ref="F10:F12"/>
  </mergeCells>
  <hyperlinks>
    <hyperlink ref="A1" location="INÍCIO!A1" display="Voltar ao Início" xr:uid="{00000000-0004-0000-2300-000000000000}"/>
    <hyperlink ref="A2" location="'Tabela 4'!A1" display="Ir para Metodologia do Demonstrativo" xr:uid="{00000000-0004-0000-2300-000001000000}"/>
  </hyperlinks>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8DA5-A6D4-439E-960C-12F7BA1A00F1}">
  <sheetPr>
    <tabColor rgb="FF5B9BD5"/>
  </sheetPr>
  <dimension ref="A1:C83"/>
  <sheetViews>
    <sheetView showGridLines="0" workbookViewId="0">
      <pane ySplit="2" topLeftCell="A3" activePane="bottomLeft" state="frozen"/>
      <selection pane="bottomLeft" activeCell="A5" sqref="A3:C5"/>
    </sheetView>
  </sheetViews>
  <sheetFormatPr defaultColWidth="9.140625" defaultRowHeight="15" customHeight="1" x14ac:dyDescent="0.25"/>
  <cols>
    <col min="1" max="1" width="4.7109375" style="570" customWidth="1"/>
    <col min="2" max="2" width="64.42578125" style="569" bestFit="1" customWidth="1"/>
    <col min="3" max="3" width="20" style="569" bestFit="1" customWidth="1"/>
    <col min="4" max="16384" width="9.140625" style="569"/>
  </cols>
  <sheetData>
    <row r="1" spans="1:3" ht="15" customHeight="1" x14ac:dyDescent="0.25">
      <c r="A1" s="2109" t="s">
        <v>22</v>
      </c>
      <c r="B1" s="2109"/>
    </row>
    <row r="2" spans="1:3" ht="15" customHeight="1" x14ac:dyDescent="0.25">
      <c r="A2" s="2109" t="s">
        <v>2547</v>
      </c>
      <c r="B2" s="2109"/>
      <c r="C2" s="583"/>
    </row>
    <row r="3" spans="1:3" s="580" customFormat="1" ht="15" customHeight="1" x14ac:dyDescent="0.25">
      <c r="A3" s="2110" t="s">
        <v>3040</v>
      </c>
      <c r="B3" s="2110"/>
      <c r="C3" s="2110"/>
    </row>
    <row r="4" spans="1:3" s="580" customFormat="1" ht="15" customHeight="1" x14ac:dyDescent="0.25">
      <c r="A4" s="2111" t="s">
        <v>2551</v>
      </c>
      <c r="B4" s="2111"/>
      <c r="C4" s="2111"/>
    </row>
    <row r="5" spans="1:3" s="580" customFormat="1" ht="15" customHeight="1" x14ac:dyDescent="0.25">
      <c r="A5" s="2111" t="str">
        <f>'Tabela 1 - Estrutura'!A5</f>
        <v xml:space="preserve">                    &lt;MÊS&gt; E &lt;ANO&gt; DE REFERÊNCIA</v>
      </c>
      <c r="B5" s="2111"/>
      <c r="C5" s="2111"/>
    </row>
    <row r="6" spans="1:3" s="580" customFormat="1" ht="15" customHeight="1" x14ac:dyDescent="0.25">
      <c r="A6" s="2108"/>
      <c r="B6" s="2108"/>
      <c r="C6" s="2108"/>
    </row>
    <row r="7" spans="1:3" s="580" customFormat="1" ht="15" customHeight="1" x14ac:dyDescent="0.25">
      <c r="A7" s="582" t="s">
        <v>3041</v>
      </c>
      <c r="B7" s="582"/>
      <c r="C7" s="581">
        <v>1</v>
      </c>
    </row>
    <row r="8" spans="1:3" ht="15" customHeight="1" x14ac:dyDescent="0.25">
      <c r="A8" s="579"/>
      <c r="B8" s="573" t="s">
        <v>2362</v>
      </c>
      <c r="C8" s="578" t="s">
        <v>2363</v>
      </c>
    </row>
    <row r="9" spans="1:3" ht="15" customHeight="1" x14ac:dyDescent="0.25">
      <c r="A9" s="576" t="s">
        <v>632</v>
      </c>
      <c r="B9" s="575" t="s">
        <v>3042</v>
      </c>
      <c r="C9" s="574"/>
    </row>
    <row r="10" spans="1:3" ht="15" customHeight="1" x14ac:dyDescent="0.25">
      <c r="A10" s="576" t="s">
        <v>634</v>
      </c>
      <c r="B10" s="575" t="s">
        <v>3043</v>
      </c>
      <c r="C10" s="574"/>
    </row>
    <row r="11" spans="1:3" ht="15" customHeight="1" x14ac:dyDescent="0.25">
      <c r="A11" s="576" t="s">
        <v>3044</v>
      </c>
      <c r="B11" s="575" t="s">
        <v>3045</v>
      </c>
      <c r="C11" s="574"/>
    </row>
    <row r="12" spans="1:3" ht="15" customHeight="1" x14ac:dyDescent="0.25">
      <c r="A12" s="576" t="s">
        <v>3046</v>
      </c>
      <c r="B12" s="575" t="s">
        <v>3047</v>
      </c>
      <c r="C12" s="574"/>
    </row>
    <row r="13" spans="1:3" ht="15" customHeight="1" x14ac:dyDescent="0.25">
      <c r="A13" s="576" t="s">
        <v>652</v>
      </c>
      <c r="B13" s="575" t="s">
        <v>3048</v>
      </c>
      <c r="C13" s="574"/>
    </row>
    <row r="14" spans="1:3" ht="15" customHeight="1" x14ac:dyDescent="0.25">
      <c r="A14" s="576" t="s">
        <v>3049</v>
      </c>
      <c r="B14" s="575" t="s">
        <v>3050</v>
      </c>
      <c r="C14" s="574"/>
    </row>
    <row r="15" spans="1:3" ht="15" customHeight="1" x14ac:dyDescent="0.25">
      <c r="A15" s="576" t="s">
        <v>437</v>
      </c>
      <c r="B15" s="575" t="s">
        <v>3051</v>
      </c>
      <c r="C15" s="574"/>
    </row>
    <row r="16" spans="1:3" ht="15" customHeight="1" x14ac:dyDescent="0.25">
      <c r="A16" s="576" t="s">
        <v>439</v>
      </c>
      <c r="B16" s="575" t="s">
        <v>3052</v>
      </c>
      <c r="C16" s="574"/>
    </row>
    <row r="17" spans="1:3" ht="15" customHeight="1" x14ac:dyDescent="0.25">
      <c r="A17" s="576" t="s">
        <v>441</v>
      </c>
      <c r="B17" s="575" t="s">
        <v>3053</v>
      </c>
      <c r="C17" s="574"/>
    </row>
    <row r="18" spans="1:3" ht="15" customHeight="1" x14ac:dyDescent="0.25">
      <c r="A18" s="576" t="s">
        <v>447</v>
      </c>
      <c r="B18" s="575" t="s">
        <v>3054</v>
      </c>
      <c r="C18" s="574"/>
    </row>
    <row r="19" spans="1:3" ht="15" customHeight="1" x14ac:dyDescent="0.25">
      <c r="A19" s="576" t="s">
        <v>449</v>
      </c>
      <c r="B19" s="575" t="s">
        <v>3055</v>
      </c>
      <c r="C19" s="574"/>
    </row>
    <row r="20" spans="1:3" ht="15" customHeight="1" x14ac:dyDescent="0.25">
      <c r="A20" s="576" t="s">
        <v>451</v>
      </c>
      <c r="B20" s="575" t="s">
        <v>3056</v>
      </c>
      <c r="C20" s="574"/>
    </row>
    <row r="21" spans="1:3" ht="15" customHeight="1" x14ac:dyDescent="0.25">
      <c r="A21" s="576" t="s">
        <v>453</v>
      </c>
      <c r="B21" s="575" t="s">
        <v>3057</v>
      </c>
      <c r="C21" s="574"/>
    </row>
    <row r="22" spans="1:3" ht="15" customHeight="1" x14ac:dyDescent="0.25">
      <c r="A22" s="576" t="s">
        <v>455</v>
      </c>
      <c r="B22" s="575" t="s">
        <v>3058</v>
      </c>
      <c r="C22" s="574"/>
    </row>
    <row r="23" spans="1:3" ht="15" customHeight="1" x14ac:dyDescent="0.25">
      <c r="A23" s="576" t="s">
        <v>457</v>
      </c>
      <c r="B23" s="575" t="s">
        <v>3059</v>
      </c>
      <c r="C23" s="574"/>
    </row>
    <row r="24" spans="1:3" ht="15" customHeight="1" x14ac:dyDescent="0.25">
      <c r="A24" s="576" t="s">
        <v>459</v>
      </c>
      <c r="B24" s="575" t="s">
        <v>3060</v>
      </c>
      <c r="C24" s="574"/>
    </row>
    <row r="25" spans="1:3" ht="15" customHeight="1" x14ac:dyDescent="0.25">
      <c r="A25" s="576" t="s">
        <v>461</v>
      </c>
      <c r="B25" s="575" t="s">
        <v>3061</v>
      </c>
      <c r="C25" s="574"/>
    </row>
    <row r="26" spans="1:3" ht="15" customHeight="1" x14ac:dyDescent="0.25">
      <c r="A26" s="576" t="s">
        <v>469</v>
      </c>
      <c r="B26" s="575" t="s">
        <v>3062</v>
      </c>
      <c r="C26" s="574"/>
    </row>
    <row r="27" spans="1:3" s="577" customFormat="1" ht="15" customHeight="1" x14ac:dyDescent="0.25">
      <c r="A27" s="576" t="s">
        <v>3063</v>
      </c>
      <c r="B27" s="575" t="s">
        <v>3064</v>
      </c>
      <c r="C27" s="574"/>
    </row>
    <row r="28" spans="1:3" ht="15" customHeight="1" x14ac:dyDescent="0.25">
      <c r="A28" s="576" t="s">
        <v>3065</v>
      </c>
      <c r="B28" s="575" t="s">
        <v>3066</v>
      </c>
      <c r="C28" s="574"/>
    </row>
    <row r="29" spans="1:3" ht="15" customHeight="1" x14ac:dyDescent="0.25">
      <c r="A29" s="576" t="s">
        <v>3067</v>
      </c>
      <c r="B29" s="575" t="s">
        <v>3068</v>
      </c>
      <c r="C29" s="574"/>
    </row>
    <row r="30" spans="1:3" ht="15" customHeight="1" x14ac:dyDescent="0.25">
      <c r="A30" s="576" t="s">
        <v>3069</v>
      </c>
      <c r="B30" s="575" t="s">
        <v>3070</v>
      </c>
      <c r="C30" s="574"/>
    </row>
    <row r="31" spans="1:3" ht="15" customHeight="1" x14ac:dyDescent="0.25">
      <c r="A31" s="576" t="s">
        <v>3071</v>
      </c>
      <c r="B31" s="575" t="s">
        <v>3072</v>
      </c>
      <c r="C31" s="574"/>
    </row>
    <row r="32" spans="1:3" ht="15" customHeight="1" x14ac:dyDescent="0.25">
      <c r="A32" s="576" t="s">
        <v>3073</v>
      </c>
      <c r="B32" s="575" t="s">
        <v>3074</v>
      </c>
      <c r="C32" s="574"/>
    </row>
    <row r="33" spans="1:3" ht="15" customHeight="1" x14ac:dyDescent="0.25">
      <c r="A33" s="576" t="s">
        <v>3075</v>
      </c>
      <c r="B33" s="575" t="s">
        <v>3076</v>
      </c>
      <c r="C33" s="574"/>
    </row>
    <row r="34" spans="1:3" ht="15" customHeight="1" x14ac:dyDescent="0.25">
      <c r="A34" s="576" t="s">
        <v>3077</v>
      </c>
      <c r="B34" s="575" t="s">
        <v>3078</v>
      </c>
      <c r="C34" s="574"/>
    </row>
    <row r="35" spans="1:3" ht="15" customHeight="1" x14ac:dyDescent="0.25">
      <c r="A35" s="576" t="s">
        <v>3079</v>
      </c>
      <c r="B35" s="575" t="s">
        <v>3080</v>
      </c>
      <c r="C35" s="574"/>
    </row>
    <row r="36" spans="1:3" ht="15" customHeight="1" x14ac:dyDescent="0.25">
      <c r="A36" s="576" t="s">
        <v>3081</v>
      </c>
      <c r="B36" s="575" t="s">
        <v>3082</v>
      </c>
      <c r="C36" s="574"/>
    </row>
    <row r="37" spans="1:3" ht="15" customHeight="1" x14ac:dyDescent="0.25">
      <c r="A37" s="576" t="s">
        <v>3083</v>
      </c>
      <c r="B37" s="575" t="s">
        <v>3084</v>
      </c>
      <c r="C37" s="574"/>
    </row>
    <row r="38" spans="1:3" ht="15" customHeight="1" x14ac:dyDescent="0.25">
      <c r="A38" s="576" t="s">
        <v>3085</v>
      </c>
      <c r="B38" s="575" t="s">
        <v>3086</v>
      </c>
      <c r="C38" s="574"/>
    </row>
    <row r="39" spans="1:3" ht="15" customHeight="1" x14ac:dyDescent="0.25">
      <c r="A39" s="576" t="s">
        <v>3087</v>
      </c>
      <c r="B39" s="575" t="s">
        <v>3088</v>
      </c>
      <c r="C39" s="574"/>
    </row>
    <row r="40" spans="1:3" ht="15" customHeight="1" x14ac:dyDescent="0.25">
      <c r="A40" s="576" t="s">
        <v>3089</v>
      </c>
      <c r="B40" s="575" t="s">
        <v>3090</v>
      </c>
      <c r="C40" s="574"/>
    </row>
    <row r="41" spans="1:3" ht="15" customHeight="1" x14ac:dyDescent="0.25">
      <c r="A41" s="576" t="s">
        <v>3091</v>
      </c>
      <c r="B41" s="575" t="s">
        <v>3092</v>
      </c>
      <c r="C41" s="574"/>
    </row>
    <row r="42" spans="1:3" ht="15" customHeight="1" x14ac:dyDescent="0.25">
      <c r="A42" s="576" t="s">
        <v>3093</v>
      </c>
      <c r="B42" s="575" t="s">
        <v>3094</v>
      </c>
      <c r="C42" s="574"/>
    </row>
    <row r="43" spans="1:3" ht="15" customHeight="1" x14ac:dyDescent="0.25">
      <c r="A43" s="576" t="s">
        <v>3095</v>
      </c>
      <c r="B43" s="575" t="s">
        <v>3096</v>
      </c>
      <c r="C43" s="574"/>
    </row>
    <row r="44" spans="1:3" ht="15" customHeight="1" x14ac:dyDescent="0.25">
      <c r="A44" s="576" t="s">
        <v>3097</v>
      </c>
      <c r="B44" s="575" t="s">
        <v>3098</v>
      </c>
      <c r="C44" s="574"/>
    </row>
    <row r="45" spans="1:3" ht="15" customHeight="1" x14ac:dyDescent="0.25">
      <c r="A45" s="576" t="s">
        <v>3099</v>
      </c>
      <c r="B45" s="575" t="s">
        <v>3100</v>
      </c>
      <c r="C45" s="574"/>
    </row>
    <row r="46" spans="1:3" ht="15" customHeight="1" x14ac:dyDescent="0.25">
      <c r="A46" s="576" t="s">
        <v>3101</v>
      </c>
      <c r="B46" s="575" t="s">
        <v>3102</v>
      </c>
      <c r="C46" s="574"/>
    </row>
    <row r="47" spans="1:3" ht="15" customHeight="1" x14ac:dyDescent="0.25">
      <c r="A47" s="576" t="s">
        <v>3103</v>
      </c>
      <c r="B47" s="575" t="s">
        <v>3104</v>
      </c>
      <c r="C47" s="574"/>
    </row>
    <row r="48" spans="1:3" ht="15" customHeight="1" x14ac:dyDescent="0.25">
      <c r="A48" s="576" t="s">
        <v>3105</v>
      </c>
      <c r="B48" s="575" t="s">
        <v>3106</v>
      </c>
      <c r="C48" s="574"/>
    </row>
    <row r="49" spans="1:3" ht="15" customHeight="1" x14ac:dyDescent="0.25">
      <c r="A49" s="576" t="s">
        <v>3107</v>
      </c>
      <c r="B49" s="575" t="s">
        <v>3108</v>
      </c>
      <c r="C49" s="574"/>
    </row>
    <row r="50" spans="1:3" ht="15" customHeight="1" x14ac:dyDescent="0.25">
      <c r="A50" s="576" t="s">
        <v>3109</v>
      </c>
      <c r="B50" s="575" t="s">
        <v>3110</v>
      </c>
      <c r="C50" s="574"/>
    </row>
    <row r="51" spans="1:3" ht="15" customHeight="1" x14ac:dyDescent="0.25">
      <c r="A51" s="576" t="s">
        <v>3111</v>
      </c>
      <c r="B51" s="575" t="s">
        <v>3112</v>
      </c>
      <c r="C51" s="574"/>
    </row>
    <row r="52" spans="1:3" ht="15" customHeight="1" x14ac:dyDescent="0.25">
      <c r="A52" s="576" t="s">
        <v>3113</v>
      </c>
      <c r="B52" s="575" t="s">
        <v>3114</v>
      </c>
      <c r="C52" s="574"/>
    </row>
    <row r="53" spans="1:3" ht="15" customHeight="1" x14ac:dyDescent="0.25">
      <c r="A53" s="576" t="s">
        <v>3115</v>
      </c>
      <c r="B53" s="575" t="s">
        <v>3116</v>
      </c>
      <c r="C53" s="574"/>
    </row>
    <row r="54" spans="1:3" ht="15" customHeight="1" x14ac:dyDescent="0.25">
      <c r="A54" s="576" t="s">
        <v>3117</v>
      </c>
      <c r="B54" s="575" t="s">
        <v>3118</v>
      </c>
      <c r="C54" s="574"/>
    </row>
    <row r="55" spans="1:3" ht="15" customHeight="1" x14ac:dyDescent="0.25">
      <c r="A55" s="576" t="s">
        <v>3119</v>
      </c>
      <c r="B55" s="575" t="s">
        <v>3120</v>
      </c>
      <c r="C55" s="574"/>
    </row>
    <row r="56" spans="1:3" ht="15" customHeight="1" x14ac:dyDescent="0.25">
      <c r="A56" s="576" t="s">
        <v>3121</v>
      </c>
      <c r="B56" s="575" t="s">
        <v>3122</v>
      </c>
      <c r="C56" s="574"/>
    </row>
    <row r="57" spans="1:3" ht="15" customHeight="1" x14ac:dyDescent="0.25">
      <c r="A57" s="576" t="s">
        <v>3123</v>
      </c>
      <c r="B57" s="575" t="s">
        <v>3124</v>
      </c>
      <c r="C57" s="574"/>
    </row>
    <row r="58" spans="1:3" ht="15" customHeight="1" x14ac:dyDescent="0.25">
      <c r="A58" s="576" t="s">
        <v>3125</v>
      </c>
      <c r="B58" s="575" t="s">
        <v>3126</v>
      </c>
      <c r="C58" s="574"/>
    </row>
    <row r="59" spans="1:3" ht="15" customHeight="1" x14ac:dyDescent="0.25">
      <c r="A59" s="576" t="s">
        <v>3127</v>
      </c>
      <c r="B59" s="575" t="s">
        <v>3128</v>
      </c>
      <c r="C59" s="574"/>
    </row>
    <row r="60" spans="1:3" ht="15" customHeight="1" x14ac:dyDescent="0.25">
      <c r="A60" s="576" t="s">
        <v>3129</v>
      </c>
      <c r="B60" s="575" t="s">
        <v>3130</v>
      </c>
      <c r="C60" s="574"/>
    </row>
    <row r="61" spans="1:3" ht="15" customHeight="1" x14ac:dyDescent="0.25">
      <c r="A61" s="576" t="s">
        <v>3131</v>
      </c>
      <c r="B61" s="575" t="s">
        <v>3132</v>
      </c>
      <c r="C61" s="574"/>
    </row>
    <row r="62" spans="1:3" ht="15" customHeight="1" x14ac:dyDescent="0.25">
      <c r="A62" s="576" t="s">
        <v>3133</v>
      </c>
      <c r="B62" s="575" t="s">
        <v>3134</v>
      </c>
      <c r="C62" s="574"/>
    </row>
    <row r="63" spans="1:3" ht="15" customHeight="1" x14ac:dyDescent="0.25">
      <c r="A63" s="576" t="s">
        <v>3135</v>
      </c>
      <c r="B63" s="575" t="s">
        <v>3136</v>
      </c>
      <c r="C63" s="574"/>
    </row>
    <row r="64" spans="1:3" ht="15" customHeight="1" x14ac:dyDescent="0.25">
      <c r="A64" s="576" t="s">
        <v>3137</v>
      </c>
      <c r="B64" s="575" t="s">
        <v>3138</v>
      </c>
      <c r="C64" s="574"/>
    </row>
    <row r="65" spans="1:3" ht="15" customHeight="1" x14ac:dyDescent="0.25">
      <c r="A65" s="576" t="s">
        <v>3139</v>
      </c>
      <c r="B65" s="575" t="s">
        <v>3140</v>
      </c>
      <c r="C65" s="574"/>
    </row>
    <row r="66" spans="1:3" ht="15" customHeight="1" x14ac:dyDescent="0.25">
      <c r="A66" s="576" t="s">
        <v>3141</v>
      </c>
      <c r="B66" s="575" t="s">
        <v>3142</v>
      </c>
      <c r="C66" s="574"/>
    </row>
    <row r="67" spans="1:3" ht="15" customHeight="1" x14ac:dyDescent="0.25">
      <c r="A67" s="576" t="s">
        <v>3143</v>
      </c>
      <c r="B67" s="575" t="s">
        <v>3144</v>
      </c>
      <c r="C67" s="574"/>
    </row>
    <row r="68" spans="1:3" ht="15" customHeight="1" x14ac:dyDescent="0.25">
      <c r="A68" s="576" t="s">
        <v>3145</v>
      </c>
      <c r="B68" s="575" t="s">
        <v>3146</v>
      </c>
      <c r="C68" s="574"/>
    </row>
    <row r="69" spans="1:3" ht="15" customHeight="1" x14ac:dyDescent="0.25">
      <c r="A69" s="576" t="s">
        <v>3147</v>
      </c>
      <c r="B69" s="575" t="s">
        <v>3148</v>
      </c>
      <c r="C69" s="574"/>
    </row>
    <row r="70" spans="1:3" ht="15" customHeight="1" x14ac:dyDescent="0.25">
      <c r="A70" s="576" t="s">
        <v>3149</v>
      </c>
      <c r="B70" s="575" t="s">
        <v>3150</v>
      </c>
      <c r="C70" s="574"/>
    </row>
    <row r="71" spans="1:3" ht="15" customHeight="1" x14ac:dyDescent="0.25">
      <c r="A71" s="576" t="s">
        <v>3151</v>
      </c>
      <c r="B71" s="575" t="s">
        <v>3152</v>
      </c>
      <c r="C71" s="574"/>
    </row>
    <row r="72" spans="1:3" ht="15" customHeight="1" x14ac:dyDescent="0.25">
      <c r="A72" s="576" t="s">
        <v>3153</v>
      </c>
      <c r="B72" s="575" t="s">
        <v>3154</v>
      </c>
      <c r="C72" s="574"/>
    </row>
    <row r="73" spans="1:3" ht="15" customHeight="1" x14ac:dyDescent="0.25">
      <c r="A73" s="576" t="s">
        <v>3155</v>
      </c>
      <c r="B73" s="575" t="s">
        <v>3156</v>
      </c>
      <c r="C73" s="574"/>
    </row>
    <row r="74" spans="1:3" ht="15" customHeight="1" x14ac:dyDescent="0.25">
      <c r="A74" s="576" t="s">
        <v>3157</v>
      </c>
      <c r="B74" s="575" t="s">
        <v>3158</v>
      </c>
      <c r="C74" s="574"/>
    </row>
    <row r="75" spans="1:3" ht="15" customHeight="1" x14ac:dyDescent="0.25">
      <c r="A75" s="576" t="s">
        <v>3159</v>
      </c>
      <c r="B75" s="575" t="s">
        <v>3160</v>
      </c>
      <c r="C75" s="574"/>
    </row>
    <row r="76" spans="1:3" ht="15" customHeight="1" x14ac:dyDescent="0.25">
      <c r="A76" s="576" t="s">
        <v>3161</v>
      </c>
      <c r="B76" s="575" t="s">
        <v>3162</v>
      </c>
      <c r="C76" s="574"/>
    </row>
    <row r="77" spans="1:3" ht="15" customHeight="1" x14ac:dyDescent="0.25">
      <c r="A77" s="576" t="s">
        <v>3163</v>
      </c>
      <c r="B77" s="575" t="s">
        <v>3164</v>
      </c>
      <c r="C77" s="574"/>
    </row>
    <row r="78" spans="1:3" ht="15" customHeight="1" x14ac:dyDescent="0.25">
      <c r="A78" s="576" t="s">
        <v>3165</v>
      </c>
      <c r="B78" s="575" t="s">
        <v>3166</v>
      </c>
      <c r="C78" s="574"/>
    </row>
    <row r="79" spans="1:3" ht="15" customHeight="1" x14ac:dyDescent="0.25">
      <c r="A79" s="576" t="s">
        <v>473</v>
      </c>
      <c r="B79" s="575" t="s">
        <v>3167</v>
      </c>
      <c r="C79" s="574"/>
    </row>
    <row r="80" spans="1:3" ht="15" customHeight="1" x14ac:dyDescent="0.25">
      <c r="A80" s="573"/>
      <c r="B80" s="572" t="s">
        <v>2366</v>
      </c>
      <c r="C80" s="571"/>
    </row>
    <row r="81" spans="1:3" ht="15" customHeight="1" x14ac:dyDescent="0.25">
      <c r="A81" s="576" t="s">
        <v>3168</v>
      </c>
      <c r="B81" s="575" t="s">
        <v>3169</v>
      </c>
      <c r="C81" s="574"/>
    </row>
    <row r="82" spans="1:3" ht="15" customHeight="1" x14ac:dyDescent="0.25">
      <c r="A82" s="576" t="s">
        <v>3170</v>
      </c>
      <c r="B82" s="575" t="s">
        <v>3171</v>
      </c>
      <c r="C82" s="574"/>
    </row>
    <row r="83" spans="1:3" ht="15" customHeight="1" x14ac:dyDescent="0.25">
      <c r="A83" s="573"/>
      <c r="B83" s="572" t="s">
        <v>2370</v>
      </c>
      <c r="C83" s="571"/>
    </row>
  </sheetData>
  <mergeCells count="6">
    <mergeCell ref="A6:C6"/>
    <mergeCell ref="A2:B2"/>
    <mergeCell ref="A1:B1"/>
    <mergeCell ref="A3:C3"/>
    <mergeCell ref="A4:C4"/>
    <mergeCell ref="A5:C5"/>
  </mergeCells>
  <hyperlinks>
    <hyperlink ref="A2" location="'Tabela 6'!A1" display="Ir para Metodologia do Demonstrativo" xr:uid="{44302AC4-B0FD-4627-A992-732522D324D6}"/>
    <hyperlink ref="A1:B1" location="INÍCIO!A1" display="Voltar ao Início" xr:uid="{B73C0EE2-318D-4F71-89AB-B13C29DFEBA6}"/>
  </hyperlinks>
  <pageMargins left="0.511811024" right="0.511811024" top="0.78740157499999996" bottom="0.78740157499999996" header="0.31496062000000002" footer="0.3149606200000000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45F6C-6A10-4CD8-A92C-992153038D22}">
  <sheetPr>
    <tabColor rgb="FF5B9BD5"/>
  </sheetPr>
  <dimension ref="A1:D354"/>
  <sheetViews>
    <sheetView showGridLines="0" workbookViewId="0">
      <pane ySplit="2" topLeftCell="A3" activePane="bottomLeft" state="frozen"/>
      <selection pane="bottomLeft" activeCell="A5" sqref="A3:B5"/>
    </sheetView>
  </sheetViews>
  <sheetFormatPr defaultColWidth="8.85546875" defaultRowHeight="15" customHeight="1" x14ac:dyDescent="0.25"/>
  <cols>
    <col min="1" max="1" width="72.42578125" bestFit="1" customWidth="1"/>
    <col min="2" max="2" width="20" bestFit="1" customWidth="1"/>
  </cols>
  <sheetData>
    <row r="1" spans="1:4" ht="15" customHeight="1" x14ac:dyDescent="0.25">
      <c r="A1" s="620" t="s">
        <v>22</v>
      </c>
      <c r="B1" s="620"/>
    </row>
    <row r="2" spans="1:4" ht="15" customHeight="1" x14ac:dyDescent="0.25">
      <c r="A2" s="2109" t="s">
        <v>2547</v>
      </c>
      <c r="B2" s="2109"/>
    </row>
    <row r="3" spans="1:4" ht="15" customHeight="1" x14ac:dyDescent="0.25">
      <c r="A3" s="2112" t="s">
        <v>3172</v>
      </c>
      <c r="B3" s="2112"/>
    </row>
    <row r="4" spans="1:4" ht="15" customHeight="1" x14ac:dyDescent="0.25">
      <c r="A4" s="2111" t="s">
        <v>2551</v>
      </c>
      <c r="B4" s="2111"/>
    </row>
    <row r="5" spans="1:4" ht="15" customHeight="1" x14ac:dyDescent="0.25">
      <c r="A5" s="2113" t="str">
        <f>'Tabela 1 - Estrutura'!A5</f>
        <v xml:space="preserve">                    &lt;MÊS&gt; E &lt;ANO&gt; DE REFERÊNCIA</v>
      </c>
      <c r="B5" s="2113"/>
    </row>
    <row r="7" spans="1:4" s="569" customFormat="1" ht="15" customHeight="1" x14ac:dyDescent="0.2">
      <c r="A7" s="592" t="s">
        <v>3173</v>
      </c>
      <c r="B7" s="619">
        <v>1</v>
      </c>
      <c r="C7" s="618"/>
      <c r="D7" s="618"/>
    </row>
    <row r="8" spans="1:4" s="530" customFormat="1" ht="15" customHeight="1" x14ac:dyDescent="0.2">
      <c r="A8" s="573" t="s">
        <v>2374</v>
      </c>
      <c r="B8" s="578" t="s">
        <v>2363</v>
      </c>
      <c r="C8" s="617"/>
      <c r="D8" s="615"/>
    </row>
    <row r="9" spans="1:4" s="530" customFormat="1" ht="15" customHeight="1" x14ac:dyDescent="0.2">
      <c r="A9" s="591" t="s">
        <v>3174</v>
      </c>
      <c r="B9" s="589"/>
      <c r="C9" s="615"/>
      <c r="D9" s="615"/>
    </row>
    <row r="10" spans="1:4" s="530" customFormat="1" ht="15" customHeight="1" x14ac:dyDescent="0.2">
      <c r="A10" s="616" t="s">
        <v>3175</v>
      </c>
      <c r="B10" s="609"/>
      <c r="C10" s="615"/>
      <c r="D10" s="615"/>
    </row>
    <row r="11" spans="1:4" s="530" customFormat="1" ht="15" customHeight="1" x14ac:dyDescent="0.2">
      <c r="A11" s="587" t="s">
        <v>3176</v>
      </c>
      <c r="B11" s="609"/>
      <c r="C11" s="615"/>
      <c r="D11" s="615"/>
    </row>
    <row r="12" spans="1:4" s="530" customFormat="1" ht="15" customHeight="1" x14ac:dyDescent="0.2">
      <c r="A12" s="587" t="s">
        <v>3177</v>
      </c>
      <c r="B12" s="609"/>
      <c r="C12" s="615"/>
      <c r="D12" s="615"/>
    </row>
    <row r="13" spans="1:4" ht="15" customHeight="1" x14ac:dyDescent="0.25">
      <c r="A13" s="587" t="s">
        <v>3178</v>
      </c>
      <c r="B13" s="609"/>
    </row>
    <row r="14" spans="1:4" ht="15" customHeight="1" x14ac:dyDescent="0.25">
      <c r="A14" s="591" t="s">
        <v>3179</v>
      </c>
      <c r="B14" s="589"/>
    </row>
    <row r="15" spans="1:4" ht="15" customHeight="1" x14ac:dyDescent="0.25">
      <c r="A15" s="605" t="s">
        <v>3180</v>
      </c>
      <c r="B15" s="609"/>
    </row>
    <row r="16" spans="1:4" ht="15" customHeight="1" x14ac:dyDescent="0.25">
      <c r="A16" s="591" t="s">
        <v>3181</v>
      </c>
      <c r="B16" s="589"/>
    </row>
    <row r="17" spans="1:2" ht="15" customHeight="1" x14ac:dyDescent="0.25">
      <c r="A17" s="587" t="s">
        <v>3182</v>
      </c>
      <c r="B17" s="609"/>
    </row>
    <row r="18" spans="1:2" ht="15" customHeight="1" x14ac:dyDescent="0.25">
      <c r="A18" s="591" t="s">
        <v>3183</v>
      </c>
      <c r="B18" s="589"/>
    </row>
    <row r="19" spans="1:2" ht="15" customHeight="1" x14ac:dyDescent="0.25">
      <c r="A19" s="605" t="s">
        <v>3175</v>
      </c>
      <c r="B19" s="609"/>
    </row>
    <row r="20" spans="1:2" ht="15" customHeight="1" x14ac:dyDescent="0.25">
      <c r="A20" s="605" t="s">
        <v>3184</v>
      </c>
      <c r="B20" s="609"/>
    </row>
    <row r="21" spans="1:2" ht="15" customHeight="1" x14ac:dyDescent="0.25">
      <c r="A21" s="591" t="s">
        <v>3185</v>
      </c>
      <c r="B21" s="589"/>
    </row>
    <row r="22" spans="1:2" ht="15" customHeight="1" x14ac:dyDescent="0.25">
      <c r="A22" s="587" t="s">
        <v>3186</v>
      </c>
      <c r="B22" s="609"/>
    </row>
    <row r="23" spans="1:2" ht="15" customHeight="1" x14ac:dyDescent="0.25">
      <c r="A23" s="587" t="s">
        <v>3187</v>
      </c>
      <c r="B23" s="607"/>
    </row>
    <row r="24" spans="1:2" ht="15" customHeight="1" x14ac:dyDescent="0.25">
      <c r="A24" s="614" t="s">
        <v>3188</v>
      </c>
      <c r="B24" s="589"/>
    </row>
    <row r="25" spans="1:2" ht="15" customHeight="1" x14ac:dyDescent="0.25">
      <c r="A25" s="613" t="s">
        <v>3189</v>
      </c>
      <c r="B25" s="609"/>
    </row>
    <row r="26" spans="1:2" ht="15" customHeight="1" x14ac:dyDescent="0.25">
      <c r="A26" s="591" t="s">
        <v>3190</v>
      </c>
      <c r="B26" s="589"/>
    </row>
    <row r="27" spans="1:2" ht="15" customHeight="1" x14ac:dyDescent="0.25">
      <c r="A27" s="587" t="s">
        <v>3191</v>
      </c>
      <c r="B27" s="586"/>
    </row>
    <row r="28" spans="1:2" ht="15" customHeight="1" x14ac:dyDescent="0.25">
      <c r="A28" s="587" t="s">
        <v>3192</v>
      </c>
      <c r="B28" s="586"/>
    </row>
    <row r="29" spans="1:2" ht="15" customHeight="1" x14ac:dyDescent="0.25">
      <c r="A29" s="587" t="s">
        <v>3193</v>
      </c>
      <c r="B29" s="586"/>
    </row>
    <row r="30" spans="1:2" ht="15" customHeight="1" x14ac:dyDescent="0.25">
      <c r="A30" s="587" t="s">
        <v>3194</v>
      </c>
      <c r="B30" s="586"/>
    </row>
    <row r="31" spans="1:2" ht="15" customHeight="1" x14ac:dyDescent="0.25">
      <c r="A31" s="591" t="s">
        <v>3195</v>
      </c>
      <c r="B31" s="589"/>
    </row>
    <row r="32" spans="1:2" ht="15" customHeight="1" x14ac:dyDescent="0.25">
      <c r="A32" s="613" t="s">
        <v>3196</v>
      </c>
      <c r="B32" s="609"/>
    </row>
    <row r="33" spans="1:2" ht="15" customHeight="1" x14ac:dyDescent="0.25">
      <c r="A33" s="591" t="s">
        <v>3197</v>
      </c>
      <c r="B33" s="589"/>
    </row>
    <row r="34" spans="1:2" ht="15" customHeight="1" x14ac:dyDescent="0.25">
      <c r="A34" s="594" t="s">
        <v>3198</v>
      </c>
      <c r="B34" s="609"/>
    </row>
    <row r="35" spans="1:2" ht="15" customHeight="1" x14ac:dyDescent="0.25">
      <c r="A35" s="587" t="s">
        <v>3199</v>
      </c>
      <c r="B35" s="609"/>
    </row>
    <row r="36" spans="1:2" ht="15" customHeight="1" x14ac:dyDescent="0.25">
      <c r="A36" s="592" t="s">
        <v>3200</v>
      </c>
      <c r="B36" s="609"/>
    </row>
    <row r="37" spans="1:2" ht="15" customHeight="1" x14ac:dyDescent="0.25">
      <c r="A37" s="591" t="s">
        <v>3201</v>
      </c>
      <c r="B37" s="589"/>
    </row>
    <row r="38" spans="1:2" ht="15" customHeight="1" x14ac:dyDescent="0.25">
      <c r="A38" s="604" t="s">
        <v>3202</v>
      </c>
      <c r="B38" s="612"/>
    </row>
    <row r="39" spans="1:2" ht="15" customHeight="1" x14ac:dyDescent="0.25">
      <c r="A39" s="605" t="s">
        <v>3203</v>
      </c>
      <c r="B39" s="586"/>
    </row>
    <row r="40" spans="1:2" ht="15" customHeight="1" x14ac:dyDescent="0.25">
      <c r="A40" s="605" t="s">
        <v>3204</v>
      </c>
      <c r="B40" s="586"/>
    </row>
    <row r="41" spans="1:2" ht="15" customHeight="1" x14ac:dyDescent="0.25">
      <c r="A41" s="605" t="s">
        <v>3205</v>
      </c>
      <c r="B41" s="586"/>
    </row>
    <row r="42" spans="1:2" ht="15" customHeight="1" x14ac:dyDescent="0.25">
      <c r="A42" s="605" t="s">
        <v>3206</v>
      </c>
      <c r="B42" s="586"/>
    </row>
    <row r="43" spans="1:2" ht="15" customHeight="1" x14ac:dyDescent="0.25">
      <c r="A43" s="605" t="s">
        <v>3196</v>
      </c>
      <c r="B43" s="586"/>
    </row>
    <row r="44" spans="1:2" ht="15" customHeight="1" x14ac:dyDescent="0.25">
      <c r="A44" s="605" t="s">
        <v>3207</v>
      </c>
      <c r="B44" s="586"/>
    </row>
    <row r="45" spans="1:2" ht="15" customHeight="1" x14ac:dyDescent="0.25">
      <c r="A45" s="605" t="s">
        <v>3208</v>
      </c>
      <c r="B45" s="586"/>
    </row>
    <row r="46" spans="1:2" ht="15" customHeight="1" x14ac:dyDescent="0.25">
      <c r="A46" s="605" t="s">
        <v>3180</v>
      </c>
      <c r="B46" s="586"/>
    </row>
    <row r="47" spans="1:2" ht="15" customHeight="1" x14ac:dyDescent="0.25">
      <c r="A47" s="605" t="s">
        <v>3209</v>
      </c>
      <c r="B47" s="586"/>
    </row>
    <row r="48" spans="1:2" ht="15" customHeight="1" x14ac:dyDescent="0.25">
      <c r="A48" s="605" t="s">
        <v>3184</v>
      </c>
      <c r="B48" s="586"/>
    </row>
    <row r="49" spans="1:2" ht="15" customHeight="1" x14ac:dyDescent="0.25">
      <c r="A49" s="605" t="s">
        <v>3210</v>
      </c>
      <c r="B49" s="586"/>
    </row>
    <row r="50" spans="1:2" ht="15" customHeight="1" x14ac:dyDescent="0.25">
      <c r="A50" s="605" t="s">
        <v>3211</v>
      </c>
      <c r="B50" s="586"/>
    </row>
    <row r="51" spans="1:2" ht="15" customHeight="1" x14ac:dyDescent="0.25">
      <c r="A51" s="611" t="s">
        <v>3212</v>
      </c>
      <c r="B51" s="586"/>
    </row>
    <row r="52" spans="1:2" ht="15" customHeight="1" x14ac:dyDescent="0.25">
      <c r="A52" s="591" t="s">
        <v>3213</v>
      </c>
      <c r="B52" s="589"/>
    </row>
    <row r="53" spans="1:2" ht="15" customHeight="1" x14ac:dyDescent="0.25">
      <c r="A53" s="610" t="s">
        <v>3196</v>
      </c>
      <c r="B53" s="609"/>
    </row>
    <row r="54" spans="1:2" ht="15" customHeight="1" x14ac:dyDescent="0.25">
      <c r="A54" s="591" t="s">
        <v>3214</v>
      </c>
      <c r="B54" s="589"/>
    </row>
    <row r="55" spans="1:2" ht="15" customHeight="1" x14ac:dyDescent="0.25">
      <c r="A55" s="594" t="s">
        <v>3215</v>
      </c>
      <c r="B55" s="608"/>
    </row>
    <row r="56" spans="1:2" ht="15" customHeight="1" x14ac:dyDescent="0.25">
      <c r="A56" s="592" t="s">
        <v>3216</v>
      </c>
      <c r="B56" s="607"/>
    </row>
    <row r="57" spans="1:2" ht="15" customHeight="1" x14ac:dyDescent="0.25">
      <c r="A57" s="591" t="s">
        <v>3217</v>
      </c>
      <c r="B57" s="599"/>
    </row>
    <row r="58" spans="1:2" ht="15" customHeight="1" x14ac:dyDescent="0.25">
      <c r="A58" s="587" t="s">
        <v>3189</v>
      </c>
      <c r="B58" s="586"/>
    </row>
    <row r="59" spans="1:2" ht="15" customHeight="1" x14ac:dyDescent="0.25">
      <c r="A59" s="587" t="s">
        <v>3208</v>
      </c>
      <c r="B59" s="586"/>
    </row>
    <row r="60" spans="1:2" ht="15" customHeight="1" x14ac:dyDescent="0.25">
      <c r="A60" s="587" t="s">
        <v>3218</v>
      </c>
      <c r="B60" s="586"/>
    </row>
    <row r="61" spans="1:2" ht="15" customHeight="1" x14ac:dyDescent="0.25">
      <c r="A61" s="587" t="s">
        <v>3219</v>
      </c>
      <c r="B61" s="586"/>
    </row>
    <row r="62" spans="1:2" ht="15" customHeight="1" x14ac:dyDescent="0.25">
      <c r="A62" s="587" t="s">
        <v>3220</v>
      </c>
      <c r="B62" s="586"/>
    </row>
    <row r="63" spans="1:2" ht="15" customHeight="1" x14ac:dyDescent="0.25">
      <c r="A63" s="591" t="s">
        <v>3221</v>
      </c>
      <c r="B63" s="599"/>
    </row>
    <row r="64" spans="1:2" ht="15" customHeight="1" x14ac:dyDescent="0.25">
      <c r="A64" s="594" t="s">
        <v>3222</v>
      </c>
      <c r="B64" s="586"/>
    </row>
    <row r="65" spans="1:2" ht="15" customHeight="1" x14ac:dyDescent="0.25">
      <c r="A65" s="587" t="s">
        <v>3208</v>
      </c>
      <c r="B65" s="586"/>
    </row>
    <row r="66" spans="1:2" ht="15" customHeight="1" x14ac:dyDescent="0.25">
      <c r="A66" s="587" t="s">
        <v>3223</v>
      </c>
      <c r="B66" s="586"/>
    </row>
    <row r="67" spans="1:2" ht="15" customHeight="1" x14ac:dyDescent="0.25">
      <c r="A67" s="592" t="s">
        <v>3224</v>
      </c>
      <c r="B67" s="586"/>
    </row>
    <row r="68" spans="1:2" ht="15" customHeight="1" x14ac:dyDescent="0.25">
      <c r="A68" s="591" t="s">
        <v>3225</v>
      </c>
      <c r="B68" s="599"/>
    </row>
    <row r="69" spans="1:2" ht="15" customHeight="1" x14ac:dyDescent="0.25">
      <c r="A69" s="606" t="s">
        <v>3226</v>
      </c>
      <c r="B69" s="586"/>
    </row>
    <row r="70" spans="1:2" ht="15" customHeight="1" x14ac:dyDescent="0.25">
      <c r="A70" s="588" t="s">
        <v>3227</v>
      </c>
      <c r="B70" s="586"/>
    </row>
    <row r="71" spans="1:2" ht="15" customHeight="1" x14ac:dyDescent="0.25">
      <c r="A71" s="588" t="s">
        <v>3228</v>
      </c>
      <c r="B71" s="586"/>
    </row>
    <row r="72" spans="1:2" ht="15" customHeight="1" x14ac:dyDescent="0.25">
      <c r="A72" s="592" t="s">
        <v>3209</v>
      </c>
      <c r="B72" s="584"/>
    </row>
    <row r="73" spans="1:2" ht="15" customHeight="1" x14ac:dyDescent="0.25">
      <c r="A73" s="591" t="s">
        <v>3229</v>
      </c>
      <c r="B73" s="599"/>
    </row>
    <row r="74" spans="1:2" ht="15" customHeight="1" x14ac:dyDescent="0.25">
      <c r="A74" s="587" t="s">
        <v>3230</v>
      </c>
      <c r="B74" s="586"/>
    </row>
    <row r="75" spans="1:2" ht="15" customHeight="1" x14ac:dyDescent="0.25">
      <c r="A75" s="587" t="s">
        <v>3231</v>
      </c>
      <c r="B75" s="586"/>
    </row>
    <row r="76" spans="1:2" ht="15" customHeight="1" x14ac:dyDescent="0.25">
      <c r="A76" s="587" t="s">
        <v>3216</v>
      </c>
      <c r="B76" s="586"/>
    </row>
    <row r="77" spans="1:2" ht="15" customHeight="1" x14ac:dyDescent="0.25">
      <c r="A77" s="591" t="s">
        <v>3232</v>
      </c>
      <c r="B77" s="599"/>
    </row>
    <row r="78" spans="1:2" ht="15" customHeight="1" x14ac:dyDescent="0.25">
      <c r="A78" s="594" t="s">
        <v>3233</v>
      </c>
      <c r="B78" s="586"/>
    </row>
    <row r="79" spans="1:2" ht="15" customHeight="1" x14ac:dyDescent="0.25">
      <c r="A79" s="591" t="s">
        <v>3234</v>
      </c>
      <c r="B79" s="599"/>
    </row>
    <row r="80" spans="1:2" ht="15" customHeight="1" x14ac:dyDescent="0.25">
      <c r="A80" s="587" t="s">
        <v>3202</v>
      </c>
      <c r="B80" s="586"/>
    </row>
    <row r="81" spans="1:2" ht="15" customHeight="1" x14ac:dyDescent="0.25">
      <c r="A81" s="587" t="s">
        <v>3208</v>
      </c>
      <c r="B81" s="586"/>
    </row>
    <row r="82" spans="1:2" ht="15" customHeight="1" x14ac:dyDescent="0.25">
      <c r="A82" s="587" t="s">
        <v>3235</v>
      </c>
      <c r="B82" s="586"/>
    </row>
    <row r="83" spans="1:2" ht="15" customHeight="1" x14ac:dyDescent="0.25">
      <c r="A83" s="587" t="s">
        <v>3236</v>
      </c>
      <c r="B83" s="586"/>
    </row>
    <row r="84" spans="1:2" ht="15" customHeight="1" x14ac:dyDescent="0.25">
      <c r="A84" s="587" t="s">
        <v>3220</v>
      </c>
      <c r="B84" s="586"/>
    </row>
    <row r="85" spans="1:2" ht="15" customHeight="1" x14ac:dyDescent="0.25">
      <c r="A85" s="591" t="s">
        <v>3237</v>
      </c>
      <c r="B85" s="599"/>
    </row>
    <row r="86" spans="1:2" ht="15" customHeight="1" x14ac:dyDescent="0.25">
      <c r="A86" s="587" t="s">
        <v>3205</v>
      </c>
      <c r="B86" s="586"/>
    </row>
    <row r="87" spans="1:2" ht="15" customHeight="1" x14ac:dyDescent="0.25">
      <c r="A87" s="587" t="s">
        <v>3238</v>
      </c>
      <c r="B87" s="586"/>
    </row>
    <row r="88" spans="1:2" ht="15" customHeight="1" x14ac:dyDescent="0.25">
      <c r="A88" s="587" t="s">
        <v>3208</v>
      </c>
      <c r="B88" s="586"/>
    </row>
    <row r="89" spans="1:2" ht="15" customHeight="1" x14ac:dyDescent="0.25">
      <c r="A89" s="587" t="s">
        <v>3226</v>
      </c>
      <c r="B89" s="586"/>
    </row>
    <row r="90" spans="1:2" ht="15" customHeight="1" x14ac:dyDescent="0.25">
      <c r="A90" s="587" t="s">
        <v>3182</v>
      </c>
      <c r="B90" s="586"/>
    </row>
    <row r="91" spans="1:2" ht="15" customHeight="1" x14ac:dyDescent="0.25">
      <c r="A91" s="587" t="s">
        <v>3228</v>
      </c>
      <c r="B91" s="586"/>
    </row>
    <row r="92" spans="1:2" ht="15" customHeight="1" x14ac:dyDescent="0.25">
      <c r="A92" s="587" t="s">
        <v>3218</v>
      </c>
      <c r="B92" s="586"/>
    </row>
    <row r="93" spans="1:2" ht="15" customHeight="1" x14ac:dyDescent="0.25">
      <c r="A93" s="587" t="s">
        <v>3239</v>
      </c>
      <c r="B93" s="586"/>
    </row>
    <row r="94" spans="1:2" ht="15" customHeight="1" x14ac:dyDescent="0.25">
      <c r="A94" s="587" t="s">
        <v>3220</v>
      </c>
      <c r="B94" s="586"/>
    </row>
    <row r="95" spans="1:2" ht="15" customHeight="1" x14ac:dyDescent="0.25">
      <c r="A95" s="605" t="s">
        <v>3240</v>
      </c>
      <c r="B95" s="586"/>
    </row>
    <row r="96" spans="1:2" ht="15" customHeight="1" x14ac:dyDescent="0.25">
      <c r="A96" s="591" t="s">
        <v>3241</v>
      </c>
      <c r="B96" s="599"/>
    </row>
    <row r="97" spans="1:2" ht="15" customHeight="1" x14ac:dyDescent="0.25">
      <c r="A97" s="604" t="s">
        <v>3242</v>
      </c>
      <c r="B97" s="586"/>
    </row>
    <row r="98" spans="1:2" ht="15" customHeight="1" x14ac:dyDescent="0.25">
      <c r="A98" s="592" t="s">
        <v>3215</v>
      </c>
      <c r="B98" s="586"/>
    </row>
    <row r="99" spans="1:2" ht="15" customHeight="1" x14ac:dyDescent="0.25">
      <c r="A99" s="591" t="s">
        <v>3243</v>
      </c>
      <c r="B99" s="599"/>
    </row>
    <row r="100" spans="1:2" ht="15" customHeight="1" x14ac:dyDescent="0.25">
      <c r="A100" s="587" t="s">
        <v>3216</v>
      </c>
      <c r="B100" s="586"/>
    </row>
    <row r="101" spans="1:2" ht="15" customHeight="1" x14ac:dyDescent="0.25">
      <c r="A101" s="591" t="s">
        <v>3244</v>
      </c>
      <c r="B101" s="599"/>
    </row>
    <row r="102" spans="1:2" ht="15" customHeight="1" x14ac:dyDescent="0.25">
      <c r="A102" s="597" t="s">
        <v>3245</v>
      </c>
      <c r="B102" s="596"/>
    </row>
    <row r="103" spans="1:2" ht="15" customHeight="1" x14ac:dyDescent="0.25">
      <c r="A103" s="597" t="s">
        <v>3246</v>
      </c>
      <c r="B103" s="596"/>
    </row>
    <row r="104" spans="1:2" ht="15" customHeight="1" x14ac:dyDescent="0.25">
      <c r="A104" s="597" t="s">
        <v>3247</v>
      </c>
      <c r="B104" s="596"/>
    </row>
    <row r="105" spans="1:2" ht="15" customHeight="1" x14ac:dyDescent="0.25">
      <c r="A105" s="597" t="s">
        <v>3248</v>
      </c>
      <c r="B105" s="596"/>
    </row>
    <row r="106" spans="1:2" ht="15" customHeight="1" x14ac:dyDescent="0.25">
      <c r="A106" s="597" t="s">
        <v>3249</v>
      </c>
      <c r="B106" s="596"/>
    </row>
    <row r="107" spans="1:2" ht="15" customHeight="1" x14ac:dyDescent="0.25">
      <c r="A107" s="597" t="s">
        <v>3250</v>
      </c>
      <c r="B107" s="596"/>
    </row>
    <row r="108" spans="1:2" ht="15" customHeight="1" x14ac:dyDescent="0.25">
      <c r="A108" s="597" t="s">
        <v>3251</v>
      </c>
      <c r="B108" s="596"/>
    </row>
    <row r="109" spans="1:2" ht="15" customHeight="1" x14ac:dyDescent="0.25">
      <c r="A109" s="597" t="s">
        <v>3252</v>
      </c>
      <c r="B109" s="596"/>
    </row>
    <row r="110" spans="1:2" ht="15" customHeight="1" x14ac:dyDescent="0.25">
      <c r="A110" s="597" t="s">
        <v>3253</v>
      </c>
      <c r="B110" s="596"/>
    </row>
    <row r="111" spans="1:2" ht="15" customHeight="1" x14ac:dyDescent="0.25">
      <c r="A111" s="597" t="s">
        <v>3254</v>
      </c>
      <c r="B111" s="596"/>
    </row>
    <row r="112" spans="1:2" ht="15" customHeight="1" x14ac:dyDescent="0.25">
      <c r="A112" s="597" t="s">
        <v>3255</v>
      </c>
      <c r="B112" s="596"/>
    </row>
    <row r="113" spans="1:2" ht="15" customHeight="1" x14ac:dyDescent="0.25">
      <c r="A113" s="597" t="s">
        <v>3256</v>
      </c>
      <c r="B113" s="596"/>
    </row>
    <row r="114" spans="1:2" ht="15" customHeight="1" x14ac:dyDescent="0.25">
      <c r="A114" s="597" t="s">
        <v>3257</v>
      </c>
      <c r="B114" s="596"/>
    </row>
    <row r="115" spans="1:2" ht="15" customHeight="1" x14ac:dyDescent="0.25">
      <c r="A115" s="597" t="s">
        <v>3258</v>
      </c>
      <c r="B115" s="596"/>
    </row>
    <row r="116" spans="1:2" ht="15" customHeight="1" x14ac:dyDescent="0.25">
      <c r="A116" s="597" t="s">
        <v>3259</v>
      </c>
      <c r="B116" s="596"/>
    </row>
    <row r="117" spans="1:2" ht="15" customHeight="1" x14ac:dyDescent="0.25">
      <c r="A117" s="597" t="s">
        <v>3260</v>
      </c>
      <c r="B117" s="596"/>
    </row>
    <row r="118" spans="1:2" ht="15" customHeight="1" x14ac:dyDescent="0.25">
      <c r="A118" s="597" t="s">
        <v>3261</v>
      </c>
      <c r="B118" s="596"/>
    </row>
    <row r="119" spans="1:2" ht="15" customHeight="1" x14ac:dyDescent="0.25">
      <c r="A119" s="597" t="s">
        <v>3262</v>
      </c>
      <c r="B119" s="596"/>
    </row>
    <row r="120" spans="1:2" ht="15" customHeight="1" x14ac:dyDescent="0.25">
      <c r="A120" s="597" t="s">
        <v>3263</v>
      </c>
      <c r="B120" s="596"/>
    </row>
    <row r="121" spans="1:2" ht="15" customHeight="1" x14ac:dyDescent="0.25">
      <c r="A121" s="597" t="s">
        <v>3264</v>
      </c>
      <c r="B121" s="596"/>
    </row>
    <row r="122" spans="1:2" ht="15" customHeight="1" x14ac:dyDescent="0.25">
      <c r="A122" s="597" t="s">
        <v>3265</v>
      </c>
      <c r="B122" s="596"/>
    </row>
    <row r="123" spans="1:2" ht="15" customHeight="1" x14ac:dyDescent="0.25">
      <c r="A123" s="597" t="s">
        <v>3266</v>
      </c>
      <c r="B123" s="596"/>
    </row>
    <row r="124" spans="1:2" ht="15" customHeight="1" x14ac:dyDescent="0.25">
      <c r="A124" s="597" t="s">
        <v>3267</v>
      </c>
      <c r="B124" s="596"/>
    </row>
    <row r="125" spans="1:2" ht="15" customHeight="1" x14ac:dyDescent="0.25">
      <c r="A125" s="597" t="s">
        <v>3268</v>
      </c>
      <c r="B125" s="596"/>
    </row>
    <row r="126" spans="1:2" ht="15" customHeight="1" x14ac:dyDescent="0.25">
      <c r="A126" s="597" t="s">
        <v>3269</v>
      </c>
      <c r="B126" s="596"/>
    </row>
    <row r="127" spans="1:2" ht="15" customHeight="1" x14ac:dyDescent="0.25">
      <c r="A127" s="597" t="s">
        <v>3270</v>
      </c>
      <c r="B127" s="596"/>
    </row>
    <row r="128" spans="1:2" ht="15" customHeight="1" x14ac:dyDescent="0.25">
      <c r="A128" s="597" t="s">
        <v>3271</v>
      </c>
      <c r="B128" s="596"/>
    </row>
    <row r="129" spans="1:2" ht="15" customHeight="1" x14ac:dyDescent="0.25">
      <c r="A129" s="597" t="s">
        <v>3272</v>
      </c>
      <c r="B129" s="596"/>
    </row>
    <row r="130" spans="1:2" ht="15" customHeight="1" x14ac:dyDescent="0.25">
      <c r="A130" s="597" t="s">
        <v>3206</v>
      </c>
      <c r="B130" s="596"/>
    </row>
    <row r="131" spans="1:2" ht="15" customHeight="1" x14ac:dyDescent="0.25">
      <c r="A131" s="597" t="s">
        <v>3273</v>
      </c>
      <c r="B131" s="596"/>
    </row>
    <row r="132" spans="1:2" ht="15" customHeight="1" x14ac:dyDescent="0.25">
      <c r="A132" s="597" t="s">
        <v>3274</v>
      </c>
      <c r="B132" s="596"/>
    </row>
    <row r="133" spans="1:2" ht="15" customHeight="1" x14ac:dyDescent="0.25">
      <c r="A133" s="597" t="s">
        <v>3275</v>
      </c>
      <c r="B133" s="596"/>
    </row>
    <row r="134" spans="1:2" ht="15" customHeight="1" x14ac:dyDescent="0.25">
      <c r="A134" s="597" t="s">
        <v>3226</v>
      </c>
      <c r="B134" s="596"/>
    </row>
    <row r="135" spans="1:2" ht="15" customHeight="1" x14ac:dyDescent="0.25">
      <c r="A135" s="597" t="s">
        <v>3223</v>
      </c>
      <c r="B135" s="596"/>
    </row>
    <row r="136" spans="1:2" ht="15" customHeight="1" x14ac:dyDescent="0.25">
      <c r="A136" s="597" t="s">
        <v>3276</v>
      </c>
      <c r="B136" s="596"/>
    </row>
    <row r="137" spans="1:2" ht="15" customHeight="1" x14ac:dyDescent="0.25">
      <c r="A137" s="597" t="s">
        <v>3277</v>
      </c>
      <c r="B137" s="596"/>
    </row>
    <row r="138" spans="1:2" ht="15" customHeight="1" x14ac:dyDescent="0.25">
      <c r="A138" s="597" t="s">
        <v>3278</v>
      </c>
      <c r="B138" s="596"/>
    </row>
    <row r="139" spans="1:2" ht="15" customHeight="1" x14ac:dyDescent="0.25">
      <c r="A139" s="597" t="s">
        <v>3279</v>
      </c>
      <c r="B139" s="596"/>
    </row>
    <row r="140" spans="1:2" ht="15" customHeight="1" x14ac:dyDescent="0.25">
      <c r="A140" s="597" t="s">
        <v>3280</v>
      </c>
      <c r="B140" s="596"/>
    </row>
    <row r="141" spans="1:2" ht="15" customHeight="1" x14ac:dyDescent="0.25">
      <c r="A141" s="597" t="s">
        <v>3180</v>
      </c>
      <c r="B141" s="596"/>
    </row>
    <row r="142" spans="1:2" ht="15" customHeight="1" x14ac:dyDescent="0.25">
      <c r="A142" s="597" t="s">
        <v>3281</v>
      </c>
      <c r="B142" s="596"/>
    </row>
    <row r="143" spans="1:2" ht="15" customHeight="1" x14ac:dyDescent="0.25">
      <c r="A143" s="597" t="s">
        <v>3282</v>
      </c>
      <c r="B143" s="596"/>
    </row>
    <row r="144" spans="1:2" ht="15" customHeight="1" x14ac:dyDescent="0.25">
      <c r="A144" s="597" t="s">
        <v>3283</v>
      </c>
      <c r="B144" s="596"/>
    </row>
    <row r="145" spans="1:2" ht="15" customHeight="1" x14ac:dyDescent="0.25">
      <c r="A145" s="597" t="s">
        <v>3284</v>
      </c>
      <c r="B145" s="596"/>
    </row>
    <row r="146" spans="1:2" ht="15" customHeight="1" x14ac:dyDescent="0.25">
      <c r="A146" s="597" t="s">
        <v>3285</v>
      </c>
      <c r="B146" s="596"/>
    </row>
    <row r="147" spans="1:2" ht="15" customHeight="1" x14ac:dyDescent="0.25">
      <c r="A147" s="597" t="s">
        <v>3286</v>
      </c>
      <c r="B147" s="596"/>
    </row>
    <row r="148" spans="1:2" ht="15" customHeight="1" x14ac:dyDescent="0.25">
      <c r="A148" s="597" t="s">
        <v>3287</v>
      </c>
      <c r="B148" s="596"/>
    </row>
    <row r="149" spans="1:2" ht="15" customHeight="1" x14ac:dyDescent="0.25">
      <c r="A149" s="597" t="s">
        <v>3288</v>
      </c>
      <c r="B149" s="596"/>
    </row>
    <row r="150" spans="1:2" ht="15" customHeight="1" x14ac:dyDescent="0.25">
      <c r="A150" s="597" t="s">
        <v>3289</v>
      </c>
      <c r="B150" s="596"/>
    </row>
    <row r="151" spans="1:2" ht="15" customHeight="1" x14ac:dyDescent="0.25">
      <c r="A151" s="597" t="s">
        <v>3290</v>
      </c>
      <c r="B151" s="596"/>
    </row>
    <row r="152" spans="1:2" ht="15" customHeight="1" x14ac:dyDescent="0.25">
      <c r="A152" s="597" t="s">
        <v>3291</v>
      </c>
      <c r="B152" s="596"/>
    </row>
    <row r="153" spans="1:2" ht="15" customHeight="1" x14ac:dyDescent="0.25">
      <c r="A153" s="597" t="s">
        <v>3292</v>
      </c>
      <c r="B153" s="596"/>
    </row>
    <row r="154" spans="1:2" ht="15" customHeight="1" x14ac:dyDescent="0.25">
      <c r="A154" s="597" t="s">
        <v>3293</v>
      </c>
      <c r="B154" s="596"/>
    </row>
    <row r="155" spans="1:2" ht="15" customHeight="1" x14ac:dyDescent="0.25">
      <c r="A155" s="597" t="s">
        <v>3294</v>
      </c>
      <c r="B155" s="596"/>
    </row>
    <row r="156" spans="1:2" ht="15" customHeight="1" x14ac:dyDescent="0.25">
      <c r="A156" s="597" t="s">
        <v>3295</v>
      </c>
      <c r="B156" s="596"/>
    </row>
    <row r="157" spans="1:2" ht="15" customHeight="1" x14ac:dyDescent="0.25">
      <c r="A157" s="597" t="s">
        <v>3296</v>
      </c>
      <c r="B157" s="596"/>
    </row>
    <row r="158" spans="1:2" ht="15" customHeight="1" x14ac:dyDescent="0.25">
      <c r="A158" s="597" t="s">
        <v>3297</v>
      </c>
      <c r="B158" s="596"/>
    </row>
    <row r="159" spans="1:2" ht="15" customHeight="1" x14ac:dyDescent="0.25">
      <c r="A159" s="597" t="s">
        <v>3298</v>
      </c>
      <c r="B159" s="596"/>
    </row>
    <row r="160" spans="1:2" ht="15" customHeight="1" x14ac:dyDescent="0.25">
      <c r="A160" s="597" t="s">
        <v>3299</v>
      </c>
      <c r="B160" s="596"/>
    </row>
    <row r="161" spans="1:2" ht="15" customHeight="1" x14ac:dyDescent="0.25">
      <c r="A161" s="597" t="s">
        <v>3300</v>
      </c>
      <c r="B161" s="596"/>
    </row>
    <row r="162" spans="1:2" ht="15" customHeight="1" x14ac:dyDescent="0.25">
      <c r="A162" s="597" t="s">
        <v>3301</v>
      </c>
      <c r="B162" s="596"/>
    </row>
    <row r="163" spans="1:2" ht="15" customHeight="1" x14ac:dyDescent="0.25">
      <c r="A163" s="597" t="s">
        <v>3302</v>
      </c>
      <c r="B163" s="596"/>
    </row>
    <row r="164" spans="1:2" ht="15" customHeight="1" x14ac:dyDescent="0.25">
      <c r="A164" s="597" t="s">
        <v>3227</v>
      </c>
      <c r="B164" s="596"/>
    </row>
    <row r="165" spans="1:2" ht="15" customHeight="1" x14ac:dyDescent="0.25">
      <c r="A165" s="597" t="s">
        <v>3303</v>
      </c>
      <c r="B165" s="596"/>
    </row>
    <row r="166" spans="1:2" ht="15" customHeight="1" x14ac:dyDescent="0.25">
      <c r="A166" s="597" t="s">
        <v>3304</v>
      </c>
      <c r="B166" s="596"/>
    </row>
    <row r="167" spans="1:2" ht="15" customHeight="1" x14ac:dyDescent="0.25">
      <c r="A167" s="597" t="s">
        <v>3305</v>
      </c>
      <c r="B167" s="596"/>
    </row>
    <row r="168" spans="1:2" ht="15" customHeight="1" x14ac:dyDescent="0.25">
      <c r="A168" s="597" t="s">
        <v>3306</v>
      </c>
      <c r="B168" s="596"/>
    </row>
    <row r="169" spans="1:2" ht="15" customHeight="1" x14ac:dyDescent="0.25">
      <c r="A169" s="597" t="s">
        <v>3307</v>
      </c>
      <c r="B169" s="596"/>
    </row>
    <row r="170" spans="1:2" ht="15" customHeight="1" x14ac:dyDescent="0.25">
      <c r="A170" s="597" t="s">
        <v>3308</v>
      </c>
      <c r="B170" s="596"/>
    </row>
    <row r="171" spans="1:2" ht="15" customHeight="1" x14ac:dyDescent="0.25">
      <c r="A171" s="597" t="s">
        <v>3309</v>
      </c>
      <c r="B171" s="596"/>
    </row>
    <row r="172" spans="1:2" ht="15" customHeight="1" x14ac:dyDescent="0.25">
      <c r="A172" s="597" t="s">
        <v>3310</v>
      </c>
      <c r="B172" s="596"/>
    </row>
    <row r="173" spans="1:2" ht="15" customHeight="1" x14ac:dyDescent="0.25">
      <c r="A173" s="597" t="s">
        <v>3311</v>
      </c>
      <c r="B173" s="596"/>
    </row>
    <row r="174" spans="1:2" ht="15" customHeight="1" x14ac:dyDescent="0.25">
      <c r="A174" s="597" t="s">
        <v>3312</v>
      </c>
      <c r="B174" s="596"/>
    </row>
    <row r="175" spans="1:2" ht="15" customHeight="1" x14ac:dyDescent="0.25">
      <c r="A175" s="597" t="s">
        <v>3313</v>
      </c>
      <c r="B175" s="596"/>
    </row>
    <row r="176" spans="1:2" ht="15" customHeight="1" x14ac:dyDescent="0.25">
      <c r="A176" s="597" t="s">
        <v>3314</v>
      </c>
      <c r="B176" s="596"/>
    </row>
    <row r="177" spans="1:2" ht="15" customHeight="1" x14ac:dyDescent="0.25">
      <c r="A177" s="597" t="s">
        <v>3315</v>
      </c>
      <c r="B177" s="596"/>
    </row>
    <row r="178" spans="1:2" ht="15" customHeight="1" x14ac:dyDescent="0.25">
      <c r="A178" s="597" t="s">
        <v>3316</v>
      </c>
      <c r="B178" s="596"/>
    </row>
    <row r="179" spans="1:2" ht="15" customHeight="1" x14ac:dyDescent="0.25">
      <c r="A179" s="597" t="s">
        <v>3317</v>
      </c>
      <c r="B179" s="596"/>
    </row>
    <row r="180" spans="1:2" ht="15" customHeight="1" x14ac:dyDescent="0.25">
      <c r="A180" s="597" t="s">
        <v>3318</v>
      </c>
      <c r="B180" s="596"/>
    </row>
    <row r="181" spans="1:2" ht="15" customHeight="1" x14ac:dyDescent="0.25">
      <c r="A181" s="597" t="s">
        <v>3319</v>
      </c>
      <c r="B181" s="596"/>
    </row>
    <row r="182" spans="1:2" ht="15" customHeight="1" x14ac:dyDescent="0.25">
      <c r="A182" s="597" t="s">
        <v>3320</v>
      </c>
      <c r="B182" s="596"/>
    </row>
    <row r="183" spans="1:2" ht="15" customHeight="1" x14ac:dyDescent="0.25">
      <c r="A183" s="597" t="s">
        <v>3321</v>
      </c>
      <c r="B183" s="596"/>
    </row>
    <row r="184" spans="1:2" ht="15" customHeight="1" x14ac:dyDescent="0.25">
      <c r="A184" s="597" t="s">
        <v>3322</v>
      </c>
      <c r="B184" s="596"/>
    </row>
    <row r="185" spans="1:2" ht="15" customHeight="1" x14ac:dyDescent="0.25">
      <c r="A185" s="597" t="s">
        <v>3323</v>
      </c>
      <c r="B185" s="596"/>
    </row>
    <row r="186" spans="1:2" ht="15" customHeight="1" x14ac:dyDescent="0.25">
      <c r="A186" s="597" t="s">
        <v>3324</v>
      </c>
      <c r="B186" s="596"/>
    </row>
    <row r="187" spans="1:2" ht="15" customHeight="1" x14ac:dyDescent="0.25">
      <c r="A187" s="597" t="s">
        <v>3325</v>
      </c>
      <c r="B187" s="596"/>
    </row>
    <row r="188" spans="1:2" ht="15" customHeight="1" x14ac:dyDescent="0.25">
      <c r="A188" s="597" t="s">
        <v>3326</v>
      </c>
      <c r="B188" s="596"/>
    </row>
    <row r="189" spans="1:2" ht="15" customHeight="1" x14ac:dyDescent="0.25">
      <c r="A189" s="597" t="s">
        <v>3327</v>
      </c>
      <c r="B189" s="596"/>
    </row>
    <row r="190" spans="1:2" ht="15" customHeight="1" x14ac:dyDescent="0.25">
      <c r="A190" s="597" t="s">
        <v>3328</v>
      </c>
      <c r="B190" s="596"/>
    </row>
    <row r="191" spans="1:2" ht="15" customHeight="1" x14ac:dyDescent="0.25">
      <c r="A191" s="603" t="s">
        <v>3329</v>
      </c>
      <c r="B191" s="602"/>
    </row>
    <row r="192" spans="1:2" ht="15" customHeight="1" x14ac:dyDescent="0.25">
      <c r="A192" s="591" t="s">
        <v>3330</v>
      </c>
      <c r="B192" s="589"/>
    </row>
    <row r="193" spans="1:2" ht="15" customHeight="1" x14ac:dyDescent="0.25">
      <c r="A193" s="588" t="s">
        <v>3196</v>
      </c>
      <c r="B193" s="586"/>
    </row>
    <row r="194" spans="1:2" ht="15" customHeight="1" x14ac:dyDescent="0.25">
      <c r="A194" s="588" t="s">
        <v>3331</v>
      </c>
      <c r="B194" s="586"/>
    </row>
    <row r="195" spans="1:2" ht="15" customHeight="1" x14ac:dyDescent="0.25">
      <c r="A195" s="601" t="s">
        <v>3332</v>
      </c>
      <c r="B195" s="586"/>
    </row>
    <row r="196" spans="1:2" ht="15" customHeight="1" x14ac:dyDescent="0.25">
      <c r="A196" s="601" t="s">
        <v>3333</v>
      </c>
      <c r="B196" s="586"/>
    </row>
    <row r="197" spans="1:2" ht="15" customHeight="1" x14ac:dyDescent="0.25">
      <c r="A197" s="601" t="s">
        <v>3334</v>
      </c>
      <c r="B197" s="586"/>
    </row>
    <row r="198" spans="1:2" ht="15" customHeight="1" x14ac:dyDescent="0.25">
      <c r="A198" s="601" t="s">
        <v>3335</v>
      </c>
      <c r="B198" s="586"/>
    </row>
    <row r="199" spans="1:2" ht="15" customHeight="1" x14ac:dyDescent="0.25">
      <c r="A199" s="585" t="s">
        <v>3336</v>
      </c>
      <c r="B199" s="586"/>
    </row>
    <row r="200" spans="1:2" ht="15" customHeight="1" x14ac:dyDescent="0.25">
      <c r="A200" s="600" t="s">
        <v>3337</v>
      </c>
      <c r="B200" s="599"/>
    </row>
    <row r="201" spans="1:2" ht="15" customHeight="1" x14ac:dyDescent="0.25">
      <c r="A201" s="597" t="s">
        <v>3265</v>
      </c>
      <c r="B201" s="598"/>
    </row>
    <row r="202" spans="1:2" ht="15" customHeight="1" x14ac:dyDescent="0.25">
      <c r="A202" s="597" t="s">
        <v>3206</v>
      </c>
      <c r="B202" s="596"/>
    </row>
    <row r="203" spans="1:2" ht="15" customHeight="1" x14ac:dyDescent="0.25">
      <c r="A203" s="597" t="s">
        <v>3274</v>
      </c>
      <c r="B203" s="596"/>
    </row>
    <row r="204" spans="1:2" ht="15" customHeight="1" x14ac:dyDescent="0.25">
      <c r="A204" s="597" t="s">
        <v>3338</v>
      </c>
      <c r="B204" s="596"/>
    </row>
    <row r="205" spans="1:2" ht="15" customHeight="1" x14ac:dyDescent="0.25">
      <c r="A205" s="597" t="s">
        <v>3223</v>
      </c>
      <c r="B205" s="596"/>
    </row>
    <row r="206" spans="1:2" ht="15" customHeight="1" x14ac:dyDescent="0.25">
      <c r="A206" s="597" t="s">
        <v>3180</v>
      </c>
      <c r="B206" s="596"/>
    </row>
    <row r="207" spans="1:2" ht="15" customHeight="1" x14ac:dyDescent="0.25">
      <c r="A207" s="597" t="s">
        <v>3227</v>
      </c>
      <c r="B207" s="596"/>
    </row>
    <row r="208" spans="1:2" ht="15" customHeight="1" x14ac:dyDescent="0.25">
      <c r="A208" s="597" t="s">
        <v>3339</v>
      </c>
      <c r="B208" s="596"/>
    </row>
    <row r="209" spans="1:2" ht="15" customHeight="1" x14ac:dyDescent="0.25">
      <c r="A209" s="597" t="s">
        <v>3340</v>
      </c>
      <c r="B209" s="596"/>
    </row>
    <row r="210" spans="1:2" ht="15" customHeight="1" x14ac:dyDescent="0.25">
      <c r="A210" s="597" t="s">
        <v>3341</v>
      </c>
      <c r="B210" s="596"/>
    </row>
    <row r="211" spans="1:2" ht="15" customHeight="1" x14ac:dyDescent="0.25">
      <c r="A211" s="591" t="s">
        <v>3342</v>
      </c>
      <c r="B211" s="589"/>
    </row>
    <row r="212" spans="1:2" ht="15" customHeight="1" x14ac:dyDescent="0.25">
      <c r="A212" s="587" t="s">
        <v>3343</v>
      </c>
      <c r="B212" s="586"/>
    </row>
    <row r="213" spans="1:2" ht="15" customHeight="1" x14ac:dyDescent="0.25">
      <c r="A213" s="587" t="s">
        <v>3344</v>
      </c>
      <c r="B213" s="586"/>
    </row>
    <row r="214" spans="1:2" ht="15" customHeight="1" x14ac:dyDescent="0.25">
      <c r="A214" s="587" t="s">
        <v>3345</v>
      </c>
      <c r="B214" s="586"/>
    </row>
    <row r="215" spans="1:2" ht="15" customHeight="1" x14ac:dyDescent="0.25">
      <c r="A215" s="587" t="s">
        <v>3346</v>
      </c>
      <c r="B215" s="586"/>
    </row>
    <row r="216" spans="1:2" ht="15" customHeight="1" x14ac:dyDescent="0.25">
      <c r="A216" s="587" t="s">
        <v>3208</v>
      </c>
      <c r="B216" s="586"/>
    </row>
    <row r="217" spans="1:2" ht="15" customHeight="1" x14ac:dyDescent="0.25">
      <c r="A217" s="587" t="s">
        <v>3223</v>
      </c>
      <c r="B217" s="586"/>
    </row>
    <row r="218" spans="1:2" ht="15" customHeight="1" x14ac:dyDescent="0.25">
      <c r="A218" s="587" t="s">
        <v>3331</v>
      </c>
      <c r="B218" s="586"/>
    </row>
    <row r="219" spans="1:2" ht="15" customHeight="1" x14ac:dyDescent="0.25">
      <c r="A219" s="587" t="s">
        <v>3347</v>
      </c>
      <c r="B219" s="586"/>
    </row>
    <row r="220" spans="1:2" ht="15" customHeight="1" x14ac:dyDescent="0.25">
      <c r="A220" s="587" t="s">
        <v>3348</v>
      </c>
      <c r="B220" s="586"/>
    </row>
    <row r="221" spans="1:2" ht="15" customHeight="1" x14ac:dyDescent="0.25">
      <c r="A221" s="587" t="s">
        <v>3349</v>
      </c>
      <c r="B221" s="586"/>
    </row>
    <row r="222" spans="1:2" ht="15" customHeight="1" x14ac:dyDescent="0.25">
      <c r="A222" s="595" t="s">
        <v>3350</v>
      </c>
      <c r="B222" s="589"/>
    </row>
    <row r="223" spans="1:2" ht="15" customHeight="1" x14ac:dyDescent="0.25">
      <c r="A223" s="594" t="s">
        <v>3351</v>
      </c>
      <c r="B223" s="586"/>
    </row>
    <row r="224" spans="1:2" ht="15" customHeight="1" x14ac:dyDescent="0.25">
      <c r="A224" s="587" t="s">
        <v>3352</v>
      </c>
      <c r="B224" s="586"/>
    </row>
    <row r="225" spans="1:2" ht="15" customHeight="1" x14ac:dyDescent="0.25">
      <c r="A225" s="587" t="s">
        <v>3353</v>
      </c>
      <c r="B225" s="586"/>
    </row>
    <row r="226" spans="1:2" ht="15" customHeight="1" x14ac:dyDescent="0.25">
      <c r="A226" s="587" t="s">
        <v>3354</v>
      </c>
      <c r="B226" s="586"/>
    </row>
    <row r="227" spans="1:2" ht="15" customHeight="1" x14ac:dyDescent="0.25">
      <c r="A227" s="587" t="s">
        <v>3202</v>
      </c>
      <c r="B227" s="586"/>
    </row>
    <row r="228" spans="1:2" ht="15" customHeight="1" x14ac:dyDescent="0.25">
      <c r="A228" s="587" t="s">
        <v>3355</v>
      </c>
      <c r="B228" s="586"/>
    </row>
    <row r="229" spans="1:2" ht="15" customHeight="1" x14ac:dyDescent="0.25">
      <c r="A229" s="587" t="s">
        <v>3344</v>
      </c>
      <c r="B229" s="586"/>
    </row>
    <row r="230" spans="1:2" ht="15" customHeight="1" x14ac:dyDescent="0.25">
      <c r="A230" s="587" t="s">
        <v>3203</v>
      </c>
      <c r="B230" s="586"/>
    </row>
    <row r="231" spans="1:2" ht="15" customHeight="1" x14ac:dyDescent="0.25">
      <c r="A231" s="587" t="s">
        <v>3204</v>
      </c>
      <c r="B231" s="586"/>
    </row>
    <row r="232" spans="1:2" ht="15" customHeight="1" x14ac:dyDescent="0.25">
      <c r="A232" s="587" t="s">
        <v>3356</v>
      </c>
      <c r="B232" s="586"/>
    </row>
    <row r="233" spans="1:2" ht="15" customHeight="1" x14ac:dyDescent="0.25">
      <c r="A233" s="587" t="s">
        <v>3357</v>
      </c>
      <c r="B233" s="586"/>
    </row>
    <row r="234" spans="1:2" ht="15" customHeight="1" x14ac:dyDescent="0.25">
      <c r="A234" s="587" t="s">
        <v>3205</v>
      </c>
      <c r="B234" s="586"/>
    </row>
    <row r="235" spans="1:2" ht="15" customHeight="1" x14ac:dyDescent="0.25">
      <c r="A235" s="587" t="s">
        <v>3358</v>
      </c>
      <c r="B235" s="586"/>
    </row>
    <row r="236" spans="1:2" ht="15" customHeight="1" x14ac:dyDescent="0.25">
      <c r="A236" s="587" t="s">
        <v>3359</v>
      </c>
      <c r="B236" s="586"/>
    </row>
    <row r="237" spans="1:2" ht="15" customHeight="1" x14ac:dyDescent="0.25">
      <c r="A237" s="587" t="s">
        <v>3360</v>
      </c>
      <c r="B237" s="586"/>
    </row>
    <row r="238" spans="1:2" ht="15" customHeight="1" x14ac:dyDescent="0.25">
      <c r="A238" s="587" t="s">
        <v>3253</v>
      </c>
      <c r="B238" s="586"/>
    </row>
    <row r="239" spans="1:2" ht="15" customHeight="1" x14ac:dyDescent="0.25">
      <c r="A239" s="587" t="s">
        <v>3254</v>
      </c>
      <c r="B239" s="586"/>
    </row>
    <row r="240" spans="1:2" ht="15" customHeight="1" x14ac:dyDescent="0.25">
      <c r="A240" s="587" t="s">
        <v>3255</v>
      </c>
      <c r="B240" s="586"/>
    </row>
    <row r="241" spans="1:2" ht="15" customHeight="1" x14ac:dyDescent="0.25">
      <c r="A241" s="587" t="s">
        <v>3361</v>
      </c>
      <c r="B241" s="586"/>
    </row>
    <row r="242" spans="1:2" ht="15" customHeight="1" x14ac:dyDescent="0.25">
      <c r="A242" s="587" t="s">
        <v>3362</v>
      </c>
      <c r="B242" s="586"/>
    </row>
    <row r="243" spans="1:2" ht="15" customHeight="1" x14ac:dyDescent="0.25">
      <c r="A243" s="587" t="s">
        <v>3273</v>
      </c>
      <c r="B243" s="586"/>
    </row>
    <row r="244" spans="1:2" ht="15" customHeight="1" x14ac:dyDescent="0.25">
      <c r="A244" s="587" t="s">
        <v>3363</v>
      </c>
      <c r="B244" s="586"/>
    </row>
    <row r="245" spans="1:2" ht="15" customHeight="1" x14ac:dyDescent="0.25">
      <c r="A245" s="587" t="s">
        <v>3346</v>
      </c>
      <c r="B245" s="586"/>
    </row>
    <row r="246" spans="1:2" ht="15" customHeight="1" x14ac:dyDescent="0.25">
      <c r="A246" s="587" t="s">
        <v>3274</v>
      </c>
      <c r="B246" s="586"/>
    </row>
    <row r="247" spans="1:2" ht="15" customHeight="1" x14ac:dyDescent="0.25">
      <c r="A247" s="587" t="s">
        <v>3364</v>
      </c>
      <c r="B247" s="586"/>
    </row>
    <row r="248" spans="1:2" ht="15" customHeight="1" x14ac:dyDescent="0.25">
      <c r="A248" s="587" t="s">
        <v>3230</v>
      </c>
      <c r="B248" s="586"/>
    </row>
    <row r="249" spans="1:2" ht="15" customHeight="1" x14ac:dyDescent="0.25">
      <c r="A249" s="587" t="s">
        <v>3365</v>
      </c>
      <c r="B249" s="586"/>
    </row>
    <row r="250" spans="1:2" ht="15" customHeight="1" x14ac:dyDescent="0.25">
      <c r="A250" s="587" t="s">
        <v>3366</v>
      </c>
      <c r="B250" s="586"/>
    </row>
    <row r="251" spans="1:2" ht="15" customHeight="1" x14ac:dyDescent="0.25">
      <c r="A251" s="587" t="s">
        <v>3367</v>
      </c>
      <c r="B251" s="586"/>
    </row>
    <row r="252" spans="1:2" ht="15" customHeight="1" x14ac:dyDescent="0.25">
      <c r="A252" s="587" t="s">
        <v>3223</v>
      </c>
      <c r="B252" s="586"/>
    </row>
    <row r="253" spans="1:2" ht="15" customHeight="1" x14ac:dyDescent="0.25">
      <c r="A253" s="587" t="s">
        <v>3368</v>
      </c>
      <c r="B253" s="586"/>
    </row>
    <row r="254" spans="1:2" ht="15" customHeight="1" x14ac:dyDescent="0.25">
      <c r="A254" s="587" t="s">
        <v>3369</v>
      </c>
      <c r="B254" s="586"/>
    </row>
    <row r="255" spans="1:2" ht="15" customHeight="1" x14ac:dyDescent="0.25">
      <c r="A255" s="587" t="s">
        <v>3370</v>
      </c>
      <c r="B255" s="586"/>
    </row>
    <row r="256" spans="1:2" ht="15" customHeight="1" x14ac:dyDescent="0.25">
      <c r="A256" s="593" t="s">
        <v>3235</v>
      </c>
      <c r="B256" s="586"/>
    </row>
    <row r="257" spans="1:2" ht="15" customHeight="1" x14ac:dyDescent="0.25">
      <c r="A257" s="587" t="s">
        <v>3180</v>
      </c>
      <c r="B257" s="586"/>
    </row>
    <row r="258" spans="1:2" ht="15" customHeight="1" x14ac:dyDescent="0.25">
      <c r="A258" s="587" t="s">
        <v>3371</v>
      </c>
      <c r="B258" s="586"/>
    </row>
    <row r="259" spans="1:2" ht="15" customHeight="1" x14ac:dyDescent="0.25">
      <c r="A259" s="587" t="s">
        <v>3372</v>
      </c>
      <c r="B259" s="586"/>
    </row>
    <row r="260" spans="1:2" ht="15" customHeight="1" x14ac:dyDescent="0.25">
      <c r="A260" s="587" t="s">
        <v>3373</v>
      </c>
      <c r="B260" s="586"/>
    </row>
    <row r="261" spans="1:2" ht="15" customHeight="1" x14ac:dyDescent="0.25">
      <c r="A261" s="587" t="s">
        <v>3299</v>
      </c>
      <c r="B261" s="586"/>
    </row>
    <row r="262" spans="1:2" ht="15" customHeight="1" x14ac:dyDescent="0.25">
      <c r="A262" s="587" t="s">
        <v>3374</v>
      </c>
      <c r="B262" s="586"/>
    </row>
    <row r="263" spans="1:2" ht="15" customHeight="1" x14ac:dyDescent="0.25">
      <c r="A263" s="587" t="s">
        <v>3236</v>
      </c>
      <c r="B263" s="586"/>
    </row>
    <row r="264" spans="1:2" ht="15" customHeight="1" x14ac:dyDescent="0.25">
      <c r="A264" s="587" t="s">
        <v>3227</v>
      </c>
      <c r="B264" s="586"/>
    </row>
    <row r="265" spans="1:2" ht="15" customHeight="1" x14ac:dyDescent="0.25">
      <c r="A265" s="587" t="s">
        <v>3375</v>
      </c>
      <c r="B265" s="586"/>
    </row>
    <row r="266" spans="1:2" ht="15" customHeight="1" x14ac:dyDescent="0.25">
      <c r="A266" s="587" t="s">
        <v>3376</v>
      </c>
      <c r="B266" s="586"/>
    </row>
    <row r="267" spans="1:2" ht="15" customHeight="1" x14ac:dyDescent="0.25">
      <c r="A267" s="587" t="s">
        <v>3377</v>
      </c>
      <c r="B267" s="586"/>
    </row>
    <row r="268" spans="1:2" ht="15" customHeight="1" x14ac:dyDescent="0.25">
      <c r="A268" s="587" t="s">
        <v>3184</v>
      </c>
      <c r="B268" s="586"/>
    </row>
    <row r="269" spans="1:2" ht="15" customHeight="1" x14ac:dyDescent="0.25">
      <c r="A269" s="587" t="s">
        <v>3216</v>
      </c>
      <c r="B269" s="586"/>
    </row>
    <row r="270" spans="1:2" ht="15" customHeight="1" x14ac:dyDescent="0.25">
      <c r="A270" s="587" t="s">
        <v>3378</v>
      </c>
      <c r="B270" s="586"/>
    </row>
    <row r="271" spans="1:2" ht="15" customHeight="1" x14ac:dyDescent="0.25">
      <c r="A271" s="587" t="s">
        <v>3379</v>
      </c>
      <c r="B271" s="586"/>
    </row>
    <row r="272" spans="1:2" ht="15" customHeight="1" x14ac:dyDescent="0.25">
      <c r="A272" s="592" t="s">
        <v>3380</v>
      </c>
      <c r="B272" s="584"/>
    </row>
    <row r="273" spans="1:2" ht="15" customHeight="1" x14ac:dyDescent="0.25">
      <c r="A273" s="591" t="s">
        <v>3381</v>
      </c>
      <c r="B273" s="589"/>
    </row>
    <row r="274" spans="1:2" ht="15" customHeight="1" x14ac:dyDescent="0.25">
      <c r="A274" s="588" t="s">
        <v>3382</v>
      </c>
      <c r="B274" s="586"/>
    </row>
    <row r="275" spans="1:2" ht="15" customHeight="1" x14ac:dyDescent="0.25">
      <c r="A275" s="588" t="s">
        <v>3383</v>
      </c>
      <c r="B275" s="586"/>
    </row>
    <row r="276" spans="1:2" ht="15" customHeight="1" x14ac:dyDescent="0.25">
      <c r="A276" s="588" t="s">
        <v>3223</v>
      </c>
      <c r="B276" s="586"/>
    </row>
    <row r="277" spans="1:2" ht="15" customHeight="1" x14ac:dyDescent="0.25">
      <c r="A277" s="588" t="s">
        <v>3298</v>
      </c>
      <c r="B277" s="586"/>
    </row>
    <row r="278" spans="1:2" ht="15" customHeight="1" x14ac:dyDescent="0.25">
      <c r="A278" s="588" t="s">
        <v>3373</v>
      </c>
      <c r="B278" s="586"/>
    </row>
    <row r="279" spans="1:2" ht="15" customHeight="1" x14ac:dyDescent="0.25">
      <c r="A279" s="588" t="s">
        <v>3375</v>
      </c>
      <c r="B279" s="586"/>
    </row>
    <row r="280" spans="1:2" ht="15" customHeight="1" x14ac:dyDescent="0.25">
      <c r="A280" s="588" t="s">
        <v>3384</v>
      </c>
      <c r="B280" s="586"/>
    </row>
    <row r="281" spans="1:2" ht="15" customHeight="1" x14ac:dyDescent="0.25">
      <c r="A281" s="588" t="s">
        <v>3385</v>
      </c>
      <c r="B281" s="586"/>
    </row>
    <row r="282" spans="1:2" ht="15" customHeight="1" x14ac:dyDescent="0.25">
      <c r="A282" s="588" t="s">
        <v>3386</v>
      </c>
      <c r="B282" s="586"/>
    </row>
    <row r="283" spans="1:2" ht="15" customHeight="1" x14ac:dyDescent="0.25">
      <c r="A283" s="588" t="s">
        <v>3378</v>
      </c>
      <c r="B283" s="586"/>
    </row>
    <row r="284" spans="1:2" ht="15" customHeight="1" x14ac:dyDescent="0.25">
      <c r="A284" s="588" t="s">
        <v>3387</v>
      </c>
      <c r="B284" s="586"/>
    </row>
    <row r="285" spans="1:2" ht="15" customHeight="1" x14ac:dyDescent="0.25">
      <c r="A285" s="588" t="s">
        <v>3307</v>
      </c>
      <c r="B285" s="586"/>
    </row>
    <row r="286" spans="1:2" ht="15" customHeight="1" x14ac:dyDescent="0.25">
      <c r="A286" s="591" t="s">
        <v>3388</v>
      </c>
      <c r="B286" s="589"/>
    </row>
    <row r="287" spans="1:2" ht="15" customHeight="1" x14ac:dyDescent="0.25">
      <c r="A287" s="587" t="s">
        <v>3352</v>
      </c>
      <c r="B287" s="586"/>
    </row>
    <row r="288" spans="1:2" ht="15" customHeight="1" x14ac:dyDescent="0.25">
      <c r="A288" s="588" t="s">
        <v>3273</v>
      </c>
      <c r="B288" s="586"/>
    </row>
    <row r="289" spans="1:2" ht="15" customHeight="1" x14ac:dyDescent="0.25">
      <c r="A289" s="588" t="s">
        <v>3222</v>
      </c>
      <c r="B289" s="586"/>
    </row>
    <row r="290" spans="1:2" ht="15" customHeight="1" x14ac:dyDescent="0.25">
      <c r="A290" s="588" t="s">
        <v>3231</v>
      </c>
      <c r="B290" s="586"/>
    </row>
    <row r="291" spans="1:2" ht="15" customHeight="1" x14ac:dyDescent="0.25">
      <c r="A291" s="588" t="s">
        <v>3186</v>
      </c>
      <c r="B291" s="586"/>
    </row>
    <row r="292" spans="1:2" ht="15" customHeight="1" x14ac:dyDescent="0.25">
      <c r="A292" s="588" t="s">
        <v>3372</v>
      </c>
      <c r="B292" s="586"/>
    </row>
    <row r="293" spans="1:2" ht="15" customHeight="1" x14ac:dyDescent="0.25">
      <c r="A293" s="588" t="s">
        <v>3302</v>
      </c>
      <c r="B293" s="586"/>
    </row>
    <row r="294" spans="1:2" ht="15" customHeight="1" x14ac:dyDescent="0.25">
      <c r="A294" s="588" t="s">
        <v>3389</v>
      </c>
      <c r="B294" s="586"/>
    </row>
    <row r="295" spans="1:2" ht="15" customHeight="1" x14ac:dyDescent="0.25">
      <c r="A295" s="591" t="s">
        <v>3390</v>
      </c>
      <c r="B295" s="589"/>
    </row>
    <row r="296" spans="1:2" ht="15" customHeight="1" x14ac:dyDescent="0.25">
      <c r="A296" s="587" t="s">
        <v>3344</v>
      </c>
      <c r="B296" s="586"/>
    </row>
    <row r="297" spans="1:2" ht="15" customHeight="1" x14ac:dyDescent="0.25">
      <c r="A297" s="588" t="s">
        <v>3346</v>
      </c>
      <c r="B297" s="586"/>
    </row>
    <row r="298" spans="1:2" ht="15" customHeight="1" x14ac:dyDescent="0.25">
      <c r="A298" s="588" t="s">
        <v>3196</v>
      </c>
      <c r="B298" s="586"/>
    </row>
    <row r="299" spans="1:2" ht="15" customHeight="1" x14ac:dyDescent="0.25">
      <c r="A299" s="588" t="s">
        <v>3208</v>
      </c>
      <c r="B299" s="586"/>
    </row>
    <row r="300" spans="1:2" ht="15" customHeight="1" x14ac:dyDescent="0.25">
      <c r="A300" s="588" t="s">
        <v>3192</v>
      </c>
      <c r="B300" s="586"/>
    </row>
    <row r="301" spans="1:2" ht="15" customHeight="1" x14ac:dyDescent="0.25">
      <c r="A301" s="590" t="s">
        <v>3391</v>
      </c>
      <c r="B301" s="589"/>
    </row>
    <row r="302" spans="1:2" ht="15" customHeight="1" x14ac:dyDescent="0.25">
      <c r="A302" s="588" t="s">
        <v>3392</v>
      </c>
      <c r="B302" s="586"/>
    </row>
    <row r="303" spans="1:2" ht="15" customHeight="1" x14ac:dyDescent="0.25">
      <c r="A303" s="588" t="s">
        <v>3393</v>
      </c>
      <c r="B303" s="586"/>
    </row>
    <row r="304" spans="1:2" ht="15" customHeight="1" x14ac:dyDescent="0.25">
      <c r="A304" s="588" t="s">
        <v>3253</v>
      </c>
      <c r="B304" s="586"/>
    </row>
    <row r="305" spans="1:2" ht="15" customHeight="1" x14ac:dyDescent="0.25">
      <c r="A305" s="588" t="s">
        <v>3363</v>
      </c>
      <c r="B305" s="586"/>
    </row>
    <row r="306" spans="1:2" ht="15" customHeight="1" x14ac:dyDescent="0.25">
      <c r="A306" s="588" t="s">
        <v>3275</v>
      </c>
      <c r="B306" s="586"/>
    </row>
    <row r="307" spans="1:2" ht="15" customHeight="1" x14ac:dyDescent="0.25">
      <c r="A307" s="588" t="s">
        <v>3230</v>
      </c>
      <c r="B307" s="586"/>
    </row>
    <row r="308" spans="1:2" ht="15" customHeight="1" x14ac:dyDescent="0.25">
      <c r="A308" s="588" t="s">
        <v>3196</v>
      </c>
      <c r="B308" s="586"/>
    </row>
    <row r="309" spans="1:2" ht="15" customHeight="1" x14ac:dyDescent="0.25">
      <c r="A309" s="588" t="s">
        <v>3207</v>
      </c>
      <c r="B309" s="586"/>
    </row>
    <row r="310" spans="1:2" ht="15" customHeight="1" x14ac:dyDescent="0.25">
      <c r="A310" s="588" t="s">
        <v>3208</v>
      </c>
      <c r="B310" s="586"/>
    </row>
    <row r="311" spans="1:2" ht="15" customHeight="1" x14ac:dyDescent="0.25">
      <c r="A311" s="588" t="s">
        <v>3226</v>
      </c>
      <c r="B311" s="586"/>
    </row>
    <row r="312" spans="1:2" ht="15" customHeight="1" x14ac:dyDescent="0.25">
      <c r="A312" s="588" t="s">
        <v>3394</v>
      </c>
      <c r="B312" s="586"/>
    </row>
    <row r="313" spans="1:2" ht="15" customHeight="1" x14ac:dyDescent="0.25">
      <c r="A313" s="588" t="s">
        <v>3369</v>
      </c>
      <c r="B313" s="586"/>
    </row>
    <row r="314" spans="1:2" ht="15" customHeight="1" x14ac:dyDescent="0.25">
      <c r="A314" s="588" t="s">
        <v>3182</v>
      </c>
      <c r="B314" s="586"/>
    </row>
    <row r="315" spans="1:2" ht="15" customHeight="1" x14ac:dyDescent="0.25">
      <c r="A315" s="588" t="s">
        <v>3235</v>
      </c>
      <c r="B315" s="586"/>
    </row>
    <row r="316" spans="1:2" ht="15" customHeight="1" x14ac:dyDescent="0.25">
      <c r="A316" s="588" t="s">
        <v>3180</v>
      </c>
      <c r="B316" s="586"/>
    </row>
    <row r="317" spans="1:2" ht="15" customHeight="1" x14ac:dyDescent="0.25">
      <c r="A317" s="588" t="s">
        <v>3227</v>
      </c>
      <c r="B317" s="586"/>
    </row>
    <row r="318" spans="1:2" ht="15" customHeight="1" x14ac:dyDescent="0.25">
      <c r="A318" s="588" t="s">
        <v>3228</v>
      </c>
      <c r="B318" s="586"/>
    </row>
    <row r="319" spans="1:2" ht="15" customHeight="1" x14ac:dyDescent="0.25">
      <c r="A319" s="588" t="s">
        <v>3395</v>
      </c>
      <c r="B319" s="586"/>
    </row>
    <row r="320" spans="1:2" ht="15" customHeight="1" x14ac:dyDescent="0.25">
      <c r="A320" s="588" t="s">
        <v>3215</v>
      </c>
      <c r="B320" s="586"/>
    </row>
    <row r="321" spans="1:2" ht="15" customHeight="1" x14ac:dyDescent="0.25">
      <c r="A321" s="588" t="s">
        <v>3184</v>
      </c>
      <c r="B321" s="586"/>
    </row>
    <row r="322" spans="1:2" ht="15" customHeight="1" x14ac:dyDescent="0.25">
      <c r="A322" s="588" t="s">
        <v>3193</v>
      </c>
      <c r="B322" s="586"/>
    </row>
    <row r="323" spans="1:2" ht="15" customHeight="1" x14ac:dyDescent="0.25">
      <c r="A323" s="588" t="s">
        <v>3200</v>
      </c>
      <c r="B323" s="586"/>
    </row>
    <row r="324" spans="1:2" ht="15" customHeight="1" x14ac:dyDescent="0.25">
      <c r="A324" s="588" t="s">
        <v>3396</v>
      </c>
      <c r="B324" s="586"/>
    </row>
    <row r="325" spans="1:2" ht="15" customHeight="1" x14ac:dyDescent="0.25">
      <c r="A325" s="588" t="s">
        <v>3340</v>
      </c>
      <c r="B325" s="586"/>
    </row>
    <row r="326" spans="1:2" ht="15" customHeight="1" x14ac:dyDescent="0.25">
      <c r="A326" s="588" t="s">
        <v>3341</v>
      </c>
      <c r="B326" s="586"/>
    </row>
    <row r="327" spans="1:2" ht="15" customHeight="1" x14ac:dyDescent="0.25">
      <c r="A327" s="585" t="s">
        <v>3308</v>
      </c>
      <c r="B327" s="586"/>
    </row>
    <row r="328" spans="1:2" ht="15" customHeight="1" x14ac:dyDescent="0.25">
      <c r="A328" s="590" t="s">
        <v>3397</v>
      </c>
      <c r="B328" s="589"/>
    </row>
    <row r="329" spans="1:2" ht="15" customHeight="1" x14ac:dyDescent="0.25">
      <c r="A329" s="587" t="s">
        <v>3398</v>
      </c>
      <c r="B329" s="586"/>
    </row>
    <row r="330" spans="1:2" ht="15" customHeight="1" x14ac:dyDescent="0.25">
      <c r="A330" s="587" t="s">
        <v>3399</v>
      </c>
      <c r="B330" s="586"/>
    </row>
    <row r="331" spans="1:2" ht="15" customHeight="1" x14ac:dyDescent="0.25">
      <c r="A331" s="587" t="s">
        <v>3400</v>
      </c>
      <c r="B331" s="586"/>
    </row>
    <row r="332" spans="1:2" ht="15" customHeight="1" x14ac:dyDescent="0.25">
      <c r="A332" s="587" t="s">
        <v>3401</v>
      </c>
      <c r="B332" s="586"/>
    </row>
    <row r="333" spans="1:2" ht="15" customHeight="1" x14ac:dyDescent="0.25">
      <c r="A333" s="587" t="s">
        <v>3402</v>
      </c>
      <c r="B333" s="586"/>
    </row>
    <row r="334" spans="1:2" ht="15" customHeight="1" x14ac:dyDescent="0.25">
      <c r="A334" s="587" t="s">
        <v>3403</v>
      </c>
      <c r="B334" s="586"/>
    </row>
    <row r="335" spans="1:2" ht="15" customHeight="1" x14ac:dyDescent="0.25">
      <c r="A335" s="587" t="s">
        <v>3404</v>
      </c>
      <c r="B335" s="586"/>
    </row>
    <row r="336" spans="1:2" ht="15" customHeight="1" x14ac:dyDescent="0.25">
      <c r="A336" s="587" t="s">
        <v>3265</v>
      </c>
      <c r="B336" s="586"/>
    </row>
    <row r="337" spans="1:2" ht="15" customHeight="1" x14ac:dyDescent="0.25">
      <c r="A337" s="587" t="s">
        <v>3268</v>
      </c>
      <c r="B337" s="586"/>
    </row>
    <row r="338" spans="1:2" ht="15" customHeight="1" x14ac:dyDescent="0.25">
      <c r="A338" s="587" t="s">
        <v>3405</v>
      </c>
      <c r="B338" s="586"/>
    </row>
    <row r="339" spans="1:2" ht="15" customHeight="1" x14ac:dyDescent="0.25">
      <c r="A339" s="587" t="s">
        <v>3274</v>
      </c>
      <c r="B339" s="586"/>
    </row>
    <row r="340" spans="1:2" ht="15" customHeight="1" x14ac:dyDescent="0.25">
      <c r="A340" s="587" t="s">
        <v>3226</v>
      </c>
      <c r="B340" s="586"/>
    </row>
    <row r="341" spans="1:2" ht="15" customHeight="1" x14ac:dyDescent="0.25">
      <c r="A341" s="587" t="s">
        <v>3406</v>
      </c>
      <c r="B341" s="586"/>
    </row>
    <row r="342" spans="1:2" ht="15" customHeight="1" x14ac:dyDescent="0.25">
      <c r="A342" s="587" t="s">
        <v>3407</v>
      </c>
      <c r="B342" s="586"/>
    </row>
    <row r="343" spans="1:2" ht="15" customHeight="1" x14ac:dyDescent="0.25">
      <c r="A343" s="587" t="s">
        <v>3223</v>
      </c>
      <c r="B343" s="586"/>
    </row>
    <row r="344" spans="1:2" ht="15" customHeight="1" x14ac:dyDescent="0.25">
      <c r="A344" s="587" t="s">
        <v>3408</v>
      </c>
      <c r="B344" s="586"/>
    </row>
    <row r="345" spans="1:2" ht="15" customHeight="1" x14ac:dyDescent="0.25">
      <c r="A345" s="587" t="s">
        <v>3409</v>
      </c>
      <c r="B345" s="586"/>
    </row>
    <row r="346" spans="1:2" ht="15" customHeight="1" x14ac:dyDescent="0.25">
      <c r="A346" s="588" t="s">
        <v>3235</v>
      </c>
      <c r="B346" s="586"/>
    </row>
    <row r="347" spans="1:2" ht="15" customHeight="1" x14ac:dyDescent="0.25">
      <c r="A347" s="587" t="s">
        <v>3410</v>
      </c>
      <c r="B347" s="586"/>
    </row>
    <row r="348" spans="1:2" ht="15" customHeight="1" x14ac:dyDescent="0.25">
      <c r="A348" s="587" t="s">
        <v>3211</v>
      </c>
      <c r="B348" s="586"/>
    </row>
    <row r="349" spans="1:2" ht="15" customHeight="1" x14ac:dyDescent="0.25">
      <c r="A349" s="587" t="s">
        <v>3411</v>
      </c>
      <c r="B349" s="586"/>
    </row>
    <row r="350" spans="1:2" ht="15" customHeight="1" x14ac:dyDescent="0.25">
      <c r="A350" s="587" t="s">
        <v>3315</v>
      </c>
      <c r="B350" s="586"/>
    </row>
    <row r="351" spans="1:2" ht="15" customHeight="1" x14ac:dyDescent="0.25">
      <c r="A351" s="587" t="s">
        <v>3316</v>
      </c>
      <c r="B351" s="586"/>
    </row>
    <row r="352" spans="1:2" ht="15" customHeight="1" x14ac:dyDescent="0.25">
      <c r="A352" s="587" t="s">
        <v>3412</v>
      </c>
      <c r="B352" s="586"/>
    </row>
    <row r="353" spans="1:2" ht="15" customHeight="1" x14ac:dyDescent="0.25">
      <c r="A353" s="587" t="s">
        <v>3413</v>
      </c>
      <c r="B353" s="586"/>
    </row>
    <row r="354" spans="1:2" ht="15" customHeight="1" x14ac:dyDescent="0.25">
      <c r="A354" s="585" t="s">
        <v>3326</v>
      </c>
      <c r="B354" s="584"/>
    </row>
  </sheetData>
  <mergeCells count="4">
    <mergeCell ref="A3:B3"/>
    <mergeCell ref="A4:B4"/>
    <mergeCell ref="A5:B5"/>
    <mergeCell ref="A2:B2"/>
  </mergeCells>
  <hyperlinks>
    <hyperlink ref="A2" location="'Tabela 6'!A1" display="Ir para Metodologia do Demonstrativo" xr:uid="{E9AC3333-8809-4E9D-ABC0-C354B3DB4204}"/>
    <hyperlink ref="A2:B2" location="'Tabela 6-A'!A1" display="Ir para Metodologia do Demonstrativo" xr:uid="{FD997CAB-A487-4F3F-B00F-A108D8AD8EFC}"/>
    <hyperlink ref="A1:B1" location="INÍCIO!A1" display="Voltar ao Início" xr:uid="{31553A9C-1C92-4A86-9C91-D304202BFC38}"/>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1">
    <tabColor rgb="FF00B050"/>
  </sheetPr>
  <dimension ref="A1:H326"/>
  <sheetViews>
    <sheetView showGridLines="0" zoomScaleNormal="100" zoomScaleSheetLayoutView="100" workbookViewId="0">
      <pane xSplit="2" ySplit="1" topLeftCell="C133" activePane="bottomRight" state="frozen"/>
      <selection pane="topRight" activeCell="A3" sqref="A3:A13"/>
      <selection pane="bottomLeft" activeCell="A3" sqref="A3:A13"/>
      <selection pane="bottomRight" activeCell="D118" sqref="D118:D122"/>
    </sheetView>
  </sheetViews>
  <sheetFormatPr defaultColWidth="9.140625" defaultRowHeight="11.25" x14ac:dyDescent="0.25"/>
  <cols>
    <col min="1" max="1" width="81.7109375" style="736" bestFit="1" customWidth="1"/>
    <col min="2" max="2" width="38.28515625" style="108" bestFit="1" customWidth="1"/>
    <col min="3" max="3" width="17.42578125" style="108" bestFit="1" customWidth="1"/>
    <col min="4" max="4" width="10.85546875" style="108" bestFit="1" customWidth="1"/>
    <col min="5" max="5" width="63.42578125" style="108" customWidth="1"/>
    <col min="6" max="16384" width="9.140625" style="709"/>
  </cols>
  <sheetData>
    <row r="1" spans="1:5" x14ac:dyDescent="0.25">
      <c r="A1" s="663" t="s">
        <v>22</v>
      </c>
    </row>
    <row r="2" spans="1:5" ht="12" thickBot="1" x14ac:dyDescent="0.3">
      <c r="A2" s="663" t="s">
        <v>57</v>
      </c>
    </row>
    <row r="3" spans="1:5" x14ac:dyDescent="0.25">
      <c r="A3" s="1465" t="s">
        <v>58</v>
      </c>
      <c r="B3" s="1478" t="s">
        <v>59</v>
      </c>
      <c r="C3" s="668" t="s">
        <v>60</v>
      </c>
      <c r="D3" s="668">
        <v>1</v>
      </c>
      <c r="E3" s="669" t="s">
        <v>61</v>
      </c>
    </row>
    <row r="4" spans="1:5" x14ac:dyDescent="0.25">
      <c r="A4" s="1466"/>
      <c r="B4" s="1479"/>
      <c r="C4" s="670" t="s">
        <v>60</v>
      </c>
      <c r="D4" s="670">
        <v>2</v>
      </c>
      <c r="E4" s="671" t="s">
        <v>62</v>
      </c>
    </row>
    <row r="5" spans="1:5" x14ac:dyDescent="0.25">
      <c r="A5" s="1466"/>
      <c r="B5" s="1479"/>
      <c r="C5" s="670" t="s">
        <v>60</v>
      </c>
      <c r="D5" s="670">
        <v>5</v>
      </c>
      <c r="E5" s="671" t="s">
        <v>63</v>
      </c>
    </row>
    <row r="6" spans="1:5" x14ac:dyDescent="0.25">
      <c r="A6" s="1466"/>
      <c r="B6" s="1479"/>
      <c r="C6" s="670" t="s">
        <v>60</v>
      </c>
      <c r="D6" s="670">
        <v>9</v>
      </c>
      <c r="E6" s="671" t="s">
        <v>64</v>
      </c>
    </row>
    <row r="7" spans="1:5" x14ac:dyDescent="0.25">
      <c r="A7" s="1466"/>
      <c r="B7" s="1479"/>
      <c r="C7" s="670" t="s">
        <v>60</v>
      </c>
      <c r="D7" s="670">
        <v>13</v>
      </c>
      <c r="E7" s="671" t="s">
        <v>65</v>
      </c>
    </row>
    <row r="8" spans="1:5" x14ac:dyDescent="0.25">
      <c r="A8" s="1466"/>
      <c r="B8" s="1479"/>
      <c r="C8" s="670" t="s">
        <v>60</v>
      </c>
      <c r="D8" s="670">
        <v>23</v>
      </c>
      <c r="E8" s="671" t="s">
        <v>66</v>
      </c>
    </row>
    <row r="9" spans="1:5" x14ac:dyDescent="0.25">
      <c r="A9" s="1466"/>
      <c r="B9" s="1479"/>
      <c r="C9" s="670" t="s">
        <v>60</v>
      </c>
      <c r="D9" s="670">
        <v>25</v>
      </c>
      <c r="E9" s="671" t="s">
        <v>67</v>
      </c>
    </row>
    <row r="10" spans="1:5" x14ac:dyDescent="0.25">
      <c r="A10" s="1466"/>
      <c r="B10" s="1479"/>
      <c r="C10" s="670" t="s">
        <v>60</v>
      </c>
      <c r="D10" s="670">
        <v>26</v>
      </c>
      <c r="E10" s="671" t="s">
        <v>68</v>
      </c>
    </row>
    <row r="11" spans="1:5" x14ac:dyDescent="0.25">
      <c r="A11" s="1466"/>
      <c r="B11" s="1480"/>
      <c r="C11" s="670" t="s">
        <v>60</v>
      </c>
      <c r="D11" s="670">
        <v>27</v>
      </c>
      <c r="E11" s="671" t="s">
        <v>69</v>
      </c>
    </row>
    <row r="12" spans="1:5" x14ac:dyDescent="0.25">
      <c r="A12" s="1466"/>
      <c r="B12" s="734" t="s">
        <v>70</v>
      </c>
      <c r="C12" s="670" t="s">
        <v>60</v>
      </c>
      <c r="D12" s="670" t="s">
        <v>71</v>
      </c>
      <c r="E12" s="671"/>
    </row>
    <row r="13" spans="1:5" ht="12" thickBot="1" x14ac:dyDescent="0.3">
      <c r="A13" s="1467"/>
      <c r="B13" s="735" t="s">
        <v>72</v>
      </c>
      <c r="C13" s="710" t="s">
        <v>60</v>
      </c>
      <c r="D13" s="710" t="s">
        <v>73</v>
      </c>
      <c r="E13" s="711"/>
    </row>
    <row r="14" spans="1:5" ht="12" thickBot="1" x14ac:dyDescent="0.3"/>
    <row r="15" spans="1:5" s="714" customFormat="1" ht="12" thickBot="1" x14ac:dyDescent="0.3">
      <c r="A15" s="737" t="s">
        <v>74</v>
      </c>
      <c r="B15" s="738"/>
      <c r="C15" s="712"/>
      <c r="D15" s="712"/>
      <c r="E15" s="713"/>
    </row>
    <row r="16" spans="1:5" ht="12" thickBot="1" x14ac:dyDescent="0.3">
      <c r="A16" s="1499" t="s">
        <v>75</v>
      </c>
      <c r="B16" s="1499" t="s">
        <v>76</v>
      </c>
      <c r="C16" s="1474"/>
      <c r="D16" s="1474"/>
      <c r="E16" s="1475"/>
    </row>
    <row r="17" spans="1:5" x14ac:dyDescent="0.25">
      <c r="A17" s="1512"/>
      <c r="B17" s="1514" t="s">
        <v>77</v>
      </c>
      <c r="C17" s="715" t="s">
        <v>78</v>
      </c>
      <c r="D17" s="670">
        <v>2111002</v>
      </c>
      <c r="E17" s="671" t="s">
        <v>79</v>
      </c>
    </row>
    <row r="18" spans="1:5" ht="12" thickBot="1" x14ac:dyDescent="0.3">
      <c r="A18" s="1513"/>
      <c r="B18" s="1515"/>
      <c r="C18" s="716" t="s">
        <v>78</v>
      </c>
      <c r="D18" s="710">
        <v>2121002</v>
      </c>
      <c r="E18" s="711" t="s">
        <v>80</v>
      </c>
    </row>
    <row r="19" spans="1:5" s="714" customFormat="1" ht="12" thickBot="1" x14ac:dyDescent="0.3">
      <c r="A19" s="739" t="s">
        <v>81</v>
      </c>
      <c r="B19" s="738" t="s">
        <v>82</v>
      </c>
      <c r="C19" s="712" t="s">
        <v>60</v>
      </c>
      <c r="D19" s="712" t="s">
        <v>83</v>
      </c>
      <c r="E19" s="713" t="s">
        <v>84</v>
      </c>
    </row>
    <row r="20" spans="1:5" s="714" customFormat="1" x14ac:dyDescent="0.25">
      <c r="A20" s="740" t="s">
        <v>85</v>
      </c>
      <c r="B20" s="741" t="s">
        <v>86</v>
      </c>
      <c r="C20" s="717" t="s">
        <v>60</v>
      </c>
      <c r="D20" s="717" t="s">
        <v>87</v>
      </c>
      <c r="E20" s="718" t="s">
        <v>88</v>
      </c>
    </row>
    <row r="21" spans="1:5" x14ac:dyDescent="0.25">
      <c r="A21" s="742" t="s">
        <v>89</v>
      </c>
      <c r="B21" s="743" t="s">
        <v>90</v>
      </c>
      <c r="C21" s="670" t="s">
        <v>60</v>
      </c>
      <c r="D21" s="670" t="s">
        <v>91</v>
      </c>
      <c r="E21" s="671" t="s">
        <v>92</v>
      </c>
    </row>
    <row r="22" spans="1:5" x14ac:dyDescent="0.25">
      <c r="A22" s="742" t="s">
        <v>93</v>
      </c>
      <c r="B22" s="743" t="s">
        <v>90</v>
      </c>
      <c r="C22" s="670" t="s">
        <v>60</v>
      </c>
      <c r="D22" s="670" t="s">
        <v>94</v>
      </c>
      <c r="E22" s="671" t="s">
        <v>95</v>
      </c>
    </row>
    <row r="23" spans="1:5" ht="12" thickBot="1" x14ac:dyDescent="0.3">
      <c r="A23" s="744" t="s">
        <v>96</v>
      </c>
      <c r="B23" s="745" t="s">
        <v>90</v>
      </c>
      <c r="C23" s="710" t="s">
        <v>60</v>
      </c>
      <c r="D23" s="710" t="s">
        <v>97</v>
      </c>
      <c r="E23" s="711" t="s">
        <v>98</v>
      </c>
    </row>
    <row r="24" spans="1:5" x14ac:dyDescent="0.25">
      <c r="A24" s="740" t="s">
        <v>99</v>
      </c>
      <c r="B24" s="741" t="s">
        <v>86</v>
      </c>
      <c r="C24" s="717" t="s">
        <v>60</v>
      </c>
      <c r="D24" s="717" t="s">
        <v>100</v>
      </c>
      <c r="E24" s="718" t="s">
        <v>101</v>
      </c>
    </row>
    <row r="25" spans="1:5" x14ac:dyDescent="0.25">
      <c r="A25" s="742" t="s">
        <v>102</v>
      </c>
      <c r="B25" s="743" t="s">
        <v>90</v>
      </c>
      <c r="C25" s="670" t="s">
        <v>60</v>
      </c>
      <c r="D25" s="670" t="s">
        <v>103</v>
      </c>
      <c r="E25" s="671" t="s">
        <v>104</v>
      </c>
    </row>
    <row r="26" spans="1:5" x14ac:dyDescent="0.25">
      <c r="A26" s="742" t="s">
        <v>105</v>
      </c>
      <c r="B26" s="743" t="s">
        <v>90</v>
      </c>
      <c r="C26" s="670" t="s">
        <v>60</v>
      </c>
      <c r="D26" s="670" t="s">
        <v>106</v>
      </c>
      <c r="E26" s="671" t="s">
        <v>107</v>
      </c>
    </row>
    <row r="27" spans="1:5" ht="12" thickBot="1" x14ac:dyDescent="0.3">
      <c r="A27" s="746" t="s">
        <v>108</v>
      </c>
      <c r="B27" s="745" t="s">
        <v>90</v>
      </c>
      <c r="C27" s="710" t="s">
        <v>60</v>
      </c>
      <c r="D27" s="710" t="s">
        <v>109</v>
      </c>
      <c r="E27" s="711" t="s">
        <v>98</v>
      </c>
    </row>
    <row r="28" spans="1:5" x14ac:dyDescent="0.25">
      <c r="A28" s="740" t="s">
        <v>110</v>
      </c>
      <c r="B28" s="741" t="s">
        <v>86</v>
      </c>
      <c r="C28" s="717" t="s">
        <v>60</v>
      </c>
      <c r="D28" s="717" t="s">
        <v>111</v>
      </c>
      <c r="E28" s="718" t="s">
        <v>112</v>
      </c>
    </row>
    <row r="29" spans="1:5" x14ac:dyDescent="0.25">
      <c r="A29" s="742" t="s">
        <v>113</v>
      </c>
      <c r="B29" s="743" t="s">
        <v>90</v>
      </c>
      <c r="C29" s="670" t="s">
        <v>60</v>
      </c>
      <c r="D29" s="670" t="s">
        <v>114</v>
      </c>
      <c r="E29" s="671" t="s">
        <v>115</v>
      </c>
    </row>
    <row r="30" spans="1:5" x14ac:dyDescent="0.25">
      <c r="A30" s="742" t="s">
        <v>116</v>
      </c>
      <c r="B30" s="743" t="s">
        <v>90</v>
      </c>
      <c r="C30" s="670" t="s">
        <v>60</v>
      </c>
      <c r="D30" s="670" t="s">
        <v>117</v>
      </c>
      <c r="E30" s="671" t="s">
        <v>118</v>
      </c>
    </row>
    <row r="31" spans="1:5" x14ac:dyDescent="0.25">
      <c r="A31" s="742" t="s">
        <v>119</v>
      </c>
      <c r="B31" s="743" t="s">
        <v>90</v>
      </c>
      <c r="C31" s="670" t="s">
        <v>60</v>
      </c>
      <c r="D31" s="670" t="s">
        <v>120</v>
      </c>
      <c r="E31" s="671" t="s">
        <v>121</v>
      </c>
    </row>
    <row r="32" spans="1:5" x14ac:dyDescent="0.25">
      <c r="A32" s="742" t="s">
        <v>122</v>
      </c>
      <c r="B32" s="743" t="s">
        <v>90</v>
      </c>
      <c r="C32" s="670" t="s">
        <v>60</v>
      </c>
      <c r="D32" s="670" t="s">
        <v>123</v>
      </c>
      <c r="E32" s="671" t="s">
        <v>124</v>
      </c>
    </row>
    <row r="33" spans="1:5" x14ac:dyDescent="0.25">
      <c r="A33" s="742" t="s">
        <v>125</v>
      </c>
      <c r="B33" s="743" t="s">
        <v>90</v>
      </c>
      <c r="C33" s="670" t="s">
        <v>60</v>
      </c>
      <c r="D33" s="670" t="s">
        <v>126</v>
      </c>
      <c r="E33" s="671" t="s">
        <v>127</v>
      </c>
    </row>
    <row r="34" spans="1:5" x14ac:dyDescent="0.25">
      <c r="A34" s="742" t="s">
        <v>128</v>
      </c>
      <c r="B34" s="743" t="s">
        <v>90</v>
      </c>
      <c r="C34" s="670" t="s">
        <v>60</v>
      </c>
      <c r="D34" s="670" t="s">
        <v>129</v>
      </c>
      <c r="E34" s="671" t="s">
        <v>130</v>
      </c>
    </row>
    <row r="35" spans="1:5" ht="12" thickBot="1" x14ac:dyDescent="0.3">
      <c r="A35" s="744" t="s">
        <v>131</v>
      </c>
      <c r="B35" s="745" t="s">
        <v>90</v>
      </c>
      <c r="C35" s="710" t="s">
        <v>60</v>
      </c>
      <c r="D35" s="710" t="s">
        <v>132</v>
      </c>
      <c r="E35" s="711" t="s">
        <v>133</v>
      </c>
    </row>
    <row r="36" spans="1:5" ht="12" thickBot="1" x14ac:dyDescent="0.3">
      <c r="A36" s="739" t="s">
        <v>134</v>
      </c>
      <c r="B36" s="738" t="s">
        <v>86</v>
      </c>
      <c r="C36" s="712" t="s">
        <v>60</v>
      </c>
      <c r="D36" s="712" t="s">
        <v>135</v>
      </c>
      <c r="E36" s="713" t="s">
        <v>136</v>
      </c>
    </row>
    <row r="37" spans="1:5" ht="12" thickBot="1" x14ac:dyDescent="0.3">
      <c r="A37" s="739" t="s">
        <v>137</v>
      </c>
      <c r="B37" s="738" t="s">
        <v>86</v>
      </c>
      <c r="C37" s="712" t="s">
        <v>60</v>
      </c>
      <c r="D37" s="712" t="s">
        <v>138</v>
      </c>
      <c r="E37" s="713" t="s">
        <v>139</v>
      </c>
    </row>
    <row r="38" spans="1:5" x14ac:dyDescent="0.25">
      <c r="A38" s="740" t="s">
        <v>140</v>
      </c>
      <c r="B38" s="741" t="s">
        <v>86</v>
      </c>
      <c r="C38" s="717" t="s">
        <v>60</v>
      </c>
      <c r="D38" s="717" t="s">
        <v>141</v>
      </c>
      <c r="E38" s="718" t="s">
        <v>142</v>
      </c>
    </row>
    <row r="39" spans="1:5" x14ac:dyDescent="0.25">
      <c r="A39" s="742" t="s">
        <v>143</v>
      </c>
      <c r="B39" s="743" t="s">
        <v>90</v>
      </c>
      <c r="C39" s="670" t="s">
        <v>60</v>
      </c>
      <c r="D39" s="670" t="s">
        <v>144</v>
      </c>
      <c r="E39" s="671" t="s">
        <v>145</v>
      </c>
    </row>
    <row r="40" spans="1:5" x14ac:dyDescent="0.25">
      <c r="A40" s="742" t="s">
        <v>146</v>
      </c>
      <c r="B40" s="743" t="s">
        <v>90</v>
      </c>
      <c r="C40" s="670" t="s">
        <v>60</v>
      </c>
      <c r="D40" s="670" t="s">
        <v>147</v>
      </c>
      <c r="E40" s="671" t="s">
        <v>148</v>
      </c>
    </row>
    <row r="41" spans="1:5" x14ac:dyDescent="0.25">
      <c r="A41" s="742" t="s">
        <v>149</v>
      </c>
      <c r="B41" s="743" t="s">
        <v>90</v>
      </c>
      <c r="C41" s="670" t="s">
        <v>60</v>
      </c>
      <c r="D41" s="670" t="s">
        <v>150</v>
      </c>
      <c r="E41" s="671" t="s">
        <v>151</v>
      </c>
    </row>
    <row r="42" spans="1:5" x14ac:dyDescent="0.25">
      <c r="A42" s="742" t="s">
        <v>152</v>
      </c>
      <c r="B42" s="743" t="s">
        <v>90</v>
      </c>
      <c r="C42" s="670" t="s">
        <v>60</v>
      </c>
      <c r="D42" s="670" t="s">
        <v>153</v>
      </c>
      <c r="E42" s="671" t="s">
        <v>154</v>
      </c>
    </row>
    <row r="43" spans="1:5" ht="12" thickBot="1" x14ac:dyDescent="0.3">
      <c r="A43" s="744" t="s">
        <v>155</v>
      </c>
      <c r="B43" s="745" t="s">
        <v>90</v>
      </c>
      <c r="C43" s="710" t="s">
        <v>60</v>
      </c>
      <c r="D43" s="710" t="s">
        <v>156</v>
      </c>
      <c r="E43" s="711" t="s">
        <v>157</v>
      </c>
    </row>
    <row r="44" spans="1:5" x14ac:dyDescent="0.25">
      <c r="A44" s="740" t="s">
        <v>158</v>
      </c>
      <c r="B44" s="741" t="s">
        <v>86</v>
      </c>
      <c r="C44" s="717" t="s">
        <v>60</v>
      </c>
      <c r="D44" s="717" t="s">
        <v>159</v>
      </c>
      <c r="E44" s="718" t="s">
        <v>160</v>
      </c>
    </row>
    <row r="45" spans="1:5" x14ac:dyDescent="0.25">
      <c r="A45" s="742" t="s">
        <v>161</v>
      </c>
      <c r="B45" s="743" t="s">
        <v>90</v>
      </c>
      <c r="C45" s="670" t="s">
        <v>60</v>
      </c>
      <c r="D45" s="670" t="s">
        <v>162</v>
      </c>
      <c r="E45" s="671" t="s">
        <v>163</v>
      </c>
    </row>
    <row r="46" spans="1:5" x14ac:dyDescent="0.25">
      <c r="A46" s="742" t="s">
        <v>164</v>
      </c>
      <c r="B46" s="743" t="s">
        <v>90</v>
      </c>
      <c r="C46" s="670" t="s">
        <v>60</v>
      </c>
      <c r="D46" s="670" t="s">
        <v>165</v>
      </c>
      <c r="E46" s="671" t="s">
        <v>166</v>
      </c>
    </row>
    <row r="47" spans="1:5" x14ac:dyDescent="0.25">
      <c r="A47" s="742" t="s">
        <v>167</v>
      </c>
      <c r="B47" s="743" t="s">
        <v>90</v>
      </c>
      <c r="C47" s="670" t="s">
        <v>60</v>
      </c>
      <c r="D47" s="670" t="s">
        <v>168</v>
      </c>
      <c r="E47" s="671" t="s">
        <v>169</v>
      </c>
    </row>
    <row r="48" spans="1:5" x14ac:dyDescent="0.25">
      <c r="A48" s="742" t="s">
        <v>170</v>
      </c>
      <c r="B48" s="743" t="s">
        <v>90</v>
      </c>
      <c r="C48" s="670" t="s">
        <v>60</v>
      </c>
      <c r="D48" s="670" t="s">
        <v>171</v>
      </c>
      <c r="E48" s="671" t="s">
        <v>172</v>
      </c>
    </row>
    <row r="49" spans="1:5" x14ac:dyDescent="0.25">
      <c r="A49" s="742" t="s">
        <v>173</v>
      </c>
      <c r="B49" s="743" t="s">
        <v>90</v>
      </c>
      <c r="C49" s="670" t="s">
        <v>60</v>
      </c>
      <c r="D49" s="670" t="s">
        <v>174</v>
      </c>
      <c r="E49" s="671" t="s">
        <v>175</v>
      </c>
    </row>
    <row r="50" spans="1:5" x14ac:dyDescent="0.25">
      <c r="A50" s="742" t="s">
        <v>176</v>
      </c>
      <c r="B50" s="743" t="s">
        <v>90</v>
      </c>
      <c r="C50" s="670" t="s">
        <v>60</v>
      </c>
      <c r="D50" s="670" t="s">
        <v>177</v>
      </c>
      <c r="E50" s="671" t="s">
        <v>178</v>
      </c>
    </row>
    <row r="51" spans="1:5" x14ac:dyDescent="0.25">
      <c r="A51" s="742" t="s">
        <v>179</v>
      </c>
      <c r="B51" s="743" t="s">
        <v>90</v>
      </c>
      <c r="C51" s="670" t="s">
        <v>60</v>
      </c>
      <c r="D51" s="670" t="s">
        <v>180</v>
      </c>
      <c r="E51" s="671" t="s">
        <v>181</v>
      </c>
    </row>
    <row r="52" spans="1:5" ht="12" thickBot="1" x14ac:dyDescent="0.3">
      <c r="A52" s="744" t="s">
        <v>182</v>
      </c>
      <c r="B52" s="745" t="s">
        <v>90</v>
      </c>
      <c r="C52" s="710" t="s">
        <v>60</v>
      </c>
      <c r="D52" s="710" t="s">
        <v>183</v>
      </c>
      <c r="E52" s="711" t="s">
        <v>184</v>
      </c>
    </row>
    <row r="53" spans="1:5" x14ac:dyDescent="0.25">
      <c r="A53" s="740" t="s">
        <v>185</v>
      </c>
      <c r="B53" s="741" t="s">
        <v>86</v>
      </c>
      <c r="C53" s="717" t="s">
        <v>60</v>
      </c>
      <c r="D53" s="717" t="s">
        <v>186</v>
      </c>
      <c r="E53" s="718" t="s">
        <v>187</v>
      </c>
    </row>
    <row r="54" spans="1:5" x14ac:dyDescent="0.25">
      <c r="A54" s="742" t="s">
        <v>188</v>
      </c>
      <c r="B54" s="743" t="s">
        <v>90</v>
      </c>
      <c r="C54" s="719" t="s">
        <v>60</v>
      </c>
      <c r="D54" s="670" t="s">
        <v>189</v>
      </c>
      <c r="E54" s="671" t="s">
        <v>190</v>
      </c>
    </row>
    <row r="55" spans="1:5" x14ac:dyDescent="0.25">
      <c r="A55" s="742" t="s">
        <v>191</v>
      </c>
      <c r="B55" s="743" t="s">
        <v>90</v>
      </c>
      <c r="C55" s="719" t="s">
        <v>60</v>
      </c>
      <c r="D55" s="670" t="s">
        <v>192</v>
      </c>
      <c r="E55" s="671" t="s">
        <v>193</v>
      </c>
    </row>
    <row r="56" spans="1:5" x14ac:dyDescent="0.25">
      <c r="A56" s="742" t="s">
        <v>194</v>
      </c>
      <c r="B56" s="743" t="s">
        <v>90</v>
      </c>
      <c r="C56" s="719" t="s">
        <v>60</v>
      </c>
      <c r="D56" s="670" t="s">
        <v>195</v>
      </c>
      <c r="E56" s="671" t="s">
        <v>196</v>
      </c>
    </row>
    <row r="57" spans="1:5" ht="12" thickBot="1" x14ac:dyDescent="0.3">
      <c r="A57" s="744" t="s">
        <v>197</v>
      </c>
      <c r="B57" s="745" t="s">
        <v>90</v>
      </c>
      <c r="C57" s="720" t="s">
        <v>60</v>
      </c>
      <c r="D57" s="710" t="s">
        <v>198</v>
      </c>
      <c r="E57" s="711" t="s">
        <v>199</v>
      </c>
    </row>
    <row r="58" spans="1:5" ht="12" thickBot="1" x14ac:dyDescent="0.3">
      <c r="A58" s="739" t="s">
        <v>200</v>
      </c>
      <c r="B58" s="738" t="s">
        <v>86</v>
      </c>
      <c r="C58" s="712" t="s">
        <v>60</v>
      </c>
      <c r="D58" s="712" t="s">
        <v>201</v>
      </c>
      <c r="E58" s="713" t="s">
        <v>202</v>
      </c>
    </row>
    <row r="59" spans="1:5" ht="12" thickBot="1" x14ac:dyDescent="0.3">
      <c r="A59" s="747"/>
      <c r="B59" s="639"/>
      <c r="C59" s="639"/>
      <c r="D59" s="639"/>
      <c r="E59" s="639"/>
    </row>
    <row r="60" spans="1:5" x14ac:dyDescent="0.25">
      <c r="A60" s="1468" t="s">
        <v>203</v>
      </c>
      <c r="B60" s="741" t="s">
        <v>82</v>
      </c>
      <c r="C60" s="717" t="s">
        <v>60</v>
      </c>
      <c r="D60" s="717" t="s">
        <v>204</v>
      </c>
      <c r="E60" s="718" t="s">
        <v>205</v>
      </c>
    </row>
    <row r="61" spans="1:5" x14ac:dyDescent="0.25">
      <c r="A61" s="1469"/>
      <c r="B61" s="1471" t="s">
        <v>77</v>
      </c>
      <c r="C61" s="719" t="s">
        <v>78</v>
      </c>
      <c r="D61" s="719" t="s">
        <v>206</v>
      </c>
      <c r="E61" s="721" t="s">
        <v>79</v>
      </c>
    </row>
    <row r="62" spans="1:5" ht="12" thickBot="1" x14ac:dyDescent="0.3">
      <c r="A62" s="1470"/>
      <c r="B62" s="1472"/>
      <c r="C62" s="720" t="s">
        <v>78</v>
      </c>
      <c r="D62" s="720" t="s">
        <v>207</v>
      </c>
      <c r="E62" s="722" t="s">
        <v>80</v>
      </c>
    </row>
    <row r="63" spans="1:5" x14ac:dyDescent="0.25">
      <c r="A63" s="1468" t="s">
        <v>208</v>
      </c>
      <c r="B63" s="741" t="s">
        <v>86</v>
      </c>
      <c r="C63" s="717" t="s">
        <v>60</v>
      </c>
      <c r="D63" s="717" t="s">
        <v>209</v>
      </c>
      <c r="E63" s="718" t="s">
        <v>210</v>
      </c>
    </row>
    <row r="64" spans="1:5" x14ac:dyDescent="0.25">
      <c r="A64" s="1469"/>
      <c r="B64" s="1471" t="s">
        <v>77</v>
      </c>
      <c r="C64" s="719" t="s">
        <v>78</v>
      </c>
      <c r="D64" s="719" t="s">
        <v>206</v>
      </c>
      <c r="E64" s="721" t="s">
        <v>79</v>
      </c>
    </row>
    <row r="65" spans="1:5" ht="12" thickBot="1" x14ac:dyDescent="0.3">
      <c r="A65" s="1470"/>
      <c r="B65" s="1472"/>
      <c r="C65" s="720" t="s">
        <v>78</v>
      </c>
      <c r="D65" s="720" t="s">
        <v>207</v>
      </c>
      <c r="E65" s="722" t="s">
        <v>80</v>
      </c>
    </row>
    <row r="66" spans="1:5" x14ac:dyDescent="0.25">
      <c r="A66" s="1468" t="s">
        <v>211</v>
      </c>
      <c r="B66" s="748" t="s">
        <v>90</v>
      </c>
      <c r="C66" s="717" t="s">
        <v>60</v>
      </c>
      <c r="D66" s="668" t="s">
        <v>212</v>
      </c>
      <c r="E66" s="669" t="s">
        <v>213</v>
      </c>
    </row>
    <row r="67" spans="1:5" ht="12" thickBot="1" x14ac:dyDescent="0.3">
      <c r="A67" s="1470"/>
      <c r="B67" s="745" t="s">
        <v>77</v>
      </c>
      <c r="C67" s="720" t="s">
        <v>78</v>
      </c>
      <c r="D67" s="710">
        <v>2111002</v>
      </c>
      <c r="E67" s="711" t="s">
        <v>79</v>
      </c>
    </row>
    <row r="68" spans="1:5" x14ac:dyDescent="0.25">
      <c r="A68" s="1487" t="s">
        <v>214</v>
      </c>
      <c r="B68" s="184" t="s">
        <v>90</v>
      </c>
      <c r="C68" s="723" t="s">
        <v>60</v>
      </c>
      <c r="D68" s="724" t="s">
        <v>215</v>
      </c>
      <c r="E68" s="725" t="s">
        <v>216</v>
      </c>
    </row>
    <row r="69" spans="1:5" ht="12" thickBot="1" x14ac:dyDescent="0.3">
      <c r="A69" s="1470"/>
      <c r="B69" s="745" t="s">
        <v>77</v>
      </c>
      <c r="C69" s="720" t="s">
        <v>78</v>
      </c>
      <c r="D69" s="710">
        <v>2121002</v>
      </c>
      <c r="E69" s="711" t="s">
        <v>80</v>
      </c>
    </row>
    <row r="70" spans="1:5" x14ac:dyDescent="0.25">
      <c r="A70" s="740" t="s">
        <v>217</v>
      </c>
      <c r="B70" s="741" t="s">
        <v>86</v>
      </c>
      <c r="C70" s="717" t="s">
        <v>60</v>
      </c>
      <c r="D70" s="717" t="s">
        <v>218</v>
      </c>
      <c r="E70" s="718" t="s">
        <v>210</v>
      </c>
    </row>
    <row r="71" spans="1:5" x14ac:dyDescent="0.25">
      <c r="A71" s="742" t="s">
        <v>219</v>
      </c>
      <c r="B71" s="743" t="s">
        <v>90</v>
      </c>
      <c r="C71" s="719" t="s">
        <v>60</v>
      </c>
      <c r="D71" s="670" t="s">
        <v>220</v>
      </c>
      <c r="E71" s="671" t="s">
        <v>221</v>
      </c>
    </row>
    <row r="72" spans="1:5" x14ac:dyDescent="0.25">
      <c r="A72" s="742" t="s">
        <v>222</v>
      </c>
      <c r="B72" s="743" t="s">
        <v>90</v>
      </c>
      <c r="C72" s="719" t="s">
        <v>60</v>
      </c>
      <c r="D72" s="670" t="s">
        <v>223</v>
      </c>
      <c r="E72" s="671" t="s">
        <v>224</v>
      </c>
    </row>
    <row r="73" spans="1:5" ht="12" thickBot="1" x14ac:dyDescent="0.3">
      <c r="A73" s="744" t="s">
        <v>225</v>
      </c>
      <c r="B73" s="745" t="s">
        <v>90</v>
      </c>
      <c r="C73" s="720" t="s">
        <v>60</v>
      </c>
      <c r="D73" s="710" t="s">
        <v>226</v>
      </c>
      <c r="E73" s="711" t="s">
        <v>227</v>
      </c>
    </row>
    <row r="74" spans="1:5" ht="12" thickBot="1" x14ac:dyDescent="0.3">
      <c r="A74" s="739" t="s">
        <v>228</v>
      </c>
      <c r="B74" s="738" t="s">
        <v>86</v>
      </c>
      <c r="C74" s="712" t="s">
        <v>60</v>
      </c>
      <c r="D74" s="712" t="s">
        <v>229</v>
      </c>
      <c r="E74" s="713" t="s">
        <v>230</v>
      </c>
    </row>
    <row r="75" spans="1:5" x14ac:dyDescent="0.25">
      <c r="A75" s="740" t="s">
        <v>231</v>
      </c>
      <c r="B75" s="741" t="s">
        <v>86</v>
      </c>
      <c r="C75" s="717" t="s">
        <v>60</v>
      </c>
      <c r="D75" s="717" t="s">
        <v>232</v>
      </c>
      <c r="E75" s="718" t="s">
        <v>233</v>
      </c>
    </row>
    <row r="76" spans="1:5" x14ac:dyDescent="0.25">
      <c r="A76" s="742" t="s">
        <v>161</v>
      </c>
      <c r="B76" s="743" t="s">
        <v>90</v>
      </c>
      <c r="C76" s="719" t="s">
        <v>60</v>
      </c>
      <c r="D76" s="670" t="s">
        <v>234</v>
      </c>
      <c r="E76" s="671" t="s">
        <v>163</v>
      </c>
    </row>
    <row r="77" spans="1:5" x14ac:dyDescent="0.25">
      <c r="A77" s="742" t="s">
        <v>164</v>
      </c>
      <c r="B77" s="743" t="s">
        <v>90</v>
      </c>
      <c r="C77" s="719" t="s">
        <v>60</v>
      </c>
      <c r="D77" s="670" t="s">
        <v>235</v>
      </c>
      <c r="E77" s="671" t="s">
        <v>166</v>
      </c>
    </row>
    <row r="78" spans="1:5" x14ac:dyDescent="0.25">
      <c r="A78" s="742" t="s">
        <v>167</v>
      </c>
      <c r="B78" s="743" t="s">
        <v>90</v>
      </c>
      <c r="C78" s="719" t="s">
        <v>60</v>
      </c>
      <c r="D78" s="670" t="s">
        <v>236</v>
      </c>
      <c r="E78" s="671" t="s">
        <v>169</v>
      </c>
    </row>
    <row r="79" spans="1:5" x14ac:dyDescent="0.25">
      <c r="A79" s="742" t="s">
        <v>170</v>
      </c>
      <c r="B79" s="743" t="s">
        <v>90</v>
      </c>
      <c r="C79" s="719" t="s">
        <v>60</v>
      </c>
      <c r="D79" s="670" t="s">
        <v>237</v>
      </c>
      <c r="E79" s="671" t="s">
        <v>172</v>
      </c>
    </row>
    <row r="80" spans="1:5" x14ac:dyDescent="0.25">
      <c r="A80" s="742" t="s">
        <v>173</v>
      </c>
      <c r="B80" s="743" t="s">
        <v>90</v>
      </c>
      <c r="C80" s="719" t="s">
        <v>60</v>
      </c>
      <c r="D80" s="670" t="s">
        <v>238</v>
      </c>
      <c r="E80" s="671" t="s">
        <v>175</v>
      </c>
    </row>
    <row r="81" spans="1:5" x14ac:dyDescent="0.25">
      <c r="A81" s="742" t="s">
        <v>176</v>
      </c>
      <c r="B81" s="743" t="s">
        <v>90</v>
      </c>
      <c r="C81" s="719" t="s">
        <v>60</v>
      </c>
      <c r="D81" s="670" t="s">
        <v>239</v>
      </c>
      <c r="E81" s="671" t="s">
        <v>178</v>
      </c>
    </row>
    <row r="82" spans="1:5" x14ac:dyDescent="0.25">
      <c r="A82" s="742" t="s">
        <v>179</v>
      </c>
      <c r="B82" s="743" t="s">
        <v>90</v>
      </c>
      <c r="C82" s="719" t="s">
        <v>60</v>
      </c>
      <c r="D82" s="670" t="s">
        <v>240</v>
      </c>
      <c r="E82" s="671" t="s">
        <v>181</v>
      </c>
    </row>
    <row r="83" spans="1:5" ht="12" thickBot="1" x14ac:dyDescent="0.3">
      <c r="A83" s="744" t="s">
        <v>182</v>
      </c>
      <c r="B83" s="745" t="s">
        <v>90</v>
      </c>
      <c r="C83" s="720" t="s">
        <v>60</v>
      </c>
      <c r="D83" s="710" t="s">
        <v>241</v>
      </c>
      <c r="E83" s="711" t="s">
        <v>184</v>
      </c>
    </row>
    <row r="84" spans="1:5" x14ac:dyDescent="0.25">
      <c r="A84" s="740" t="s">
        <v>242</v>
      </c>
      <c r="B84" s="741" t="s">
        <v>86</v>
      </c>
      <c r="C84" s="717" t="s">
        <v>60</v>
      </c>
      <c r="D84" s="717" t="s">
        <v>243</v>
      </c>
      <c r="E84" s="718" t="s">
        <v>244</v>
      </c>
    </row>
    <row r="85" spans="1:5" x14ac:dyDescent="0.25">
      <c r="A85" s="742" t="s">
        <v>245</v>
      </c>
      <c r="B85" s="743" t="s">
        <v>90</v>
      </c>
      <c r="C85" s="719" t="s">
        <v>60</v>
      </c>
      <c r="D85" s="670" t="s">
        <v>246</v>
      </c>
      <c r="E85" s="671" t="s">
        <v>247</v>
      </c>
    </row>
    <row r="86" spans="1:5" x14ac:dyDescent="0.25">
      <c r="A86" s="742" t="s">
        <v>248</v>
      </c>
      <c r="B86" s="743" t="s">
        <v>90</v>
      </c>
      <c r="C86" s="719" t="s">
        <v>60</v>
      </c>
      <c r="D86" s="670" t="s">
        <v>249</v>
      </c>
      <c r="E86" s="671" t="s">
        <v>250</v>
      </c>
    </row>
    <row r="87" spans="1:5" x14ac:dyDescent="0.25">
      <c r="A87" s="742" t="s">
        <v>251</v>
      </c>
      <c r="B87" s="743" t="s">
        <v>90</v>
      </c>
      <c r="C87" s="719" t="s">
        <v>60</v>
      </c>
      <c r="D87" s="670" t="s">
        <v>252</v>
      </c>
      <c r="E87" s="671" t="s">
        <v>253</v>
      </c>
    </row>
    <row r="88" spans="1:5" x14ac:dyDescent="0.25">
      <c r="A88" s="742" t="s">
        <v>254</v>
      </c>
      <c r="B88" s="743" t="s">
        <v>90</v>
      </c>
      <c r="C88" s="719" t="s">
        <v>60</v>
      </c>
      <c r="D88" s="670" t="s">
        <v>255</v>
      </c>
      <c r="E88" s="671" t="s">
        <v>256</v>
      </c>
    </row>
    <row r="89" spans="1:5" ht="12" thickBot="1" x14ac:dyDescent="0.3">
      <c r="A89" s="744" t="s">
        <v>257</v>
      </c>
      <c r="B89" s="745" t="s">
        <v>90</v>
      </c>
      <c r="C89" s="720" t="s">
        <v>60</v>
      </c>
      <c r="D89" s="710" t="s">
        <v>258</v>
      </c>
      <c r="E89" s="711" t="s">
        <v>259</v>
      </c>
    </row>
    <row r="90" spans="1:5" ht="12" thickBot="1" x14ac:dyDescent="0.3">
      <c r="A90" s="739" t="s">
        <v>260</v>
      </c>
      <c r="B90" s="749" t="s">
        <v>86</v>
      </c>
      <c r="C90" s="712" t="s">
        <v>60</v>
      </c>
      <c r="D90" s="712" t="s">
        <v>261</v>
      </c>
      <c r="E90" s="713" t="s">
        <v>262</v>
      </c>
    </row>
    <row r="91" spans="1:5" ht="12" thickBot="1" x14ac:dyDescent="0.3">
      <c r="A91" s="1481" t="s">
        <v>263</v>
      </c>
      <c r="B91" s="1499" t="s">
        <v>264</v>
      </c>
      <c r="C91" s="1474"/>
      <c r="D91" s="1474"/>
      <c r="E91" s="1475"/>
    </row>
    <row r="92" spans="1:5" x14ac:dyDescent="0.25">
      <c r="A92" s="1485"/>
      <c r="B92" s="1507" t="s">
        <v>77</v>
      </c>
      <c r="C92" s="741" t="s">
        <v>78</v>
      </c>
      <c r="D92" s="668">
        <v>81110201</v>
      </c>
      <c r="E92" s="669" t="s">
        <v>79</v>
      </c>
    </row>
    <row r="93" spans="1:5" ht="12" thickBot="1" x14ac:dyDescent="0.3">
      <c r="A93" s="1485"/>
      <c r="B93" s="1508"/>
      <c r="C93" s="1227" t="s">
        <v>78</v>
      </c>
      <c r="D93" s="710">
        <v>81210201</v>
      </c>
      <c r="E93" s="711" t="s">
        <v>79</v>
      </c>
    </row>
    <row r="94" spans="1:5" ht="12" thickBot="1" x14ac:dyDescent="0.3">
      <c r="A94" s="739" t="s">
        <v>265</v>
      </c>
      <c r="B94" s="1513" t="s">
        <v>266</v>
      </c>
      <c r="C94" s="1519"/>
      <c r="D94" s="1519"/>
      <c r="E94" s="1520"/>
    </row>
    <row r="95" spans="1:5" x14ac:dyDescent="0.25">
      <c r="A95" s="1468" t="s">
        <v>267</v>
      </c>
      <c r="B95" s="1506" t="s">
        <v>77</v>
      </c>
      <c r="C95" s="717" t="s">
        <v>268</v>
      </c>
      <c r="D95" s="670">
        <v>81110201</v>
      </c>
      <c r="E95" s="671" t="s">
        <v>79</v>
      </c>
    </row>
    <row r="96" spans="1:5" x14ac:dyDescent="0.25">
      <c r="A96" s="1469"/>
      <c r="B96" s="1476"/>
      <c r="C96" s="719" t="s">
        <v>268</v>
      </c>
      <c r="D96" s="670">
        <v>81210201</v>
      </c>
      <c r="E96" s="671" t="s">
        <v>79</v>
      </c>
    </row>
    <row r="97" spans="1:5" x14ac:dyDescent="0.25">
      <c r="A97" s="1469"/>
      <c r="B97" s="1476"/>
      <c r="C97" s="719" t="s">
        <v>268</v>
      </c>
      <c r="D97" s="670">
        <v>21110201</v>
      </c>
      <c r="E97" s="671" t="s">
        <v>80</v>
      </c>
    </row>
    <row r="98" spans="1:5" ht="12" thickBot="1" x14ac:dyDescent="0.3">
      <c r="A98" s="1470"/>
      <c r="B98" s="1477"/>
      <c r="C98" s="720" t="s">
        <v>268</v>
      </c>
      <c r="D98" s="670">
        <v>21210201</v>
      </c>
      <c r="E98" s="671" t="s">
        <v>79</v>
      </c>
    </row>
    <row r="99" spans="1:5" x14ac:dyDescent="0.25">
      <c r="A99" s="1468" t="s">
        <v>269</v>
      </c>
      <c r="B99" s="1500" t="s">
        <v>77</v>
      </c>
      <c r="C99" s="717" t="s">
        <v>268</v>
      </c>
      <c r="D99" s="717" t="s">
        <v>270</v>
      </c>
      <c r="E99" s="669" t="s">
        <v>79</v>
      </c>
    </row>
    <row r="100" spans="1:5" ht="12" thickBot="1" x14ac:dyDescent="0.3">
      <c r="A100" s="1486"/>
      <c r="B100" s="1501"/>
      <c r="C100" s="726" t="s">
        <v>268</v>
      </c>
      <c r="D100" s="726" t="s">
        <v>271</v>
      </c>
      <c r="E100" s="727" t="s">
        <v>79</v>
      </c>
    </row>
    <row r="101" spans="1:5" x14ac:dyDescent="0.25">
      <c r="A101" s="1465" t="s">
        <v>272</v>
      </c>
      <c r="B101" s="1500" t="s">
        <v>77</v>
      </c>
      <c r="C101" s="717" t="s">
        <v>268</v>
      </c>
      <c r="D101" s="717" t="s">
        <v>270</v>
      </c>
      <c r="E101" s="669" t="s">
        <v>79</v>
      </c>
    </row>
    <row r="102" spans="1:5" ht="12" thickBot="1" x14ac:dyDescent="0.3">
      <c r="A102" s="1467"/>
      <c r="B102" s="1472"/>
      <c r="C102" s="720" t="s">
        <v>268</v>
      </c>
      <c r="D102" s="720" t="s">
        <v>271</v>
      </c>
      <c r="E102" s="711" t="s">
        <v>79</v>
      </c>
    </row>
    <row r="103" spans="1:5" s="108" customFormat="1" ht="12" thickBot="1" x14ac:dyDescent="0.3">
      <c r="A103" s="750" t="s">
        <v>273</v>
      </c>
      <c r="B103" s="1473" t="s">
        <v>274</v>
      </c>
      <c r="C103" s="1474"/>
      <c r="D103" s="1474"/>
      <c r="E103" s="1475"/>
    </row>
    <row r="104" spans="1:5" s="108" customFormat="1" x14ac:dyDescent="0.25">
      <c r="A104" s="1468" t="s">
        <v>275</v>
      </c>
      <c r="B104" s="1500" t="s">
        <v>77</v>
      </c>
      <c r="C104" s="717" t="s">
        <v>268</v>
      </c>
      <c r="D104" s="717" t="s">
        <v>276</v>
      </c>
      <c r="E104" s="669" t="s">
        <v>80</v>
      </c>
    </row>
    <row r="105" spans="1:5" s="108" customFormat="1" ht="12" thickBot="1" x14ac:dyDescent="0.3">
      <c r="A105" s="1470"/>
      <c r="B105" s="1472"/>
      <c r="C105" s="720" t="s">
        <v>268</v>
      </c>
      <c r="D105" s="720" t="s">
        <v>277</v>
      </c>
      <c r="E105" s="711" t="s">
        <v>80</v>
      </c>
    </row>
    <row r="106" spans="1:5" s="108" customFormat="1" x14ac:dyDescent="0.25">
      <c r="A106" s="1465" t="s">
        <v>272</v>
      </c>
      <c r="B106" s="1500" t="s">
        <v>77</v>
      </c>
      <c r="C106" s="717" t="s">
        <v>268</v>
      </c>
      <c r="D106" s="717" t="s">
        <v>276</v>
      </c>
      <c r="E106" s="669" t="s">
        <v>80</v>
      </c>
    </row>
    <row r="107" spans="1:5" s="108" customFormat="1" ht="12" thickBot="1" x14ac:dyDescent="0.3">
      <c r="A107" s="1467"/>
      <c r="B107" s="1472"/>
      <c r="C107" s="720" t="s">
        <v>268</v>
      </c>
      <c r="D107" s="720" t="s">
        <v>277</v>
      </c>
      <c r="E107" s="711" t="s">
        <v>80</v>
      </c>
    </row>
    <row r="108" spans="1:5" s="108" customFormat="1" ht="12" thickBot="1" x14ac:dyDescent="0.3">
      <c r="A108" s="750" t="s">
        <v>273</v>
      </c>
      <c r="B108" s="1473" t="s">
        <v>274</v>
      </c>
      <c r="C108" s="1474"/>
      <c r="D108" s="1474"/>
      <c r="E108" s="1475"/>
    </row>
    <row r="109" spans="1:5" s="108" customFormat="1" x14ac:dyDescent="0.25">
      <c r="A109" s="1468" t="s">
        <v>278</v>
      </c>
      <c r="B109" s="1500" t="s">
        <v>82</v>
      </c>
      <c r="C109" s="717" t="s">
        <v>60</v>
      </c>
      <c r="D109" s="717" t="s">
        <v>83</v>
      </c>
      <c r="E109" s="718" t="s">
        <v>84</v>
      </c>
    </row>
    <row r="110" spans="1:5" x14ac:dyDescent="0.25">
      <c r="A110" s="1469"/>
      <c r="B110" s="1471"/>
      <c r="C110" s="719" t="s">
        <v>60</v>
      </c>
      <c r="D110" s="719" t="s">
        <v>204</v>
      </c>
      <c r="E110" s="721" t="s">
        <v>205</v>
      </c>
    </row>
    <row r="111" spans="1:5" x14ac:dyDescent="0.25">
      <c r="A111" s="1469"/>
      <c r="B111" s="1471"/>
      <c r="C111" s="719" t="s">
        <v>60</v>
      </c>
      <c r="D111" s="719" t="s">
        <v>279</v>
      </c>
      <c r="E111" s="721" t="s">
        <v>280</v>
      </c>
    </row>
    <row r="112" spans="1:5" ht="12" thickBot="1" x14ac:dyDescent="0.3">
      <c r="A112" s="1470"/>
      <c r="B112" s="1472"/>
      <c r="C112" s="720" t="s">
        <v>60</v>
      </c>
      <c r="D112" s="720" t="s">
        <v>281</v>
      </c>
      <c r="E112" s="722" t="s">
        <v>282</v>
      </c>
    </row>
    <row r="113" spans="1:5" ht="12" thickBot="1" x14ac:dyDescent="0.3">
      <c r="A113" s="751" t="s">
        <v>283</v>
      </c>
      <c r="B113" s="1473" t="s">
        <v>284</v>
      </c>
      <c r="C113" s="1474"/>
      <c r="D113" s="1474"/>
      <c r="E113" s="1475"/>
    </row>
    <row r="114" spans="1:5" ht="12" thickBot="1" x14ac:dyDescent="0.3">
      <c r="A114" s="739" t="s">
        <v>285</v>
      </c>
      <c r="B114" s="1493"/>
      <c r="C114" s="1494"/>
      <c r="D114" s="1494"/>
      <c r="E114" s="1495"/>
    </row>
    <row r="115" spans="1:5" ht="12" thickBot="1" x14ac:dyDescent="0.3">
      <c r="A115" s="752" t="s">
        <v>286</v>
      </c>
      <c r="B115" s="1473" t="s">
        <v>287</v>
      </c>
      <c r="C115" s="1474"/>
      <c r="D115" s="1474"/>
      <c r="E115" s="1475"/>
    </row>
    <row r="116" spans="1:5" ht="12" thickBot="1" x14ac:dyDescent="0.3">
      <c r="A116" s="108"/>
    </row>
    <row r="117" spans="1:5" ht="12" thickBot="1" x14ac:dyDescent="0.3">
      <c r="A117" s="739" t="s">
        <v>288</v>
      </c>
      <c r="B117" s="1473"/>
      <c r="C117" s="1474"/>
      <c r="D117" s="1474"/>
      <c r="E117" s="1475"/>
    </row>
    <row r="118" spans="1:5" ht="12" thickBot="1" x14ac:dyDescent="0.3">
      <c r="A118" s="750" t="s">
        <v>289</v>
      </c>
      <c r="B118" s="753" t="s">
        <v>290</v>
      </c>
      <c r="C118" s="728" t="s">
        <v>60</v>
      </c>
      <c r="D118" s="728">
        <v>522130100</v>
      </c>
      <c r="E118" s="729" t="s">
        <v>291</v>
      </c>
    </row>
    <row r="119" spans="1:5" x14ac:dyDescent="0.25">
      <c r="A119" s="754" t="s">
        <v>292</v>
      </c>
      <c r="B119" s="184" t="s">
        <v>290</v>
      </c>
      <c r="C119" s="724" t="s">
        <v>60</v>
      </c>
      <c r="D119" s="724">
        <v>522130200</v>
      </c>
      <c r="E119" s="725" t="s">
        <v>293</v>
      </c>
    </row>
    <row r="120" spans="1:5" x14ac:dyDescent="0.25">
      <c r="A120" s="1486" t="s">
        <v>294</v>
      </c>
      <c r="B120" s="1516" t="s">
        <v>290</v>
      </c>
      <c r="C120" s="719" t="s">
        <v>60</v>
      </c>
      <c r="D120" s="719">
        <v>522130300</v>
      </c>
      <c r="E120" s="721" t="s">
        <v>295</v>
      </c>
    </row>
    <row r="121" spans="1:5" x14ac:dyDescent="0.25">
      <c r="A121" s="1466"/>
      <c r="B121" s="1512"/>
      <c r="C121" s="719" t="s">
        <v>60</v>
      </c>
      <c r="D121" s="719" t="s">
        <v>296</v>
      </c>
      <c r="E121" s="721" t="s">
        <v>297</v>
      </c>
    </row>
    <row r="122" spans="1:5" ht="12" thickBot="1" x14ac:dyDescent="0.3">
      <c r="A122" s="1467"/>
      <c r="B122" s="1513"/>
      <c r="C122" s="720" t="s">
        <v>60</v>
      </c>
      <c r="D122" s="720" t="s">
        <v>298</v>
      </c>
      <c r="E122" s="722" t="s">
        <v>299</v>
      </c>
    </row>
    <row r="123" spans="1:5" ht="12" thickBot="1" x14ac:dyDescent="0.3">
      <c r="A123" s="739" t="s">
        <v>300</v>
      </c>
      <c r="B123" s="1473" t="s">
        <v>301</v>
      </c>
      <c r="C123" s="1474"/>
      <c r="D123" s="1474"/>
      <c r="E123" s="1475"/>
    </row>
    <row r="124" spans="1:5" ht="12" thickBot="1" x14ac:dyDescent="0.3">
      <c r="A124" s="755"/>
      <c r="B124" s="730"/>
      <c r="C124" s="730"/>
      <c r="D124" s="730"/>
      <c r="E124" s="731"/>
    </row>
    <row r="125" spans="1:5" ht="12" thickBot="1" x14ac:dyDescent="0.3">
      <c r="A125" s="737" t="s">
        <v>302</v>
      </c>
      <c r="B125" s="1493"/>
      <c r="C125" s="1494"/>
      <c r="D125" s="1494"/>
      <c r="E125" s="1495"/>
    </row>
    <row r="126" spans="1:5" s="108" customFormat="1" ht="12" thickBot="1" x14ac:dyDescent="0.3">
      <c r="A126" s="737" t="s">
        <v>303</v>
      </c>
      <c r="B126" s="1473" t="s">
        <v>304</v>
      </c>
      <c r="C126" s="1474"/>
      <c r="D126" s="1474"/>
      <c r="E126" s="1475"/>
    </row>
    <row r="127" spans="1:5" s="108" customFormat="1" x14ac:dyDescent="0.25">
      <c r="A127" s="1481" t="s">
        <v>305</v>
      </c>
      <c r="B127" s="748" t="s">
        <v>306</v>
      </c>
      <c r="C127" s="668" t="s">
        <v>60</v>
      </c>
      <c r="D127" s="668">
        <v>3</v>
      </c>
      <c r="E127" s="669" t="s">
        <v>307</v>
      </c>
    </row>
    <row r="128" spans="1:5" s="108" customFormat="1" ht="12" thickBot="1" x14ac:dyDescent="0.3">
      <c r="A128" s="1482"/>
      <c r="B128" s="745" t="s">
        <v>308</v>
      </c>
      <c r="C128" s="710" t="s">
        <v>309</v>
      </c>
      <c r="D128" s="710">
        <v>91</v>
      </c>
      <c r="E128" s="711" t="s">
        <v>310</v>
      </c>
    </row>
    <row r="129" spans="1:5" s="108" customFormat="1" x14ac:dyDescent="0.25">
      <c r="A129" s="1481" t="s">
        <v>311</v>
      </c>
      <c r="B129" s="748" t="s">
        <v>312</v>
      </c>
      <c r="C129" s="668" t="s">
        <v>60</v>
      </c>
      <c r="D129" s="668">
        <v>1</v>
      </c>
      <c r="E129" s="669" t="s">
        <v>313</v>
      </c>
    </row>
    <row r="130" spans="1:5" s="108" customFormat="1" ht="12" thickBot="1" x14ac:dyDescent="0.3">
      <c r="A130" s="1482"/>
      <c r="B130" s="745" t="s">
        <v>308</v>
      </c>
      <c r="C130" s="710" t="s">
        <v>309</v>
      </c>
      <c r="D130" s="710">
        <v>91</v>
      </c>
      <c r="E130" s="711" t="s">
        <v>310</v>
      </c>
    </row>
    <row r="131" spans="1:5" s="108" customFormat="1" x14ac:dyDescent="0.25">
      <c r="A131" s="1481" t="s">
        <v>314</v>
      </c>
      <c r="B131" s="756" t="s">
        <v>312</v>
      </c>
      <c r="C131" s="668" t="s">
        <v>60</v>
      </c>
      <c r="D131" s="668">
        <v>2</v>
      </c>
      <c r="E131" s="669" t="s">
        <v>315</v>
      </c>
    </row>
    <row r="132" spans="1:5" s="108" customFormat="1" ht="12" thickBot="1" x14ac:dyDescent="0.3">
      <c r="A132" s="1485"/>
      <c r="B132" s="757" t="s">
        <v>308</v>
      </c>
      <c r="C132" s="732" t="s">
        <v>309</v>
      </c>
      <c r="D132" s="732">
        <v>91</v>
      </c>
      <c r="E132" s="727" t="s">
        <v>310</v>
      </c>
    </row>
    <row r="133" spans="1:5" s="108" customFormat="1" x14ac:dyDescent="0.25">
      <c r="A133" s="1481" t="s">
        <v>316</v>
      </c>
      <c r="B133" s="756" t="s">
        <v>312</v>
      </c>
      <c r="C133" s="668" t="s">
        <v>60</v>
      </c>
      <c r="D133" s="668">
        <v>3</v>
      </c>
      <c r="E133" s="669" t="s">
        <v>317</v>
      </c>
    </row>
    <row r="134" spans="1:5" s="108" customFormat="1" ht="12" thickBot="1" x14ac:dyDescent="0.3">
      <c r="A134" s="1482"/>
      <c r="B134" s="758" t="s">
        <v>308</v>
      </c>
      <c r="C134" s="710" t="s">
        <v>309</v>
      </c>
      <c r="D134" s="710">
        <v>91</v>
      </c>
      <c r="E134" s="711" t="s">
        <v>310</v>
      </c>
    </row>
    <row r="135" spans="1:5" s="108" customFormat="1" x14ac:dyDescent="0.25">
      <c r="A135" s="1502" t="s">
        <v>318</v>
      </c>
      <c r="B135" s="756" t="s">
        <v>312</v>
      </c>
      <c r="C135" s="733" t="s">
        <v>60</v>
      </c>
      <c r="D135" s="733">
        <v>3</v>
      </c>
      <c r="E135" s="669" t="s">
        <v>317</v>
      </c>
    </row>
    <row r="136" spans="1:5" s="108" customFormat="1" x14ac:dyDescent="0.25">
      <c r="A136" s="1503"/>
      <c r="B136" s="759" t="s">
        <v>308</v>
      </c>
      <c r="C136" s="670" t="s">
        <v>309</v>
      </c>
      <c r="D136" s="670">
        <v>91</v>
      </c>
      <c r="E136" s="671" t="s">
        <v>310</v>
      </c>
    </row>
    <row r="137" spans="1:5" s="108" customFormat="1" x14ac:dyDescent="0.25">
      <c r="A137" s="1504"/>
      <c r="B137" s="1517" t="s">
        <v>319</v>
      </c>
      <c r="C137" s="670" t="s">
        <v>309</v>
      </c>
      <c r="D137" s="670">
        <v>33904</v>
      </c>
      <c r="E137" s="671" t="s">
        <v>320</v>
      </c>
    </row>
    <row r="138" spans="1:5" s="108" customFormat="1" x14ac:dyDescent="0.25">
      <c r="A138" s="1504"/>
      <c r="B138" s="1517"/>
      <c r="C138" s="670" t="s">
        <v>309</v>
      </c>
      <c r="D138" s="670">
        <v>55902</v>
      </c>
      <c r="E138" s="671" t="s">
        <v>320</v>
      </c>
    </row>
    <row r="139" spans="1:5" s="108" customFormat="1" x14ac:dyDescent="0.25">
      <c r="A139" s="1504"/>
      <c r="B139" s="1517"/>
      <c r="C139" s="670" t="s">
        <v>309</v>
      </c>
      <c r="D139" s="670">
        <v>40904</v>
      </c>
      <c r="E139" s="671" t="s">
        <v>320</v>
      </c>
    </row>
    <row r="140" spans="1:5" s="108" customFormat="1" x14ac:dyDescent="0.25">
      <c r="A140" s="1504"/>
      <c r="B140" s="1517" t="s">
        <v>308</v>
      </c>
      <c r="C140" s="670" t="s">
        <v>60</v>
      </c>
      <c r="D140" s="670">
        <v>30</v>
      </c>
      <c r="E140" s="671" t="s">
        <v>321</v>
      </c>
    </row>
    <row r="141" spans="1:5" s="108" customFormat="1" x14ac:dyDescent="0.25">
      <c r="A141" s="1504"/>
      <c r="B141" s="1517"/>
      <c r="C141" s="670" t="s">
        <v>60</v>
      </c>
      <c r="D141" s="670">
        <v>31</v>
      </c>
      <c r="E141" s="671" t="s">
        <v>322</v>
      </c>
    </row>
    <row r="142" spans="1:5" s="108" customFormat="1" x14ac:dyDescent="0.25">
      <c r="A142" s="1504"/>
      <c r="B142" s="1517"/>
      <c r="C142" s="670" t="s">
        <v>60</v>
      </c>
      <c r="D142" s="670">
        <v>32</v>
      </c>
      <c r="E142" s="671" t="s">
        <v>323</v>
      </c>
    </row>
    <row r="143" spans="1:5" s="108" customFormat="1" x14ac:dyDescent="0.25">
      <c r="A143" s="1504"/>
      <c r="B143" s="1517"/>
      <c r="C143" s="670" t="s">
        <v>60</v>
      </c>
      <c r="D143" s="670">
        <v>35</v>
      </c>
      <c r="E143" s="671" t="s">
        <v>324</v>
      </c>
    </row>
    <row r="144" spans="1:5" s="108" customFormat="1" x14ac:dyDescent="0.25">
      <c r="A144" s="1504"/>
      <c r="B144" s="1517"/>
      <c r="C144" s="670" t="s">
        <v>60</v>
      </c>
      <c r="D144" s="670">
        <v>36</v>
      </c>
      <c r="E144" s="671" t="s">
        <v>325</v>
      </c>
    </row>
    <row r="145" spans="1:5" s="108" customFormat="1" x14ac:dyDescent="0.25">
      <c r="A145" s="1504"/>
      <c r="B145" s="1517"/>
      <c r="C145" s="670" t="s">
        <v>60</v>
      </c>
      <c r="D145" s="670">
        <v>40</v>
      </c>
      <c r="E145" s="671" t="s">
        <v>326</v>
      </c>
    </row>
    <row r="146" spans="1:5" s="108" customFormat="1" x14ac:dyDescent="0.25">
      <c r="A146" s="1504"/>
      <c r="B146" s="1517"/>
      <c r="C146" s="670" t="s">
        <v>60</v>
      </c>
      <c r="D146" s="670">
        <v>41</v>
      </c>
      <c r="E146" s="671" t="s">
        <v>327</v>
      </c>
    </row>
    <row r="147" spans="1:5" s="108" customFormat="1" x14ac:dyDescent="0.25">
      <c r="A147" s="1504"/>
      <c r="B147" s="1517"/>
      <c r="C147" s="670" t="s">
        <v>60</v>
      </c>
      <c r="D147" s="670">
        <v>42</v>
      </c>
      <c r="E147" s="671" t="s">
        <v>328</v>
      </c>
    </row>
    <row r="148" spans="1:5" s="108" customFormat="1" x14ac:dyDescent="0.25">
      <c r="A148" s="1504"/>
      <c r="B148" s="1517"/>
      <c r="C148" s="670" t="s">
        <v>60</v>
      </c>
      <c r="D148" s="670">
        <v>45</v>
      </c>
      <c r="E148" s="671" t="s">
        <v>329</v>
      </c>
    </row>
    <row r="149" spans="1:5" s="108" customFormat="1" ht="12" thickBot="1" x14ac:dyDescent="0.3">
      <c r="A149" s="1505"/>
      <c r="B149" s="1518"/>
      <c r="C149" s="710" t="s">
        <v>60</v>
      </c>
      <c r="D149" s="710">
        <v>46</v>
      </c>
      <c r="E149" s="711" t="s">
        <v>330</v>
      </c>
    </row>
    <row r="150" spans="1:5" s="108" customFormat="1" x14ac:dyDescent="0.25">
      <c r="A150" s="1481" t="s">
        <v>331</v>
      </c>
      <c r="B150" s="184" t="s">
        <v>312</v>
      </c>
      <c r="C150" s="724" t="s">
        <v>60</v>
      </c>
      <c r="D150" s="724">
        <v>3</v>
      </c>
      <c r="E150" s="725" t="s">
        <v>317</v>
      </c>
    </row>
    <row r="151" spans="1:5" s="108" customFormat="1" x14ac:dyDescent="0.25">
      <c r="A151" s="1485"/>
      <c r="B151" s="743" t="s">
        <v>308</v>
      </c>
      <c r="C151" s="670" t="s">
        <v>309</v>
      </c>
      <c r="D151" s="670">
        <v>91</v>
      </c>
      <c r="E151" s="671" t="s">
        <v>310</v>
      </c>
    </row>
    <row r="152" spans="1:5" s="108" customFormat="1" x14ac:dyDescent="0.25">
      <c r="A152" s="1485"/>
      <c r="B152" s="1488" t="s">
        <v>319</v>
      </c>
      <c r="C152" s="670" t="s">
        <v>60</v>
      </c>
      <c r="D152" s="670">
        <v>33904</v>
      </c>
      <c r="E152" s="671" t="s">
        <v>320</v>
      </c>
    </row>
    <row r="153" spans="1:5" s="108" customFormat="1" x14ac:dyDescent="0.25">
      <c r="A153" s="1485"/>
      <c r="B153" s="1511"/>
      <c r="C153" s="670" t="s">
        <v>60</v>
      </c>
      <c r="D153" s="670">
        <v>55902</v>
      </c>
      <c r="E153" s="671" t="s">
        <v>320</v>
      </c>
    </row>
    <row r="154" spans="1:5" s="108" customFormat="1" ht="12" thickBot="1" x14ac:dyDescent="0.3">
      <c r="A154" s="1485"/>
      <c r="B154" s="1489"/>
      <c r="C154" s="670" t="s">
        <v>60</v>
      </c>
      <c r="D154" s="670">
        <v>40904</v>
      </c>
      <c r="E154" s="671" t="s">
        <v>320</v>
      </c>
    </row>
    <row r="155" spans="1:5" s="108" customFormat="1" x14ac:dyDescent="0.25">
      <c r="A155" s="1481" t="s">
        <v>332</v>
      </c>
      <c r="B155" s="756" t="s">
        <v>308</v>
      </c>
      <c r="C155" s="668" t="s">
        <v>309</v>
      </c>
      <c r="D155" s="668">
        <v>91</v>
      </c>
      <c r="E155" s="669" t="s">
        <v>310</v>
      </c>
    </row>
    <row r="156" spans="1:5" s="108" customFormat="1" x14ac:dyDescent="0.25">
      <c r="A156" s="1485"/>
      <c r="B156" s="184" t="s">
        <v>312</v>
      </c>
      <c r="C156" s="724" t="s">
        <v>60</v>
      </c>
      <c r="D156" s="724">
        <v>3</v>
      </c>
      <c r="E156" s="725" t="s">
        <v>317</v>
      </c>
    </row>
    <row r="157" spans="1:5" s="108" customFormat="1" x14ac:dyDescent="0.25">
      <c r="A157" s="1485"/>
      <c r="B157" s="1476" t="s">
        <v>333</v>
      </c>
      <c r="C157" s="670" t="s">
        <v>309</v>
      </c>
      <c r="D157" s="1521" t="s">
        <v>334</v>
      </c>
      <c r="E157" s="1522"/>
    </row>
    <row r="158" spans="1:5" s="108" customFormat="1" ht="12" thickBot="1" x14ac:dyDescent="0.3">
      <c r="A158" s="1482"/>
      <c r="B158" s="1477"/>
      <c r="C158" s="710" t="s">
        <v>309</v>
      </c>
      <c r="D158" s="1509" t="s">
        <v>335</v>
      </c>
      <c r="E158" s="1510"/>
    </row>
    <row r="159" spans="1:5" s="108" customFormat="1" x14ac:dyDescent="0.25">
      <c r="A159" s="1481" t="s">
        <v>336</v>
      </c>
      <c r="B159" s="756" t="s">
        <v>312</v>
      </c>
      <c r="C159" s="668" t="s">
        <v>60</v>
      </c>
      <c r="D159" s="668">
        <v>4</v>
      </c>
      <c r="E159" s="669" t="s">
        <v>337</v>
      </c>
    </row>
    <row r="160" spans="1:5" s="108" customFormat="1" x14ac:dyDescent="0.25">
      <c r="A160" s="1485"/>
      <c r="B160" s="759" t="s">
        <v>312</v>
      </c>
      <c r="C160" s="670" t="s">
        <v>60</v>
      </c>
      <c r="D160" s="670">
        <v>5</v>
      </c>
      <c r="E160" s="671" t="s">
        <v>338</v>
      </c>
    </row>
    <row r="161" spans="1:5" s="108" customFormat="1" x14ac:dyDescent="0.25">
      <c r="A161" s="1485"/>
      <c r="B161" s="759" t="s">
        <v>312</v>
      </c>
      <c r="C161" s="670" t="s">
        <v>60</v>
      </c>
      <c r="D161" s="670">
        <v>6</v>
      </c>
      <c r="E161" s="671" t="s">
        <v>339</v>
      </c>
    </row>
    <row r="162" spans="1:5" s="108" customFormat="1" ht="12" thickBot="1" x14ac:dyDescent="0.3">
      <c r="A162" s="1485"/>
      <c r="B162" s="758" t="s">
        <v>308</v>
      </c>
      <c r="C162" s="710" t="s">
        <v>309</v>
      </c>
      <c r="D162" s="710">
        <v>91</v>
      </c>
      <c r="E162" s="711" t="s">
        <v>310</v>
      </c>
    </row>
    <row r="163" spans="1:5" s="108" customFormat="1" ht="12" thickBot="1" x14ac:dyDescent="0.3">
      <c r="A163" s="1485"/>
      <c r="B163" s="1473" t="s">
        <v>340</v>
      </c>
      <c r="C163" s="1474"/>
      <c r="D163" s="1474"/>
      <c r="E163" s="1475"/>
    </row>
    <row r="164" spans="1:5" s="108" customFormat="1" x14ac:dyDescent="0.25">
      <c r="A164" s="1485"/>
      <c r="B164" s="748" t="s">
        <v>312</v>
      </c>
      <c r="C164" s="668" t="s">
        <v>60</v>
      </c>
      <c r="D164" s="668">
        <v>6</v>
      </c>
      <c r="E164" s="669" t="s">
        <v>339</v>
      </c>
    </row>
    <row r="165" spans="1:5" s="108" customFormat="1" x14ac:dyDescent="0.25">
      <c r="A165" s="1485"/>
      <c r="B165" s="743" t="s">
        <v>341</v>
      </c>
      <c r="C165" s="670" t="s">
        <v>60</v>
      </c>
      <c r="D165" s="670">
        <v>443</v>
      </c>
      <c r="E165" s="671" t="s">
        <v>342</v>
      </c>
    </row>
    <row r="166" spans="1:5" s="108" customFormat="1" x14ac:dyDescent="0.25">
      <c r="A166" s="1485"/>
      <c r="B166" s="1476" t="s">
        <v>343</v>
      </c>
      <c r="C166" s="670" t="s">
        <v>60</v>
      </c>
      <c r="D166" s="670">
        <v>76</v>
      </c>
      <c r="E166" s="671" t="s">
        <v>344</v>
      </c>
    </row>
    <row r="167" spans="1:5" s="108" customFormat="1" x14ac:dyDescent="0.25">
      <c r="A167" s="1485"/>
      <c r="B167" s="1476"/>
      <c r="C167" s="670" t="s">
        <v>60</v>
      </c>
      <c r="D167" s="670">
        <v>77</v>
      </c>
      <c r="E167" s="671" t="s">
        <v>345</v>
      </c>
    </row>
    <row r="168" spans="1:5" s="108" customFormat="1" x14ac:dyDescent="0.25">
      <c r="A168" s="1485"/>
      <c r="B168" s="1476" t="s">
        <v>346</v>
      </c>
      <c r="C168" s="670" t="s">
        <v>60</v>
      </c>
      <c r="D168" s="670">
        <v>841</v>
      </c>
      <c r="E168" s="671" t="s">
        <v>347</v>
      </c>
    </row>
    <row r="169" spans="1:5" s="108" customFormat="1" x14ac:dyDescent="0.25">
      <c r="A169" s="1485"/>
      <c r="B169" s="1476"/>
      <c r="C169" s="670" t="s">
        <v>60</v>
      </c>
      <c r="D169" s="670">
        <v>842</v>
      </c>
      <c r="E169" s="671" t="s">
        <v>348</v>
      </c>
    </row>
    <row r="170" spans="1:5" s="108" customFormat="1" x14ac:dyDescent="0.25">
      <c r="A170" s="1485"/>
      <c r="B170" s="1476"/>
      <c r="C170" s="670" t="s">
        <v>60</v>
      </c>
      <c r="D170" s="670">
        <v>843</v>
      </c>
      <c r="E170" s="671" t="s">
        <v>349</v>
      </c>
    </row>
    <row r="171" spans="1:5" s="108" customFormat="1" x14ac:dyDescent="0.25">
      <c r="A171" s="1485"/>
      <c r="B171" s="1476"/>
      <c r="C171" s="670" t="s">
        <v>60</v>
      </c>
      <c r="D171" s="670">
        <v>844</v>
      </c>
      <c r="E171" s="671" t="s">
        <v>350</v>
      </c>
    </row>
    <row r="172" spans="1:5" s="108" customFormat="1" ht="12" thickBot="1" x14ac:dyDescent="0.3">
      <c r="A172" s="1482"/>
      <c r="B172" s="1477"/>
      <c r="C172" s="710" t="s">
        <v>60</v>
      </c>
      <c r="D172" s="710">
        <v>846</v>
      </c>
      <c r="E172" s="711" t="s">
        <v>351</v>
      </c>
    </row>
    <row r="173" spans="1:5" s="108" customFormat="1" ht="12" thickBot="1" x14ac:dyDescent="0.3"/>
    <row r="174" spans="1:5" s="108" customFormat="1" x14ac:dyDescent="0.25">
      <c r="A174" s="1483" t="s">
        <v>352</v>
      </c>
      <c r="B174" s="748" t="s">
        <v>312</v>
      </c>
      <c r="C174" s="668" t="s">
        <v>60</v>
      </c>
      <c r="D174" s="668">
        <v>4</v>
      </c>
      <c r="E174" s="669" t="s">
        <v>337</v>
      </c>
    </row>
    <row r="175" spans="1:5" s="108" customFormat="1" ht="12" thickBot="1" x14ac:dyDescent="0.3">
      <c r="A175" s="1484"/>
      <c r="B175" s="745" t="s">
        <v>308</v>
      </c>
      <c r="C175" s="710" t="s">
        <v>309</v>
      </c>
      <c r="D175" s="710">
        <v>91</v>
      </c>
      <c r="E175" s="711" t="s">
        <v>310</v>
      </c>
    </row>
    <row r="176" spans="1:5" s="108" customFormat="1" x14ac:dyDescent="0.25">
      <c r="A176" s="1483" t="s">
        <v>353</v>
      </c>
      <c r="B176" s="748" t="s">
        <v>312</v>
      </c>
      <c r="C176" s="668" t="s">
        <v>60</v>
      </c>
      <c r="D176" s="668">
        <v>5</v>
      </c>
      <c r="E176" s="669" t="s">
        <v>338</v>
      </c>
    </row>
    <row r="177" spans="1:5" s="108" customFormat="1" ht="12" thickBot="1" x14ac:dyDescent="0.3">
      <c r="A177" s="1484"/>
      <c r="B177" s="745" t="s">
        <v>308</v>
      </c>
      <c r="C177" s="710" t="s">
        <v>309</v>
      </c>
      <c r="D177" s="710">
        <v>91</v>
      </c>
      <c r="E177" s="711" t="s">
        <v>310</v>
      </c>
    </row>
    <row r="178" spans="1:5" s="108" customFormat="1" x14ac:dyDescent="0.25">
      <c r="A178" s="1481" t="s">
        <v>354</v>
      </c>
      <c r="B178" s="748" t="s">
        <v>312</v>
      </c>
      <c r="C178" s="668" t="s">
        <v>60</v>
      </c>
      <c r="D178" s="668">
        <v>6</v>
      </c>
      <c r="E178" s="669" t="s">
        <v>339</v>
      </c>
    </row>
    <row r="179" spans="1:5" s="108" customFormat="1" ht="12" thickBot="1" x14ac:dyDescent="0.3">
      <c r="A179" s="1485"/>
      <c r="B179" s="745" t="s">
        <v>308</v>
      </c>
      <c r="C179" s="710" t="s">
        <v>309</v>
      </c>
      <c r="D179" s="710">
        <v>91</v>
      </c>
      <c r="E179" s="711" t="s">
        <v>310</v>
      </c>
    </row>
    <row r="180" spans="1:5" s="108" customFormat="1" ht="12" thickBot="1" x14ac:dyDescent="0.3">
      <c r="A180" s="1485"/>
      <c r="B180" s="1473" t="s">
        <v>340</v>
      </c>
      <c r="C180" s="1474"/>
      <c r="D180" s="1474"/>
      <c r="E180" s="1475"/>
    </row>
    <row r="181" spans="1:5" s="108" customFormat="1" x14ac:dyDescent="0.25">
      <c r="A181" s="1485"/>
      <c r="B181" s="748" t="s">
        <v>312</v>
      </c>
      <c r="C181" s="668" t="s">
        <v>60</v>
      </c>
      <c r="D181" s="668">
        <v>6</v>
      </c>
      <c r="E181" s="669" t="s">
        <v>339</v>
      </c>
    </row>
    <row r="182" spans="1:5" s="108" customFormat="1" x14ac:dyDescent="0.25">
      <c r="A182" s="1485"/>
      <c r="B182" s="743" t="s">
        <v>341</v>
      </c>
      <c r="C182" s="670" t="s">
        <v>60</v>
      </c>
      <c r="D182" s="670">
        <v>443</v>
      </c>
      <c r="E182" s="671" t="s">
        <v>342</v>
      </c>
    </row>
    <row r="183" spans="1:5" s="108" customFormat="1" x14ac:dyDescent="0.25">
      <c r="A183" s="1485"/>
      <c r="B183" s="1476" t="s">
        <v>343</v>
      </c>
      <c r="C183" s="670" t="s">
        <v>60</v>
      </c>
      <c r="D183" s="670">
        <v>76</v>
      </c>
      <c r="E183" s="671" t="s">
        <v>344</v>
      </c>
    </row>
    <row r="184" spans="1:5" s="108" customFormat="1" x14ac:dyDescent="0.25">
      <c r="A184" s="1485"/>
      <c r="B184" s="1476"/>
      <c r="C184" s="670" t="s">
        <v>60</v>
      </c>
      <c r="D184" s="670">
        <v>77</v>
      </c>
      <c r="E184" s="671" t="s">
        <v>345</v>
      </c>
    </row>
    <row r="185" spans="1:5" s="108" customFormat="1" x14ac:dyDescent="0.25">
      <c r="A185" s="1485"/>
      <c r="B185" s="1476" t="s">
        <v>346</v>
      </c>
      <c r="C185" s="670" t="s">
        <v>60</v>
      </c>
      <c r="D185" s="670">
        <v>841</v>
      </c>
      <c r="E185" s="671" t="s">
        <v>347</v>
      </c>
    </row>
    <row r="186" spans="1:5" s="108" customFormat="1" x14ac:dyDescent="0.25">
      <c r="A186" s="1485"/>
      <c r="B186" s="1476"/>
      <c r="C186" s="670" t="s">
        <v>60</v>
      </c>
      <c r="D186" s="670">
        <v>842</v>
      </c>
      <c r="E186" s="671" t="s">
        <v>348</v>
      </c>
    </row>
    <row r="187" spans="1:5" s="108" customFormat="1" x14ac:dyDescent="0.25">
      <c r="A187" s="1485"/>
      <c r="B187" s="1476"/>
      <c r="C187" s="670" t="s">
        <v>60</v>
      </c>
      <c r="D187" s="670">
        <v>843</v>
      </c>
      <c r="E187" s="671" t="s">
        <v>349</v>
      </c>
    </row>
    <row r="188" spans="1:5" s="108" customFormat="1" x14ac:dyDescent="0.25">
      <c r="A188" s="1485"/>
      <c r="B188" s="1476"/>
      <c r="C188" s="670" t="s">
        <v>60</v>
      </c>
      <c r="D188" s="670">
        <v>844</v>
      </c>
      <c r="E188" s="671" t="s">
        <v>350</v>
      </c>
    </row>
    <row r="189" spans="1:5" s="108" customFormat="1" ht="12" thickBot="1" x14ac:dyDescent="0.3">
      <c r="A189" s="1482"/>
      <c r="B189" s="1477"/>
      <c r="C189" s="710" t="s">
        <v>60</v>
      </c>
      <c r="D189" s="710">
        <v>846</v>
      </c>
      <c r="E189" s="711" t="s">
        <v>351</v>
      </c>
    </row>
    <row r="190" spans="1:5" s="108" customFormat="1" x14ac:dyDescent="0.25">
      <c r="A190" s="1481" t="s">
        <v>355</v>
      </c>
      <c r="B190" s="748" t="s">
        <v>306</v>
      </c>
      <c r="C190" s="668" t="s">
        <v>60</v>
      </c>
      <c r="D190" s="668">
        <v>9</v>
      </c>
      <c r="E190" s="669" t="s">
        <v>356</v>
      </c>
    </row>
    <row r="191" spans="1:5" s="108" customFormat="1" ht="12" thickBot="1" x14ac:dyDescent="0.3">
      <c r="A191" s="1482"/>
      <c r="B191" s="745" t="s">
        <v>308</v>
      </c>
      <c r="C191" s="710" t="s">
        <v>309</v>
      </c>
      <c r="D191" s="710">
        <v>91</v>
      </c>
      <c r="E191" s="711" t="s">
        <v>310</v>
      </c>
    </row>
    <row r="192" spans="1:5" s="108" customFormat="1" ht="12" thickBot="1" x14ac:dyDescent="0.3">
      <c r="A192" s="737" t="s">
        <v>357</v>
      </c>
      <c r="B192" s="1473" t="s">
        <v>358</v>
      </c>
      <c r="C192" s="1474"/>
      <c r="D192" s="1474"/>
      <c r="E192" s="1475"/>
    </row>
    <row r="193" spans="1:5" x14ac:dyDescent="0.25">
      <c r="A193" s="1481" t="s">
        <v>305</v>
      </c>
      <c r="B193" s="184" t="s">
        <v>306</v>
      </c>
      <c r="C193" s="724" t="s">
        <v>60</v>
      </c>
      <c r="D193" s="724">
        <v>3</v>
      </c>
      <c r="E193" s="725" t="s">
        <v>307</v>
      </c>
    </row>
    <row r="194" spans="1:5" ht="12" thickBot="1" x14ac:dyDescent="0.3">
      <c r="A194" s="1482"/>
      <c r="B194" s="745" t="s">
        <v>308</v>
      </c>
      <c r="C194" s="710" t="s">
        <v>60</v>
      </c>
      <c r="D194" s="710">
        <v>91</v>
      </c>
      <c r="E194" s="711" t="s">
        <v>310</v>
      </c>
    </row>
    <row r="195" spans="1:5" x14ac:dyDescent="0.25">
      <c r="A195" s="1485" t="s">
        <v>311</v>
      </c>
      <c r="B195" s="748" t="s">
        <v>312</v>
      </c>
      <c r="C195" s="668" t="s">
        <v>60</v>
      </c>
      <c r="D195" s="668">
        <v>1</v>
      </c>
      <c r="E195" s="669" t="s">
        <v>313</v>
      </c>
    </row>
    <row r="196" spans="1:5" ht="12" thickBot="1" x14ac:dyDescent="0.3">
      <c r="A196" s="1485"/>
      <c r="B196" s="745" t="s">
        <v>308</v>
      </c>
      <c r="C196" s="710" t="s">
        <v>60</v>
      </c>
      <c r="D196" s="710">
        <v>91</v>
      </c>
      <c r="E196" s="711" t="s">
        <v>310</v>
      </c>
    </row>
    <row r="197" spans="1:5" x14ac:dyDescent="0.25">
      <c r="A197" s="1481" t="s">
        <v>314</v>
      </c>
      <c r="B197" s="748" t="s">
        <v>312</v>
      </c>
      <c r="C197" s="668" t="s">
        <v>60</v>
      </c>
      <c r="D197" s="668">
        <v>2</v>
      </c>
      <c r="E197" s="669" t="s">
        <v>315</v>
      </c>
    </row>
    <row r="198" spans="1:5" ht="12" thickBot="1" x14ac:dyDescent="0.3">
      <c r="A198" s="1482"/>
      <c r="B198" s="745" t="s">
        <v>308</v>
      </c>
      <c r="C198" s="710" t="s">
        <v>60</v>
      </c>
      <c r="D198" s="710">
        <v>91</v>
      </c>
      <c r="E198" s="711" t="s">
        <v>310</v>
      </c>
    </row>
    <row r="199" spans="1:5" x14ac:dyDescent="0.25">
      <c r="A199" s="1485" t="s">
        <v>316</v>
      </c>
      <c r="B199" s="748" t="s">
        <v>312</v>
      </c>
      <c r="C199" s="668" t="s">
        <v>60</v>
      </c>
      <c r="D199" s="668">
        <v>3</v>
      </c>
      <c r="E199" s="669" t="s">
        <v>317</v>
      </c>
    </row>
    <row r="200" spans="1:5" ht="12" thickBot="1" x14ac:dyDescent="0.3">
      <c r="A200" s="1485"/>
      <c r="B200" s="745" t="s">
        <v>308</v>
      </c>
      <c r="C200" s="710" t="s">
        <v>60</v>
      </c>
      <c r="D200" s="710">
        <v>91</v>
      </c>
      <c r="E200" s="711" t="s">
        <v>310</v>
      </c>
    </row>
    <row r="201" spans="1:5" x14ac:dyDescent="0.25">
      <c r="A201" s="1481" t="s">
        <v>359</v>
      </c>
      <c r="B201" s="748" t="s">
        <v>306</v>
      </c>
      <c r="C201" s="668" t="s">
        <v>60</v>
      </c>
      <c r="D201" s="668">
        <v>4</v>
      </c>
      <c r="E201" s="669" t="s">
        <v>360</v>
      </c>
    </row>
    <row r="202" spans="1:5" ht="12" thickBot="1" x14ac:dyDescent="0.3">
      <c r="A202" s="1485"/>
      <c r="B202" s="745" t="s">
        <v>308</v>
      </c>
      <c r="C202" s="710" t="s">
        <v>60</v>
      </c>
      <c r="D202" s="710">
        <v>91</v>
      </c>
      <c r="E202" s="711" t="s">
        <v>310</v>
      </c>
    </row>
    <row r="203" spans="1:5" ht="12" thickBot="1" x14ac:dyDescent="0.3">
      <c r="A203" s="1485"/>
      <c r="B203" s="1473" t="s">
        <v>340</v>
      </c>
      <c r="C203" s="1474"/>
      <c r="D203" s="1474"/>
      <c r="E203" s="1475"/>
    </row>
    <row r="204" spans="1:5" x14ac:dyDescent="0.25">
      <c r="A204" s="1485"/>
      <c r="B204" s="748" t="s">
        <v>312</v>
      </c>
      <c r="C204" s="668" t="s">
        <v>60</v>
      </c>
      <c r="D204" s="668">
        <v>6</v>
      </c>
      <c r="E204" s="669" t="s">
        <v>339</v>
      </c>
    </row>
    <row r="205" spans="1:5" x14ac:dyDescent="0.25">
      <c r="A205" s="1485"/>
      <c r="B205" s="743" t="s">
        <v>341</v>
      </c>
      <c r="C205" s="670" t="s">
        <v>60</v>
      </c>
      <c r="D205" s="670">
        <v>443</v>
      </c>
      <c r="E205" s="671" t="s">
        <v>342</v>
      </c>
    </row>
    <row r="206" spans="1:5" x14ac:dyDescent="0.25">
      <c r="A206" s="1485"/>
      <c r="B206" s="1476"/>
      <c r="C206" s="670" t="s">
        <v>60</v>
      </c>
      <c r="D206" s="670">
        <v>76</v>
      </c>
      <c r="E206" s="671" t="s">
        <v>344</v>
      </c>
    </row>
    <row r="207" spans="1:5" x14ac:dyDescent="0.25">
      <c r="A207" s="1485"/>
      <c r="B207" s="1476"/>
      <c r="C207" s="670" t="s">
        <v>60</v>
      </c>
      <c r="D207" s="670">
        <v>77</v>
      </c>
      <c r="E207" s="671" t="s">
        <v>345</v>
      </c>
    </row>
    <row r="208" spans="1:5" x14ac:dyDescent="0.25">
      <c r="A208" s="1485"/>
      <c r="B208" s="1476" t="s">
        <v>346</v>
      </c>
      <c r="C208" s="670" t="s">
        <v>60</v>
      </c>
      <c r="D208" s="670">
        <v>841</v>
      </c>
      <c r="E208" s="671" t="s">
        <v>347</v>
      </c>
    </row>
    <row r="209" spans="1:5" x14ac:dyDescent="0.25">
      <c r="A209" s="1485"/>
      <c r="B209" s="1476"/>
      <c r="C209" s="670" t="s">
        <v>60</v>
      </c>
      <c r="D209" s="670">
        <v>842</v>
      </c>
      <c r="E209" s="671" t="s">
        <v>348</v>
      </c>
    </row>
    <row r="210" spans="1:5" x14ac:dyDescent="0.25">
      <c r="A210" s="1485"/>
      <c r="B210" s="1476"/>
      <c r="C210" s="670" t="s">
        <v>60</v>
      </c>
      <c r="D210" s="670">
        <v>843</v>
      </c>
      <c r="E210" s="671" t="s">
        <v>349</v>
      </c>
    </row>
    <row r="211" spans="1:5" x14ac:dyDescent="0.25">
      <c r="A211" s="1485"/>
      <c r="B211" s="1476"/>
      <c r="C211" s="670" t="s">
        <v>60</v>
      </c>
      <c r="D211" s="670">
        <v>844</v>
      </c>
      <c r="E211" s="671" t="s">
        <v>350</v>
      </c>
    </row>
    <row r="212" spans="1:5" ht="12" thickBot="1" x14ac:dyDescent="0.3">
      <c r="A212" s="1482"/>
      <c r="B212" s="1477"/>
      <c r="C212" s="710" t="s">
        <v>60</v>
      </c>
      <c r="D212" s="710">
        <v>846</v>
      </c>
      <c r="E212" s="711" t="s">
        <v>351</v>
      </c>
    </row>
    <row r="213" spans="1:5" x14ac:dyDescent="0.25">
      <c r="A213" s="1485" t="s">
        <v>352</v>
      </c>
      <c r="B213" s="184" t="s">
        <v>312</v>
      </c>
      <c r="C213" s="724" t="s">
        <v>60</v>
      </c>
      <c r="D213" s="724">
        <v>4</v>
      </c>
      <c r="E213" s="725" t="s">
        <v>337</v>
      </c>
    </row>
    <row r="214" spans="1:5" ht="12" thickBot="1" x14ac:dyDescent="0.3">
      <c r="A214" s="1485"/>
      <c r="B214" s="745" t="s">
        <v>308</v>
      </c>
      <c r="C214" s="710" t="s">
        <v>60</v>
      </c>
      <c r="D214" s="710">
        <v>91</v>
      </c>
      <c r="E214" s="711" t="s">
        <v>310</v>
      </c>
    </row>
    <row r="215" spans="1:5" x14ac:dyDescent="0.25">
      <c r="A215" s="1481" t="s">
        <v>353</v>
      </c>
      <c r="B215" s="748" t="s">
        <v>312</v>
      </c>
      <c r="C215" s="668" t="s">
        <v>60</v>
      </c>
      <c r="D215" s="668">
        <v>5</v>
      </c>
      <c r="E215" s="669" t="s">
        <v>338</v>
      </c>
    </row>
    <row r="216" spans="1:5" ht="12" thickBot="1" x14ac:dyDescent="0.3">
      <c r="A216" s="1482"/>
      <c r="B216" s="745" t="s">
        <v>308</v>
      </c>
      <c r="C216" s="710" t="s">
        <v>60</v>
      </c>
      <c r="D216" s="710">
        <v>91</v>
      </c>
      <c r="E216" s="711" t="s">
        <v>310</v>
      </c>
    </row>
    <row r="217" spans="1:5" x14ac:dyDescent="0.25">
      <c r="A217" s="1481" t="s">
        <v>354</v>
      </c>
      <c r="B217" s="748" t="s">
        <v>312</v>
      </c>
      <c r="C217" s="668" t="s">
        <v>60</v>
      </c>
      <c r="D217" s="668">
        <v>6</v>
      </c>
      <c r="E217" s="669" t="s">
        <v>339</v>
      </c>
    </row>
    <row r="218" spans="1:5" ht="12" thickBot="1" x14ac:dyDescent="0.3">
      <c r="A218" s="1485"/>
      <c r="B218" s="745" t="s">
        <v>308</v>
      </c>
      <c r="C218" s="710" t="s">
        <v>60</v>
      </c>
      <c r="D218" s="710">
        <v>91</v>
      </c>
      <c r="E218" s="711" t="s">
        <v>310</v>
      </c>
    </row>
    <row r="219" spans="1:5" ht="12" thickBot="1" x14ac:dyDescent="0.3">
      <c r="A219" s="1485"/>
      <c r="B219" s="1473" t="s">
        <v>340</v>
      </c>
      <c r="C219" s="1474"/>
      <c r="D219" s="1474"/>
      <c r="E219" s="1475"/>
    </row>
    <row r="220" spans="1:5" x14ac:dyDescent="0.25">
      <c r="A220" s="1485"/>
      <c r="B220" s="748" t="s">
        <v>312</v>
      </c>
      <c r="C220" s="668" t="s">
        <v>60</v>
      </c>
      <c r="D220" s="668">
        <v>6</v>
      </c>
      <c r="E220" s="669" t="s">
        <v>339</v>
      </c>
    </row>
    <row r="221" spans="1:5" x14ac:dyDescent="0.25">
      <c r="A221" s="1485"/>
      <c r="B221" s="743" t="s">
        <v>341</v>
      </c>
      <c r="C221" s="670" t="s">
        <v>60</v>
      </c>
      <c r="D221" s="670">
        <v>443</v>
      </c>
      <c r="E221" s="671" t="s">
        <v>342</v>
      </c>
    </row>
    <row r="222" spans="1:5" x14ac:dyDescent="0.25">
      <c r="A222" s="1485"/>
      <c r="B222" s="1476" t="s">
        <v>343</v>
      </c>
      <c r="C222" s="670" t="s">
        <v>60</v>
      </c>
      <c r="D222" s="670">
        <v>76</v>
      </c>
      <c r="E222" s="671" t="s">
        <v>344</v>
      </c>
    </row>
    <row r="223" spans="1:5" x14ac:dyDescent="0.25">
      <c r="A223" s="1485"/>
      <c r="B223" s="1476"/>
      <c r="C223" s="670" t="s">
        <v>60</v>
      </c>
      <c r="D223" s="670">
        <v>77</v>
      </c>
      <c r="E223" s="671" t="s">
        <v>345</v>
      </c>
    </row>
    <row r="224" spans="1:5" x14ac:dyDescent="0.25">
      <c r="A224" s="1485"/>
      <c r="B224" s="1476" t="s">
        <v>346</v>
      </c>
      <c r="C224" s="670" t="s">
        <v>60</v>
      </c>
      <c r="D224" s="670">
        <v>841</v>
      </c>
      <c r="E224" s="671" t="s">
        <v>347</v>
      </c>
    </row>
    <row r="225" spans="1:5" x14ac:dyDescent="0.25">
      <c r="A225" s="1485"/>
      <c r="B225" s="1476"/>
      <c r="C225" s="670" t="s">
        <v>60</v>
      </c>
      <c r="D225" s="670">
        <v>842</v>
      </c>
      <c r="E225" s="671" t="s">
        <v>348</v>
      </c>
    </row>
    <row r="226" spans="1:5" x14ac:dyDescent="0.25">
      <c r="A226" s="1485"/>
      <c r="B226" s="1476"/>
      <c r="C226" s="670" t="s">
        <v>60</v>
      </c>
      <c r="D226" s="670">
        <v>843</v>
      </c>
      <c r="E226" s="671" t="s">
        <v>349</v>
      </c>
    </row>
    <row r="227" spans="1:5" x14ac:dyDescent="0.25">
      <c r="A227" s="1485"/>
      <c r="B227" s="1476"/>
      <c r="C227" s="670" t="s">
        <v>60</v>
      </c>
      <c r="D227" s="670">
        <v>844</v>
      </c>
      <c r="E227" s="671" t="s">
        <v>350</v>
      </c>
    </row>
    <row r="228" spans="1:5" ht="12" thickBot="1" x14ac:dyDescent="0.3">
      <c r="A228" s="1482"/>
      <c r="B228" s="1477"/>
      <c r="C228" s="710" t="s">
        <v>60</v>
      </c>
      <c r="D228" s="710">
        <v>846</v>
      </c>
      <c r="E228" s="711" t="s">
        <v>351</v>
      </c>
    </row>
    <row r="229" spans="1:5" x14ac:dyDescent="0.25">
      <c r="A229" s="1481" t="s">
        <v>355</v>
      </c>
      <c r="B229" s="748" t="s">
        <v>306</v>
      </c>
      <c r="C229" s="668" t="s">
        <v>60</v>
      </c>
      <c r="D229" s="668">
        <v>9</v>
      </c>
      <c r="E229" s="669" t="s">
        <v>356</v>
      </c>
    </row>
    <row r="230" spans="1:5" ht="12" thickBot="1" x14ac:dyDescent="0.3">
      <c r="A230" s="1482"/>
      <c r="B230" s="760" t="s">
        <v>308</v>
      </c>
      <c r="C230" s="732" t="s">
        <v>60</v>
      </c>
      <c r="D230" s="732">
        <v>91</v>
      </c>
      <c r="E230" s="727" t="s">
        <v>310</v>
      </c>
    </row>
    <row r="231" spans="1:5" s="108" customFormat="1" ht="12" thickBot="1" x14ac:dyDescent="0.3">
      <c r="A231" s="737" t="s">
        <v>361</v>
      </c>
      <c r="B231" s="1473" t="s">
        <v>362</v>
      </c>
      <c r="C231" s="1474"/>
      <c r="D231" s="1474"/>
      <c r="E231" s="1475"/>
    </row>
    <row r="232" spans="1:5" s="108" customFormat="1" ht="12" thickBot="1" x14ac:dyDescent="0.3"/>
    <row r="233" spans="1:5" s="108" customFormat="1" x14ac:dyDescent="0.25">
      <c r="A233" s="1496" t="s">
        <v>363</v>
      </c>
      <c r="B233" s="748" t="s">
        <v>312</v>
      </c>
      <c r="C233" s="668" t="s">
        <v>60</v>
      </c>
      <c r="D233" s="668">
        <v>6</v>
      </c>
      <c r="E233" s="669" t="s">
        <v>339</v>
      </c>
    </row>
    <row r="234" spans="1:5" s="108" customFormat="1" x14ac:dyDescent="0.25">
      <c r="A234" s="1497"/>
      <c r="B234" s="743" t="s">
        <v>341</v>
      </c>
      <c r="C234" s="670" t="s">
        <v>60</v>
      </c>
      <c r="D234" s="670">
        <v>443</v>
      </c>
      <c r="E234" s="671" t="s">
        <v>342</v>
      </c>
    </row>
    <row r="235" spans="1:5" s="108" customFormat="1" x14ac:dyDescent="0.25">
      <c r="A235" s="1497"/>
      <c r="B235" s="1476" t="s">
        <v>343</v>
      </c>
      <c r="C235" s="670" t="s">
        <v>60</v>
      </c>
      <c r="D235" s="670">
        <v>76</v>
      </c>
      <c r="E235" s="671" t="s">
        <v>344</v>
      </c>
    </row>
    <row r="236" spans="1:5" s="108" customFormat="1" x14ac:dyDescent="0.25">
      <c r="A236" s="1497"/>
      <c r="B236" s="1476"/>
      <c r="C236" s="670" t="s">
        <v>60</v>
      </c>
      <c r="D236" s="670">
        <v>77</v>
      </c>
      <c r="E236" s="671" t="s">
        <v>345</v>
      </c>
    </row>
    <row r="237" spans="1:5" s="108" customFormat="1" x14ac:dyDescent="0.25">
      <c r="A237" s="1497"/>
      <c r="B237" s="1476" t="s">
        <v>346</v>
      </c>
      <c r="C237" s="670" t="s">
        <v>60</v>
      </c>
      <c r="D237" s="670">
        <v>841</v>
      </c>
      <c r="E237" s="671" t="s">
        <v>347</v>
      </c>
    </row>
    <row r="238" spans="1:5" s="108" customFormat="1" x14ac:dyDescent="0.25">
      <c r="A238" s="1497"/>
      <c r="B238" s="1476"/>
      <c r="C238" s="670" t="s">
        <v>60</v>
      </c>
      <c r="D238" s="670">
        <v>842</v>
      </c>
      <c r="E238" s="671" t="s">
        <v>348</v>
      </c>
    </row>
    <row r="239" spans="1:5" s="108" customFormat="1" x14ac:dyDescent="0.25">
      <c r="A239" s="1497"/>
      <c r="B239" s="1476"/>
      <c r="C239" s="670" t="s">
        <v>60</v>
      </c>
      <c r="D239" s="670">
        <v>843</v>
      </c>
      <c r="E239" s="671" t="s">
        <v>349</v>
      </c>
    </row>
    <row r="240" spans="1:5" s="108" customFormat="1" x14ac:dyDescent="0.25">
      <c r="A240" s="1497"/>
      <c r="B240" s="1476"/>
      <c r="C240" s="670" t="s">
        <v>60</v>
      </c>
      <c r="D240" s="670">
        <v>844</v>
      </c>
      <c r="E240" s="671" t="s">
        <v>350</v>
      </c>
    </row>
    <row r="241" spans="1:5" s="108" customFormat="1" ht="12" thickBot="1" x14ac:dyDescent="0.3">
      <c r="A241" s="1498"/>
      <c r="B241" s="1477"/>
      <c r="C241" s="710" t="s">
        <v>60</v>
      </c>
      <c r="D241" s="710">
        <v>846</v>
      </c>
      <c r="E241" s="711" t="s">
        <v>351</v>
      </c>
    </row>
    <row r="242" spans="1:5" s="108" customFormat="1" x14ac:dyDescent="0.25">
      <c r="A242" s="1468" t="s">
        <v>364</v>
      </c>
      <c r="B242" s="748" t="s">
        <v>312</v>
      </c>
      <c r="C242" s="668" t="s">
        <v>60</v>
      </c>
      <c r="D242" s="668">
        <v>6</v>
      </c>
      <c r="E242" s="669" t="s">
        <v>339</v>
      </c>
    </row>
    <row r="243" spans="1:5" s="108" customFormat="1" x14ac:dyDescent="0.25">
      <c r="A243" s="1469"/>
      <c r="B243" s="743" t="s">
        <v>341</v>
      </c>
      <c r="C243" s="670" t="s">
        <v>60</v>
      </c>
      <c r="D243" s="670">
        <v>443</v>
      </c>
      <c r="E243" s="671" t="s">
        <v>342</v>
      </c>
    </row>
    <row r="244" spans="1:5" s="108" customFormat="1" x14ac:dyDescent="0.25">
      <c r="A244" s="1469"/>
      <c r="B244" s="1476" t="s">
        <v>343</v>
      </c>
      <c r="C244" s="670" t="s">
        <v>60</v>
      </c>
      <c r="D244" s="670">
        <v>76</v>
      </c>
      <c r="E244" s="671" t="s">
        <v>344</v>
      </c>
    </row>
    <row r="245" spans="1:5" s="108" customFormat="1" x14ac:dyDescent="0.25">
      <c r="A245" s="1469"/>
      <c r="B245" s="1476"/>
      <c r="C245" s="670" t="s">
        <v>60</v>
      </c>
      <c r="D245" s="670">
        <v>77</v>
      </c>
      <c r="E245" s="671" t="s">
        <v>345</v>
      </c>
    </row>
    <row r="246" spans="1:5" s="108" customFormat="1" x14ac:dyDescent="0.25">
      <c r="A246" s="1469"/>
      <c r="B246" s="1476" t="s">
        <v>346</v>
      </c>
      <c r="C246" s="670" t="s">
        <v>60</v>
      </c>
      <c r="D246" s="670">
        <v>841</v>
      </c>
      <c r="E246" s="671" t="s">
        <v>347</v>
      </c>
    </row>
    <row r="247" spans="1:5" s="108" customFormat="1" x14ac:dyDescent="0.25">
      <c r="A247" s="1469"/>
      <c r="B247" s="1476"/>
      <c r="C247" s="670" t="s">
        <v>60</v>
      </c>
      <c r="D247" s="670">
        <v>843</v>
      </c>
      <c r="E247" s="671" t="s">
        <v>349</v>
      </c>
    </row>
    <row r="248" spans="1:5" s="108" customFormat="1" ht="12" thickBot="1" x14ac:dyDescent="0.3">
      <c r="A248" s="1470"/>
      <c r="B248" s="1477"/>
      <c r="C248" s="710" t="s">
        <v>60</v>
      </c>
      <c r="D248" s="710">
        <v>846</v>
      </c>
      <c r="E248" s="711" t="s">
        <v>351</v>
      </c>
    </row>
    <row r="249" spans="1:5" s="108" customFormat="1" x14ac:dyDescent="0.25">
      <c r="A249" s="1468" t="s">
        <v>365</v>
      </c>
      <c r="B249" s="748" t="s">
        <v>312</v>
      </c>
      <c r="C249" s="668" t="s">
        <v>60</v>
      </c>
      <c r="D249" s="668">
        <v>6</v>
      </c>
      <c r="E249" s="669" t="s">
        <v>339</v>
      </c>
    </row>
    <row r="250" spans="1:5" s="108" customFormat="1" x14ac:dyDescent="0.25">
      <c r="A250" s="1469"/>
      <c r="B250" s="743" t="s">
        <v>341</v>
      </c>
      <c r="C250" s="670" t="s">
        <v>60</v>
      </c>
      <c r="D250" s="670">
        <v>443</v>
      </c>
      <c r="E250" s="671" t="s">
        <v>342</v>
      </c>
    </row>
    <row r="251" spans="1:5" s="108" customFormat="1" x14ac:dyDescent="0.25">
      <c r="A251" s="1469"/>
      <c r="B251" s="743" t="s">
        <v>343</v>
      </c>
      <c r="C251" s="670" t="s">
        <v>60</v>
      </c>
      <c r="D251" s="670">
        <v>76</v>
      </c>
      <c r="E251" s="671" t="s">
        <v>344</v>
      </c>
    </row>
    <row r="252" spans="1:5" s="108" customFormat="1" x14ac:dyDescent="0.25">
      <c r="A252" s="1469"/>
      <c r="B252" s="1476" t="s">
        <v>346</v>
      </c>
      <c r="C252" s="670" t="s">
        <v>60</v>
      </c>
      <c r="D252" s="670">
        <v>841</v>
      </c>
      <c r="E252" s="671" t="s">
        <v>347</v>
      </c>
    </row>
    <row r="253" spans="1:5" s="108" customFormat="1" x14ac:dyDescent="0.25">
      <c r="A253" s="1469"/>
      <c r="B253" s="1476"/>
      <c r="C253" s="670" t="s">
        <v>60</v>
      </c>
      <c r="D253" s="670">
        <v>843</v>
      </c>
      <c r="E253" s="671" t="s">
        <v>349</v>
      </c>
    </row>
    <row r="254" spans="1:5" s="108" customFormat="1" ht="12" thickBot="1" x14ac:dyDescent="0.3">
      <c r="A254" s="1470"/>
      <c r="B254" s="1477"/>
      <c r="C254" s="710" t="s">
        <v>60</v>
      </c>
      <c r="D254" s="710">
        <v>846</v>
      </c>
      <c r="E254" s="711" t="s">
        <v>351</v>
      </c>
    </row>
    <row r="255" spans="1:5" s="108" customFormat="1" x14ac:dyDescent="0.25">
      <c r="A255" s="1468" t="s">
        <v>366</v>
      </c>
      <c r="B255" s="748" t="s">
        <v>312</v>
      </c>
      <c r="C255" s="668" t="s">
        <v>60</v>
      </c>
      <c r="D255" s="668">
        <v>6</v>
      </c>
      <c r="E255" s="669" t="s">
        <v>339</v>
      </c>
    </row>
    <row r="256" spans="1:5" s="108" customFormat="1" x14ac:dyDescent="0.25">
      <c r="A256" s="1469"/>
      <c r="B256" s="743" t="s">
        <v>341</v>
      </c>
      <c r="C256" s="670" t="s">
        <v>60</v>
      </c>
      <c r="D256" s="670">
        <v>443</v>
      </c>
      <c r="E256" s="671" t="s">
        <v>342</v>
      </c>
    </row>
    <row r="257" spans="1:5" s="108" customFormat="1" x14ac:dyDescent="0.25">
      <c r="A257" s="1469"/>
      <c r="B257" s="743" t="s">
        <v>343</v>
      </c>
      <c r="C257" s="670" t="s">
        <v>60</v>
      </c>
      <c r="D257" s="670">
        <v>77</v>
      </c>
      <c r="E257" s="671" t="s">
        <v>345</v>
      </c>
    </row>
    <row r="258" spans="1:5" s="108" customFormat="1" x14ac:dyDescent="0.25">
      <c r="A258" s="1469"/>
      <c r="B258" s="1476" t="s">
        <v>346</v>
      </c>
      <c r="C258" s="670" t="s">
        <v>60</v>
      </c>
      <c r="D258" s="670">
        <v>841</v>
      </c>
      <c r="E258" s="671" t="s">
        <v>347</v>
      </c>
    </row>
    <row r="259" spans="1:5" s="108" customFormat="1" x14ac:dyDescent="0.25">
      <c r="A259" s="1469"/>
      <c r="B259" s="1476"/>
      <c r="C259" s="670" t="s">
        <v>60</v>
      </c>
      <c r="D259" s="670">
        <v>843</v>
      </c>
      <c r="E259" s="671" t="s">
        <v>349</v>
      </c>
    </row>
    <row r="260" spans="1:5" s="108" customFormat="1" ht="12" thickBot="1" x14ac:dyDescent="0.3">
      <c r="A260" s="1470"/>
      <c r="B260" s="1477"/>
      <c r="C260" s="710" t="s">
        <v>60</v>
      </c>
      <c r="D260" s="710">
        <v>846</v>
      </c>
      <c r="E260" s="711" t="s">
        <v>351</v>
      </c>
    </row>
    <row r="261" spans="1:5" s="108" customFormat="1" x14ac:dyDescent="0.25">
      <c r="A261" s="1468" t="s">
        <v>367</v>
      </c>
      <c r="B261" s="748" t="s">
        <v>312</v>
      </c>
      <c r="C261" s="668" t="s">
        <v>60</v>
      </c>
      <c r="D261" s="668">
        <v>6</v>
      </c>
      <c r="E261" s="669" t="s">
        <v>339</v>
      </c>
    </row>
    <row r="262" spans="1:5" s="108" customFormat="1" x14ac:dyDescent="0.25">
      <c r="A262" s="1469"/>
      <c r="B262" s="743" t="s">
        <v>341</v>
      </c>
      <c r="C262" s="670" t="s">
        <v>60</v>
      </c>
      <c r="D262" s="670">
        <v>443</v>
      </c>
      <c r="E262" s="671" t="s">
        <v>342</v>
      </c>
    </row>
    <row r="263" spans="1:5" s="108" customFormat="1" x14ac:dyDescent="0.25">
      <c r="A263" s="1469"/>
      <c r="B263" s="1476" t="s">
        <v>343</v>
      </c>
      <c r="C263" s="670" t="s">
        <v>60</v>
      </c>
      <c r="D263" s="670">
        <v>76</v>
      </c>
      <c r="E263" s="671" t="s">
        <v>344</v>
      </c>
    </row>
    <row r="264" spans="1:5" s="108" customFormat="1" x14ac:dyDescent="0.25">
      <c r="A264" s="1469"/>
      <c r="B264" s="1476"/>
      <c r="C264" s="670" t="s">
        <v>60</v>
      </c>
      <c r="D264" s="670">
        <v>77</v>
      </c>
      <c r="E264" s="671" t="s">
        <v>345</v>
      </c>
    </row>
    <row r="265" spans="1:5" s="108" customFormat="1" x14ac:dyDescent="0.25">
      <c r="A265" s="1469"/>
      <c r="B265" s="1476" t="s">
        <v>346</v>
      </c>
      <c r="C265" s="670" t="s">
        <v>60</v>
      </c>
      <c r="D265" s="670">
        <v>842</v>
      </c>
      <c r="E265" s="671" t="s">
        <v>348</v>
      </c>
    </row>
    <row r="266" spans="1:5" s="108" customFormat="1" ht="12" thickBot="1" x14ac:dyDescent="0.3">
      <c r="A266" s="1470"/>
      <c r="B266" s="1477"/>
      <c r="C266" s="710" t="s">
        <v>60</v>
      </c>
      <c r="D266" s="710">
        <v>844</v>
      </c>
      <c r="E266" s="711" t="s">
        <v>350</v>
      </c>
    </row>
    <row r="267" spans="1:5" s="108" customFormat="1" x14ac:dyDescent="0.25">
      <c r="A267" s="1468" t="s">
        <v>365</v>
      </c>
      <c r="B267" s="748" t="s">
        <v>312</v>
      </c>
      <c r="C267" s="668" t="s">
        <v>60</v>
      </c>
      <c r="D267" s="668">
        <v>6</v>
      </c>
      <c r="E267" s="669" t="s">
        <v>339</v>
      </c>
    </row>
    <row r="268" spans="1:5" s="108" customFormat="1" x14ac:dyDescent="0.25">
      <c r="A268" s="1469"/>
      <c r="B268" s="743" t="s">
        <v>341</v>
      </c>
      <c r="C268" s="670" t="s">
        <v>60</v>
      </c>
      <c r="D268" s="670">
        <v>443</v>
      </c>
      <c r="E268" s="671" t="s">
        <v>342</v>
      </c>
    </row>
    <row r="269" spans="1:5" s="108" customFormat="1" x14ac:dyDescent="0.25">
      <c r="A269" s="1469"/>
      <c r="B269" s="743" t="s">
        <v>343</v>
      </c>
      <c r="C269" s="670" t="s">
        <v>60</v>
      </c>
      <c r="D269" s="670">
        <v>76</v>
      </c>
      <c r="E269" s="671" t="s">
        <v>344</v>
      </c>
    </row>
    <row r="270" spans="1:5" s="108" customFormat="1" x14ac:dyDescent="0.25">
      <c r="A270" s="1469"/>
      <c r="B270" s="1476" t="s">
        <v>346</v>
      </c>
      <c r="C270" s="670" t="s">
        <v>60</v>
      </c>
      <c r="D270" s="670">
        <v>842</v>
      </c>
      <c r="E270" s="671" t="s">
        <v>348</v>
      </c>
    </row>
    <row r="271" spans="1:5" s="108" customFormat="1" ht="12" thickBot="1" x14ac:dyDescent="0.3">
      <c r="A271" s="1470"/>
      <c r="B271" s="1477"/>
      <c r="C271" s="710" t="s">
        <v>60</v>
      </c>
      <c r="D271" s="710">
        <v>844</v>
      </c>
      <c r="E271" s="711" t="s">
        <v>350</v>
      </c>
    </row>
    <row r="272" spans="1:5" s="108" customFormat="1" x14ac:dyDescent="0.25">
      <c r="A272" s="1468" t="s">
        <v>366</v>
      </c>
      <c r="B272" s="748" t="s">
        <v>312</v>
      </c>
      <c r="C272" s="668" t="s">
        <v>60</v>
      </c>
      <c r="D272" s="668">
        <v>6</v>
      </c>
      <c r="E272" s="669" t="s">
        <v>339</v>
      </c>
    </row>
    <row r="273" spans="1:8" s="108" customFormat="1" x14ac:dyDescent="0.25">
      <c r="A273" s="1469"/>
      <c r="B273" s="743" t="s">
        <v>341</v>
      </c>
      <c r="C273" s="670" t="s">
        <v>60</v>
      </c>
      <c r="D273" s="670">
        <v>443</v>
      </c>
      <c r="E273" s="671" t="s">
        <v>342</v>
      </c>
    </row>
    <row r="274" spans="1:8" x14ac:dyDescent="0.25">
      <c r="A274" s="1469"/>
      <c r="B274" s="743" t="s">
        <v>343</v>
      </c>
      <c r="C274" s="670" t="s">
        <v>60</v>
      </c>
      <c r="D274" s="670">
        <v>77</v>
      </c>
      <c r="E274" s="671" t="s">
        <v>345</v>
      </c>
    </row>
    <row r="275" spans="1:8" x14ac:dyDescent="0.25">
      <c r="A275" s="1469"/>
      <c r="B275" s="1476" t="s">
        <v>346</v>
      </c>
      <c r="C275" s="670" t="s">
        <v>60</v>
      </c>
      <c r="D275" s="670">
        <v>842</v>
      </c>
      <c r="E275" s="671" t="s">
        <v>348</v>
      </c>
    </row>
    <row r="276" spans="1:8" ht="12" thickBot="1" x14ac:dyDescent="0.3">
      <c r="A276" s="1470"/>
      <c r="B276" s="1477"/>
      <c r="C276" s="710" t="s">
        <v>60</v>
      </c>
      <c r="D276" s="710">
        <v>844</v>
      </c>
      <c r="E276" s="711" t="s">
        <v>350</v>
      </c>
    </row>
    <row r="277" spans="1:8" ht="12" thickBot="1" x14ac:dyDescent="0.3">
      <c r="A277" s="761" t="s">
        <v>368</v>
      </c>
      <c r="B277" s="1473" t="s">
        <v>369</v>
      </c>
      <c r="C277" s="1474"/>
      <c r="D277" s="1474"/>
      <c r="E277" s="1475"/>
    </row>
    <row r="278" spans="1:8" ht="12" thickBot="1" x14ac:dyDescent="0.3">
      <c r="A278" s="751" t="s">
        <v>370</v>
      </c>
      <c r="B278" s="1473" t="s">
        <v>371</v>
      </c>
      <c r="C278" s="1474"/>
      <c r="D278" s="1474"/>
      <c r="E278" s="1475"/>
    </row>
    <row r="279" spans="1:8" ht="12" thickBot="1" x14ac:dyDescent="0.3">
      <c r="A279" s="739" t="s">
        <v>372</v>
      </c>
      <c r="B279" s="1473" t="s">
        <v>373</v>
      </c>
      <c r="C279" s="1474"/>
      <c r="D279" s="1474"/>
      <c r="E279" s="1475"/>
    </row>
    <row r="280" spans="1:8" ht="12" thickBot="1" x14ac:dyDescent="0.3">
      <c r="A280" s="747"/>
    </row>
    <row r="281" spans="1:8" ht="12" thickBot="1" x14ac:dyDescent="0.3">
      <c r="A281" s="739" t="s">
        <v>374</v>
      </c>
      <c r="B281" s="1493"/>
      <c r="C281" s="1494"/>
      <c r="D281" s="1494"/>
      <c r="E281" s="1495"/>
    </row>
    <row r="282" spans="1:8" s="714" customFormat="1" ht="12" thickBot="1" x14ac:dyDescent="0.3">
      <c r="A282" s="737" t="s">
        <v>74</v>
      </c>
      <c r="B282" s="1490"/>
      <c r="C282" s="1491"/>
      <c r="D282" s="1491"/>
      <c r="E282" s="1492"/>
    </row>
    <row r="283" spans="1:8" s="714" customFormat="1" ht="12" thickBot="1" x14ac:dyDescent="0.3">
      <c r="A283" s="737" t="s">
        <v>375</v>
      </c>
      <c r="B283" s="1490"/>
      <c r="C283" s="1491"/>
      <c r="D283" s="1491"/>
      <c r="E283" s="1492"/>
    </row>
    <row r="284" spans="1:8" s="714" customFormat="1" ht="12" thickBot="1" x14ac:dyDescent="0.3">
      <c r="A284" s="739" t="s">
        <v>81</v>
      </c>
      <c r="B284" s="738" t="s">
        <v>82</v>
      </c>
      <c r="C284" s="712" t="s">
        <v>60</v>
      </c>
      <c r="D284" s="712" t="s">
        <v>279</v>
      </c>
      <c r="E284" s="713" t="s">
        <v>280</v>
      </c>
    </row>
    <row r="285" spans="1:8" s="714" customFormat="1" x14ac:dyDescent="0.25">
      <c r="A285" s="740" t="s">
        <v>85</v>
      </c>
      <c r="B285" s="741" t="s">
        <v>86</v>
      </c>
      <c r="C285" s="717" t="s">
        <v>60</v>
      </c>
      <c r="D285" s="717" t="s">
        <v>376</v>
      </c>
      <c r="E285" s="718" t="s">
        <v>88</v>
      </c>
    </row>
    <row r="286" spans="1:8" x14ac:dyDescent="0.25">
      <c r="A286" s="742" t="s">
        <v>89</v>
      </c>
      <c r="B286" s="743" t="s">
        <v>90</v>
      </c>
      <c r="C286" s="670" t="s">
        <v>60</v>
      </c>
      <c r="D286" s="670" t="s">
        <v>377</v>
      </c>
      <c r="E286" s="671" t="s">
        <v>92</v>
      </c>
      <c r="F286" s="714"/>
      <c r="G286" s="714"/>
      <c r="H286" s="714"/>
    </row>
    <row r="287" spans="1:8" ht="12" thickBot="1" x14ac:dyDescent="0.3">
      <c r="A287" s="742" t="s">
        <v>93</v>
      </c>
      <c r="B287" s="743" t="s">
        <v>90</v>
      </c>
      <c r="C287" s="670" t="s">
        <v>60</v>
      </c>
      <c r="D287" s="670" t="s">
        <v>378</v>
      </c>
      <c r="E287" s="671" t="s">
        <v>95</v>
      </c>
      <c r="F287" s="714"/>
      <c r="G287" s="714"/>
      <c r="H287" s="714"/>
    </row>
    <row r="288" spans="1:8" x14ac:dyDescent="0.25">
      <c r="A288" s="740" t="s">
        <v>99</v>
      </c>
      <c r="B288" s="741" t="s">
        <v>86</v>
      </c>
      <c r="C288" s="717" t="s">
        <v>60</v>
      </c>
      <c r="D288" s="717" t="s">
        <v>379</v>
      </c>
      <c r="E288" s="718" t="s">
        <v>101</v>
      </c>
      <c r="F288" s="714"/>
      <c r="G288" s="714"/>
      <c r="H288" s="714"/>
    </row>
    <row r="289" spans="1:8" x14ac:dyDescent="0.25">
      <c r="A289" s="742" t="s">
        <v>102</v>
      </c>
      <c r="B289" s="743" t="s">
        <v>90</v>
      </c>
      <c r="C289" s="670" t="s">
        <v>60</v>
      </c>
      <c r="D289" s="670" t="s">
        <v>380</v>
      </c>
      <c r="E289" s="671" t="s">
        <v>104</v>
      </c>
      <c r="F289" s="714"/>
      <c r="G289" s="714"/>
      <c r="H289" s="714"/>
    </row>
    <row r="290" spans="1:8" ht="12" thickBot="1" x14ac:dyDescent="0.3">
      <c r="A290" s="742" t="s">
        <v>105</v>
      </c>
      <c r="B290" s="743" t="s">
        <v>90</v>
      </c>
      <c r="C290" s="670" t="s">
        <v>60</v>
      </c>
      <c r="D290" s="670" t="s">
        <v>381</v>
      </c>
      <c r="E290" s="671" t="s">
        <v>107</v>
      </c>
      <c r="F290" s="714"/>
      <c r="G290" s="714"/>
      <c r="H290" s="714"/>
    </row>
    <row r="291" spans="1:8" x14ac:dyDescent="0.25">
      <c r="A291" s="740" t="s">
        <v>110</v>
      </c>
      <c r="B291" s="741" t="s">
        <v>86</v>
      </c>
      <c r="C291" s="717" t="s">
        <v>60</v>
      </c>
      <c r="D291" s="717" t="s">
        <v>382</v>
      </c>
      <c r="E291" s="718" t="s">
        <v>112</v>
      </c>
      <c r="F291" s="714"/>
      <c r="G291" s="714"/>
      <c r="H291" s="714"/>
    </row>
    <row r="292" spans="1:8" x14ac:dyDescent="0.25">
      <c r="A292" s="742" t="s">
        <v>113</v>
      </c>
      <c r="B292" s="743" t="s">
        <v>90</v>
      </c>
      <c r="C292" s="670" t="s">
        <v>60</v>
      </c>
      <c r="D292" s="670" t="s">
        <v>383</v>
      </c>
      <c r="E292" s="671" t="s">
        <v>115</v>
      </c>
      <c r="F292" s="714"/>
      <c r="G292" s="714"/>
      <c r="H292" s="714"/>
    </row>
    <row r="293" spans="1:8" x14ac:dyDescent="0.25">
      <c r="A293" s="742" t="s">
        <v>116</v>
      </c>
      <c r="B293" s="743" t="s">
        <v>90</v>
      </c>
      <c r="C293" s="670" t="s">
        <v>60</v>
      </c>
      <c r="D293" s="670" t="s">
        <v>384</v>
      </c>
      <c r="E293" s="671" t="s">
        <v>118</v>
      </c>
      <c r="F293" s="714"/>
      <c r="G293" s="714"/>
      <c r="H293" s="714"/>
    </row>
    <row r="294" spans="1:8" ht="12" thickBot="1" x14ac:dyDescent="0.3">
      <c r="A294" s="742" t="s">
        <v>119</v>
      </c>
      <c r="B294" s="743" t="s">
        <v>90</v>
      </c>
      <c r="C294" s="670" t="s">
        <v>60</v>
      </c>
      <c r="D294" s="670" t="s">
        <v>385</v>
      </c>
      <c r="E294" s="671" t="s">
        <v>121</v>
      </c>
      <c r="F294" s="714"/>
      <c r="G294" s="714"/>
      <c r="H294" s="714"/>
    </row>
    <row r="295" spans="1:8" ht="12" thickBot="1" x14ac:dyDescent="0.3">
      <c r="A295" s="739" t="s">
        <v>137</v>
      </c>
      <c r="B295" s="738" t="s">
        <v>86</v>
      </c>
      <c r="C295" s="712" t="s">
        <v>60</v>
      </c>
      <c r="D295" s="712" t="s">
        <v>386</v>
      </c>
      <c r="E295" s="713" t="s">
        <v>139</v>
      </c>
    </row>
    <row r="296" spans="1:8" x14ac:dyDescent="0.25">
      <c r="A296" s="740" t="s">
        <v>140</v>
      </c>
      <c r="B296" s="741" t="s">
        <v>86</v>
      </c>
      <c r="C296" s="717" t="s">
        <v>60</v>
      </c>
      <c r="D296" s="717" t="s">
        <v>387</v>
      </c>
      <c r="E296" s="718" t="s">
        <v>142</v>
      </c>
    </row>
    <row r="297" spans="1:8" x14ac:dyDescent="0.25">
      <c r="A297" s="742" t="s">
        <v>143</v>
      </c>
      <c r="B297" s="743" t="s">
        <v>90</v>
      </c>
      <c r="C297" s="670" t="s">
        <v>60</v>
      </c>
      <c r="D297" s="670" t="s">
        <v>388</v>
      </c>
      <c r="E297" s="671" t="s">
        <v>145</v>
      </c>
    </row>
    <row r="298" spans="1:8" x14ac:dyDescent="0.25">
      <c r="A298" s="742" t="s">
        <v>146</v>
      </c>
      <c r="B298" s="743" t="s">
        <v>90</v>
      </c>
      <c r="C298" s="670" t="s">
        <v>60</v>
      </c>
      <c r="D298" s="670" t="s">
        <v>389</v>
      </c>
      <c r="E298" s="671" t="s">
        <v>148</v>
      </c>
    </row>
    <row r="299" spans="1:8" x14ac:dyDescent="0.25">
      <c r="A299" s="742" t="s">
        <v>149</v>
      </c>
      <c r="B299" s="743" t="s">
        <v>90</v>
      </c>
      <c r="C299" s="670" t="s">
        <v>60</v>
      </c>
      <c r="D299" s="670" t="s">
        <v>390</v>
      </c>
      <c r="E299" s="671" t="s">
        <v>151</v>
      </c>
    </row>
    <row r="300" spans="1:8" ht="12" thickBot="1" x14ac:dyDescent="0.3">
      <c r="A300" s="744" t="s">
        <v>155</v>
      </c>
      <c r="B300" s="745" t="s">
        <v>90</v>
      </c>
      <c r="C300" s="710" t="s">
        <v>60</v>
      </c>
      <c r="D300" s="710" t="s">
        <v>391</v>
      </c>
      <c r="E300" s="711" t="s">
        <v>157</v>
      </c>
    </row>
    <row r="301" spans="1:8" x14ac:dyDescent="0.25">
      <c r="A301" s="740" t="s">
        <v>185</v>
      </c>
      <c r="B301" s="741" t="s">
        <v>86</v>
      </c>
      <c r="C301" s="717" t="s">
        <v>60</v>
      </c>
      <c r="D301" s="717" t="s">
        <v>392</v>
      </c>
      <c r="E301" s="718" t="s">
        <v>187</v>
      </c>
    </row>
    <row r="302" spans="1:8" x14ac:dyDescent="0.25">
      <c r="A302" s="742" t="s">
        <v>188</v>
      </c>
      <c r="B302" s="743" t="s">
        <v>90</v>
      </c>
      <c r="C302" s="719" t="s">
        <v>60</v>
      </c>
      <c r="D302" s="670" t="s">
        <v>393</v>
      </c>
      <c r="E302" s="671" t="s">
        <v>190</v>
      </c>
    </row>
    <row r="303" spans="1:8" x14ac:dyDescent="0.25">
      <c r="A303" s="742" t="s">
        <v>191</v>
      </c>
      <c r="B303" s="743" t="s">
        <v>90</v>
      </c>
      <c r="C303" s="719" t="s">
        <v>60</v>
      </c>
      <c r="D303" s="670" t="s">
        <v>394</v>
      </c>
      <c r="E303" s="671" t="s">
        <v>193</v>
      </c>
    </row>
    <row r="304" spans="1:8" x14ac:dyDescent="0.25">
      <c r="A304" s="742" t="s">
        <v>395</v>
      </c>
      <c r="B304" s="743" t="s">
        <v>90</v>
      </c>
      <c r="C304" s="719" t="s">
        <v>60</v>
      </c>
      <c r="D304" s="670" t="s">
        <v>396</v>
      </c>
      <c r="E304" s="671" t="s">
        <v>397</v>
      </c>
    </row>
    <row r="305" spans="1:5" s="108" customFormat="1" x14ac:dyDescent="0.25">
      <c r="A305" s="742" t="s">
        <v>398</v>
      </c>
      <c r="B305" s="743" t="s">
        <v>90</v>
      </c>
      <c r="C305" s="719" t="s">
        <v>60</v>
      </c>
      <c r="D305" s="670" t="s">
        <v>399</v>
      </c>
      <c r="E305" s="671" t="s">
        <v>400</v>
      </c>
    </row>
    <row r="306" spans="1:5" ht="12" thickBot="1" x14ac:dyDescent="0.3">
      <c r="A306" s="744" t="s">
        <v>197</v>
      </c>
      <c r="B306" s="745" t="s">
        <v>90</v>
      </c>
      <c r="C306" s="720" t="s">
        <v>60</v>
      </c>
      <c r="D306" s="710" t="s">
        <v>401</v>
      </c>
      <c r="E306" s="711" t="s">
        <v>199</v>
      </c>
    </row>
    <row r="307" spans="1:5" x14ac:dyDescent="0.25">
      <c r="A307" s="1468" t="s">
        <v>203</v>
      </c>
      <c r="B307" s="741" t="s">
        <v>82</v>
      </c>
      <c r="C307" s="717" t="s">
        <v>60</v>
      </c>
      <c r="D307" s="717" t="s">
        <v>281</v>
      </c>
      <c r="E307" s="718" t="s">
        <v>282</v>
      </c>
    </row>
    <row r="308" spans="1:5" x14ac:dyDescent="0.25">
      <c r="A308" s="1469"/>
      <c r="B308" s="1471" t="s">
        <v>77</v>
      </c>
      <c r="C308" s="719" t="s">
        <v>78</v>
      </c>
      <c r="D308" s="719" t="s">
        <v>271</v>
      </c>
      <c r="E308" s="721" t="s">
        <v>79</v>
      </c>
    </row>
    <row r="309" spans="1:5" ht="12" thickBot="1" x14ac:dyDescent="0.3">
      <c r="A309" s="1470"/>
      <c r="B309" s="1472"/>
      <c r="C309" s="720" t="s">
        <v>78</v>
      </c>
      <c r="D309" s="720" t="s">
        <v>277</v>
      </c>
      <c r="E309" s="722" t="s">
        <v>80</v>
      </c>
    </row>
    <row r="310" spans="1:5" x14ac:dyDescent="0.25">
      <c r="A310" s="1468" t="s">
        <v>208</v>
      </c>
      <c r="B310" s="741" t="s">
        <v>86</v>
      </c>
      <c r="C310" s="717" t="s">
        <v>60</v>
      </c>
      <c r="D310" s="717" t="s">
        <v>402</v>
      </c>
      <c r="E310" s="718" t="s">
        <v>210</v>
      </c>
    </row>
    <row r="311" spans="1:5" x14ac:dyDescent="0.25">
      <c r="A311" s="1469"/>
      <c r="B311" s="1471" t="s">
        <v>77</v>
      </c>
      <c r="C311" s="719" t="s">
        <v>78</v>
      </c>
      <c r="D311" s="719" t="s">
        <v>271</v>
      </c>
      <c r="E311" s="721" t="s">
        <v>79</v>
      </c>
    </row>
    <row r="312" spans="1:5" ht="12" thickBot="1" x14ac:dyDescent="0.3">
      <c r="A312" s="1470"/>
      <c r="B312" s="1472"/>
      <c r="C312" s="720" t="s">
        <v>78</v>
      </c>
      <c r="D312" s="720" t="s">
        <v>277</v>
      </c>
      <c r="E312" s="722" t="s">
        <v>80</v>
      </c>
    </row>
    <row r="313" spans="1:5" x14ac:dyDescent="0.25">
      <c r="A313" s="1468" t="s">
        <v>211</v>
      </c>
      <c r="B313" s="748" t="s">
        <v>90</v>
      </c>
      <c r="C313" s="717" t="s">
        <v>60</v>
      </c>
      <c r="D313" s="668" t="s">
        <v>403</v>
      </c>
      <c r="E313" s="669" t="s">
        <v>213</v>
      </c>
    </row>
    <row r="314" spans="1:5" ht="12" thickBot="1" x14ac:dyDescent="0.3">
      <c r="A314" s="1470"/>
      <c r="B314" s="745" t="s">
        <v>77</v>
      </c>
      <c r="C314" s="720" t="s">
        <v>78</v>
      </c>
      <c r="D314" s="710">
        <v>81110201</v>
      </c>
      <c r="E314" s="711" t="s">
        <v>79</v>
      </c>
    </row>
    <row r="315" spans="1:5" x14ac:dyDescent="0.25">
      <c r="A315" s="1487" t="s">
        <v>214</v>
      </c>
      <c r="B315" s="184" t="s">
        <v>90</v>
      </c>
      <c r="C315" s="723" t="s">
        <v>60</v>
      </c>
      <c r="D315" s="724" t="s">
        <v>404</v>
      </c>
      <c r="E315" s="725" t="s">
        <v>216</v>
      </c>
    </row>
    <row r="316" spans="1:5" ht="12" thickBot="1" x14ac:dyDescent="0.3">
      <c r="A316" s="1470"/>
      <c r="B316" s="745" t="s">
        <v>77</v>
      </c>
      <c r="C316" s="720" t="s">
        <v>78</v>
      </c>
      <c r="D316" s="710">
        <v>81210201</v>
      </c>
      <c r="E316" s="711" t="s">
        <v>80</v>
      </c>
    </row>
    <row r="317" spans="1:5" x14ac:dyDescent="0.25">
      <c r="A317" s="740" t="s">
        <v>217</v>
      </c>
      <c r="B317" s="741" t="s">
        <v>86</v>
      </c>
      <c r="C317" s="717" t="s">
        <v>60</v>
      </c>
      <c r="D317" s="717" t="s">
        <v>405</v>
      </c>
      <c r="E317" s="718" t="s">
        <v>210</v>
      </c>
    </row>
    <row r="318" spans="1:5" x14ac:dyDescent="0.25">
      <c r="A318" s="742" t="s">
        <v>219</v>
      </c>
      <c r="B318" s="743" t="s">
        <v>90</v>
      </c>
      <c r="C318" s="719" t="s">
        <v>60</v>
      </c>
      <c r="D318" s="670" t="s">
        <v>406</v>
      </c>
      <c r="E318" s="671" t="s">
        <v>221</v>
      </c>
    </row>
    <row r="319" spans="1:5" x14ac:dyDescent="0.25">
      <c r="A319" s="742" t="s">
        <v>222</v>
      </c>
      <c r="B319" s="743" t="s">
        <v>90</v>
      </c>
      <c r="C319" s="719" t="s">
        <v>60</v>
      </c>
      <c r="D319" s="670" t="s">
        <v>407</v>
      </c>
      <c r="E319" s="671" t="s">
        <v>224</v>
      </c>
    </row>
    <row r="320" spans="1:5" ht="12" thickBot="1" x14ac:dyDescent="0.3">
      <c r="A320" s="744" t="s">
        <v>225</v>
      </c>
      <c r="B320" s="745" t="s">
        <v>90</v>
      </c>
      <c r="C320" s="720" t="s">
        <v>60</v>
      </c>
      <c r="D320" s="710" t="s">
        <v>408</v>
      </c>
      <c r="E320" s="711" t="s">
        <v>227</v>
      </c>
    </row>
    <row r="321" spans="1:5" x14ac:dyDescent="0.25">
      <c r="A321" s="740" t="s">
        <v>242</v>
      </c>
      <c r="B321" s="741" t="s">
        <v>86</v>
      </c>
      <c r="C321" s="717" t="s">
        <v>60</v>
      </c>
      <c r="D321" s="717" t="s">
        <v>409</v>
      </c>
      <c r="E321" s="718" t="s">
        <v>244</v>
      </c>
    </row>
    <row r="322" spans="1:5" s="108" customFormat="1" x14ac:dyDescent="0.25">
      <c r="A322" s="1486" t="s">
        <v>245</v>
      </c>
      <c r="B322" s="1488" t="s">
        <v>90</v>
      </c>
      <c r="C322" s="719" t="s">
        <v>60</v>
      </c>
      <c r="D322" s="670" t="s">
        <v>410</v>
      </c>
      <c r="E322" s="671" t="s">
        <v>247</v>
      </c>
    </row>
    <row r="323" spans="1:5" x14ac:dyDescent="0.25">
      <c r="A323" s="1487"/>
      <c r="B323" s="1489"/>
      <c r="C323" s="719" t="s">
        <v>60</v>
      </c>
      <c r="D323" s="670">
        <v>8911</v>
      </c>
      <c r="E323" s="671" t="s">
        <v>247</v>
      </c>
    </row>
    <row r="324" spans="1:5" x14ac:dyDescent="0.25">
      <c r="A324" s="742" t="s">
        <v>251</v>
      </c>
      <c r="B324" s="743" t="s">
        <v>90</v>
      </c>
      <c r="C324" s="719" t="s">
        <v>60</v>
      </c>
      <c r="D324" s="670" t="s">
        <v>411</v>
      </c>
      <c r="E324" s="671" t="s">
        <v>253</v>
      </c>
    </row>
    <row r="325" spans="1:5" ht="12" thickBot="1" x14ac:dyDescent="0.3">
      <c r="A325" s="744" t="s">
        <v>257</v>
      </c>
      <c r="B325" s="745" t="s">
        <v>90</v>
      </c>
      <c r="C325" s="720" t="s">
        <v>60</v>
      </c>
      <c r="D325" s="710" t="s">
        <v>412</v>
      </c>
      <c r="E325" s="711" t="s">
        <v>259</v>
      </c>
    </row>
    <row r="326" spans="1:5" s="108" customFormat="1" ht="12" thickBot="1" x14ac:dyDescent="0.3">
      <c r="A326" s="739" t="s">
        <v>260</v>
      </c>
      <c r="B326" s="738" t="s">
        <v>86</v>
      </c>
      <c r="C326" s="712" t="s">
        <v>60</v>
      </c>
      <c r="D326" s="712" t="s">
        <v>413</v>
      </c>
      <c r="E326" s="713" t="s">
        <v>262</v>
      </c>
    </row>
  </sheetData>
  <mergeCells count="110">
    <mergeCell ref="A16:A18"/>
    <mergeCell ref="B16:E16"/>
    <mergeCell ref="B17:B18"/>
    <mergeCell ref="A120:A122"/>
    <mergeCell ref="B120:B122"/>
    <mergeCell ref="B192:E192"/>
    <mergeCell ref="B137:B139"/>
    <mergeCell ref="B140:B149"/>
    <mergeCell ref="B123:E123"/>
    <mergeCell ref="B163:E163"/>
    <mergeCell ref="B94:E94"/>
    <mergeCell ref="D157:E157"/>
    <mergeCell ref="A127:A128"/>
    <mergeCell ref="B125:E125"/>
    <mergeCell ref="A106:A107"/>
    <mergeCell ref="A101:A102"/>
    <mergeCell ref="A109:A112"/>
    <mergeCell ref="A155:A158"/>
    <mergeCell ref="B109:B112"/>
    <mergeCell ref="B114:E114"/>
    <mergeCell ref="B106:B107"/>
    <mergeCell ref="B117:E117"/>
    <mergeCell ref="B113:E113"/>
    <mergeCell ref="B265:B266"/>
    <mergeCell ref="A229:A230"/>
    <mergeCell ref="B103:E103"/>
    <mergeCell ref="B108:E108"/>
    <mergeCell ref="B244:B245"/>
    <mergeCell ref="B246:B248"/>
    <mergeCell ref="B258:B260"/>
    <mergeCell ref="A255:A260"/>
    <mergeCell ref="A129:A130"/>
    <mergeCell ref="A131:A132"/>
    <mergeCell ref="B126:E126"/>
    <mergeCell ref="A150:A154"/>
    <mergeCell ref="B180:E180"/>
    <mergeCell ref="A217:A228"/>
    <mergeCell ref="A178:A189"/>
    <mergeCell ref="A201:A212"/>
    <mergeCell ref="D158:E158"/>
    <mergeCell ref="B157:B158"/>
    <mergeCell ref="A174:A175"/>
    <mergeCell ref="B152:B154"/>
    <mergeCell ref="B208:B212"/>
    <mergeCell ref="B183:B184"/>
    <mergeCell ref="B185:B189"/>
    <mergeCell ref="B168:B172"/>
    <mergeCell ref="B206:B207"/>
    <mergeCell ref="A68:A69"/>
    <mergeCell ref="B91:E91"/>
    <mergeCell ref="A66:A67"/>
    <mergeCell ref="B99:B100"/>
    <mergeCell ref="A99:A100"/>
    <mergeCell ref="B104:B105"/>
    <mergeCell ref="A104:A105"/>
    <mergeCell ref="B101:B102"/>
    <mergeCell ref="B115:E115"/>
    <mergeCell ref="A135:A149"/>
    <mergeCell ref="B95:B98"/>
    <mergeCell ref="A95:A98"/>
    <mergeCell ref="A91:A93"/>
    <mergeCell ref="B92:B93"/>
    <mergeCell ref="A322:A323"/>
    <mergeCell ref="B322:B323"/>
    <mergeCell ref="A193:A194"/>
    <mergeCell ref="A195:A196"/>
    <mergeCell ref="A197:A198"/>
    <mergeCell ref="A199:A200"/>
    <mergeCell ref="A213:A214"/>
    <mergeCell ref="A215:A216"/>
    <mergeCell ref="A313:A314"/>
    <mergeCell ref="B270:B271"/>
    <mergeCell ref="A242:A248"/>
    <mergeCell ref="B283:E283"/>
    <mergeCell ref="B231:E231"/>
    <mergeCell ref="A315:A316"/>
    <mergeCell ref="B281:E281"/>
    <mergeCell ref="B237:B241"/>
    <mergeCell ref="A233:A241"/>
    <mergeCell ref="B282:E282"/>
    <mergeCell ref="B263:B264"/>
    <mergeCell ref="B235:B236"/>
    <mergeCell ref="B219:E219"/>
    <mergeCell ref="B222:B223"/>
    <mergeCell ref="B224:B228"/>
    <mergeCell ref="B203:E203"/>
    <mergeCell ref="A3:A13"/>
    <mergeCell ref="A307:A309"/>
    <mergeCell ref="B308:B309"/>
    <mergeCell ref="A310:A312"/>
    <mergeCell ref="B311:B312"/>
    <mergeCell ref="B277:E277"/>
    <mergeCell ref="B278:E278"/>
    <mergeCell ref="B279:E279"/>
    <mergeCell ref="B275:B276"/>
    <mergeCell ref="A272:A276"/>
    <mergeCell ref="A267:A271"/>
    <mergeCell ref="B3:B11"/>
    <mergeCell ref="A190:A191"/>
    <mergeCell ref="A261:A266"/>
    <mergeCell ref="B252:B254"/>
    <mergeCell ref="A249:A254"/>
    <mergeCell ref="A60:A62"/>
    <mergeCell ref="A63:A65"/>
    <mergeCell ref="B64:B65"/>
    <mergeCell ref="A176:A177"/>
    <mergeCell ref="A133:A134"/>
    <mergeCell ref="A159:A172"/>
    <mergeCell ref="B166:B167"/>
    <mergeCell ref="B61:B62"/>
  </mergeCells>
  <hyperlinks>
    <hyperlink ref="B3:B11" location="Colunas!A1" display="Itens de Informação (Colunas)" xr:uid="{00000000-0004-0000-0200-000000000000}"/>
    <hyperlink ref="A1" location="INÍCIO!A1" display="Voltar ao Início" xr:uid="{00000000-0004-0000-0200-000001000000}"/>
    <hyperlink ref="A2" location="'Anexo 1 2018'!A1" display="Ir para o Relatório" xr:uid="{00000000-0004-0000-0200-000002000000}"/>
  </hyperlinks>
  <pageMargins left="0.78740157499999996" right="0.78740157499999996" top="0.984251969" bottom="0.984251969" header="0.49212598499999999" footer="0.49212598499999999"/>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21">
    <tabColor rgb="FF00B050"/>
    <pageSetUpPr fitToPage="1"/>
  </sheetPr>
  <dimension ref="A1:E50"/>
  <sheetViews>
    <sheetView showGridLines="0" zoomScaleNormal="100" workbookViewId="0">
      <pane xSplit="2" ySplit="1" topLeftCell="C7" activePane="bottomRight" state="frozen"/>
      <selection pane="topRight" sqref="A1:XFD2"/>
      <selection pane="bottomLeft" sqref="A1:XFD2"/>
      <selection pane="bottomRight" activeCell="B45" sqref="B45"/>
    </sheetView>
  </sheetViews>
  <sheetFormatPr defaultColWidth="8.85546875" defaultRowHeight="11.25" x14ac:dyDescent="0.2"/>
  <cols>
    <col min="1" max="1" width="34.28515625" style="762" bestFit="1" customWidth="1"/>
    <col min="2" max="2" width="32.85546875" style="762" customWidth="1"/>
    <col min="3" max="3" width="2.7109375" style="215" bestFit="1" customWidth="1"/>
    <col min="4" max="4" width="10.85546875" style="762" bestFit="1" customWidth="1"/>
    <col min="5" max="5" width="41" style="762" bestFit="1" customWidth="1"/>
    <col min="6" max="237" width="9.140625" style="763"/>
    <col min="238" max="238" width="38.7109375" style="763" customWidth="1"/>
    <col min="239" max="242" width="12.7109375" style="763" customWidth="1"/>
    <col min="243" max="243" width="7.7109375" style="763" customWidth="1"/>
    <col min="244" max="246" width="12.7109375" style="763" customWidth="1"/>
    <col min="247" max="247" width="7.7109375" style="763" customWidth="1"/>
    <col min="248" max="249" width="12.7109375" style="763" customWidth="1"/>
    <col min="250" max="253" width="9.140625" style="763"/>
    <col min="254" max="254" width="7.7109375" style="763" bestFit="1" customWidth="1"/>
    <col min="255" max="255" width="9.85546875" style="763" bestFit="1" customWidth="1"/>
    <col min="256" max="493" width="9.140625" style="763"/>
    <col min="494" max="494" width="38.7109375" style="763" customWidth="1"/>
    <col min="495" max="498" width="12.7109375" style="763" customWidth="1"/>
    <col min="499" max="499" width="7.7109375" style="763" customWidth="1"/>
    <col min="500" max="502" width="12.7109375" style="763" customWidth="1"/>
    <col min="503" max="503" width="7.7109375" style="763" customWidth="1"/>
    <col min="504" max="505" width="12.7109375" style="763" customWidth="1"/>
    <col min="506" max="509" width="9.140625" style="763"/>
    <col min="510" max="510" width="7.7109375" style="763" bestFit="1" customWidth="1"/>
    <col min="511" max="511" width="9.85546875" style="763" bestFit="1" customWidth="1"/>
    <col min="512" max="749" width="9.140625" style="763"/>
    <col min="750" max="750" width="38.7109375" style="763" customWidth="1"/>
    <col min="751" max="754" width="12.7109375" style="763" customWidth="1"/>
    <col min="755" max="755" width="7.7109375" style="763" customWidth="1"/>
    <col min="756" max="758" width="12.7109375" style="763" customWidth="1"/>
    <col min="759" max="759" width="7.7109375" style="763" customWidth="1"/>
    <col min="760" max="761" width="12.7109375" style="763" customWidth="1"/>
    <col min="762" max="765" width="9.140625" style="763"/>
    <col min="766" max="766" width="7.7109375" style="763" bestFit="1" customWidth="1"/>
    <col min="767" max="767" width="9.85546875" style="763" bestFit="1" customWidth="1"/>
    <col min="768" max="1005" width="9.140625" style="763"/>
    <col min="1006" max="1006" width="38.7109375" style="763" customWidth="1"/>
    <col min="1007" max="1010" width="12.7109375" style="763" customWidth="1"/>
    <col min="1011" max="1011" width="7.7109375" style="763" customWidth="1"/>
    <col min="1012" max="1014" width="12.7109375" style="763" customWidth="1"/>
    <col min="1015" max="1015" width="7.7109375" style="763" customWidth="1"/>
    <col min="1016" max="1017" width="12.7109375" style="763" customWidth="1"/>
    <col min="1018" max="1021" width="9.140625" style="763"/>
    <col min="1022" max="1022" width="7.7109375" style="763" bestFit="1" customWidth="1"/>
    <col min="1023" max="1023" width="9.85546875" style="763" bestFit="1" customWidth="1"/>
    <col min="1024" max="1261" width="9.140625" style="763"/>
    <col min="1262" max="1262" width="38.7109375" style="763" customWidth="1"/>
    <col min="1263" max="1266" width="12.7109375" style="763" customWidth="1"/>
    <col min="1267" max="1267" width="7.7109375" style="763" customWidth="1"/>
    <col min="1268" max="1270" width="12.7109375" style="763" customWidth="1"/>
    <col min="1271" max="1271" width="7.7109375" style="763" customWidth="1"/>
    <col min="1272" max="1273" width="12.7109375" style="763" customWidth="1"/>
    <col min="1274" max="1277" width="9.140625" style="763"/>
    <col min="1278" max="1278" width="7.7109375" style="763" bestFit="1" customWidth="1"/>
    <col min="1279" max="1279" width="9.85546875" style="763" bestFit="1" customWidth="1"/>
    <col min="1280" max="1517" width="9.140625" style="763"/>
    <col min="1518" max="1518" width="38.7109375" style="763" customWidth="1"/>
    <col min="1519" max="1522" width="12.7109375" style="763" customWidth="1"/>
    <col min="1523" max="1523" width="7.7109375" style="763" customWidth="1"/>
    <col min="1524" max="1526" width="12.7109375" style="763" customWidth="1"/>
    <col min="1527" max="1527" width="7.7109375" style="763" customWidth="1"/>
    <col min="1528" max="1529" width="12.7109375" style="763" customWidth="1"/>
    <col min="1530" max="1533" width="9.140625" style="763"/>
    <col min="1534" max="1534" width="7.7109375" style="763" bestFit="1" customWidth="1"/>
    <col min="1535" max="1535" width="9.85546875" style="763" bestFit="1" customWidth="1"/>
    <col min="1536" max="1773" width="9.140625" style="763"/>
    <col min="1774" max="1774" width="38.7109375" style="763" customWidth="1"/>
    <col min="1775" max="1778" width="12.7109375" style="763" customWidth="1"/>
    <col min="1779" max="1779" width="7.7109375" style="763" customWidth="1"/>
    <col min="1780" max="1782" width="12.7109375" style="763" customWidth="1"/>
    <col min="1783" max="1783" width="7.7109375" style="763" customWidth="1"/>
    <col min="1784" max="1785" width="12.7109375" style="763" customWidth="1"/>
    <col min="1786" max="1789" width="9.140625" style="763"/>
    <col min="1790" max="1790" width="7.7109375" style="763" bestFit="1" customWidth="1"/>
    <col min="1791" max="1791" width="9.85546875" style="763" bestFit="1" customWidth="1"/>
    <col min="1792" max="2029" width="9.140625" style="763"/>
    <col min="2030" max="2030" width="38.7109375" style="763" customWidth="1"/>
    <col min="2031" max="2034" width="12.7109375" style="763" customWidth="1"/>
    <col min="2035" max="2035" width="7.7109375" style="763" customWidth="1"/>
    <col min="2036" max="2038" width="12.7109375" style="763" customWidth="1"/>
    <col min="2039" max="2039" width="7.7109375" style="763" customWidth="1"/>
    <col min="2040" max="2041" width="12.7109375" style="763" customWidth="1"/>
    <col min="2042" max="2045" width="9.140625" style="763"/>
    <col min="2046" max="2046" width="7.7109375" style="763" bestFit="1" customWidth="1"/>
    <col min="2047" max="2047" width="9.85546875" style="763" bestFit="1" customWidth="1"/>
    <col min="2048" max="2285" width="9.140625" style="763"/>
    <col min="2286" max="2286" width="38.7109375" style="763" customWidth="1"/>
    <col min="2287" max="2290" width="12.7109375" style="763" customWidth="1"/>
    <col min="2291" max="2291" width="7.7109375" style="763" customWidth="1"/>
    <col min="2292" max="2294" width="12.7109375" style="763" customWidth="1"/>
    <col min="2295" max="2295" width="7.7109375" style="763" customWidth="1"/>
    <col min="2296" max="2297" width="12.7109375" style="763" customWidth="1"/>
    <col min="2298" max="2301" width="9.140625" style="763"/>
    <col min="2302" max="2302" width="7.7109375" style="763" bestFit="1" customWidth="1"/>
    <col min="2303" max="2303" width="9.85546875" style="763" bestFit="1" customWidth="1"/>
    <col min="2304" max="2541" width="9.140625" style="763"/>
    <col min="2542" max="2542" width="38.7109375" style="763" customWidth="1"/>
    <col min="2543" max="2546" width="12.7109375" style="763" customWidth="1"/>
    <col min="2547" max="2547" width="7.7109375" style="763" customWidth="1"/>
    <col min="2548" max="2550" width="12.7109375" style="763" customWidth="1"/>
    <col min="2551" max="2551" width="7.7109375" style="763" customWidth="1"/>
    <col min="2552" max="2553" width="12.7109375" style="763" customWidth="1"/>
    <col min="2554" max="2557" width="9.140625" style="763"/>
    <col min="2558" max="2558" width="7.7109375" style="763" bestFit="1" customWidth="1"/>
    <col min="2559" max="2559" width="9.85546875" style="763" bestFit="1" customWidth="1"/>
    <col min="2560" max="2797" width="9.140625" style="763"/>
    <col min="2798" max="2798" width="38.7109375" style="763" customWidth="1"/>
    <col min="2799" max="2802" width="12.7109375" style="763" customWidth="1"/>
    <col min="2803" max="2803" width="7.7109375" style="763" customWidth="1"/>
    <col min="2804" max="2806" width="12.7109375" style="763" customWidth="1"/>
    <col min="2807" max="2807" width="7.7109375" style="763" customWidth="1"/>
    <col min="2808" max="2809" width="12.7109375" style="763" customWidth="1"/>
    <col min="2810" max="2813" width="9.140625" style="763"/>
    <col min="2814" max="2814" width="7.7109375" style="763" bestFit="1" customWidth="1"/>
    <col min="2815" max="2815" width="9.85546875" style="763" bestFit="1" customWidth="1"/>
    <col min="2816" max="3053" width="9.140625" style="763"/>
    <col min="3054" max="3054" width="38.7109375" style="763" customWidth="1"/>
    <col min="3055" max="3058" width="12.7109375" style="763" customWidth="1"/>
    <col min="3059" max="3059" width="7.7109375" style="763" customWidth="1"/>
    <col min="3060" max="3062" width="12.7109375" style="763" customWidth="1"/>
    <col min="3063" max="3063" width="7.7109375" style="763" customWidth="1"/>
    <col min="3064" max="3065" width="12.7109375" style="763" customWidth="1"/>
    <col min="3066" max="3069" width="9.140625" style="763"/>
    <col min="3070" max="3070" width="7.7109375" style="763" bestFit="1" customWidth="1"/>
    <col min="3071" max="3071" width="9.85546875" style="763" bestFit="1" customWidth="1"/>
    <col min="3072" max="3309" width="9.140625" style="763"/>
    <col min="3310" max="3310" width="38.7109375" style="763" customWidth="1"/>
    <col min="3311" max="3314" width="12.7109375" style="763" customWidth="1"/>
    <col min="3315" max="3315" width="7.7109375" style="763" customWidth="1"/>
    <col min="3316" max="3318" width="12.7109375" style="763" customWidth="1"/>
    <col min="3319" max="3319" width="7.7109375" style="763" customWidth="1"/>
    <col min="3320" max="3321" width="12.7109375" style="763" customWidth="1"/>
    <col min="3322" max="3325" width="9.140625" style="763"/>
    <col min="3326" max="3326" width="7.7109375" style="763" bestFit="1" customWidth="1"/>
    <col min="3327" max="3327" width="9.85546875" style="763" bestFit="1" customWidth="1"/>
    <col min="3328" max="3565" width="9.140625" style="763"/>
    <col min="3566" max="3566" width="38.7109375" style="763" customWidth="1"/>
    <col min="3567" max="3570" width="12.7109375" style="763" customWidth="1"/>
    <col min="3571" max="3571" width="7.7109375" style="763" customWidth="1"/>
    <col min="3572" max="3574" width="12.7109375" style="763" customWidth="1"/>
    <col min="3575" max="3575" width="7.7109375" style="763" customWidth="1"/>
    <col min="3576" max="3577" width="12.7109375" style="763" customWidth="1"/>
    <col min="3578" max="3581" width="9.140625" style="763"/>
    <col min="3582" max="3582" width="7.7109375" style="763" bestFit="1" customWidth="1"/>
    <col min="3583" max="3583" width="9.85546875" style="763" bestFit="1" customWidth="1"/>
    <col min="3584" max="3821" width="9.140625" style="763"/>
    <col min="3822" max="3822" width="38.7109375" style="763" customWidth="1"/>
    <col min="3823" max="3826" width="12.7109375" style="763" customWidth="1"/>
    <col min="3827" max="3827" width="7.7109375" style="763" customWidth="1"/>
    <col min="3828" max="3830" width="12.7109375" style="763" customWidth="1"/>
    <col min="3831" max="3831" width="7.7109375" style="763" customWidth="1"/>
    <col min="3832" max="3833" width="12.7109375" style="763" customWidth="1"/>
    <col min="3834" max="3837" width="9.140625" style="763"/>
    <col min="3838" max="3838" width="7.7109375" style="763" bestFit="1" customWidth="1"/>
    <col min="3839" max="3839" width="9.85546875" style="763" bestFit="1" customWidth="1"/>
    <col min="3840" max="4077" width="9.140625" style="763"/>
    <col min="4078" max="4078" width="38.7109375" style="763" customWidth="1"/>
    <col min="4079" max="4082" width="12.7109375" style="763" customWidth="1"/>
    <col min="4083" max="4083" width="7.7109375" style="763" customWidth="1"/>
    <col min="4084" max="4086" width="12.7109375" style="763" customWidth="1"/>
    <col min="4087" max="4087" width="7.7109375" style="763" customWidth="1"/>
    <col min="4088" max="4089" width="12.7109375" style="763" customWidth="1"/>
    <col min="4090" max="4093" width="9.140625" style="763"/>
    <col min="4094" max="4094" width="7.7109375" style="763" bestFit="1" customWidth="1"/>
    <col min="4095" max="4095" width="9.85546875" style="763" bestFit="1" customWidth="1"/>
    <col min="4096" max="4333" width="9.140625" style="763"/>
    <col min="4334" max="4334" width="38.7109375" style="763" customWidth="1"/>
    <col min="4335" max="4338" width="12.7109375" style="763" customWidth="1"/>
    <col min="4339" max="4339" width="7.7109375" style="763" customWidth="1"/>
    <col min="4340" max="4342" width="12.7109375" style="763" customWidth="1"/>
    <col min="4343" max="4343" width="7.7109375" style="763" customWidth="1"/>
    <col min="4344" max="4345" width="12.7109375" style="763" customWidth="1"/>
    <col min="4346" max="4349" width="9.140625" style="763"/>
    <col min="4350" max="4350" width="7.7109375" style="763" bestFit="1" customWidth="1"/>
    <col min="4351" max="4351" width="9.85546875" style="763" bestFit="1" customWidth="1"/>
    <col min="4352" max="4589" width="9.140625" style="763"/>
    <col min="4590" max="4590" width="38.7109375" style="763" customWidth="1"/>
    <col min="4591" max="4594" width="12.7109375" style="763" customWidth="1"/>
    <col min="4595" max="4595" width="7.7109375" style="763" customWidth="1"/>
    <col min="4596" max="4598" width="12.7109375" style="763" customWidth="1"/>
    <col min="4599" max="4599" width="7.7109375" style="763" customWidth="1"/>
    <col min="4600" max="4601" width="12.7109375" style="763" customWidth="1"/>
    <col min="4602" max="4605" width="9.140625" style="763"/>
    <col min="4606" max="4606" width="7.7109375" style="763" bestFit="1" customWidth="1"/>
    <col min="4607" max="4607" width="9.85546875" style="763" bestFit="1" customWidth="1"/>
    <col min="4608" max="4845" width="9.140625" style="763"/>
    <col min="4846" max="4846" width="38.7109375" style="763" customWidth="1"/>
    <col min="4847" max="4850" width="12.7109375" style="763" customWidth="1"/>
    <col min="4851" max="4851" width="7.7109375" style="763" customWidth="1"/>
    <col min="4852" max="4854" width="12.7109375" style="763" customWidth="1"/>
    <col min="4855" max="4855" width="7.7109375" style="763" customWidth="1"/>
    <col min="4856" max="4857" width="12.7109375" style="763" customWidth="1"/>
    <col min="4858" max="4861" width="9.140625" style="763"/>
    <col min="4862" max="4862" width="7.7109375" style="763" bestFit="1" customWidth="1"/>
    <col min="4863" max="4863" width="9.85546875" style="763" bestFit="1" customWidth="1"/>
    <col min="4864" max="5101" width="9.140625" style="763"/>
    <col min="5102" max="5102" width="38.7109375" style="763" customWidth="1"/>
    <col min="5103" max="5106" width="12.7109375" style="763" customWidth="1"/>
    <col min="5107" max="5107" width="7.7109375" style="763" customWidth="1"/>
    <col min="5108" max="5110" width="12.7109375" style="763" customWidth="1"/>
    <col min="5111" max="5111" width="7.7109375" style="763" customWidth="1"/>
    <col min="5112" max="5113" width="12.7109375" style="763" customWidth="1"/>
    <col min="5114" max="5117" width="9.140625" style="763"/>
    <col min="5118" max="5118" width="7.7109375" style="763" bestFit="1" customWidth="1"/>
    <col min="5119" max="5119" width="9.85546875" style="763" bestFit="1" customWidth="1"/>
    <col min="5120" max="5357" width="9.140625" style="763"/>
    <col min="5358" max="5358" width="38.7109375" style="763" customWidth="1"/>
    <col min="5359" max="5362" width="12.7109375" style="763" customWidth="1"/>
    <col min="5363" max="5363" width="7.7109375" style="763" customWidth="1"/>
    <col min="5364" max="5366" width="12.7109375" style="763" customWidth="1"/>
    <col min="5367" max="5367" width="7.7109375" style="763" customWidth="1"/>
    <col min="5368" max="5369" width="12.7109375" style="763" customWidth="1"/>
    <col min="5370" max="5373" width="9.140625" style="763"/>
    <col min="5374" max="5374" width="7.7109375" style="763" bestFit="1" customWidth="1"/>
    <col min="5375" max="5375" width="9.85546875" style="763" bestFit="1" customWidth="1"/>
    <col min="5376" max="5613" width="9.140625" style="763"/>
    <col min="5614" max="5614" width="38.7109375" style="763" customWidth="1"/>
    <col min="5615" max="5618" width="12.7109375" style="763" customWidth="1"/>
    <col min="5619" max="5619" width="7.7109375" style="763" customWidth="1"/>
    <col min="5620" max="5622" width="12.7109375" style="763" customWidth="1"/>
    <col min="5623" max="5623" width="7.7109375" style="763" customWidth="1"/>
    <col min="5624" max="5625" width="12.7109375" style="763" customWidth="1"/>
    <col min="5626" max="5629" width="9.140625" style="763"/>
    <col min="5630" max="5630" width="7.7109375" style="763" bestFit="1" customWidth="1"/>
    <col min="5631" max="5631" width="9.85546875" style="763" bestFit="1" customWidth="1"/>
    <col min="5632" max="5869" width="9.140625" style="763"/>
    <col min="5870" max="5870" width="38.7109375" style="763" customWidth="1"/>
    <col min="5871" max="5874" width="12.7109375" style="763" customWidth="1"/>
    <col min="5875" max="5875" width="7.7109375" style="763" customWidth="1"/>
    <col min="5876" max="5878" width="12.7109375" style="763" customWidth="1"/>
    <col min="5879" max="5879" width="7.7109375" style="763" customWidth="1"/>
    <col min="5880" max="5881" width="12.7109375" style="763" customWidth="1"/>
    <col min="5882" max="5885" width="9.140625" style="763"/>
    <col min="5886" max="5886" width="7.7109375" style="763" bestFit="1" customWidth="1"/>
    <col min="5887" max="5887" width="9.85546875" style="763" bestFit="1" customWidth="1"/>
    <col min="5888" max="6125" width="9.140625" style="763"/>
    <col min="6126" max="6126" width="38.7109375" style="763" customWidth="1"/>
    <col min="6127" max="6130" width="12.7109375" style="763" customWidth="1"/>
    <col min="6131" max="6131" width="7.7109375" style="763" customWidth="1"/>
    <col min="6132" max="6134" width="12.7109375" style="763" customWidth="1"/>
    <col min="6135" max="6135" width="7.7109375" style="763" customWidth="1"/>
    <col min="6136" max="6137" width="12.7109375" style="763" customWidth="1"/>
    <col min="6138" max="6141" width="9.140625" style="763"/>
    <col min="6142" max="6142" width="7.7109375" style="763" bestFit="1" customWidth="1"/>
    <col min="6143" max="6143" width="9.85546875" style="763" bestFit="1" customWidth="1"/>
    <col min="6144" max="6381" width="9.140625" style="763"/>
    <col min="6382" max="6382" width="38.7109375" style="763" customWidth="1"/>
    <col min="6383" max="6386" width="12.7109375" style="763" customWidth="1"/>
    <col min="6387" max="6387" width="7.7109375" style="763" customWidth="1"/>
    <col min="6388" max="6390" width="12.7109375" style="763" customWidth="1"/>
    <col min="6391" max="6391" width="7.7109375" style="763" customWidth="1"/>
    <col min="6392" max="6393" width="12.7109375" style="763" customWidth="1"/>
    <col min="6394" max="6397" width="9.140625" style="763"/>
    <col min="6398" max="6398" width="7.7109375" style="763" bestFit="1" customWidth="1"/>
    <col min="6399" max="6399" width="9.85546875" style="763" bestFit="1" customWidth="1"/>
    <col min="6400" max="6637" width="9.140625" style="763"/>
    <col min="6638" max="6638" width="38.7109375" style="763" customWidth="1"/>
    <col min="6639" max="6642" width="12.7109375" style="763" customWidth="1"/>
    <col min="6643" max="6643" width="7.7109375" style="763" customWidth="1"/>
    <col min="6644" max="6646" width="12.7109375" style="763" customWidth="1"/>
    <col min="6647" max="6647" width="7.7109375" style="763" customWidth="1"/>
    <col min="6648" max="6649" width="12.7109375" style="763" customWidth="1"/>
    <col min="6650" max="6653" width="9.140625" style="763"/>
    <col min="6654" max="6654" width="7.7109375" style="763" bestFit="1" customWidth="1"/>
    <col min="6655" max="6655" width="9.85546875" style="763" bestFit="1" customWidth="1"/>
    <col min="6656" max="6893" width="9.140625" style="763"/>
    <col min="6894" max="6894" width="38.7109375" style="763" customWidth="1"/>
    <col min="6895" max="6898" width="12.7109375" style="763" customWidth="1"/>
    <col min="6899" max="6899" width="7.7109375" style="763" customWidth="1"/>
    <col min="6900" max="6902" width="12.7109375" style="763" customWidth="1"/>
    <col min="6903" max="6903" width="7.7109375" style="763" customWidth="1"/>
    <col min="6904" max="6905" width="12.7109375" style="763" customWidth="1"/>
    <col min="6906" max="6909" width="9.140625" style="763"/>
    <col min="6910" max="6910" width="7.7109375" style="763" bestFit="1" customWidth="1"/>
    <col min="6911" max="6911" width="9.85546875" style="763" bestFit="1" customWidth="1"/>
    <col min="6912" max="7149" width="9.140625" style="763"/>
    <col min="7150" max="7150" width="38.7109375" style="763" customWidth="1"/>
    <col min="7151" max="7154" width="12.7109375" style="763" customWidth="1"/>
    <col min="7155" max="7155" width="7.7109375" style="763" customWidth="1"/>
    <col min="7156" max="7158" width="12.7109375" style="763" customWidth="1"/>
    <col min="7159" max="7159" width="7.7109375" style="763" customWidth="1"/>
    <col min="7160" max="7161" width="12.7109375" style="763" customWidth="1"/>
    <col min="7162" max="7165" width="9.140625" style="763"/>
    <col min="7166" max="7166" width="7.7109375" style="763" bestFit="1" customWidth="1"/>
    <col min="7167" max="7167" width="9.85546875" style="763" bestFit="1" customWidth="1"/>
    <col min="7168" max="7405" width="9.140625" style="763"/>
    <col min="7406" max="7406" width="38.7109375" style="763" customWidth="1"/>
    <col min="7407" max="7410" width="12.7109375" style="763" customWidth="1"/>
    <col min="7411" max="7411" width="7.7109375" style="763" customWidth="1"/>
    <col min="7412" max="7414" width="12.7109375" style="763" customWidth="1"/>
    <col min="7415" max="7415" width="7.7109375" style="763" customWidth="1"/>
    <col min="7416" max="7417" width="12.7109375" style="763" customWidth="1"/>
    <col min="7418" max="7421" width="9.140625" style="763"/>
    <col min="7422" max="7422" width="7.7109375" style="763" bestFit="1" customWidth="1"/>
    <col min="7423" max="7423" width="9.85546875" style="763" bestFit="1" customWidth="1"/>
    <col min="7424" max="7661" width="9.140625" style="763"/>
    <col min="7662" max="7662" width="38.7109375" style="763" customWidth="1"/>
    <col min="7663" max="7666" width="12.7109375" style="763" customWidth="1"/>
    <col min="7667" max="7667" width="7.7109375" style="763" customWidth="1"/>
    <col min="7668" max="7670" width="12.7109375" style="763" customWidth="1"/>
    <col min="7671" max="7671" width="7.7109375" style="763" customWidth="1"/>
    <col min="7672" max="7673" width="12.7109375" style="763" customWidth="1"/>
    <col min="7674" max="7677" width="9.140625" style="763"/>
    <col min="7678" max="7678" width="7.7109375" style="763" bestFit="1" customWidth="1"/>
    <col min="7679" max="7679" width="9.85546875" style="763" bestFit="1" customWidth="1"/>
    <col min="7680" max="7917" width="9.140625" style="763"/>
    <col min="7918" max="7918" width="38.7109375" style="763" customWidth="1"/>
    <col min="7919" max="7922" width="12.7109375" style="763" customWidth="1"/>
    <col min="7923" max="7923" width="7.7109375" style="763" customWidth="1"/>
    <col min="7924" max="7926" width="12.7109375" style="763" customWidth="1"/>
    <col min="7927" max="7927" width="7.7109375" style="763" customWidth="1"/>
    <col min="7928" max="7929" width="12.7109375" style="763" customWidth="1"/>
    <col min="7930" max="7933" width="9.140625" style="763"/>
    <col min="7934" max="7934" width="7.7109375" style="763" bestFit="1" customWidth="1"/>
    <col min="7935" max="7935" width="9.85546875" style="763" bestFit="1" customWidth="1"/>
    <col min="7936" max="8173" width="9.140625" style="763"/>
    <col min="8174" max="8174" width="38.7109375" style="763" customWidth="1"/>
    <col min="8175" max="8178" width="12.7109375" style="763" customWidth="1"/>
    <col min="8179" max="8179" width="7.7109375" style="763" customWidth="1"/>
    <col min="8180" max="8182" width="12.7109375" style="763" customWidth="1"/>
    <col min="8183" max="8183" width="7.7109375" style="763" customWidth="1"/>
    <col min="8184" max="8185" width="12.7109375" style="763" customWidth="1"/>
    <col min="8186" max="8189" width="9.140625" style="763"/>
    <col min="8190" max="8190" width="7.7109375" style="763" bestFit="1" customWidth="1"/>
    <col min="8191" max="8191" width="9.85546875" style="763" bestFit="1" customWidth="1"/>
    <col min="8192" max="8429" width="9.140625" style="763"/>
    <col min="8430" max="8430" width="38.7109375" style="763" customWidth="1"/>
    <col min="8431" max="8434" width="12.7109375" style="763" customWidth="1"/>
    <col min="8435" max="8435" width="7.7109375" style="763" customWidth="1"/>
    <col min="8436" max="8438" width="12.7109375" style="763" customWidth="1"/>
    <col min="8439" max="8439" width="7.7109375" style="763" customWidth="1"/>
    <col min="8440" max="8441" width="12.7109375" style="763" customWidth="1"/>
    <col min="8442" max="8445" width="9.140625" style="763"/>
    <col min="8446" max="8446" width="7.7109375" style="763" bestFit="1" customWidth="1"/>
    <col min="8447" max="8447" width="9.85546875" style="763" bestFit="1" customWidth="1"/>
    <col min="8448" max="8685" width="9.140625" style="763"/>
    <col min="8686" max="8686" width="38.7109375" style="763" customWidth="1"/>
    <col min="8687" max="8690" width="12.7109375" style="763" customWidth="1"/>
    <col min="8691" max="8691" width="7.7109375" style="763" customWidth="1"/>
    <col min="8692" max="8694" width="12.7109375" style="763" customWidth="1"/>
    <col min="8695" max="8695" width="7.7109375" style="763" customWidth="1"/>
    <col min="8696" max="8697" width="12.7109375" style="763" customWidth="1"/>
    <col min="8698" max="8701" width="9.140625" style="763"/>
    <col min="8702" max="8702" width="7.7109375" style="763" bestFit="1" customWidth="1"/>
    <col min="8703" max="8703" width="9.85546875" style="763" bestFit="1" customWidth="1"/>
    <col min="8704" max="8941" width="9.140625" style="763"/>
    <col min="8942" max="8942" width="38.7109375" style="763" customWidth="1"/>
    <col min="8943" max="8946" width="12.7109375" style="763" customWidth="1"/>
    <col min="8947" max="8947" width="7.7109375" style="763" customWidth="1"/>
    <col min="8948" max="8950" width="12.7109375" style="763" customWidth="1"/>
    <col min="8951" max="8951" width="7.7109375" style="763" customWidth="1"/>
    <col min="8952" max="8953" width="12.7109375" style="763" customWidth="1"/>
    <col min="8954" max="8957" width="9.140625" style="763"/>
    <col min="8958" max="8958" width="7.7109375" style="763" bestFit="1" customWidth="1"/>
    <col min="8959" max="8959" width="9.85546875" style="763" bestFit="1" customWidth="1"/>
    <col min="8960" max="9197" width="9.140625" style="763"/>
    <col min="9198" max="9198" width="38.7109375" style="763" customWidth="1"/>
    <col min="9199" max="9202" width="12.7109375" style="763" customWidth="1"/>
    <col min="9203" max="9203" width="7.7109375" style="763" customWidth="1"/>
    <col min="9204" max="9206" width="12.7109375" style="763" customWidth="1"/>
    <col min="9207" max="9207" width="7.7109375" style="763" customWidth="1"/>
    <col min="9208" max="9209" width="12.7109375" style="763" customWidth="1"/>
    <col min="9210" max="9213" width="9.140625" style="763"/>
    <col min="9214" max="9214" width="7.7109375" style="763" bestFit="1" customWidth="1"/>
    <col min="9215" max="9215" width="9.85546875" style="763" bestFit="1" customWidth="1"/>
    <col min="9216" max="9453" width="9.140625" style="763"/>
    <col min="9454" max="9454" width="38.7109375" style="763" customWidth="1"/>
    <col min="9455" max="9458" width="12.7109375" style="763" customWidth="1"/>
    <col min="9459" max="9459" width="7.7109375" style="763" customWidth="1"/>
    <col min="9460" max="9462" width="12.7109375" style="763" customWidth="1"/>
    <col min="9463" max="9463" width="7.7109375" style="763" customWidth="1"/>
    <col min="9464" max="9465" width="12.7109375" style="763" customWidth="1"/>
    <col min="9466" max="9469" width="9.140625" style="763"/>
    <col min="9470" max="9470" width="7.7109375" style="763" bestFit="1" customWidth="1"/>
    <col min="9471" max="9471" width="9.85546875" style="763" bestFit="1" customWidth="1"/>
    <col min="9472" max="9709" width="9.140625" style="763"/>
    <col min="9710" max="9710" width="38.7109375" style="763" customWidth="1"/>
    <col min="9711" max="9714" width="12.7109375" style="763" customWidth="1"/>
    <col min="9715" max="9715" width="7.7109375" style="763" customWidth="1"/>
    <col min="9716" max="9718" width="12.7109375" style="763" customWidth="1"/>
    <col min="9719" max="9719" width="7.7109375" style="763" customWidth="1"/>
    <col min="9720" max="9721" width="12.7109375" style="763" customWidth="1"/>
    <col min="9722" max="9725" width="9.140625" style="763"/>
    <col min="9726" max="9726" width="7.7109375" style="763" bestFit="1" customWidth="1"/>
    <col min="9727" max="9727" width="9.85546875" style="763" bestFit="1" customWidth="1"/>
    <col min="9728" max="9965" width="9.140625" style="763"/>
    <col min="9966" max="9966" width="38.7109375" style="763" customWidth="1"/>
    <col min="9967" max="9970" width="12.7109375" style="763" customWidth="1"/>
    <col min="9971" max="9971" width="7.7109375" style="763" customWidth="1"/>
    <col min="9972" max="9974" width="12.7109375" style="763" customWidth="1"/>
    <col min="9975" max="9975" width="7.7109375" style="763" customWidth="1"/>
    <col min="9976" max="9977" width="12.7109375" style="763" customWidth="1"/>
    <col min="9978" max="9981" width="9.140625" style="763"/>
    <col min="9982" max="9982" width="7.7109375" style="763" bestFit="1" customWidth="1"/>
    <col min="9983" max="9983" width="9.85546875" style="763" bestFit="1" customWidth="1"/>
    <col min="9984" max="10221" width="9.140625" style="763"/>
    <col min="10222" max="10222" width="38.7109375" style="763" customWidth="1"/>
    <col min="10223" max="10226" width="12.7109375" style="763" customWidth="1"/>
    <col min="10227" max="10227" width="7.7109375" style="763" customWidth="1"/>
    <col min="10228" max="10230" width="12.7109375" style="763" customWidth="1"/>
    <col min="10231" max="10231" width="7.7109375" style="763" customWidth="1"/>
    <col min="10232" max="10233" width="12.7109375" style="763" customWidth="1"/>
    <col min="10234" max="10237" width="9.140625" style="763"/>
    <col min="10238" max="10238" width="7.7109375" style="763" bestFit="1" customWidth="1"/>
    <col min="10239" max="10239" width="9.85546875" style="763" bestFit="1" customWidth="1"/>
    <col min="10240" max="10477" width="9.140625" style="763"/>
    <col min="10478" max="10478" width="38.7109375" style="763" customWidth="1"/>
    <col min="10479" max="10482" width="12.7109375" style="763" customWidth="1"/>
    <col min="10483" max="10483" width="7.7109375" style="763" customWidth="1"/>
    <col min="10484" max="10486" width="12.7109375" style="763" customWidth="1"/>
    <col min="10487" max="10487" width="7.7109375" style="763" customWidth="1"/>
    <col min="10488" max="10489" width="12.7109375" style="763" customWidth="1"/>
    <col min="10490" max="10493" width="9.140625" style="763"/>
    <col min="10494" max="10494" width="7.7109375" style="763" bestFit="1" customWidth="1"/>
    <col min="10495" max="10495" width="9.85546875" style="763" bestFit="1" customWidth="1"/>
    <col min="10496" max="10733" width="9.140625" style="763"/>
    <col min="10734" max="10734" width="38.7109375" style="763" customWidth="1"/>
    <col min="10735" max="10738" width="12.7109375" style="763" customWidth="1"/>
    <col min="10739" max="10739" width="7.7109375" style="763" customWidth="1"/>
    <col min="10740" max="10742" width="12.7109375" style="763" customWidth="1"/>
    <col min="10743" max="10743" width="7.7109375" style="763" customWidth="1"/>
    <col min="10744" max="10745" width="12.7109375" style="763" customWidth="1"/>
    <col min="10746" max="10749" width="9.140625" style="763"/>
    <col min="10750" max="10750" width="7.7109375" style="763" bestFit="1" customWidth="1"/>
    <col min="10751" max="10751" width="9.85546875" style="763" bestFit="1" customWidth="1"/>
    <col min="10752" max="10989" width="9.140625" style="763"/>
    <col min="10990" max="10990" width="38.7109375" style="763" customWidth="1"/>
    <col min="10991" max="10994" width="12.7109375" style="763" customWidth="1"/>
    <col min="10995" max="10995" width="7.7109375" style="763" customWidth="1"/>
    <col min="10996" max="10998" width="12.7109375" style="763" customWidth="1"/>
    <col min="10999" max="10999" width="7.7109375" style="763" customWidth="1"/>
    <col min="11000" max="11001" width="12.7109375" style="763" customWidth="1"/>
    <col min="11002" max="11005" width="9.140625" style="763"/>
    <col min="11006" max="11006" width="7.7109375" style="763" bestFit="1" customWidth="1"/>
    <col min="11007" max="11007" width="9.85546875" style="763" bestFit="1" customWidth="1"/>
    <col min="11008" max="11245" width="9.140625" style="763"/>
    <col min="11246" max="11246" width="38.7109375" style="763" customWidth="1"/>
    <col min="11247" max="11250" width="12.7109375" style="763" customWidth="1"/>
    <col min="11251" max="11251" width="7.7109375" style="763" customWidth="1"/>
    <col min="11252" max="11254" width="12.7109375" style="763" customWidth="1"/>
    <col min="11255" max="11255" width="7.7109375" style="763" customWidth="1"/>
    <col min="11256" max="11257" width="12.7109375" style="763" customWidth="1"/>
    <col min="11258" max="11261" width="9.140625" style="763"/>
    <col min="11262" max="11262" width="7.7109375" style="763" bestFit="1" customWidth="1"/>
    <col min="11263" max="11263" width="9.85546875" style="763" bestFit="1" customWidth="1"/>
    <col min="11264" max="11501" width="9.140625" style="763"/>
    <col min="11502" max="11502" width="38.7109375" style="763" customWidth="1"/>
    <col min="11503" max="11506" width="12.7109375" style="763" customWidth="1"/>
    <col min="11507" max="11507" width="7.7109375" style="763" customWidth="1"/>
    <col min="11508" max="11510" width="12.7109375" style="763" customWidth="1"/>
    <col min="11511" max="11511" width="7.7109375" style="763" customWidth="1"/>
    <col min="11512" max="11513" width="12.7109375" style="763" customWidth="1"/>
    <col min="11514" max="11517" width="9.140625" style="763"/>
    <col min="11518" max="11518" width="7.7109375" style="763" bestFit="1" customWidth="1"/>
    <col min="11519" max="11519" width="9.85546875" style="763" bestFit="1" customWidth="1"/>
    <col min="11520" max="11757" width="9.140625" style="763"/>
    <col min="11758" max="11758" width="38.7109375" style="763" customWidth="1"/>
    <col min="11759" max="11762" width="12.7109375" style="763" customWidth="1"/>
    <col min="11763" max="11763" width="7.7109375" style="763" customWidth="1"/>
    <col min="11764" max="11766" width="12.7109375" style="763" customWidth="1"/>
    <col min="11767" max="11767" width="7.7109375" style="763" customWidth="1"/>
    <col min="11768" max="11769" width="12.7109375" style="763" customWidth="1"/>
    <col min="11770" max="11773" width="9.140625" style="763"/>
    <col min="11774" max="11774" width="7.7109375" style="763" bestFit="1" customWidth="1"/>
    <col min="11775" max="11775" width="9.85546875" style="763" bestFit="1" customWidth="1"/>
    <col min="11776" max="12013" width="9.140625" style="763"/>
    <col min="12014" max="12014" width="38.7109375" style="763" customWidth="1"/>
    <col min="12015" max="12018" width="12.7109375" style="763" customWidth="1"/>
    <col min="12019" max="12019" width="7.7109375" style="763" customWidth="1"/>
    <col min="12020" max="12022" width="12.7109375" style="763" customWidth="1"/>
    <col min="12023" max="12023" width="7.7109375" style="763" customWidth="1"/>
    <col min="12024" max="12025" width="12.7109375" style="763" customWidth="1"/>
    <col min="12026" max="12029" width="9.140625" style="763"/>
    <col min="12030" max="12030" width="7.7109375" style="763" bestFit="1" customWidth="1"/>
    <col min="12031" max="12031" width="9.85546875" style="763" bestFit="1" customWidth="1"/>
    <col min="12032" max="12269" width="9.140625" style="763"/>
    <col min="12270" max="12270" width="38.7109375" style="763" customWidth="1"/>
    <col min="12271" max="12274" width="12.7109375" style="763" customWidth="1"/>
    <col min="12275" max="12275" width="7.7109375" style="763" customWidth="1"/>
    <col min="12276" max="12278" width="12.7109375" style="763" customWidth="1"/>
    <col min="12279" max="12279" width="7.7109375" style="763" customWidth="1"/>
    <col min="12280" max="12281" width="12.7109375" style="763" customWidth="1"/>
    <col min="12282" max="12285" width="9.140625" style="763"/>
    <col min="12286" max="12286" width="7.7109375" style="763" bestFit="1" customWidth="1"/>
    <col min="12287" max="12287" width="9.85546875" style="763" bestFit="1" customWidth="1"/>
    <col min="12288" max="12525" width="9.140625" style="763"/>
    <col min="12526" max="12526" width="38.7109375" style="763" customWidth="1"/>
    <col min="12527" max="12530" width="12.7109375" style="763" customWidth="1"/>
    <col min="12531" max="12531" width="7.7109375" style="763" customWidth="1"/>
    <col min="12532" max="12534" width="12.7109375" style="763" customWidth="1"/>
    <col min="12535" max="12535" width="7.7109375" style="763" customWidth="1"/>
    <col min="12536" max="12537" width="12.7109375" style="763" customWidth="1"/>
    <col min="12538" max="12541" width="9.140625" style="763"/>
    <col min="12542" max="12542" width="7.7109375" style="763" bestFit="1" customWidth="1"/>
    <col min="12543" max="12543" width="9.85546875" style="763" bestFit="1" customWidth="1"/>
    <col min="12544" max="12781" width="9.140625" style="763"/>
    <col min="12782" max="12782" width="38.7109375" style="763" customWidth="1"/>
    <col min="12783" max="12786" width="12.7109375" style="763" customWidth="1"/>
    <col min="12787" max="12787" width="7.7109375" style="763" customWidth="1"/>
    <col min="12788" max="12790" width="12.7109375" style="763" customWidth="1"/>
    <col min="12791" max="12791" width="7.7109375" style="763" customWidth="1"/>
    <col min="12792" max="12793" width="12.7109375" style="763" customWidth="1"/>
    <col min="12794" max="12797" width="9.140625" style="763"/>
    <col min="12798" max="12798" width="7.7109375" style="763" bestFit="1" customWidth="1"/>
    <col min="12799" max="12799" width="9.85546875" style="763" bestFit="1" customWidth="1"/>
    <col min="12800" max="13037" width="9.140625" style="763"/>
    <col min="13038" max="13038" width="38.7109375" style="763" customWidth="1"/>
    <col min="13039" max="13042" width="12.7109375" style="763" customWidth="1"/>
    <col min="13043" max="13043" width="7.7109375" style="763" customWidth="1"/>
    <col min="13044" max="13046" width="12.7109375" style="763" customWidth="1"/>
    <col min="13047" max="13047" width="7.7109375" style="763" customWidth="1"/>
    <col min="13048" max="13049" width="12.7109375" style="763" customWidth="1"/>
    <col min="13050" max="13053" width="9.140625" style="763"/>
    <col min="13054" max="13054" width="7.7109375" style="763" bestFit="1" customWidth="1"/>
    <col min="13055" max="13055" width="9.85546875" style="763" bestFit="1" customWidth="1"/>
    <col min="13056" max="13293" width="9.140625" style="763"/>
    <col min="13294" max="13294" width="38.7109375" style="763" customWidth="1"/>
    <col min="13295" max="13298" width="12.7109375" style="763" customWidth="1"/>
    <col min="13299" max="13299" width="7.7109375" style="763" customWidth="1"/>
    <col min="13300" max="13302" width="12.7109375" style="763" customWidth="1"/>
    <col min="13303" max="13303" width="7.7109375" style="763" customWidth="1"/>
    <col min="13304" max="13305" width="12.7109375" style="763" customWidth="1"/>
    <col min="13306" max="13309" width="9.140625" style="763"/>
    <col min="13310" max="13310" width="7.7109375" style="763" bestFit="1" customWidth="1"/>
    <col min="13311" max="13311" width="9.85546875" style="763" bestFit="1" customWidth="1"/>
    <col min="13312" max="13549" width="9.140625" style="763"/>
    <col min="13550" max="13550" width="38.7109375" style="763" customWidth="1"/>
    <col min="13551" max="13554" width="12.7109375" style="763" customWidth="1"/>
    <col min="13555" max="13555" width="7.7109375" style="763" customWidth="1"/>
    <col min="13556" max="13558" width="12.7109375" style="763" customWidth="1"/>
    <col min="13559" max="13559" width="7.7109375" style="763" customWidth="1"/>
    <col min="13560" max="13561" width="12.7109375" style="763" customWidth="1"/>
    <col min="13562" max="13565" width="9.140625" style="763"/>
    <col min="13566" max="13566" width="7.7109375" style="763" bestFit="1" customWidth="1"/>
    <col min="13567" max="13567" width="9.85546875" style="763" bestFit="1" customWidth="1"/>
    <col min="13568" max="13805" width="9.140625" style="763"/>
    <col min="13806" max="13806" width="38.7109375" style="763" customWidth="1"/>
    <col min="13807" max="13810" width="12.7109375" style="763" customWidth="1"/>
    <col min="13811" max="13811" width="7.7109375" style="763" customWidth="1"/>
    <col min="13812" max="13814" width="12.7109375" style="763" customWidth="1"/>
    <col min="13815" max="13815" width="7.7109375" style="763" customWidth="1"/>
    <col min="13816" max="13817" width="12.7109375" style="763" customWidth="1"/>
    <col min="13818" max="13821" width="9.140625" style="763"/>
    <col min="13822" max="13822" width="7.7109375" style="763" bestFit="1" customWidth="1"/>
    <col min="13823" max="13823" width="9.85546875" style="763" bestFit="1" customWidth="1"/>
    <col min="13824" max="14061" width="9.140625" style="763"/>
    <col min="14062" max="14062" width="38.7109375" style="763" customWidth="1"/>
    <col min="14063" max="14066" width="12.7109375" style="763" customWidth="1"/>
    <col min="14067" max="14067" width="7.7109375" style="763" customWidth="1"/>
    <col min="14068" max="14070" width="12.7109375" style="763" customWidth="1"/>
    <col min="14071" max="14071" width="7.7109375" style="763" customWidth="1"/>
    <col min="14072" max="14073" width="12.7109375" style="763" customWidth="1"/>
    <col min="14074" max="14077" width="9.140625" style="763"/>
    <col min="14078" max="14078" width="7.7109375" style="763" bestFit="1" customWidth="1"/>
    <col min="14079" max="14079" width="9.85546875" style="763" bestFit="1" customWidth="1"/>
    <col min="14080" max="14317" width="9.140625" style="763"/>
    <col min="14318" max="14318" width="38.7109375" style="763" customWidth="1"/>
    <col min="14319" max="14322" width="12.7109375" style="763" customWidth="1"/>
    <col min="14323" max="14323" width="7.7109375" style="763" customWidth="1"/>
    <col min="14324" max="14326" width="12.7109375" style="763" customWidth="1"/>
    <col min="14327" max="14327" width="7.7109375" style="763" customWidth="1"/>
    <col min="14328" max="14329" width="12.7109375" style="763" customWidth="1"/>
    <col min="14330" max="14333" width="9.140625" style="763"/>
    <col min="14334" max="14334" width="7.7109375" style="763" bestFit="1" customWidth="1"/>
    <col min="14335" max="14335" width="9.85546875" style="763" bestFit="1" customWidth="1"/>
    <col min="14336" max="14573" width="9.140625" style="763"/>
    <col min="14574" max="14574" width="38.7109375" style="763" customWidth="1"/>
    <col min="14575" max="14578" width="12.7109375" style="763" customWidth="1"/>
    <col min="14579" max="14579" width="7.7109375" style="763" customWidth="1"/>
    <col min="14580" max="14582" width="12.7109375" style="763" customWidth="1"/>
    <col min="14583" max="14583" width="7.7109375" style="763" customWidth="1"/>
    <col min="14584" max="14585" width="12.7109375" style="763" customWidth="1"/>
    <col min="14586" max="14589" width="9.140625" style="763"/>
    <col min="14590" max="14590" width="7.7109375" style="763" bestFit="1" customWidth="1"/>
    <col min="14591" max="14591" width="9.85546875" style="763" bestFit="1" customWidth="1"/>
    <col min="14592" max="14829" width="9.140625" style="763"/>
    <col min="14830" max="14830" width="38.7109375" style="763" customWidth="1"/>
    <col min="14831" max="14834" width="12.7109375" style="763" customWidth="1"/>
    <col min="14835" max="14835" width="7.7109375" style="763" customWidth="1"/>
    <col min="14836" max="14838" width="12.7109375" style="763" customWidth="1"/>
    <col min="14839" max="14839" width="7.7109375" style="763" customWidth="1"/>
    <col min="14840" max="14841" width="12.7109375" style="763" customWidth="1"/>
    <col min="14842" max="14845" width="9.140625" style="763"/>
    <col min="14846" max="14846" width="7.7109375" style="763" bestFit="1" customWidth="1"/>
    <col min="14847" max="14847" width="9.85546875" style="763" bestFit="1" customWidth="1"/>
    <col min="14848" max="15085" width="9.140625" style="763"/>
    <col min="15086" max="15086" width="38.7109375" style="763" customWidth="1"/>
    <col min="15087" max="15090" width="12.7109375" style="763" customWidth="1"/>
    <col min="15091" max="15091" width="7.7109375" style="763" customWidth="1"/>
    <col min="15092" max="15094" width="12.7109375" style="763" customWidth="1"/>
    <col min="15095" max="15095" width="7.7109375" style="763" customWidth="1"/>
    <col min="15096" max="15097" width="12.7109375" style="763" customWidth="1"/>
    <col min="15098" max="15101" width="9.140625" style="763"/>
    <col min="15102" max="15102" width="7.7109375" style="763" bestFit="1" customWidth="1"/>
    <col min="15103" max="15103" width="9.85546875" style="763" bestFit="1" customWidth="1"/>
    <col min="15104" max="15341" width="9.140625" style="763"/>
    <col min="15342" max="15342" width="38.7109375" style="763" customWidth="1"/>
    <col min="15343" max="15346" width="12.7109375" style="763" customWidth="1"/>
    <col min="15347" max="15347" width="7.7109375" style="763" customWidth="1"/>
    <col min="15348" max="15350" width="12.7109375" style="763" customWidth="1"/>
    <col min="15351" max="15351" width="7.7109375" style="763" customWidth="1"/>
    <col min="15352" max="15353" width="12.7109375" style="763" customWidth="1"/>
    <col min="15354" max="15357" width="9.140625" style="763"/>
    <col min="15358" max="15358" width="7.7109375" style="763" bestFit="1" customWidth="1"/>
    <col min="15359" max="15359" width="9.85546875" style="763" bestFit="1" customWidth="1"/>
    <col min="15360" max="15597" width="9.140625" style="763"/>
    <col min="15598" max="15598" width="38.7109375" style="763" customWidth="1"/>
    <col min="15599" max="15602" width="12.7109375" style="763" customWidth="1"/>
    <col min="15603" max="15603" width="7.7109375" style="763" customWidth="1"/>
    <col min="15604" max="15606" width="12.7109375" style="763" customWidth="1"/>
    <col min="15607" max="15607" width="7.7109375" style="763" customWidth="1"/>
    <col min="15608" max="15609" width="12.7109375" style="763" customWidth="1"/>
    <col min="15610" max="15613" width="9.140625" style="763"/>
    <col min="15614" max="15614" width="7.7109375" style="763" bestFit="1" customWidth="1"/>
    <col min="15615" max="15615" width="9.85546875" style="763" bestFit="1" customWidth="1"/>
    <col min="15616" max="15853" width="9.140625" style="763"/>
    <col min="15854" max="15854" width="38.7109375" style="763" customWidth="1"/>
    <col min="15855" max="15858" width="12.7109375" style="763" customWidth="1"/>
    <col min="15859" max="15859" width="7.7109375" style="763" customWidth="1"/>
    <col min="15860" max="15862" width="12.7109375" style="763" customWidth="1"/>
    <col min="15863" max="15863" width="7.7109375" style="763" customWidth="1"/>
    <col min="15864" max="15865" width="12.7109375" style="763" customWidth="1"/>
    <col min="15866" max="15869" width="9.140625" style="763"/>
    <col min="15870" max="15870" width="7.7109375" style="763" bestFit="1" customWidth="1"/>
    <col min="15871" max="15871" width="9.85546875" style="763" bestFit="1" customWidth="1"/>
    <col min="15872" max="16109" width="9.140625" style="763"/>
    <col min="16110" max="16110" width="38.7109375" style="763" customWidth="1"/>
    <col min="16111" max="16114" width="12.7109375" style="763" customWidth="1"/>
    <col min="16115" max="16115" width="7.7109375" style="763" customWidth="1"/>
    <col min="16116" max="16118" width="12.7109375" style="763" customWidth="1"/>
    <col min="16119" max="16119" width="7.7109375" style="763" customWidth="1"/>
    <col min="16120" max="16121" width="12.7109375" style="763" customWidth="1"/>
    <col min="16122" max="16125" width="9.140625" style="763"/>
    <col min="16126" max="16126" width="7.7109375" style="763" bestFit="1" customWidth="1"/>
    <col min="16127" max="16127" width="9.85546875" style="763" bestFit="1" customWidth="1"/>
    <col min="16128" max="16384" width="9.140625" style="763"/>
  </cols>
  <sheetData>
    <row r="1" spans="1:5" x14ac:dyDescent="0.2">
      <c r="A1" s="663" t="s">
        <v>22</v>
      </c>
    </row>
    <row r="2" spans="1:5" ht="12" thickBot="1" x14ac:dyDescent="0.25">
      <c r="A2" s="663" t="s">
        <v>57</v>
      </c>
    </row>
    <row r="3" spans="1:5" x14ac:dyDescent="0.2">
      <c r="A3" s="1481" t="s">
        <v>58</v>
      </c>
      <c r="B3" s="1524" t="s">
        <v>59</v>
      </c>
      <c r="C3" s="764" t="s">
        <v>60</v>
      </c>
      <c r="D3" s="765">
        <v>9</v>
      </c>
      <c r="E3" s="766" t="s">
        <v>64</v>
      </c>
    </row>
    <row r="4" spans="1:5" x14ac:dyDescent="0.2">
      <c r="A4" s="1485"/>
      <c r="B4" s="1525"/>
      <c r="C4" s="673" t="s">
        <v>60</v>
      </c>
      <c r="D4" s="674">
        <v>13</v>
      </c>
      <c r="E4" s="767" t="s">
        <v>65</v>
      </c>
    </row>
    <row r="5" spans="1:5" x14ac:dyDescent="0.2">
      <c r="A5" s="1485"/>
      <c r="B5" s="1525"/>
      <c r="C5" s="673" t="s">
        <v>60</v>
      </c>
      <c r="D5" s="674">
        <v>23</v>
      </c>
      <c r="E5" s="767" t="s">
        <v>66</v>
      </c>
    </row>
    <row r="6" spans="1:5" x14ac:dyDescent="0.2">
      <c r="A6" s="1485"/>
      <c r="B6" s="1525"/>
      <c r="C6" s="673" t="s">
        <v>60</v>
      </c>
      <c r="D6" s="674">
        <v>25</v>
      </c>
      <c r="E6" s="767" t="s">
        <v>67</v>
      </c>
    </row>
    <row r="7" spans="1:5" ht="12" thickBot="1" x14ac:dyDescent="0.25">
      <c r="A7" s="1485"/>
      <c r="B7" s="1526"/>
      <c r="C7" s="678" t="s">
        <v>60</v>
      </c>
      <c r="D7" s="768">
        <v>27</v>
      </c>
      <c r="E7" s="769" t="s">
        <v>69</v>
      </c>
    </row>
    <row r="8" spans="1:5" ht="12" thickBot="1" x14ac:dyDescent="0.25">
      <c r="A8" s="1485"/>
      <c r="B8" s="770" t="s">
        <v>70</v>
      </c>
      <c r="C8" s="771" t="s">
        <v>60</v>
      </c>
      <c r="D8" s="772" t="s">
        <v>71</v>
      </c>
      <c r="E8" s="773"/>
    </row>
    <row r="9" spans="1:5" ht="12" thickBot="1" x14ac:dyDescent="0.25">
      <c r="A9" s="1485"/>
      <c r="B9" s="770" t="s">
        <v>72</v>
      </c>
      <c r="C9" s="771" t="s">
        <v>60</v>
      </c>
      <c r="D9" s="772" t="s">
        <v>414</v>
      </c>
      <c r="E9" s="773"/>
    </row>
    <row r="10" spans="1:5" ht="12" thickBot="1" x14ac:dyDescent="0.25">
      <c r="A10" s="1485"/>
      <c r="B10" s="770" t="s">
        <v>312</v>
      </c>
      <c r="C10" s="771" t="s">
        <v>309</v>
      </c>
      <c r="D10" s="772">
        <v>6</v>
      </c>
      <c r="E10" s="773" t="s">
        <v>415</v>
      </c>
    </row>
    <row r="11" spans="1:5" ht="12" thickBot="1" x14ac:dyDescent="0.25">
      <c r="A11" s="1485"/>
      <c r="B11" s="770" t="s">
        <v>341</v>
      </c>
      <c r="C11" s="771" t="s">
        <v>309</v>
      </c>
      <c r="D11" s="772">
        <v>443</v>
      </c>
      <c r="E11" s="774" t="s">
        <v>342</v>
      </c>
    </row>
    <row r="12" spans="1:5" x14ac:dyDescent="0.2">
      <c r="A12" s="1485"/>
      <c r="B12" s="1523" t="s">
        <v>343</v>
      </c>
      <c r="C12" s="764" t="s">
        <v>309</v>
      </c>
      <c r="D12" s="765">
        <v>76</v>
      </c>
      <c r="E12" s="766" t="s">
        <v>416</v>
      </c>
    </row>
    <row r="13" spans="1:5" ht="12" thickBot="1" x14ac:dyDescent="0.25">
      <c r="A13" s="1485"/>
      <c r="B13" s="1518"/>
      <c r="C13" s="678" t="s">
        <v>309</v>
      </c>
      <c r="D13" s="679">
        <v>77</v>
      </c>
      <c r="E13" s="680" t="s">
        <v>417</v>
      </c>
    </row>
    <row r="14" spans="1:5" x14ac:dyDescent="0.2">
      <c r="A14" s="1485"/>
      <c r="B14" s="1523" t="s">
        <v>346</v>
      </c>
      <c r="C14" s="764" t="s">
        <v>309</v>
      </c>
      <c r="D14" s="765">
        <v>841</v>
      </c>
      <c r="E14" s="766" t="s">
        <v>347</v>
      </c>
    </row>
    <row r="15" spans="1:5" x14ac:dyDescent="0.2">
      <c r="A15" s="1485"/>
      <c r="B15" s="1517"/>
      <c r="C15" s="673" t="s">
        <v>309</v>
      </c>
      <c r="D15" s="674">
        <v>842</v>
      </c>
      <c r="E15" s="675" t="s">
        <v>348</v>
      </c>
    </row>
    <row r="16" spans="1:5" x14ac:dyDescent="0.2">
      <c r="A16" s="1485"/>
      <c r="B16" s="1517"/>
      <c r="C16" s="673" t="s">
        <v>309</v>
      </c>
      <c r="D16" s="674">
        <v>843</v>
      </c>
      <c r="E16" s="675" t="s">
        <v>349</v>
      </c>
    </row>
    <row r="17" spans="1:5" x14ac:dyDescent="0.2">
      <c r="A17" s="1485"/>
      <c r="B17" s="1488"/>
      <c r="C17" s="673" t="s">
        <v>309</v>
      </c>
      <c r="D17" s="674">
        <v>844</v>
      </c>
      <c r="E17" s="675" t="s">
        <v>350</v>
      </c>
    </row>
    <row r="18" spans="1:5" ht="12" thickBot="1" x14ac:dyDescent="0.25">
      <c r="A18" s="1482"/>
      <c r="B18" s="1518"/>
      <c r="C18" s="678" t="s">
        <v>309</v>
      </c>
      <c r="D18" s="679">
        <v>846</v>
      </c>
      <c r="E18" s="680" t="s">
        <v>351</v>
      </c>
    </row>
    <row r="19" spans="1:5" ht="12" thickBot="1" x14ac:dyDescent="0.25"/>
    <row r="20" spans="1:5" ht="12" thickBot="1" x14ac:dyDescent="0.25">
      <c r="A20" s="1527" t="s">
        <v>418</v>
      </c>
      <c r="B20" s="1528"/>
      <c r="C20" s="1528"/>
      <c r="D20" s="1528"/>
      <c r="E20" s="1529"/>
    </row>
    <row r="21" spans="1:5" s="780" customFormat="1" x14ac:dyDescent="0.2">
      <c r="A21" s="775" t="s">
        <v>419</v>
      </c>
      <c r="B21" s="776" t="s">
        <v>420</v>
      </c>
      <c r="C21" s="777" t="s">
        <v>60</v>
      </c>
      <c r="D21" s="778" t="s">
        <v>83</v>
      </c>
      <c r="E21" s="779" t="s">
        <v>419</v>
      </c>
    </row>
    <row r="22" spans="1:5" x14ac:dyDescent="0.2">
      <c r="A22" s="781" t="s">
        <v>421</v>
      </c>
      <c r="B22" s="782" t="s">
        <v>420</v>
      </c>
      <c r="C22" s="783" t="s">
        <v>60</v>
      </c>
      <c r="D22" s="784" t="s">
        <v>204</v>
      </c>
      <c r="E22" s="785" t="s">
        <v>421</v>
      </c>
    </row>
    <row r="23" spans="1:5" x14ac:dyDescent="0.2">
      <c r="A23" s="781" t="s">
        <v>422</v>
      </c>
      <c r="B23" s="782" t="s">
        <v>420</v>
      </c>
      <c r="C23" s="783" t="s">
        <v>60</v>
      </c>
      <c r="D23" s="784" t="s">
        <v>423</v>
      </c>
      <c r="E23" s="785" t="s">
        <v>422</v>
      </c>
    </row>
    <row r="24" spans="1:5" x14ac:dyDescent="0.2">
      <c r="A24" s="781" t="s">
        <v>424</v>
      </c>
      <c r="B24" s="782" t="s">
        <v>420</v>
      </c>
      <c r="C24" s="783" t="s">
        <v>60</v>
      </c>
      <c r="D24" s="784" t="s">
        <v>425</v>
      </c>
      <c r="E24" s="785" t="s">
        <v>424</v>
      </c>
    </row>
    <row r="25" spans="1:5" x14ac:dyDescent="0.2">
      <c r="A25" s="781" t="s">
        <v>426</v>
      </c>
      <c r="B25" s="782" t="s">
        <v>420</v>
      </c>
      <c r="C25" s="783" t="s">
        <v>60</v>
      </c>
      <c r="D25" s="784" t="s">
        <v>427</v>
      </c>
      <c r="E25" s="785" t="s">
        <v>426</v>
      </c>
    </row>
    <row r="26" spans="1:5" x14ac:dyDescent="0.2">
      <c r="A26" s="781" t="s">
        <v>428</v>
      </c>
      <c r="B26" s="782" t="s">
        <v>420</v>
      </c>
      <c r="C26" s="783" t="s">
        <v>60</v>
      </c>
      <c r="D26" s="784" t="s">
        <v>429</v>
      </c>
      <c r="E26" s="785" t="s">
        <v>428</v>
      </c>
    </row>
    <row r="27" spans="1:5" x14ac:dyDescent="0.2">
      <c r="A27" s="781" t="s">
        <v>430</v>
      </c>
      <c r="B27" s="782" t="s">
        <v>420</v>
      </c>
      <c r="C27" s="783" t="s">
        <v>60</v>
      </c>
      <c r="D27" s="784" t="s">
        <v>279</v>
      </c>
      <c r="E27" s="785" t="s">
        <v>430</v>
      </c>
    </row>
    <row r="28" spans="1:5" x14ac:dyDescent="0.2">
      <c r="A28" s="781" t="s">
        <v>431</v>
      </c>
      <c r="B28" s="782" t="s">
        <v>420</v>
      </c>
      <c r="C28" s="783" t="s">
        <v>60</v>
      </c>
      <c r="D28" s="784" t="s">
        <v>281</v>
      </c>
      <c r="E28" s="785" t="s">
        <v>431</v>
      </c>
    </row>
    <row r="29" spans="1:5" x14ac:dyDescent="0.2">
      <c r="A29" s="781" t="s">
        <v>432</v>
      </c>
      <c r="B29" s="782" t="s">
        <v>420</v>
      </c>
      <c r="C29" s="783" t="s">
        <v>60</v>
      </c>
      <c r="D29" s="784" t="s">
        <v>433</v>
      </c>
      <c r="E29" s="785" t="s">
        <v>432</v>
      </c>
    </row>
    <row r="30" spans="1:5" x14ac:dyDescent="0.2">
      <c r="A30" s="781" t="s">
        <v>434</v>
      </c>
      <c r="B30" s="782" t="s">
        <v>420</v>
      </c>
      <c r="C30" s="783" t="s">
        <v>60</v>
      </c>
      <c r="D30" s="784" t="s">
        <v>435</v>
      </c>
      <c r="E30" s="785" t="s">
        <v>434</v>
      </c>
    </row>
    <row r="31" spans="1:5" x14ac:dyDescent="0.2">
      <c r="A31" s="781" t="s">
        <v>436</v>
      </c>
      <c r="B31" s="782" t="s">
        <v>420</v>
      </c>
      <c r="C31" s="783" t="s">
        <v>60</v>
      </c>
      <c r="D31" s="784" t="s">
        <v>437</v>
      </c>
      <c r="E31" s="785" t="s">
        <v>436</v>
      </c>
    </row>
    <row r="32" spans="1:5" x14ac:dyDescent="0.2">
      <c r="A32" s="781" t="s">
        <v>438</v>
      </c>
      <c r="B32" s="782" t="s">
        <v>420</v>
      </c>
      <c r="C32" s="783" t="s">
        <v>60</v>
      </c>
      <c r="D32" s="784" t="s">
        <v>439</v>
      </c>
      <c r="E32" s="785" t="s">
        <v>438</v>
      </c>
    </row>
    <row r="33" spans="1:5" x14ac:dyDescent="0.2">
      <c r="A33" s="781" t="s">
        <v>440</v>
      </c>
      <c r="B33" s="782" t="s">
        <v>420</v>
      </c>
      <c r="C33" s="783" t="s">
        <v>60</v>
      </c>
      <c r="D33" s="784" t="s">
        <v>441</v>
      </c>
      <c r="E33" s="785" t="s">
        <v>440</v>
      </c>
    </row>
    <row r="34" spans="1:5" x14ac:dyDescent="0.2">
      <c r="A34" s="781" t="s">
        <v>442</v>
      </c>
      <c r="B34" s="782" t="s">
        <v>420</v>
      </c>
      <c r="C34" s="783" t="s">
        <v>60</v>
      </c>
      <c r="D34" s="784" t="s">
        <v>443</v>
      </c>
      <c r="E34" s="785" t="s">
        <v>442</v>
      </c>
    </row>
    <row r="35" spans="1:5" x14ac:dyDescent="0.2">
      <c r="A35" s="781" t="s">
        <v>444</v>
      </c>
      <c r="B35" s="782" t="s">
        <v>420</v>
      </c>
      <c r="C35" s="783" t="s">
        <v>60</v>
      </c>
      <c r="D35" s="784" t="s">
        <v>445</v>
      </c>
      <c r="E35" s="785" t="s">
        <v>444</v>
      </c>
    </row>
    <row r="36" spans="1:5" x14ac:dyDescent="0.2">
      <c r="A36" s="781" t="s">
        <v>446</v>
      </c>
      <c r="B36" s="782" t="s">
        <v>420</v>
      </c>
      <c r="C36" s="783" t="s">
        <v>60</v>
      </c>
      <c r="D36" s="784" t="s">
        <v>447</v>
      </c>
      <c r="E36" s="785" t="s">
        <v>446</v>
      </c>
    </row>
    <row r="37" spans="1:5" x14ac:dyDescent="0.2">
      <c r="A37" s="781" t="s">
        <v>448</v>
      </c>
      <c r="B37" s="782" t="s">
        <v>420</v>
      </c>
      <c r="C37" s="783" t="s">
        <v>60</v>
      </c>
      <c r="D37" s="784" t="s">
        <v>449</v>
      </c>
      <c r="E37" s="785" t="s">
        <v>448</v>
      </c>
    </row>
    <row r="38" spans="1:5" x14ac:dyDescent="0.2">
      <c r="A38" s="781" t="s">
        <v>450</v>
      </c>
      <c r="B38" s="782" t="s">
        <v>420</v>
      </c>
      <c r="C38" s="783" t="s">
        <v>60</v>
      </c>
      <c r="D38" s="784" t="s">
        <v>451</v>
      </c>
      <c r="E38" s="785" t="s">
        <v>450</v>
      </c>
    </row>
    <row r="39" spans="1:5" x14ac:dyDescent="0.2">
      <c r="A39" s="781" t="s">
        <v>452</v>
      </c>
      <c r="B39" s="782" t="s">
        <v>420</v>
      </c>
      <c r="C39" s="783" t="s">
        <v>60</v>
      </c>
      <c r="D39" s="784" t="s">
        <v>453</v>
      </c>
      <c r="E39" s="785" t="s">
        <v>452</v>
      </c>
    </row>
    <row r="40" spans="1:5" x14ac:dyDescent="0.2">
      <c r="A40" s="781" t="s">
        <v>454</v>
      </c>
      <c r="B40" s="782" t="s">
        <v>420</v>
      </c>
      <c r="C40" s="783" t="s">
        <v>60</v>
      </c>
      <c r="D40" s="784" t="s">
        <v>455</v>
      </c>
      <c r="E40" s="785" t="s">
        <v>454</v>
      </c>
    </row>
    <row r="41" spans="1:5" x14ac:dyDescent="0.2">
      <c r="A41" s="781" t="s">
        <v>456</v>
      </c>
      <c r="B41" s="782" t="s">
        <v>420</v>
      </c>
      <c r="C41" s="783" t="s">
        <v>60</v>
      </c>
      <c r="D41" s="784" t="s">
        <v>457</v>
      </c>
      <c r="E41" s="785" t="s">
        <v>456</v>
      </c>
    </row>
    <row r="42" spans="1:5" x14ac:dyDescent="0.2">
      <c r="A42" s="781" t="s">
        <v>458</v>
      </c>
      <c r="B42" s="782" t="s">
        <v>420</v>
      </c>
      <c r="C42" s="783" t="s">
        <v>60</v>
      </c>
      <c r="D42" s="784" t="s">
        <v>459</v>
      </c>
      <c r="E42" s="785" t="s">
        <v>458</v>
      </c>
    </row>
    <row r="43" spans="1:5" x14ac:dyDescent="0.2">
      <c r="A43" s="781" t="s">
        <v>460</v>
      </c>
      <c r="B43" s="782" t="s">
        <v>420</v>
      </c>
      <c r="C43" s="783" t="s">
        <v>60</v>
      </c>
      <c r="D43" s="784" t="s">
        <v>461</v>
      </c>
      <c r="E43" s="785" t="s">
        <v>460</v>
      </c>
    </row>
    <row r="44" spans="1:5" x14ac:dyDescent="0.2">
      <c r="A44" s="781" t="s">
        <v>462</v>
      </c>
      <c r="B44" s="782" t="s">
        <v>420</v>
      </c>
      <c r="C44" s="783" t="s">
        <v>60</v>
      </c>
      <c r="D44" s="784" t="s">
        <v>463</v>
      </c>
      <c r="E44" s="785" t="s">
        <v>462</v>
      </c>
    </row>
    <row r="45" spans="1:5" x14ac:dyDescent="0.2">
      <c r="A45" s="781" t="s">
        <v>464</v>
      </c>
      <c r="B45" s="782" t="s">
        <v>420</v>
      </c>
      <c r="C45" s="783" t="s">
        <v>60</v>
      </c>
      <c r="D45" s="784" t="s">
        <v>465</v>
      </c>
      <c r="E45" s="785" t="s">
        <v>464</v>
      </c>
    </row>
    <row r="46" spans="1:5" x14ac:dyDescent="0.2">
      <c r="A46" s="781" t="s">
        <v>466</v>
      </c>
      <c r="B46" s="782" t="s">
        <v>420</v>
      </c>
      <c r="C46" s="783" t="s">
        <v>60</v>
      </c>
      <c r="D46" s="784" t="s">
        <v>467</v>
      </c>
      <c r="E46" s="785" t="s">
        <v>466</v>
      </c>
    </row>
    <row r="47" spans="1:5" x14ac:dyDescent="0.2">
      <c r="A47" s="781" t="s">
        <v>468</v>
      </c>
      <c r="B47" s="782" t="s">
        <v>420</v>
      </c>
      <c r="C47" s="783" t="s">
        <v>60</v>
      </c>
      <c r="D47" s="784" t="s">
        <v>469</v>
      </c>
      <c r="E47" s="785" t="s">
        <v>468</v>
      </c>
    </row>
    <row r="48" spans="1:5" x14ac:dyDescent="0.2">
      <c r="A48" s="781" t="s">
        <v>470</v>
      </c>
      <c r="B48" s="782" t="s">
        <v>420</v>
      </c>
      <c r="C48" s="783" t="s">
        <v>60</v>
      </c>
      <c r="D48" s="784" t="s">
        <v>471</v>
      </c>
      <c r="E48" s="785" t="s">
        <v>470</v>
      </c>
    </row>
    <row r="49" spans="1:5" ht="12" thickBot="1" x14ac:dyDescent="0.25">
      <c r="A49" s="786" t="s">
        <v>472</v>
      </c>
      <c r="B49" s="782" t="s">
        <v>420</v>
      </c>
      <c r="C49" s="783" t="s">
        <v>60</v>
      </c>
      <c r="D49" s="787" t="s">
        <v>473</v>
      </c>
      <c r="E49" s="788" t="s">
        <v>472</v>
      </c>
    </row>
    <row r="50" spans="1:5" ht="12" thickBot="1" x14ac:dyDescent="0.25">
      <c r="A50" s="789" t="s">
        <v>474</v>
      </c>
      <c r="B50" s="1527" t="s">
        <v>475</v>
      </c>
      <c r="C50" s="1528"/>
      <c r="D50" s="1528"/>
      <c r="E50" s="1529"/>
    </row>
  </sheetData>
  <mergeCells count="6">
    <mergeCell ref="B14:B18"/>
    <mergeCell ref="B12:B13"/>
    <mergeCell ref="B3:B7"/>
    <mergeCell ref="A3:A18"/>
    <mergeCell ref="B50:E50"/>
    <mergeCell ref="A20:E20"/>
  </mergeCells>
  <hyperlinks>
    <hyperlink ref="B3:B7" location="Colunas!A1" display="Itens de Informação (Colunas)" xr:uid="{00000000-0004-0000-0300-000000000000}"/>
    <hyperlink ref="A1" location="INÍCIO!A1" display="Voltar ao Início" xr:uid="{00000000-0004-0000-0300-000001000000}"/>
    <hyperlink ref="A2" location="'Anexo 2 2018'!A1" display="Ir para o Relatório" xr:uid="{00000000-0004-0000-0300-000002000000}"/>
  </hyperlinks>
  <pageMargins left="0.78740157499999996" right="0.78740157499999996" top="0.984251969" bottom="0.984251969" header="0.49212598499999999" footer="0.49212598499999999"/>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2">
    <tabColor rgb="FF00B050"/>
    <pageSetUpPr fitToPage="1"/>
  </sheetPr>
  <dimension ref="A1:E92"/>
  <sheetViews>
    <sheetView showGridLines="0" zoomScaleNormal="100" workbookViewId="0">
      <pane xSplit="2" ySplit="1" topLeftCell="C56" activePane="bottomRight" state="frozen"/>
      <selection pane="topRight" sqref="A1:XFD2"/>
      <selection pane="bottomLeft" sqref="A1:XFD2"/>
      <selection pane="bottomRight" activeCell="B15" sqref="B15"/>
    </sheetView>
  </sheetViews>
  <sheetFormatPr defaultColWidth="8.85546875" defaultRowHeight="11.25" x14ac:dyDescent="0.25"/>
  <cols>
    <col min="1" max="1" width="35.42578125" style="108" bestFit="1" customWidth="1"/>
    <col min="2" max="2" width="31.85546875" style="108" customWidth="1"/>
    <col min="3" max="3" width="17.42578125" style="105" bestFit="1" customWidth="1"/>
    <col min="4" max="4" width="10.85546875" style="108" bestFit="1" customWidth="1"/>
    <col min="5" max="5" width="51.85546875" style="108" bestFit="1" customWidth="1"/>
    <col min="6" max="237" width="9.140625" style="709"/>
    <col min="238" max="238" width="28.140625" style="709" bestFit="1" customWidth="1"/>
    <col min="239" max="250" width="8.85546875" style="709" customWidth="1"/>
    <col min="251" max="251" width="10.42578125" style="709" bestFit="1" customWidth="1"/>
    <col min="252" max="252" width="11.42578125" style="709" bestFit="1" customWidth="1"/>
    <col min="253" max="253" width="9.28515625" style="709" bestFit="1" customWidth="1"/>
    <col min="254" max="254" width="20.28515625" style="709" customWidth="1"/>
    <col min="255" max="255" width="9.28515625" style="709" bestFit="1" customWidth="1"/>
    <col min="256" max="493" width="9.140625" style="709"/>
    <col min="494" max="494" width="28.140625" style="709" bestFit="1" customWidth="1"/>
    <col min="495" max="506" width="8.85546875" style="709" customWidth="1"/>
    <col min="507" max="507" width="10.42578125" style="709" bestFit="1" customWidth="1"/>
    <col min="508" max="508" width="11.42578125" style="709" bestFit="1" customWidth="1"/>
    <col min="509" max="509" width="9.28515625" style="709" bestFit="1" customWidth="1"/>
    <col min="510" max="510" width="20.28515625" style="709" customWidth="1"/>
    <col min="511" max="511" width="9.28515625" style="709" bestFit="1" customWidth="1"/>
    <col min="512" max="749" width="9.140625" style="709"/>
    <col min="750" max="750" width="28.140625" style="709" bestFit="1" customWidth="1"/>
    <col min="751" max="762" width="8.85546875" style="709" customWidth="1"/>
    <col min="763" max="763" width="10.42578125" style="709" bestFit="1" customWidth="1"/>
    <col min="764" max="764" width="11.42578125" style="709" bestFit="1" customWidth="1"/>
    <col min="765" max="765" width="9.28515625" style="709" bestFit="1" customWidth="1"/>
    <col min="766" max="766" width="20.28515625" style="709" customWidth="1"/>
    <col min="767" max="767" width="9.28515625" style="709" bestFit="1" customWidth="1"/>
    <col min="768" max="1005" width="9.140625" style="709"/>
    <col min="1006" max="1006" width="28.140625" style="709" bestFit="1" customWidth="1"/>
    <col min="1007" max="1018" width="8.85546875" style="709" customWidth="1"/>
    <col min="1019" max="1019" width="10.42578125" style="709" bestFit="1" customWidth="1"/>
    <col min="1020" max="1020" width="11.42578125" style="709" bestFit="1" customWidth="1"/>
    <col min="1021" max="1021" width="9.28515625" style="709" bestFit="1" customWidth="1"/>
    <col min="1022" max="1022" width="20.28515625" style="709" customWidth="1"/>
    <col min="1023" max="1023" width="9.28515625" style="709" bestFit="1" customWidth="1"/>
    <col min="1024" max="1261" width="9.140625" style="709"/>
    <col min="1262" max="1262" width="28.140625" style="709" bestFit="1" customWidth="1"/>
    <col min="1263" max="1274" width="8.85546875" style="709" customWidth="1"/>
    <col min="1275" max="1275" width="10.42578125" style="709" bestFit="1" customWidth="1"/>
    <col min="1276" max="1276" width="11.42578125" style="709" bestFit="1" customWidth="1"/>
    <col min="1277" max="1277" width="9.28515625" style="709" bestFit="1" customWidth="1"/>
    <col min="1278" max="1278" width="20.28515625" style="709" customWidth="1"/>
    <col min="1279" max="1279" width="9.28515625" style="709" bestFit="1" customWidth="1"/>
    <col min="1280" max="1517" width="9.140625" style="709"/>
    <col min="1518" max="1518" width="28.140625" style="709" bestFit="1" customWidth="1"/>
    <col min="1519" max="1530" width="8.85546875" style="709" customWidth="1"/>
    <col min="1531" max="1531" width="10.42578125" style="709" bestFit="1" customWidth="1"/>
    <col min="1532" max="1532" width="11.42578125" style="709" bestFit="1" customWidth="1"/>
    <col min="1533" max="1533" width="9.28515625" style="709" bestFit="1" customWidth="1"/>
    <col min="1534" max="1534" width="20.28515625" style="709" customWidth="1"/>
    <col min="1535" max="1535" width="9.28515625" style="709" bestFit="1" customWidth="1"/>
    <col min="1536" max="1773" width="9.140625" style="709"/>
    <col min="1774" max="1774" width="28.140625" style="709" bestFit="1" customWidth="1"/>
    <col min="1775" max="1786" width="8.85546875" style="709" customWidth="1"/>
    <col min="1787" max="1787" width="10.42578125" style="709" bestFit="1" customWidth="1"/>
    <col min="1788" max="1788" width="11.42578125" style="709" bestFit="1" customWidth="1"/>
    <col min="1789" max="1789" width="9.28515625" style="709" bestFit="1" customWidth="1"/>
    <col min="1790" max="1790" width="20.28515625" style="709" customWidth="1"/>
    <col min="1791" max="1791" width="9.28515625" style="709" bestFit="1" customWidth="1"/>
    <col min="1792" max="2029" width="9.140625" style="709"/>
    <col min="2030" max="2030" width="28.140625" style="709" bestFit="1" customWidth="1"/>
    <col min="2031" max="2042" width="8.85546875" style="709" customWidth="1"/>
    <col min="2043" max="2043" width="10.42578125" style="709" bestFit="1" customWidth="1"/>
    <col min="2044" max="2044" width="11.42578125" style="709" bestFit="1" customWidth="1"/>
    <col min="2045" max="2045" width="9.28515625" style="709" bestFit="1" customWidth="1"/>
    <col min="2046" max="2046" width="20.28515625" style="709" customWidth="1"/>
    <col min="2047" max="2047" width="9.28515625" style="709" bestFit="1" customWidth="1"/>
    <col min="2048" max="2285" width="9.140625" style="709"/>
    <col min="2286" max="2286" width="28.140625" style="709" bestFit="1" customWidth="1"/>
    <col min="2287" max="2298" width="8.85546875" style="709" customWidth="1"/>
    <col min="2299" max="2299" width="10.42578125" style="709" bestFit="1" customWidth="1"/>
    <col min="2300" max="2300" width="11.42578125" style="709" bestFit="1" customWidth="1"/>
    <col min="2301" max="2301" width="9.28515625" style="709" bestFit="1" customWidth="1"/>
    <col min="2302" max="2302" width="20.28515625" style="709" customWidth="1"/>
    <col min="2303" max="2303" width="9.28515625" style="709" bestFit="1" customWidth="1"/>
    <col min="2304" max="2541" width="9.140625" style="709"/>
    <col min="2542" max="2542" width="28.140625" style="709" bestFit="1" customWidth="1"/>
    <col min="2543" max="2554" width="8.85546875" style="709" customWidth="1"/>
    <col min="2555" max="2555" width="10.42578125" style="709" bestFit="1" customWidth="1"/>
    <col min="2556" max="2556" width="11.42578125" style="709" bestFit="1" customWidth="1"/>
    <col min="2557" max="2557" width="9.28515625" style="709" bestFit="1" customWidth="1"/>
    <col min="2558" max="2558" width="20.28515625" style="709" customWidth="1"/>
    <col min="2559" max="2559" width="9.28515625" style="709" bestFit="1" customWidth="1"/>
    <col min="2560" max="2797" width="9.140625" style="709"/>
    <col min="2798" max="2798" width="28.140625" style="709" bestFit="1" customWidth="1"/>
    <col min="2799" max="2810" width="8.85546875" style="709" customWidth="1"/>
    <col min="2811" max="2811" width="10.42578125" style="709" bestFit="1" customWidth="1"/>
    <col min="2812" max="2812" width="11.42578125" style="709" bestFit="1" customWidth="1"/>
    <col min="2813" max="2813" width="9.28515625" style="709" bestFit="1" customWidth="1"/>
    <col min="2814" max="2814" width="20.28515625" style="709" customWidth="1"/>
    <col min="2815" max="2815" width="9.28515625" style="709" bestFit="1" customWidth="1"/>
    <col min="2816" max="3053" width="9.140625" style="709"/>
    <col min="3054" max="3054" width="28.140625" style="709" bestFit="1" customWidth="1"/>
    <col min="3055" max="3066" width="8.85546875" style="709" customWidth="1"/>
    <col min="3067" max="3067" width="10.42578125" style="709" bestFit="1" customWidth="1"/>
    <col min="3068" max="3068" width="11.42578125" style="709" bestFit="1" customWidth="1"/>
    <col min="3069" max="3069" width="9.28515625" style="709" bestFit="1" customWidth="1"/>
    <col min="3070" max="3070" width="20.28515625" style="709" customWidth="1"/>
    <col min="3071" max="3071" width="9.28515625" style="709" bestFit="1" customWidth="1"/>
    <col min="3072" max="3309" width="9.140625" style="709"/>
    <col min="3310" max="3310" width="28.140625" style="709" bestFit="1" customWidth="1"/>
    <col min="3311" max="3322" width="8.85546875" style="709" customWidth="1"/>
    <col min="3323" max="3323" width="10.42578125" style="709" bestFit="1" customWidth="1"/>
    <col min="3324" max="3324" width="11.42578125" style="709" bestFit="1" customWidth="1"/>
    <col min="3325" max="3325" width="9.28515625" style="709" bestFit="1" customWidth="1"/>
    <col min="3326" max="3326" width="20.28515625" style="709" customWidth="1"/>
    <col min="3327" max="3327" width="9.28515625" style="709" bestFit="1" customWidth="1"/>
    <col min="3328" max="3565" width="9.140625" style="709"/>
    <col min="3566" max="3566" width="28.140625" style="709" bestFit="1" customWidth="1"/>
    <col min="3567" max="3578" width="8.85546875" style="709" customWidth="1"/>
    <col min="3579" max="3579" width="10.42578125" style="709" bestFit="1" customWidth="1"/>
    <col min="3580" max="3580" width="11.42578125" style="709" bestFit="1" customWidth="1"/>
    <col min="3581" max="3581" width="9.28515625" style="709" bestFit="1" customWidth="1"/>
    <col min="3582" max="3582" width="20.28515625" style="709" customWidth="1"/>
    <col min="3583" max="3583" width="9.28515625" style="709" bestFit="1" customWidth="1"/>
    <col min="3584" max="3821" width="9.140625" style="709"/>
    <col min="3822" max="3822" width="28.140625" style="709" bestFit="1" customWidth="1"/>
    <col min="3823" max="3834" width="8.85546875" style="709" customWidth="1"/>
    <col min="3835" max="3835" width="10.42578125" style="709" bestFit="1" customWidth="1"/>
    <col min="3836" max="3836" width="11.42578125" style="709" bestFit="1" customWidth="1"/>
    <col min="3837" max="3837" width="9.28515625" style="709" bestFit="1" customWidth="1"/>
    <col min="3838" max="3838" width="20.28515625" style="709" customWidth="1"/>
    <col min="3839" max="3839" width="9.28515625" style="709" bestFit="1" customWidth="1"/>
    <col min="3840" max="4077" width="9.140625" style="709"/>
    <col min="4078" max="4078" width="28.140625" style="709" bestFit="1" customWidth="1"/>
    <col min="4079" max="4090" width="8.85546875" style="709" customWidth="1"/>
    <col min="4091" max="4091" width="10.42578125" style="709" bestFit="1" customWidth="1"/>
    <col min="4092" max="4092" width="11.42578125" style="709" bestFit="1" customWidth="1"/>
    <col min="4093" max="4093" width="9.28515625" style="709" bestFit="1" customWidth="1"/>
    <col min="4094" max="4094" width="20.28515625" style="709" customWidth="1"/>
    <col min="4095" max="4095" width="9.28515625" style="709" bestFit="1" customWidth="1"/>
    <col min="4096" max="4333" width="9.140625" style="709"/>
    <col min="4334" max="4334" width="28.140625" style="709" bestFit="1" customWidth="1"/>
    <col min="4335" max="4346" width="8.85546875" style="709" customWidth="1"/>
    <col min="4347" max="4347" width="10.42578125" style="709" bestFit="1" customWidth="1"/>
    <col min="4348" max="4348" width="11.42578125" style="709" bestFit="1" customWidth="1"/>
    <col min="4349" max="4349" width="9.28515625" style="709" bestFit="1" customWidth="1"/>
    <col min="4350" max="4350" width="20.28515625" style="709" customWidth="1"/>
    <col min="4351" max="4351" width="9.28515625" style="709" bestFit="1" customWidth="1"/>
    <col min="4352" max="4589" width="9.140625" style="709"/>
    <col min="4590" max="4590" width="28.140625" style="709" bestFit="1" customWidth="1"/>
    <col min="4591" max="4602" width="8.85546875" style="709" customWidth="1"/>
    <col min="4603" max="4603" width="10.42578125" style="709" bestFit="1" customWidth="1"/>
    <col min="4604" max="4604" width="11.42578125" style="709" bestFit="1" customWidth="1"/>
    <col min="4605" max="4605" width="9.28515625" style="709" bestFit="1" customWidth="1"/>
    <col min="4606" max="4606" width="20.28515625" style="709" customWidth="1"/>
    <col min="4607" max="4607" width="9.28515625" style="709" bestFit="1" customWidth="1"/>
    <col min="4608" max="4845" width="9.140625" style="709"/>
    <col min="4846" max="4846" width="28.140625" style="709" bestFit="1" customWidth="1"/>
    <col min="4847" max="4858" width="8.85546875" style="709" customWidth="1"/>
    <col min="4859" max="4859" width="10.42578125" style="709" bestFit="1" customWidth="1"/>
    <col min="4860" max="4860" width="11.42578125" style="709" bestFit="1" customWidth="1"/>
    <col min="4861" max="4861" width="9.28515625" style="709" bestFit="1" customWidth="1"/>
    <col min="4862" max="4862" width="20.28515625" style="709" customWidth="1"/>
    <col min="4863" max="4863" width="9.28515625" style="709" bestFit="1" customWidth="1"/>
    <col min="4864" max="5101" width="9.140625" style="709"/>
    <col min="5102" max="5102" width="28.140625" style="709" bestFit="1" customWidth="1"/>
    <col min="5103" max="5114" width="8.85546875" style="709" customWidth="1"/>
    <col min="5115" max="5115" width="10.42578125" style="709" bestFit="1" customWidth="1"/>
    <col min="5116" max="5116" width="11.42578125" style="709" bestFit="1" customWidth="1"/>
    <col min="5117" max="5117" width="9.28515625" style="709" bestFit="1" customWidth="1"/>
    <col min="5118" max="5118" width="20.28515625" style="709" customWidth="1"/>
    <col min="5119" max="5119" width="9.28515625" style="709" bestFit="1" customWidth="1"/>
    <col min="5120" max="5357" width="9.140625" style="709"/>
    <col min="5358" max="5358" width="28.140625" style="709" bestFit="1" customWidth="1"/>
    <col min="5359" max="5370" width="8.85546875" style="709" customWidth="1"/>
    <col min="5371" max="5371" width="10.42578125" style="709" bestFit="1" customWidth="1"/>
    <col min="5372" max="5372" width="11.42578125" style="709" bestFit="1" customWidth="1"/>
    <col min="5373" max="5373" width="9.28515625" style="709" bestFit="1" customWidth="1"/>
    <col min="5374" max="5374" width="20.28515625" style="709" customWidth="1"/>
    <col min="5375" max="5375" width="9.28515625" style="709" bestFit="1" customWidth="1"/>
    <col min="5376" max="5613" width="9.140625" style="709"/>
    <col min="5614" max="5614" width="28.140625" style="709" bestFit="1" customWidth="1"/>
    <col min="5615" max="5626" width="8.85546875" style="709" customWidth="1"/>
    <col min="5627" max="5627" width="10.42578125" style="709" bestFit="1" customWidth="1"/>
    <col min="5628" max="5628" width="11.42578125" style="709" bestFit="1" customWidth="1"/>
    <col min="5629" max="5629" width="9.28515625" style="709" bestFit="1" customWidth="1"/>
    <col min="5630" max="5630" width="20.28515625" style="709" customWidth="1"/>
    <col min="5631" max="5631" width="9.28515625" style="709" bestFit="1" customWidth="1"/>
    <col min="5632" max="5869" width="9.140625" style="709"/>
    <col min="5870" max="5870" width="28.140625" style="709" bestFit="1" customWidth="1"/>
    <col min="5871" max="5882" width="8.85546875" style="709" customWidth="1"/>
    <col min="5883" max="5883" width="10.42578125" style="709" bestFit="1" customWidth="1"/>
    <col min="5884" max="5884" width="11.42578125" style="709" bestFit="1" customWidth="1"/>
    <col min="5885" max="5885" width="9.28515625" style="709" bestFit="1" customWidth="1"/>
    <col min="5886" max="5886" width="20.28515625" style="709" customWidth="1"/>
    <col min="5887" max="5887" width="9.28515625" style="709" bestFit="1" customWidth="1"/>
    <col min="5888" max="6125" width="9.140625" style="709"/>
    <col min="6126" max="6126" width="28.140625" style="709" bestFit="1" customWidth="1"/>
    <col min="6127" max="6138" width="8.85546875" style="709" customWidth="1"/>
    <col min="6139" max="6139" width="10.42578125" style="709" bestFit="1" customWidth="1"/>
    <col min="6140" max="6140" width="11.42578125" style="709" bestFit="1" customWidth="1"/>
    <col min="6141" max="6141" width="9.28515625" style="709" bestFit="1" customWidth="1"/>
    <col min="6142" max="6142" width="20.28515625" style="709" customWidth="1"/>
    <col min="6143" max="6143" width="9.28515625" style="709" bestFit="1" customWidth="1"/>
    <col min="6144" max="6381" width="9.140625" style="709"/>
    <col min="6382" max="6382" width="28.140625" style="709" bestFit="1" customWidth="1"/>
    <col min="6383" max="6394" width="8.85546875" style="709" customWidth="1"/>
    <col min="6395" max="6395" width="10.42578125" style="709" bestFit="1" customWidth="1"/>
    <col min="6396" max="6396" width="11.42578125" style="709" bestFit="1" customWidth="1"/>
    <col min="6397" max="6397" width="9.28515625" style="709" bestFit="1" customWidth="1"/>
    <col min="6398" max="6398" width="20.28515625" style="709" customWidth="1"/>
    <col min="6399" max="6399" width="9.28515625" style="709" bestFit="1" customWidth="1"/>
    <col min="6400" max="6637" width="9.140625" style="709"/>
    <col min="6638" max="6638" width="28.140625" style="709" bestFit="1" customWidth="1"/>
    <col min="6639" max="6650" width="8.85546875" style="709" customWidth="1"/>
    <col min="6651" max="6651" width="10.42578125" style="709" bestFit="1" customWidth="1"/>
    <col min="6652" max="6652" width="11.42578125" style="709" bestFit="1" customWidth="1"/>
    <col min="6653" max="6653" width="9.28515625" style="709" bestFit="1" customWidth="1"/>
    <col min="6654" max="6654" width="20.28515625" style="709" customWidth="1"/>
    <col min="6655" max="6655" width="9.28515625" style="709" bestFit="1" customWidth="1"/>
    <col min="6656" max="6893" width="9.140625" style="709"/>
    <col min="6894" max="6894" width="28.140625" style="709" bestFit="1" customWidth="1"/>
    <col min="6895" max="6906" width="8.85546875" style="709" customWidth="1"/>
    <col min="6907" max="6907" width="10.42578125" style="709" bestFit="1" customWidth="1"/>
    <col min="6908" max="6908" width="11.42578125" style="709" bestFit="1" customWidth="1"/>
    <col min="6909" max="6909" width="9.28515625" style="709" bestFit="1" customWidth="1"/>
    <col min="6910" max="6910" width="20.28515625" style="709" customWidth="1"/>
    <col min="6911" max="6911" width="9.28515625" style="709" bestFit="1" customWidth="1"/>
    <col min="6912" max="7149" width="9.140625" style="709"/>
    <col min="7150" max="7150" width="28.140625" style="709" bestFit="1" customWidth="1"/>
    <col min="7151" max="7162" width="8.85546875" style="709" customWidth="1"/>
    <col min="7163" max="7163" width="10.42578125" style="709" bestFit="1" customWidth="1"/>
    <col min="7164" max="7164" width="11.42578125" style="709" bestFit="1" customWidth="1"/>
    <col min="7165" max="7165" width="9.28515625" style="709" bestFit="1" customWidth="1"/>
    <col min="7166" max="7166" width="20.28515625" style="709" customWidth="1"/>
    <col min="7167" max="7167" width="9.28515625" style="709" bestFit="1" customWidth="1"/>
    <col min="7168" max="7405" width="9.140625" style="709"/>
    <col min="7406" max="7406" width="28.140625" style="709" bestFit="1" customWidth="1"/>
    <col min="7407" max="7418" width="8.85546875" style="709" customWidth="1"/>
    <col min="7419" max="7419" width="10.42578125" style="709" bestFit="1" customWidth="1"/>
    <col min="7420" max="7420" width="11.42578125" style="709" bestFit="1" customWidth="1"/>
    <col min="7421" max="7421" width="9.28515625" style="709" bestFit="1" customWidth="1"/>
    <col min="7422" max="7422" width="20.28515625" style="709" customWidth="1"/>
    <col min="7423" max="7423" width="9.28515625" style="709" bestFit="1" customWidth="1"/>
    <col min="7424" max="7661" width="9.140625" style="709"/>
    <col min="7662" max="7662" width="28.140625" style="709" bestFit="1" customWidth="1"/>
    <col min="7663" max="7674" width="8.85546875" style="709" customWidth="1"/>
    <col min="7675" max="7675" width="10.42578125" style="709" bestFit="1" customWidth="1"/>
    <col min="7676" max="7676" width="11.42578125" style="709" bestFit="1" customWidth="1"/>
    <col min="7677" max="7677" width="9.28515625" style="709" bestFit="1" customWidth="1"/>
    <col min="7678" max="7678" width="20.28515625" style="709" customWidth="1"/>
    <col min="7679" max="7679" width="9.28515625" style="709" bestFit="1" customWidth="1"/>
    <col min="7680" max="7917" width="9.140625" style="709"/>
    <col min="7918" max="7918" width="28.140625" style="709" bestFit="1" customWidth="1"/>
    <col min="7919" max="7930" width="8.85546875" style="709" customWidth="1"/>
    <col min="7931" max="7931" width="10.42578125" style="709" bestFit="1" customWidth="1"/>
    <col min="7932" max="7932" width="11.42578125" style="709" bestFit="1" customWidth="1"/>
    <col min="7933" max="7933" width="9.28515625" style="709" bestFit="1" customWidth="1"/>
    <col min="7934" max="7934" width="20.28515625" style="709" customWidth="1"/>
    <col min="7935" max="7935" width="9.28515625" style="709" bestFit="1" customWidth="1"/>
    <col min="7936" max="8173" width="9.140625" style="709"/>
    <col min="8174" max="8174" width="28.140625" style="709" bestFit="1" customWidth="1"/>
    <col min="8175" max="8186" width="8.85546875" style="709" customWidth="1"/>
    <col min="8187" max="8187" width="10.42578125" style="709" bestFit="1" customWidth="1"/>
    <col min="8188" max="8188" width="11.42578125" style="709" bestFit="1" customWidth="1"/>
    <col min="8189" max="8189" width="9.28515625" style="709" bestFit="1" customWidth="1"/>
    <col min="8190" max="8190" width="20.28515625" style="709" customWidth="1"/>
    <col min="8191" max="8191" width="9.28515625" style="709" bestFit="1" customWidth="1"/>
    <col min="8192" max="8429" width="9.140625" style="709"/>
    <col min="8430" max="8430" width="28.140625" style="709" bestFit="1" customWidth="1"/>
    <col min="8431" max="8442" width="8.85546875" style="709" customWidth="1"/>
    <col min="8443" max="8443" width="10.42578125" style="709" bestFit="1" customWidth="1"/>
    <col min="8444" max="8444" width="11.42578125" style="709" bestFit="1" customWidth="1"/>
    <col min="8445" max="8445" width="9.28515625" style="709" bestFit="1" customWidth="1"/>
    <col min="8446" max="8446" width="20.28515625" style="709" customWidth="1"/>
    <col min="8447" max="8447" width="9.28515625" style="709" bestFit="1" customWidth="1"/>
    <col min="8448" max="8685" width="9.140625" style="709"/>
    <col min="8686" max="8686" width="28.140625" style="709" bestFit="1" customWidth="1"/>
    <col min="8687" max="8698" width="8.85546875" style="709" customWidth="1"/>
    <col min="8699" max="8699" width="10.42578125" style="709" bestFit="1" customWidth="1"/>
    <col min="8700" max="8700" width="11.42578125" style="709" bestFit="1" customWidth="1"/>
    <col min="8701" max="8701" width="9.28515625" style="709" bestFit="1" customWidth="1"/>
    <col min="8702" max="8702" width="20.28515625" style="709" customWidth="1"/>
    <col min="8703" max="8703" width="9.28515625" style="709" bestFit="1" customWidth="1"/>
    <col min="8704" max="8941" width="9.140625" style="709"/>
    <col min="8942" max="8942" width="28.140625" style="709" bestFit="1" customWidth="1"/>
    <col min="8943" max="8954" width="8.85546875" style="709" customWidth="1"/>
    <col min="8955" max="8955" width="10.42578125" style="709" bestFit="1" customWidth="1"/>
    <col min="8956" max="8956" width="11.42578125" style="709" bestFit="1" customWidth="1"/>
    <col min="8957" max="8957" width="9.28515625" style="709" bestFit="1" customWidth="1"/>
    <col min="8958" max="8958" width="20.28515625" style="709" customWidth="1"/>
    <col min="8959" max="8959" width="9.28515625" style="709" bestFit="1" customWidth="1"/>
    <col min="8960" max="9197" width="9.140625" style="709"/>
    <col min="9198" max="9198" width="28.140625" style="709" bestFit="1" customWidth="1"/>
    <col min="9199" max="9210" width="8.85546875" style="709" customWidth="1"/>
    <col min="9211" max="9211" width="10.42578125" style="709" bestFit="1" customWidth="1"/>
    <col min="9212" max="9212" width="11.42578125" style="709" bestFit="1" customWidth="1"/>
    <col min="9213" max="9213" width="9.28515625" style="709" bestFit="1" customWidth="1"/>
    <col min="9214" max="9214" width="20.28515625" style="709" customWidth="1"/>
    <col min="9215" max="9215" width="9.28515625" style="709" bestFit="1" customWidth="1"/>
    <col min="9216" max="9453" width="9.140625" style="709"/>
    <col min="9454" max="9454" width="28.140625" style="709" bestFit="1" customWidth="1"/>
    <col min="9455" max="9466" width="8.85546875" style="709" customWidth="1"/>
    <col min="9467" max="9467" width="10.42578125" style="709" bestFit="1" customWidth="1"/>
    <col min="9468" max="9468" width="11.42578125" style="709" bestFit="1" customWidth="1"/>
    <col min="9469" max="9469" width="9.28515625" style="709" bestFit="1" customWidth="1"/>
    <col min="9470" max="9470" width="20.28515625" style="709" customWidth="1"/>
    <col min="9471" max="9471" width="9.28515625" style="709" bestFit="1" customWidth="1"/>
    <col min="9472" max="9709" width="9.140625" style="709"/>
    <col min="9710" max="9710" width="28.140625" style="709" bestFit="1" customWidth="1"/>
    <col min="9711" max="9722" width="8.85546875" style="709" customWidth="1"/>
    <col min="9723" max="9723" width="10.42578125" style="709" bestFit="1" customWidth="1"/>
    <col min="9724" max="9724" width="11.42578125" style="709" bestFit="1" customWidth="1"/>
    <col min="9725" max="9725" width="9.28515625" style="709" bestFit="1" customWidth="1"/>
    <col min="9726" max="9726" width="20.28515625" style="709" customWidth="1"/>
    <col min="9727" max="9727" width="9.28515625" style="709" bestFit="1" customWidth="1"/>
    <col min="9728" max="9965" width="9.140625" style="709"/>
    <col min="9966" max="9966" width="28.140625" style="709" bestFit="1" customWidth="1"/>
    <col min="9967" max="9978" width="8.85546875" style="709" customWidth="1"/>
    <col min="9979" max="9979" width="10.42578125" style="709" bestFit="1" customWidth="1"/>
    <col min="9980" max="9980" width="11.42578125" style="709" bestFit="1" customWidth="1"/>
    <col min="9981" max="9981" width="9.28515625" style="709" bestFit="1" customWidth="1"/>
    <col min="9982" max="9982" width="20.28515625" style="709" customWidth="1"/>
    <col min="9983" max="9983" width="9.28515625" style="709" bestFit="1" customWidth="1"/>
    <col min="9984" max="10221" width="9.140625" style="709"/>
    <col min="10222" max="10222" width="28.140625" style="709" bestFit="1" customWidth="1"/>
    <col min="10223" max="10234" width="8.85546875" style="709" customWidth="1"/>
    <col min="10235" max="10235" width="10.42578125" style="709" bestFit="1" customWidth="1"/>
    <col min="10236" max="10236" width="11.42578125" style="709" bestFit="1" customWidth="1"/>
    <col min="10237" max="10237" width="9.28515625" style="709" bestFit="1" customWidth="1"/>
    <col min="10238" max="10238" width="20.28515625" style="709" customWidth="1"/>
    <col min="10239" max="10239" width="9.28515625" style="709" bestFit="1" customWidth="1"/>
    <col min="10240" max="10477" width="9.140625" style="709"/>
    <col min="10478" max="10478" width="28.140625" style="709" bestFit="1" customWidth="1"/>
    <col min="10479" max="10490" width="8.85546875" style="709" customWidth="1"/>
    <col min="10491" max="10491" width="10.42578125" style="709" bestFit="1" customWidth="1"/>
    <col min="10492" max="10492" width="11.42578125" style="709" bestFit="1" customWidth="1"/>
    <col min="10493" max="10493" width="9.28515625" style="709" bestFit="1" customWidth="1"/>
    <col min="10494" max="10494" width="20.28515625" style="709" customWidth="1"/>
    <col min="10495" max="10495" width="9.28515625" style="709" bestFit="1" customWidth="1"/>
    <col min="10496" max="10733" width="9.140625" style="709"/>
    <col min="10734" max="10734" width="28.140625" style="709" bestFit="1" customWidth="1"/>
    <col min="10735" max="10746" width="8.85546875" style="709" customWidth="1"/>
    <col min="10747" max="10747" width="10.42578125" style="709" bestFit="1" customWidth="1"/>
    <col min="10748" max="10748" width="11.42578125" style="709" bestFit="1" customWidth="1"/>
    <col min="10749" max="10749" width="9.28515625" style="709" bestFit="1" customWidth="1"/>
    <col min="10750" max="10750" width="20.28515625" style="709" customWidth="1"/>
    <col min="10751" max="10751" width="9.28515625" style="709" bestFit="1" customWidth="1"/>
    <col min="10752" max="10989" width="9.140625" style="709"/>
    <col min="10990" max="10990" width="28.140625" style="709" bestFit="1" customWidth="1"/>
    <col min="10991" max="11002" width="8.85546875" style="709" customWidth="1"/>
    <col min="11003" max="11003" width="10.42578125" style="709" bestFit="1" customWidth="1"/>
    <col min="11004" max="11004" width="11.42578125" style="709" bestFit="1" customWidth="1"/>
    <col min="11005" max="11005" width="9.28515625" style="709" bestFit="1" customWidth="1"/>
    <col min="11006" max="11006" width="20.28515625" style="709" customWidth="1"/>
    <col min="11007" max="11007" width="9.28515625" style="709" bestFit="1" customWidth="1"/>
    <col min="11008" max="11245" width="9.140625" style="709"/>
    <col min="11246" max="11246" width="28.140625" style="709" bestFit="1" customWidth="1"/>
    <col min="11247" max="11258" width="8.85546875" style="709" customWidth="1"/>
    <col min="11259" max="11259" width="10.42578125" style="709" bestFit="1" customWidth="1"/>
    <col min="11260" max="11260" width="11.42578125" style="709" bestFit="1" customWidth="1"/>
    <col min="11261" max="11261" width="9.28515625" style="709" bestFit="1" customWidth="1"/>
    <col min="11262" max="11262" width="20.28515625" style="709" customWidth="1"/>
    <col min="11263" max="11263" width="9.28515625" style="709" bestFit="1" customWidth="1"/>
    <col min="11264" max="11501" width="9.140625" style="709"/>
    <col min="11502" max="11502" width="28.140625" style="709" bestFit="1" customWidth="1"/>
    <col min="11503" max="11514" width="8.85546875" style="709" customWidth="1"/>
    <col min="11515" max="11515" width="10.42578125" style="709" bestFit="1" customWidth="1"/>
    <col min="11516" max="11516" width="11.42578125" style="709" bestFit="1" customWidth="1"/>
    <col min="11517" max="11517" width="9.28515625" style="709" bestFit="1" customWidth="1"/>
    <col min="11518" max="11518" width="20.28515625" style="709" customWidth="1"/>
    <col min="11519" max="11519" width="9.28515625" style="709" bestFit="1" customWidth="1"/>
    <col min="11520" max="11757" width="9.140625" style="709"/>
    <col min="11758" max="11758" width="28.140625" style="709" bestFit="1" customWidth="1"/>
    <col min="11759" max="11770" width="8.85546875" style="709" customWidth="1"/>
    <col min="11771" max="11771" width="10.42578125" style="709" bestFit="1" customWidth="1"/>
    <col min="11772" max="11772" width="11.42578125" style="709" bestFit="1" customWidth="1"/>
    <col min="11773" max="11773" width="9.28515625" style="709" bestFit="1" customWidth="1"/>
    <col min="11774" max="11774" width="20.28515625" style="709" customWidth="1"/>
    <col min="11775" max="11775" width="9.28515625" style="709" bestFit="1" customWidth="1"/>
    <col min="11776" max="12013" width="9.140625" style="709"/>
    <col min="12014" max="12014" width="28.140625" style="709" bestFit="1" customWidth="1"/>
    <col min="12015" max="12026" width="8.85546875" style="709" customWidth="1"/>
    <col min="12027" max="12027" width="10.42578125" style="709" bestFit="1" customWidth="1"/>
    <col min="12028" max="12028" width="11.42578125" style="709" bestFit="1" customWidth="1"/>
    <col min="12029" max="12029" width="9.28515625" style="709" bestFit="1" customWidth="1"/>
    <col min="12030" max="12030" width="20.28515625" style="709" customWidth="1"/>
    <col min="12031" max="12031" width="9.28515625" style="709" bestFit="1" customWidth="1"/>
    <col min="12032" max="12269" width="9.140625" style="709"/>
    <col min="12270" max="12270" width="28.140625" style="709" bestFit="1" customWidth="1"/>
    <col min="12271" max="12282" width="8.85546875" style="709" customWidth="1"/>
    <col min="12283" max="12283" width="10.42578125" style="709" bestFit="1" customWidth="1"/>
    <col min="12284" max="12284" width="11.42578125" style="709" bestFit="1" customWidth="1"/>
    <col min="12285" max="12285" width="9.28515625" style="709" bestFit="1" customWidth="1"/>
    <col min="12286" max="12286" width="20.28515625" style="709" customWidth="1"/>
    <col min="12287" max="12287" width="9.28515625" style="709" bestFit="1" customWidth="1"/>
    <col min="12288" max="12525" width="9.140625" style="709"/>
    <col min="12526" max="12526" width="28.140625" style="709" bestFit="1" customWidth="1"/>
    <col min="12527" max="12538" width="8.85546875" style="709" customWidth="1"/>
    <col min="12539" max="12539" width="10.42578125" style="709" bestFit="1" customWidth="1"/>
    <col min="12540" max="12540" width="11.42578125" style="709" bestFit="1" customWidth="1"/>
    <col min="12541" max="12541" width="9.28515625" style="709" bestFit="1" customWidth="1"/>
    <col min="12542" max="12542" width="20.28515625" style="709" customWidth="1"/>
    <col min="12543" max="12543" width="9.28515625" style="709" bestFit="1" customWidth="1"/>
    <col min="12544" max="12781" width="9.140625" style="709"/>
    <col min="12782" max="12782" width="28.140625" style="709" bestFit="1" customWidth="1"/>
    <col min="12783" max="12794" width="8.85546875" style="709" customWidth="1"/>
    <col min="12795" max="12795" width="10.42578125" style="709" bestFit="1" customWidth="1"/>
    <col min="12796" max="12796" width="11.42578125" style="709" bestFit="1" customWidth="1"/>
    <col min="12797" max="12797" width="9.28515625" style="709" bestFit="1" customWidth="1"/>
    <col min="12798" max="12798" width="20.28515625" style="709" customWidth="1"/>
    <col min="12799" max="12799" width="9.28515625" style="709" bestFit="1" customWidth="1"/>
    <col min="12800" max="13037" width="9.140625" style="709"/>
    <col min="13038" max="13038" width="28.140625" style="709" bestFit="1" customWidth="1"/>
    <col min="13039" max="13050" width="8.85546875" style="709" customWidth="1"/>
    <col min="13051" max="13051" width="10.42578125" style="709" bestFit="1" customWidth="1"/>
    <col min="13052" max="13052" width="11.42578125" style="709" bestFit="1" customWidth="1"/>
    <col min="13053" max="13053" width="9.28515625" style="709" bestFit="1" customWidth="1"/>
    <col min="13054" max="13054" width="20.28515625" style="709" customWidth="1"/>
    <col min="13055" max="13055" width="9.28515625" style="709" bestFit="1" customWidth="1"/>
    <col min="13056" max="13293" width="9.140625" style="709"/>
    <col min="13294" max="13294" width="28.140625" style="709" bestFit="1" customWidth="1"/>
    <col min="13295" max="13306" width="8.85546875" style="709" customWidth="1"/>
    <col min="13307" max="13307" width="10.42578125" style="709" bestFit="1" customWidth="1"/>
    <col min="13308" max="13308" width="11.42578125" style="709" bestFit="1" customWidth="1"/>
    <col min="13309" max="13309" width="9.28515625" style="709" bestFit="1" customWidth="1"/>
    <col min="13310" max="13310" width="20.28515625" style="709" customWidth="1"/>
    <col min="13311" max="13311" width="9.28515625" style="709" bestFit="1" customWidth="1"/>
    <col min="13312" max="13549" width="9.140625" style="709"/>
    <col min="13550" max="13550" width="28.140625" style="709" bestFit="1" customWidth="1"/>
    <col min="13551" max="13562" width="8.85546875" style="709" customWidth="1"/>
    <col min="13563" max="13563" width="10.42578125" style="709" bestFit="1" customWidth="1"/>
    <col min="13564" max="13564" width="11.42578125" style="709" bestFit="1" customWidth="1"/>
    <col min="13565" max="13565" width="9.28515625" style="709" bestFit="1" customWidth="1"/>
    <col min="13566" max="13566" width="20.28515625" style="709" customWidth="1"/>
    <col min="13567" max="13567" width="9.28515625" style="709" bestFit="1" customWidth="1"/>
    <col min="13568" max="13805" width="9.140625" style="709"/>
    <col min="13806" max="13806" width="28.140625" style="709" bestFit="1" customWidth="1"/>
    <col min="13807" max="13818" width="8.85546875" style="709" customWidth="1"/>
    <col min="13819" max="13819" width="10.42578125" style="709" bestFit="1" customWidth="1"/>
    <col min="13820" max="13820" width="11.42578125" style="709" bestFit="1" customWidth="1"/>
    <col min="13821" max="13821" width="9.28515625" style="709" bestFit="1" customWidth="1"/>
    <col min="13822" max="13822" width="20.28515625" style="709" customWidth="1"/>
    <col min="13823" max="13823" width="9.28515625" style="709" bestFit="1" customWidth="1"/>
    <col min="13824" max="14061" width="9.140625" style="709"/>
    <col min="14062" max="14062" width="28.140625" style="709" bestFit="1" customWidth="1"/>
    <col min="14063" max="14074" width="8.85546875" style="709" customWidth="1"/>
    <col min="14075" max="14075" width="10.42578125" style="709" bestFit="1" customWidth="1"/>
    <col min="14076" max="14076" width="11.42578125" style="709" bestFit="1" customWidth="1"/>
    <col min="14077" max="14077" width="9.28515625" style="709" bestFit="1" customWidth="1"/>
    <col min="14078" max="14078" width="20.28515625" style="709" customWidth="1"/>
    <col min="14079" max="14079" width="9.28515625" style="709" bestFit="1" customWidth="1"/>
    <col min="14080" max="14317" width="9.140625" style="709"/>
    <col min="14318" max="14318" width="28.140625" style="709" bestFit="1" customWidth="1"/>
    <col min="14319" max="14330" width="8.85546875" style="709" customWidth="1"/>
    <col min="14331" max="14331" width="10.42578125" style="709" bestFit="1" customWidth="1"/>
    <col min="14332" max="14332" width="11.42578125" style="709" bestFit="1" customWidth="1"/>
    <col min="14333" max="14333" width="9.28515625" style="709" bestFit="1" customWidth="1"/>
    <col min="14334" max="14334" width="20.28515625" style="709" customWidth="1"/>
    <col min="14335" max="14335" width="9.28515625" style="709" bestFit="1" customWidth="1"/>
    <col min="14336" max="14573" width="9.140625" style="709"/>
    <col min="14574" max="14574" width="28.140625" style="709" bestFit="1" customWidth="1"/>
    <col min="14575" max="14586" width="8.85546875" style="709" customWidth="1"/>
    <col min="14587" max="14587" width="10.42578125" style="709" bestFit="1" customWidth="1"/>
    <col min="14588" max="14588" width="11.42578125" style="709" bestFit="1" customWidth="1"/>
    <col min="14589" max="14589" width="9.28515625" style="709" bestFit="1" customWidth="1"/>
    <col min="14590" max="14590" width="20.28515625" style="709" customWidth="1"/>
    <col min="14591" max="14591" width="9.28515625" style="709" bestFit="1" customWidth="1"/>
    <col min="14592" max="14829" width="9.140625" style="709"/>
    <col min="14830" max="14830" width="28.140625" style="709" bestFit="1" customWidth="1"/>
    <col min="14831" max="14842" width="8.85546875" style="709" customWidth="1"/>
    <col min="14843" max="14843" width="10.42578125" style="709" bestFit="1" customWidth="1"/>
    <col min="14844" max="14844" width="11.42578125" style="709" bestFit="1" customWidth="1"/>
    <col min="14845" max="14845" width="9.28515625" style="709" bestFit="1" customWidth="1"/>
    <col min="14846" max="14846" width="20.28515625" style="709" customWidth="1"/>
    <col min="14847" max="14847" width="9.28515625" style="709" bestFit="1" customWidth="1"/>
    <col min="14848" max="15085" width="9.140625" style="709"/>
    <col min="15086" max="15086" width="28.140625" style="709" bestFit="1" customWidth="1"/>
    <col min="15087" max="15098" width="8.85546875" style="709" customWidth="1"/>
    <col min="15099" max="15099" width="10.42578125" style="709" bestFit="1" customWidth="1"/>
    <col min="15100" max="15100" width="11.42578125" style="709" bestFit="1" customWidth="1"/>
    <col min="15101" max="15101" width="9.28515625" style="709" bestFit="1" customWidth="1"/>
    <col min="15102" max="15102" width="20.28515625" style="709" customWidth="1"/>
    <col min="15103" max="15103" width="9.28515625" style="709" bestFit="1" customWidth="1"/>
    <col min="15104" max="15341" width="9.140625" style="709"/>
    <col min="15342" max="15342" width="28.140625" style="709" bestFit="1" customWidth="1"/>
    <col min="15343" max="15354" width="8.85546875" style="709" customWidth="1"/>
    <col min="15355" max="15355" width="10.42578125" style="709" bestFit="1" customWidth="1"/>
    <col min="15356" max="15356" width="11.42578125" style="709" bestFit="1" customWidth="1"/>
    <col min="15357" max="15357" width="9.28515625" style="709" bestFit="1" customWidth="1"/>
    <col min="15358" max="15358" width="20.28515625" style="709" customWidth="1"/>
    <col min="15359" max="15359" width="9.28515625" style="709" bestFit="1" customWidth="1"/>
    <col min="15360" max="15597" width="9.140625" style="709"/>
    <col min="15598" max="15598" width="28.140625" style="709" bestFit="1" customWidth="1"/>
    <col min="15599" max="15610" width="8.85546875" style="709" customWidth="1"/>
    <col min="15611" max="15611" width="10.42578125" style="709" bestFit="1" customWidth="1"/>
    <col min="15612" max="15612" width="11.42578125" style="709" bestFit="1" customWidth="1"/>
    <col min="15613" max="15613" width="9.28515625" style="709" bestFit="1" customWidth="1"/>
    <col min="15614" max="15614" width="20.28515625" style="709" customWidth="1"/>
    <col min="15615" max="15615" width="9.28515625" style="709" bestFit="1" customWidth="1"/>
    <col min="15616" max="15853" width="9.140625" style="709"/>
    <col min="15854" max="15854" width="28.140625" style="709" bestFit="1" customWidth="1"/>
    <col min="15855" max="15866" width="8.85546875" style="709" customWidth="1"/>
    <col min="15867" max="15867" width="10.42578125" style="709" bestFit="1" customWidth="1"/>
    <col min="15868" max="15868" width="11.42578125" style="709" bestFit="1" customWidth="1"/>
    <col min="15869" max="15869" width="9.28515625" style="709" bestFit="1" customWidth="1"/>
    <col min="15870" max="15870" width="20.28515625" style="709" customWidth="1"/>
    <col min="15871" max="15871" width="9.28515625" style="709" bestFit="1" customWidth="1"/>
    <col min="15872" max="16109" width="9.140625" style="709"/>
    <col min="16110" max="16110" width="28.140625" style="709" bestFit="1" customWidth="1"/>
    <col min="16111" max="16122" width="8.85546875" style="709" customWidth="1"/>
    <col min="16123" max="16123" width="10.42578125" style="709" bestFit="1" customWidth="1"/>
    <col min="16124" max="16124" width="11.42578125" style="709" bestFit="1" customWidth="1"/>
    <col min="16125" max="16125" width="9.28515625" style="709" bestFit="1" customWidth="1"/>
    <col min="16126" max="16126" width="20.28515625" style="709" customWidth="1"/>
    <col min="16127" max="16127" width="9.28515625" style="709" bestFit="1" customWidth="1"/>
    <col min="16128" max="16384" width="9.140625" style="709"/>
  </cols>
  <sheetData>
    <row r="1" spans="1:5" ht="13.5" customHeight="1" x14ac:dyDescent="0.25">
      <c r="A1" s="1236" t="s">
        <v>22</v>
      </c>
    </row>
    <row r="2" spans="1:5" ht="13.5" customHeight="1" thickBot="1" x14ac:dyDescent="0.3">
      <c r="A2" s="1236" t="s">
        <v>57</v>
      </c>
    </row>
    <row r="3" spans="1:5" ht="13.5" customHeight="1" x14ac:dyDescent="0.25">
      <c r="A3" s="1481" t="s">
        <v>58</v>
      </c>
      <c r="B3" s="1524" t="s">
        <v>59</v>
      </c>
      <c r="C3" s="667" t="s">
        <v>60</v>
      </c>
      <c r="D3" s="668">
        <v>2</v>
      </c>
      <c r="E3" s="669" t="s">
        <v>62</v>
      </c>
    </row>
    <row r="4" spans="1:5" ht="13.5" customHeight="1" x14ac:dyDescent="0.25">
      <c r="A4" s="1485"/>
      <c r="B4" s="1525"/>
      <c r="C4" s="115" t="s">
        <v>60</v>
      </c>
      <c r="D4" s="670">
        <v>5</v>
      </c>
      <c r="E4" s="671" t="s">
        <v>63</v>
      </c>
    </row>
    <row r="5" spans="1:5" ht="13.5" customHeight="1" x14ac:dyDescent="0.25">
      <c r="A5" s="1485"/>
      <c r="B5" s="1525"/>
      <c r="C5" s="115" t="s">
        <v>60</v>
      </c>
      <c r="D5" s="670">
        <v>9</v>
      </c>
      <c r="E5" s="671" t="s">
        <v>64</v>
      </c>
    </row>
    <row r="6" spans="1:5" ht="13.5" customHeight="1" x14ac:dyDescent="0.25">
      <c r="A6" s="1485"/>
      <c r="B6" s="1525"/>
      <c r="C6" s="115" t="s">
        <v>60</v>
      </c>
      <c r="D6" s="670">
        <v>13</v>
      </c>
      <c r="E6" s="671" t="s">
        <v>65</v>
      </c>
    </row>
    <row r="7" spans="1:5" ht="14.25" customHeight="1" x14ac:dyDescent="0.25">
      <c r="A7" s="1485"/>
      <c r="B7" s="1525"/>
      <c r="C7" s="115" t="s">
        <v>60</v>
      </c>
      <c r="D7" s="670">
        <v>25</v>
      </c>
      <c r="E7" s="671" t="s">
        <v>67</v>
      </c>
    </row>
    <row r="8" spans="1:5" ht="15.75" customHeight="1" x14ac:dyDescent="0.25">
      <c r="A8" s="1485"/>
      <c r="B8" s="1548"/>
      <c r="C8" s="115" t="s">
        <v>60</v>
      </c>
      <c r="D8" s="670">
        <v>27</v>
      </c>
      <c r="E8" s="671" t="s">
        <v>69</v>
      </c>
    </row>
    <row r="9" spans="1:5" x14ac:dyDescent="0.25">
      <c r="A9" s="1485"/>
      <c r="B9" s="743" t="s">
        <v>70</v>
      </c>
      <c r="C9" s="115" t="s">
        <v>60</v>
      </c>
      <c r="D9" s="670" t="s">
        <v>71</v>
      </c>
      <c r="E9" s="671"/>
    </row>
    <row r="10" spans="1:5" ht="12" thickBot="1" x14ac:dyDescent="0.3">
      <c r="A10" s="1482"/>
      <c r="B10" s="745" t="s">
        <v>72</v>
      </c>
      <c r="C10" s="820" t="s">
        <v>60</v>
      </c>
      <c r="D10" s="710" t="s">
        <v>414</v>
      </c>
      <c r="E10" s="711"/>
    </row>
    <row r="11" spans="1:5" ht="12" thickBot="1" x14ac:dyDescent="0.3"/>
    <row r="12" spans="1:5" ht="16.5" customHeight="1" thickBot="1" x14ac:dyDescent="0.3">
      <c r="A12" s="1226" t="s">
        <v>476</v>
      </c>
      <c r="B12" s="1473" t="s">
        <v>477</v>
      </c>
      <c r="C12" s="1474"/>
      <c r="D12" s="1474"/>
      <c r="E12" s="1475"/>
    </row>
    <row r="13" spans="1:5" ht="12" thickBot="1" x14ac:dyDescent="0.3">
      <c r="A13" s="739" t="s">
        <v>478</v>
      </c>
      <c r="B13" s="963" t="s">
        <v>86</v>
      </c>
      <c r="C13" s="823" t="s">
        <v>60</v>
      </c>
      <c r="D13" s="824" t="s">
        <v>479</v>
      </c>
      <c r="E13" s="774" t="s">
        <v>88</v>
      </c>
    </row>
    <row r="14" spans="1:5" ht="12" thickBot="1" x14ac:dyDescent="0.3">
      <c r="A14" s="739" t="s">
        <v>480</v>
      </c>
      <c r="B14" s="963" t="s">
        <v>86</v>
      </c>
      <c r="C14" s="823" t="s">
        <v>60</v>
      </c>
      <c r="D14" s="824" t="s">
        <v>481</v>
      </c>
      <c r="E14" s="774" t="s">
        <v>482</v>
      </c>
    </row>
    <row r="15" spans="1:5" ht="12" thickBot="1" x14ac:dyDescent="0.3">
      <c r="A15" s="739" t="s">
        <v>483</v>
      </c>
      <c r="B15" s="1080" t="s">
        <v>86</v>
      </c>
      <c r="C15" s="1237" t="s">
        <v>60</v>
      </c>
      <c r="D15" s="1081" t="s">
        <v>484</v>
      </c>
      <c r="E15" s="1082" t="s">
        <v>112</v>
      </c>
    </row>
    <row r="16" spans="1:5" ht="12" hidden="1" thickBot="1" x14ac:dyDescent="0.3">
      <c r="A16" s="1544" t="s">
        <v>485</v>
      </c>
      <c r="B16" s="1547" t="s">
        <v>486</v>
      </c>
      <c r="C16" s="667" t="s">
        <v>268</v>
      </c>
      <c r="D16" s="668">
        <v>1321001</v>
      </c>
      <c r="E16" s="669"/>
    </row>
    <row r="17" spans="1:5" ht="16.5" hidden="1" customHeight="1" x14ac:dyDescent="0.25">
      <c r="A17" s="1545"/>
      <c r="B17" s="1511"/>
      <c r="C17" s="115" t="s">
        <v>268</v>
      </c>
      <c r="D17" s="670">
        <v>1321002</v>
      </c>
      <c r="E17" s="671"/>
    </row>
    <row r="18" spans="1:5" ht="15.75" hidden="1" customHeight="1" x14ac:dyDescent="0.25">
      <c r="A18" s="1545"/>
      <c r="B18" s="1511"/>
      <c r="C18" s="115" t="s">
        <v>268</v>
      </c>
      <c r="D18" s="670">
        <v>1321003</v>
      </c>
      <c r="E18" s="671"/>
    </row>
    <row r="19" spans="1:5" ht="15.75" hidden="1" customHeight="1" x14ac:dyDescent="0.25">
      <c r="A19" s="1545"/>
      <c r="B19" s="1511"/>
      <c r="C19" s="115" t="s">
        <v>268</v>
      </c>
      <c r="D19" s="670">
        <v>1321004</v>
      </c>
      <c r="E19" s="671"/>
    </row>
    <row r="20" spans="1:5" ht="15.75" hidden="1" customHeight="1" x14ac:dyDescent="0.25">
      <c r="A20" s="1545"/>
      <c r="B20" s="1511"/>
      <c r="C20" s="115" t="s">
        <v>268</v>
      </c>
      <c r="D20" s="670">
        <v>1321005</v>
      </c>
      <c r="E20" s="671"/>
    </row>
    <row r="21" spans="1:5" ht="15.75" hidden="1" customHeight="1" thickBot="1" x14ac:dyDescent="0.3">
      <c r="A21" s="1546"/>
      <c r="B21" s="1539"/>
      <c r="C21" s="820" t="s">
        <v>268</v>
      </c>
      <c r="D21" s="710">
        <v>1329001</v>
      </c>
      <c r="E21" s="711"/>
    </row>
    <row r="22" spans="1:5" ht="14.25" hidden="1" customHeight="1" thickBot="1" x14ac:dyDescent="0.3">
      <c r="A22" s="751" t="s">
        <v>487</v>
      </c>
      <c r="B22" s="1473" t="s">
        <v>488</v>
      </c>
      <c r="C22" s="1474"/>
      <c r="D22" s="1474"/>
      <c r="E22" s="1475"/>
    </row>
    <row r="23" spans="1:5" ht="12" thickBot="1" x14ac:dyDescent="0.3">
      <c r="A23" s="739" t="s">
        <v>489</v>
      </c>
      <c r="B23" s="963" t="s">
        <v>86</v>
      </c>
      <c r="C23" s="823" t="s">
        <v>60</v>
      </c>
      <c r="D23" s="824" t="s">
        <v>490</v>
      </c>
      <c r="E23" s="774" t="s">
        <v>136</v>
      </c>
    </row>
    <row r="24" spans="1:5" ht="12" thickBot="1" x14ac:dyDescent="0.3">
      <c r="A24" s="739" t="s">
        <v>491</v>
      </c>
      <c r="B24" s="963" t="s">
        <v>86</v>
      </c>
      <c r="C24" s="823" t="s">
        <v>60</v>
      </c>
      <c r="D24" s="824" t="s">
        <v>492</v>
      </c>
      <c r="E24" s="774" t="s">
        <v>139</v>
      </c>
    </row>
    <row r="25" spans="1:5" ht="12" thickBot="1" x14ac:dyDescent="0.3">
      <c r="A25" s="739" t="s">
        <v>493</v>
      </c>
      <c r="B25" s="963" t="s">
        <v>86</v>
      </c>
      <c r="C25" s="823" t="s">
        <v>60</v>
      </c>
      <c r="D25" s="824" t="s">
        <v>494</v>
      </c>
      <c r="E25" s="774" t="s">
        <v>495</v>
      </c>
    </row>
    <row r="26" spans="1:5" ht="12" thickBot="1" x14ac:dyDescent="0.3">
      <c r="A26" s="739" t="s">
        <v>496</v>
      </c>
      <c r="B26" s="963" t="s">
        <v>86</v>
      </c>
      <c r="C26" s="823" t="s">
        <v>60</v>
      </c>
      <c r="D26" s="824" t="s">
        <v>497</v>
      </c>
      <c r="E26" s="774" t="s">
        <v>160</v>
      </c>
    </row>
    <row r="27" spans="1:5" ht="12" thickBot="1" x14ac:dyDescent="0.3">
      <c r="A27" s="739" t="s">
        <v>498</v>
      </c>
      <c r="B27" s="963" t="s">
        <v>86</v>
      </c>
      <c r="C27" s="823" t="s">
        <v>60</v>
      </c>
      <c r="D27" s="824" t="s">
        <v>499</v>
      </c>
      <c r="E27" s="774" t="s">
        <v>202</v>
      </c>
    </row>
    <row r="28" spans="1:5" ht="12" thickBot="1" x14ac:dyDescent="0.3">
      <c r="A28" s="739" t="s">
        <v>500</v>
      </c>
      <c r="B28" s="963" t="s">
        <v>86</v>
      </c>
      <c r="C28" s="823" t="s">
        <v>60</v>
      </c>
      <c r="D28" s="824" t="s">
        <v>501</v>
      </c>
      <c r="E28" s="774" t="s">
        <v>187</v>
      </c>
    </row>
    <row r="29" spans="1:5" ht="16.5" customHeight="1" thickBot="1" x14ac:dyDescent="0.3">
      <c r="A29" s="739" t="s">
        <v>502</v>
      </c>
      <c r="B29" s="1473" t="s">
        <v>503</v>
      </c>
      <c r="C29" s="1474"/>
      <c r="D29" s="1474"/>
      <c r="E29" s="1475"/>
    </row>
    <row r="30" spans="1:5" x14ac:dyDescent="0.25">
      <c r="A30" s="1483" t="s">
        <v>504</v>
      </c>
      <c r="B30" s="1534" t="s">
        <v>505</v>
      </c>
      <c r="C30" s="795" t="s">
        <v>60</v>
      </c>
      <c r="D30" s="826" t="s">
        <v>506</v>
      </c>
      <c r="E30" s="1238" t="s">
        <v>507</v>
      </c>
    </row>
    <row r="31" spans="1:5" x14ac:dyDescent="0.25">
      <c r="A31" s="1543"/>
      <c r="B31" s="1535"/>
      <c r="C31" s="638" t="s">
        <v>60</v>
      </c>
      <c r="D31" s="830" t="s">
        <v>508</v>
      </c>
      <c r="E31" s="1239" t="s">
        <v>509</v>
      </c>
    </row>
    <row r="32" spans="1:5" x14ac:dyDescent="0.25">
      <c r="A32" s="1541"/>
      <c r="B32" s="1536"/>
      <c r="C32" s="638" t="s">
        <v>60</v>
      </c>
      <c r="D32" s="830" t="s">
        <v>510</v>
      </c>
      <c r="E32" s="1239" t="s">
        <v>511</v>
      </c>
    </row>
    <row r="33" spans="1:5" x14ac:dyDescent="0.25">
      <c r="A33" s="1541"/>
      <c r="B33" s="1536" t="s">
        <v>308</v>
      </c>
      <c r="C33" s="638" t="s">
        <v>60</v>
      </c>
      <c r="D33" s="670">
        <v>30</v>
      </c>
      <c r="E33" s="671" t="s">
        <v>321</v>
      </c>
    </row>
    <row r="34" spans="1:5" x14ac:dyDescent="0.25">
      <c r="A34" s="1541"/>
      <c r="B34" s="1536"/>
      <c r="C34" s="638" t="s">
        <v>60</v>
      </c>
      <c r="D34" s="670">
        <v>31</v>
      </c>
      <c r="E34" s="671" t="s">
        <v>322</v>
      </c>
    </row>
    <row r="35" spans="1:5" x14ac:dyDescent="0.25">
      <c r="A35" s="1541"/>
      <c r="B35" s="1536"/>
      <c r="C35" s="638" t="s">
        <v>60</v>
      </c>
      <c r="D35" s="670">
        <v>32</v>
      </c>
      <c r="E35" s="671" t="s">
        <v>323</v>
      </c>
    </row>
    <row r="36" spans="1:5" x14ac:dyDescent="0.25">
      <c r="A36" s="1541"/>
      <c r="B36" s="1536"/>
      <c r="C36" s="638" t="s">
        <v>60</v>
      </c>
      <c r="D36" s="670">
        <v>35</v>
      </c>
      <c r="E36" s="671" t="s">
        <v>324</v>
      </c>
    </row>
    <row r="37" spans="1:5" x14ac:dyDescent="0.25">
      <c r="A37" s="1541"/>
      <c r="B37" s="1536"/>
      <c r="C37" s="638" t="s">
        <v>60</v>
      </c>
      <c r="D37" s="670">
        <v>36</v>
      </c>
      <c r="E37" s="671" t="s">
        <v>325</v>
      </c>
    </row>
    <row r="38" spans="1:5" x14ac:dyDescent="0.25">
      <c r="A38" s="1541"/>
      <c r="B38" s="1536"/>
      <c r="C38" s="638" t="s">
        <v>60</v>
      </c>
      <c r="D38" s="670">
        <v>40</v>
      </c>
      <c r="E38" s="671" t="s">
        <v>326</v>
      </c>
    </row>
    <row r="39" spans="1:5" x14ac:dyDescent="0.25">
      <c r="A39" s="1541"/>
      <c r="B39" s="1536"/>
      <c r="C39" s="638" t="s">
        <v>60</v>
      </c>
      <c r="D39" s="670">
        <v>41</v>
      </c>
      <c r="E39" s="671" t="s">
        <v>327</v>
      </c>
    </row>
    <row r="40" spans="1:5" x14ac:dyDescent="0.25">
      <c r="A40" s="1541"/>
      <c r="B40" s="1536"/>
      <c r="C40" s="638" t="s">
        <v>60</v>
      </c>
      <c r="D40" s="670">
        <v>42</v>
      </c>
      <c r="E40" s="671" t="s">
        <v>328</v>
      </c>
    </row>
    <row r="41" spans="1:5" x14ac:dyDescent="0.25">
      <c r="A41" s="1541"/>
      <c r="B41" s="1536"/>
      <c r="C41" s="638" t="s">
        <v>60</v>
      </c>
      <c r="D41" s="670">
        <v>45</v>
      </c>
      <c r="E41" s="671" t="s">
        <v>329</v>
      </c>
    </row>
    <row r="42" spans="1:5" x14ac:dyDescent="0.25">
      <c r="A42" s="1541"/>
      <c r="B42" s="1536"/>
      <c r="C42" s="638" t="s">
        <v>60</v>
      </c>
      <c r="D42" s="670">
        <v>46</v>
      </c>
      <c r="E42" s="671" t="s">
        <v>330</v>
      </c>
    </row>
    <row r="43" spans="1:5" x14ac:dyDescent="0.25">
      <c r="A43" s="1541"/>
      <c r="B43" s="1536" t="s">
        <v>512</v>
      </c>
      <c r="C43" s="638" t="s">
        <v>60</v>
      </c>
      <c r="D43" s="830" t="s">
        <v>513</v>
      </c>
      <c r="E43" s="1239" t="s">
        <v>514</v>
      </c>
    </row>
    <row r="44" spans="1:5" x14ac:dyDescent="0.25">
      <c r="A44" s="1541"/>
      <c r="B44" s="1536"/>
      <c r="C44" s="638" t="s">
        <v>60</v>
      </c>
      <c r="D44" s="830" t="s">
        <v>515</v>
      </c>
      <c r="E44" s="1239" t="s">
        <v>516</v>
      </c>
    </row>
    <row r="45" spans="1:5" x14ac:dyDescent="0.25">
      <c r="A45" s="1541"/>
      <c r="B45" s="1536"/>
      <c r="C45" s="638" t="s">
        <v>60</v>
      </c>
      <c r="D45" s="830" t="s">
        <v>517</v>
      </c>
      <c r="E45" s="1239" t="s">
        <v>518</v>
      </c>
    </row>
    <row r="46" spans="1:5" x14ac:dyDescent="0.25">
      <c r="A46" s="1541"/>
      <c r="B46" s="1536"/>
      <c r="C46" s="638" t="s">
        <v>60</v>
      </c>
      <c r="D46" s="830" t="s">
        <v>519</v>
      </c>
      <c r="E46" s="1239" t="s">
        <v>520</v>
      </c>
    </row>
    <row r="47" spans="1:5" x14ac:dyDescent="0.25">
      <c r="A47" s="1541"/>
      <c r="B47" s="1536"/>
      <c r="C47" s="638" t="s">
        <v>60</v>
      </c>
      <c r="D47" s="830" t="s">
        <v>521</v>
      </c>
      <c r="E47" s="1239" t="s">
        <v>520</v>
      </c>
    </row>
    <row r="48" spans="1:5" x14ac:dyDescent="0.25">
      <c r="A48" s="1541"/>
      <c r="B48" s="1536"/>
      <c r="C48" s="638" t="s">
        <v>60</v>
      </c>
      <c r="D48" s="830" t="s">
        <v>522</v>
      </c>
      <c r="E48" s="1239" t="s">
        <v>520</v>
      </c>
    </row>
    <row r="49" spans="1:5" x14ac:dyDescent="0.25">
      <c r="A49" s="1541"/>
      <c r="B49" s="1536"/>
      <c r="C49" s="638" t="s">
        <v>60</v>
      </c>
      <c r="D49" s="830" t="s">
        <v>523</v>
      </c>
      <c r="E49" s="1239" t="s">
        <v>524</v>
      </c>
    </row>
    <row r="50" spans="1:5" x14ac:dyDescent="0.25">
      <c r="A50" s="1541"/>
      <c r="B50" s="1536"/>
      <c r="C50" s="638" t="s">
        <v>60</v>
      </c>
      <c r="D50" s="830" t="s">
        <v>525</v>
      </c>
      <c r="E50" s="1239" t="s">
        <v>526</v>
      </c>
    </row>
    <row r="51" spans="1:5" x14ac:dyDescent="0.25">
      <c r="A51" s="1541"/>
      <c r="B51" s="1536"/>
      <c r="C51" s="638" t="s">
        <v>60</v>
      </c>
      <c r="D51" s="830" t="s">
        <v>527</v>
      </c>
      <c r="E51" s="1239" t="s">
        <v>528</v>
      </c>
    </row>
    <row r="52" spans="1:5" x14ac:dyDescent="0.25">
      <c r="A52" s="1541"/>
      <c r="B52" s="1536"/>
      <c r="C52" s="638" t="s">
        <v>60</v>
      </c>
      <c r="D52" s="830" t="s">
        <v>529</v>
      </c>
      <c r="E52" s="1239" t="s">
        <v>530</v>
      </c>
    </row>
    <row r="53" spans="1:5" x14ac:dyDescent="0.25">
      <c r="A53" s="1541"/>
      <c r="B53" s="1536"/>
      <c r="C53" s="638" t="s">
        <v>60</v>
      </c>
      <c r="D53" s="830" t="s">
        <v>531</v>
      </c>
      <c r="E53" s="1239" t="s">
        <v>532</v>
      </c>
    </row>
    <row r="54" spans="1:5" x14ac:dyDescent="0.25">
      <c r="A54" s="1541"/>
      <c r="B54" s="1536"/>
      <c r="C54" s="638" t="s">
        <v>60</v>
      </c>
      <c r="D54" s="830" t="s">
        <v>533</v>
      </c>
      <c r="E54" s="1239" t="s">
        <v>534</v>
      </c>
    </row>
    <row r="55" spans="1:5" x14ac:dyDescent="0.25">
      <c r="A55" s="1541"/>
      <c r="B55" s="1536"/>
      <c r="C55" s="638" t="s">
        <v>60</v>
      </c>
      <c r="D55" s="830" t="s">
        <v>535</v>
      </c>
      <c r="E55" s="1239" t="s">
        <v>534</v>
      </c>
    </row>
    <row r="56" spans="1:5" x14ac:dyDescent="0.25">
      <c r="A56" s="1541"/>
      <c r="B56" s="1536"/>
      <c r="C56" s="638" t="s">
        <v>60</v>
      </c>
      <c r="D56" s="830" t="s">
        <v>536</v>
      </c>
      <c r="E56" s="1239" t="s">
        <v>537</v>
      </c>
    </row>
    <row r="57" spans="1:5" x14ac:dyDescent="0.25">
      <c r="A57" s="1541"/>
      <c r="B57" s="1536"/>
      <c r="C57" s="638" t="s">
        <v>60</v>
      </c>
      <c r="D57" s="830" t="s">
        <v>538</v>
      </c>
      <c r="E57" s="1239" t="s">
        <v>526</v>
      </c>
    </row>
    <row r="58" spans="1:5" x14ac:dyDescent="0.25">
      <c r="A58" s="1541"/>
      <c r="B58" s="1536"/>
      <c r="C58" s="638" t="s">
        <v>60</v>
      </c>
      <c r="D58" s="830" t="s">
        <v>539</v>
      </c>
      <c r="E58" s="1239" t="s">
        <v>540</v>
      </c>
    </row>
    <row r="59" spans="1:5" x14ac:dyDescent="0.25">
      <c r="A59" s="1541"/>
      <c r="B59" s="1536"/>
      <c r="C59" s="638" t="s">
        <v>60</v>
      </c>
      <c r="D59" s="830" t="s">
        <v>541</v>
      </c>
      <c r="E59" s="1239" t="s">
        <v>542</v>
      </c>
    </row>
    <row r="60" spans="1:5" x14ac:dyDescent="0.25">
      <c r="A60" s="1541"/>
      <c r="B60" s="1536"/>
      <c r="C60" s="638" t="s">
        <v>60</v>
      </c>
      <c r="D60" s="830" t="s">
        <v>543</v>
      </c>
      <c r="E60" s="1239" t="s">
        <v>544</v>
      </c>
    </row>
    <row r="61" spans="1:5" x14ac:dyDescent="0.25">
      <c r="A61" s="1541"/>
      <c r="B61" s="1536"/>
      <c r="C61" s="638" t="s">
        <v>60</v>
      </c>
      <c r="D61" s="830" t="s">
        <v>545</v>
      </c>
      <c r="E61" s="1239" t="s">
        <v>526</v>
      </c>
    </row>
    <row r="62" spans="1:5" x14ac:dyDescent="0.25">
      <c r="A62" s="1541"/>
      <c r="B62" s="1536"/>
      <c r="C62" s="638" t="s">
        <v>60</v>
      </c>
      <c r="D62" s="830" t="s">
        <v>546</v>
      </c>
      <c r="E62" s="1239" t="s">
        <v>547</v>
      </c>
    </row>
    <row r="63" spans="1:5" x14ac:dyDescent="0.25">
      <c r="A63" s="1542"/>
      <c r="B63" s="1537"/>
      <c r="C63" s="638" t="s">
        <v>60</v>
      </c>
      <c r="D63" s="819" t="s">
        <v>548</v>
      </c>
      <c r="E63" s="1240" t="s">
        <v>549</v>
      </c>
    </row>
    <row r="64" spans="1:5" x14ac:dyDescent="0.25">
      <c r="A64" s="1542"/>
      <c r="B64" s="1537"/>
      <c r="C64" s="638" t="s">
        <v>60</v>
      </c>
      <c r="D64" s="819" t="s">
        <v>550</v>
      </c>
      <c r="E64" s="1240" t="s">
        <v>549</v>
      </c>
    </row>
    <row r="65" spans="1:5" x14ac:dyDescent="0.25">
      <c r="A65" s="1542"/>
      <c r="B65" s="1537"/>
      <c r="C65" s="638" t="s">
        <v>60</v>
      </c>
      <c r="D65" s="830" t="s">
        <v>551</v>
      </c>
      <c r="E65" s="1239" t="s">
        <v>552</v>
      </c>
    </row>
    <row r="66" spans="1:5" x14ac:dyDescent="0.25">
      <c r="A66" s="1542"/>
      <c r="B66" s="1537"/>
      <c r="C66" s="638" t="s">
        <v>60</v>
      </c>
      <c r="D66" s="830" t="s">
        <v>553</v>
      </c>
      <c r="E66" s="1239" t="s">
        <v>554</v>
      </c>
    </row>
    <row r="67" spans="1:5" x14ac:dyDescent="0.25">
      <c r="A67" s="1542"/>
      <c r="B67" s="1537"/>
      <c r="C67" s="638" t="s">
        <v>60</v>
      </c>
      <c r="D67" s="830" t="s">
        <v>555</v>
      </c>
      <c r="E67" s="1239" t="s">
        <v>556</v>
      </c>
    </row>
    <row r="68" spans="1:5" x14ac:dyDescent="0.25">
      <c r="A68" s="1542"/>
      <c r="B68" s="1537"/>
      <c r="C68" s="638" t="s">
        <v>60</v>
      </c>
      <c r="D68" s="830" t="s">
        <v>557</v>
      </c>
      <c r="E68" s="1239" t="s">
        <v>526</v>
      </c>
    </row>
    <row r="69" spans="1:5" ht="12" thickBot="1" x14ac:dyDescent="0.3">
      <c r="A69" s="1484"/>
      <c r="B69" s="1538"/>
      <c r="C69" s="638" t="s">
        <v>60</v>
      </c>
      <c r="D69" s="831" t="s">
        <v>558</v>
      </c>
      <c r="E69" s="1241" t="s">
        <v>549</v>
      </c>
    </row>
    <row r="70" spans="1:5" x14ac:dyDescent="0.25">
      <c r="A70" s="1468" t="s">
        <v>559</v>
      </c>
      <c r="B70" s="748" t="s">
        <v>560</v>
      </c>
      <c r="C70" s="795" t="s">
        <v>60</v>
      </c>
      <c r="D70" s="668">
        <v>1</v>
      </c>
      <c r="E70" s="669" t="s">
        <v>84</v>
      </c>
    </row>
    <row r="71" spans="1:5" x14ac:dyDescent="0.25">
      <c r="A71" s="1469"/>
      <c r="B71" s="743" t="s">
        <v>341</v>
      </c>
      <c r="C71" s="638" t="s">
        <v>60</v>
      </c>
      <c r="D71" s="830" t="s">
        <v>561</v>
      </c>
      <c r="E71" s="671" t="s">
        <v>562</v>
      </c>
    </row>
    <row r="72" spans="1:5" ht="12" thickBot="1" x14ac:dyDescent="0.3">
      <c r="A72" s="1470"/>
      <c r="B72" s="745" t="s">
        <v>486</v>
      </c>
      <c r="C72" s="798" t="s">
        <v>78</v>
      </c>
      <c r="D72" s="710">
        <v>1990031</v>
      </c>
      <c r="E72" s="711" t="s">
        <v>563</v>
      </c>
    </row>
    <row r="73" spans="1:5" x14ac:dyDescent="0.25">
      <c r="A73" s="1468" t="s">
        <v>564</v>
      </c>
      <c r="B73" s="748" t="s">
        <v>560</v>
      </c>
      <c r="C73" s="795" t="s">
        <v>60</v>
      </c>
      <c r="D73" s="668">
        <v>1</v>
      </c>
      <c r="E73" s="669" t="s">
        <v>84</v>
      </c>
    </row>
    <row r="74" spans="1:5" x14ac:dyDescent="0.25">
      <c r="A74" s="1466"/>
      <c r="B74" s="1488" t="s">
        <v>341</v>
      </c>
      <c r="C74" s="1531" t="s">
        <v>60</v>
      </c>
      <c r="D74" s="819" t="s">
        <v>565</v>
      </c>
      <c r="E74" s="727" t="s">
        <v>566</v>
      </c>
    </row>
    <row r="75" spans="1:5" ht="12" thickBot="1" x14ac:dyDescent="0.3">
      <c r="A75" s="1470"/>
      <c r="B75" s="1489"/>
      <c r="C75" s="1540"/>
      <c r="D75" s="831" t="s">
        <v>567</v>
      </c>
      <c r="E75" s="711" t="s">
        <v>568</v>
      </c>
    </row>
    <row r="76" spans="1:5" s="108" customFormat="1" x14ac:dyDescent="0.25">
      <c r="A76" s="1468" t="s">
        <v>569</v>
      </c>
      <c r="B76" s="748" t="s">
        <v>560</v>
      </c>
      <c r="C76" s="795" t="s">
        <v>60</v>
      </c>
      <c r="D76" s="668">
        <v>1</v>
      </c>
      <c r="E76" s="669" t="s">
        <v>84</v>
      </c>
    </row>
    <row r="77" spans="1:5" s="108" customFormat="1" ht="12" thickBot="1" x14ac:dyDescent="0.3">
      <c r="A77" s="1470"/>
      <c r="B77" s="745" t="s">
        <v>486</v>
      </c>
      <c r="C77" s="798" t="s">
        <v>268</v>
      </c>
      <c r="D77" s="710">
        <v>1990031</v>
      </c>
      <c r="E77" s="711" t="s">
        <v>563</v>
      </c>
    </row>
    <row r="78" spans="1:5" s="108" customFormat="1" x14ac:dyDescent="0.25">
      <c r="A78" s="1468" t="s">
        <v>570</v>
      </c>
      <c r="B78" s="748" t="s">
        <v>560</v>
      </c>
      <c r="C78" s="795" t="s">
        <v>60</v>
      </c>
      <c r="D78" s="668">
        <v>1</v>
      </c>
      <c r="E78" s="669" t="s">
        <v>84</v>
      </c>
    </row>
    <row r="79" spans="1:5" s="108" customFormat="1" ht="15.75" customHeight="1" x14ac:dyDescent="0.25">
      <c r="A79" s="1466"/>
      <c r="B79" s="1488" t="s">
        <v>486</v>
      </c>
      <c r="C79" s="637" t="s">
        <v>268</v>
      </c>
      <c r="D79" s="432">
        <v>121911</v>
      </c>
      <c r="E79" s="1242" t="s">
        <v>571</v>
      </c>
    </row>
    <row r="80" spans="1:5" s="108" customFormat="1" ht="12" thickBot="1" x14ac:dyDescent="0.3">
      <c r="A80" s="1470"/>
      <c r="B80" s="1539"/>
      <c r="C80" s="798" t="s">
        <v>268</v>
      </c>
      <c r="D80" s="710">
        <v>1210051</v>
      </c>
      <c r="E80" s="711" t="s">
        <v>571</v>
      </c>
    </row>
    <row r="81" spans="1:5" s="108" customFormat="1" x14ac:dyDescent="0.25">
      <c r="A81" s="1483" t="s">
        <v>572</v>
      </c>
      <c r="B81" s="748" t="s">
        <v>560</v>
      </c>
      <c r="C81" s="795" t="s">
        <v>60</v>
      </c>
      <c r="D81" s="668">
        <v>1</v>
      </c>
      <c r="E81" s="669" t="s">
        <v>84</v>
      </c>
    </row>
    <row r="82" spans="1:5" s="108" customFormat="1" x14ac:dyDescent="0.25">
      <c r="A82" s="1541"/>
      <c r="B82" s="1488" t="s">
        <v>486</v>
      </c>
      <c r="C82" s="638" t="s">
        <v>78</v>
      </c>
      <c r="D82" s="670">
        <v>1210091</v>
      </c>
      <c r="E82" s="671" t="s">
        <v>573</v>
      </c>
    </row>
    <row r="83" spans="1:5" s="108" customFormat="1" x14ac:dyDescent="0.25">
      <c r="A83" s="1541"/>
      <c r="B83" s="1489"/>
      <c r="C83" s="638" t="s">
        <v>78</v>
      </c>
      <c r="D83" s="670">
        <v>1212</v>
      </c>
      <c r="E83" s="671" t="s">
        <v>573</v>
      </c>
    </row>
    <row r="84" spans="1:5" s="108" customFormat="1" x14ac:dyDescent="0.25">
      <c r="A84" s="1541"/>
      <c r="B84" s="1488" t="s">
        <v>341</v>
      </c>
      <c r="C84" s="1531" t="s">
        <v>60</v>
      </c>
      <c r="D84" s="830" t="s">
        <v>574</v>
      </c>
      <c r="E84" s="671" t="s">
        <v>575</v>
      </c>
    </row>
    <row r="85" spans="1:5" s="108" customFormat="1" x14ac:dyDescent="0.25">
      <c r="A85" s="1541"/>
      <c r="B85" s="1489"/>
      <c r="C85" s="1540"/>
      <c r="D85" s="830" t="s">
        <v>576</v>
      </c>
      <c r="E85" s="671" t="s">
        <v>577</v>
      </c>
    </row>
    <row r="86" spans="1:5" s="108" customFormat="1" x14ac:dyDescent="0.25">
      <c r="A86" s="1541"/>
      <c r="B86" s="743" t="s">
        <v>578</v>
      </c>
      <c r="C86" s="115"/>
      <c r="D86" s="670"/>
      <c r="E86" s="671"/>
    </row>
    <row r="87" spans="1:5" s="108" customFormat="1" x14ac:dyDescent="0.25">
      <c r="A87" s="1541"/>
      <c r="B87" s="1488" t="s">
        <v>486</v>
      </c>
      <c r="C87" s="638" t="s">
        <v>268</v>
      </c>
      <c r="D87" s="670">
        <v>1210091</v>
      </c>
      <c r="E87" s="671" t="s">
        <v>573</v>
      </c>
    </row>
    <row r="88" spans="1:5" s="108" customFormat="1" x14ac:dyDescent="0.25">
      <c r="A88" s="1541"/>
      <c r="B88" s="1489"/>
      <c r="C88" s="638" t="s">
        <v>268</v>
      </c>
      <c r="D88" s="670">
        <v>1212</v>
      </c>
      <c r="E88" s="671" t="s">
        <v>573</v>
      </c>
    </row>
    <row r="89" spans="1:5" s="108" customFormat="1" x14ac:dyDescent="0.25">
      <c r="A89" s="1541"/>
      <c r="B89" s="1476" t="s">
        <v>341</v>
      </c>
      <c r="C89" s="1530" t="s">
        <v>309</v>
      </c>
      <c r="D89" s="830" t="s">
        <v>561</v>
      </c>
      <c r="E89" s="671" t="s">
        <v>562</v>
      </c>
    </row>
    <row r="90" spans="1:5" s="108" customFormat="1" x14ac:dyDescent="0.25">
      <c r="A90" s="1542"/>
      <c r="B90" s="1533"/>
      <c r="C90" s="1531"/>
      <c r="D90" s="819" t="s">
        <v>565</v>
      </c>
      <c r="E90" s="727" t="s">
        <v>566</v>
      </c>
    </row>
    <row r="91" spans="1:5" s="108" customFormat="1" ht="12" thickBot="1" x14ac:dyDescent="0.3">
      <c r="A91" s="1484"/>
      <c r="B91" s="1477"/>
      <c r="C91" s="1532"/>
      <c r="D91" s="831" t="s">
        <v>567</v>
      </c>
      <c r="E91" s="711" t="s">
        <v>568</v>
      </c>
    </row>
    <row r="92" spans="1:5" ht="16.5" customHeight="1" thickBot="1" x14ac:dyDescent="0.3">
      <c r="A92" s="1229" t="s">
        <v>579</v>
      </c>
      <c r="B92" s="1473" t="s">
        <v>580</v>
      </c>
      <c r="C92" s="1474"/>
      <c r="D92" s="1474"/>
      <c r="E92" s="1475"/>
    </row>
  </sheetData>
  <mergeCells count="26">
    <mergeCell ref="A16:A21"/>
    <mergeCell ref="B16:B21"/>
    <mergeCell ref="A3:A10"/>
    <mergeCell ref="B3:B8"/>
    <mergeCell ref="B12:E12"/>
    <mergeCell ref="A81:A91"/>
    <mergeCell ref="A70:A72"/>
    <mergeCell ref="A30:A69"/>
    <mergeCell ref="A73:A75"/>
    <mergeCell ref="A76:A77"/>
    <mergeCell ref="A78:A80"/>
    <mergeCell ref="B22:E22"/>
    <mergeCell ref="B29:E29"/>
    <mergeCell ref="B92:E92"/>
    <mergeCell ref="C89:C91"/>
    <mergeCell ref="B89:B91"/>
    <mergeCell ref="B30:B32"/>
    <mergeCell ref="B33:B42"/>
    <mergeCell ref="B43:B69"/>
    <mergeCell ref="B79:B80"/>
    <mergeCell ref="B82:B83"/>
    <mergeCell ref="B87:B88"/>
    <mergeCell ref="B84:B85"/>
    <mergeCell ref="C84:C85"/>
    <mergeCell ref="B74:B75"/>
    <mergeCell ref="C74:C75"/>
  </mergeCells>
  <hyperlinks>
    <hyperlink ref="B3:B7" location="Colunas!A1" display="Itens de Informação (Colunas)" xr:uid="{00000000-0004-0000-0400-000000000000}"/>
    <hyperlink ref="A1" location="INÍCIO!A1" display="Voltar ao Início" xr:uid="{00000000-0004-0000-0400-000001000000}"/>
    <hyperlink ref="A2" location="'Anexo 3 2018'!A1" display="Ir para o Relatório" xr:uid="{00000000-0004-0000-0400-000002000000}"/>
  </hyperlinks>
  <printOptions horizontalCentered="1"/>
  <pageMargins left="0.59055118110236227" right="0.59055118110236227" top="0.98425196850393704" bottom="0.98425196850393704" header="0.51181102362204722" footer="0.51181102362204722"/>
  <pageSetup paperSize="9" scale="86" orientation="landscape"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E102"/>
  <sheetViews>
    <sheetView showGridLines="0" zoomScaleNormal="100" workbookViewId="0">
      <pane xSplit="2" ySplit="1" topLeftCell="C77" activePane="bottomRight" state="frozen"/>
      <selection pane="topRight" sqref="A1:XFD2"/>
      <selection pane="bottomLeft" sqref="A1:XFD2"/>
      <selection pane="bottomRight" activeCell="B30" activeCellId="1" sqref="B42 B30:B35"/>
    </sheetView>
  </sheetViews>
  <sheetFormatPr defaultColWidth="7.85546875" defaultRowHeight="11.25" x14ac:dyDescent="0.2"/>
  <cols>
    <col min="1" max="1" width="69.7109375" style="762" customWidth="1"/>
    <col min="2" max="2" width="34.140625" style="762" bestFit="1" customWidth="1"/>
    <col min="3" max="3" width="12.85546875" style="215" bestFit="1" customWidth="1"/>
    <col min="4" max="4" width="12.42578125" style="762" bestFit="1" customWidth="1"/>
    <col min="5" max="5" width="61" style="762" bestFit="1" customWidth="1"/>
    <col min="6" max="16384" width="7.85546875" style="763"/>
  </cols>
  <sheetData>
    <row r="1" spans="1:5" ht="13.5" customHeight="1" x14ac:dyDescent="0.2">
      <c r="A1" s="663" t="s">
        <v>22</v>
      </c>
    </row>
    <row r="2" spans="1:5" ht="13.5" customHeight="1" thickBot="1" x14ac:dyDescent="0.25">
      <c r="A2" s="663" t="s">
        <v>57</v>
      </c>
    </row>
    <row r="3" spans="1:5" ht="13.5" customHeight="1" x14ac:dyDescent="0.2">
      <c r="A3" s="1481" t="s">
        <v>58</v>
      </c>
      <c r="B3" s="1524" t="s">
        <v>59</v>
      </c>
      <c r="C3" s="764" t="s">
        <v>60</v>
      </c>
      <c r="D3" s="765">
        <v>1</v>
      </c>
      <c r="E3" s="766" t="s">
        <v>61</v>
      </c>
    </row>
    <row r="4" spans="1:5" ht="13.5" customHeight="1" x14ac:dyDescent="0.2">
      <c r="A4" s="1485"/>
      <c r="B4" s="1525"/>
      <c r="C4" s="673" t="s">
        <v>60</v>
      </c>
      <c r="D4" s="674">
        <v>2</v>
      </c>
      <c r="E4" s="675" t="s">
        <v>62</v>
      </c>
    </row>
    <row r="5" spans="1:5" ht="13.5" customHeight="1" x14ac:dyDescent="0.2">
      <c r="A5" s="1485"/>
      <c r="B5" s="1525"/>
      <c r="C5" s="673" t="s">
        <v>60</v>
      </c>
      <c r="D5" s="674">
        <v>5</v>
      </c>
      <c r="E5" s="675" t="s">
        <v>63</v>
      </c>
    </row>
    <row r="6" spans="1:5" ht="13.5" customHeight="1" x14ac:dyDescent="0.2">
      <c r="A6" s="1485"/>
      <c r="B6" s="1525"/>
      <c r="C6" s="673" t="s">
        <v>60</v>
      </c>
      <c r="D6" s="674">
        <v>9</v>
      </c>
      <c r="E6" s="675" t="s">
        <v>64</v>
      </c>
    </row>
    <row r="7" spans="1:5" ht="13.5" customHeight="1" x14ac:dyDescent="0.2">
      <c r="A7" s="1485"/>
      <c r="B7" s="1525"/>
      <c r="C7" s="673" t="s">
        <v>60</v>
      </c>
      <c r="D7" s="674">
        <v>13</v>
      </c>
      <c r="E7" s="675" t="s">
        <v>65</v>
      </c>
    </row>
    <row r="8" spans="1:5" ht="13.5" customHeight="1" x14ac:dyDescent="0.2">
      <c r="A8" s="1485"/>
      <c r="B8" s="1525"/>
      <c r="C8" s="673" t="s">
        <v>60</v>
      </c>
      <c r="D8" s="674">
        <v>29</v>
      </c>
      <c r="E8" s="675" t="s">
        <v>581</v>
      </c>
    </row>
    <row r="9" spans="1:5" x14ac:dyDescent="0.2">
      <c r="A9" s="1485"/>
      <c r="B9" s="1525"/>
      <c r="C9" s="673" t="s">
        <v>60</v>
      </c>
      <c r="D9" s="674">
        <v>31</v>
      </c>
      <c r="E9" s="675" t="s">
        <v>582</v>
      </c>
    </row>
    <row r="10" spans="1:5" x14ac:dyDescent="0.2">
      <c r="A10" s="1485"/>
      <c r="B10" s="1548"/>
      <c r="C10" s="673" t="s">
        <v>60</v>
      </c>
      <c r="D10" s="674">
        <v>33</v>
      </c>
      <c r="E10" s="675" t="s">
        <v>583</v>
      </c>
    </row>
    <row r="11" spans="1:5" x14ac:dyDescent="0.2">
      <c r="A11" s="1485"/>
      <c r="B11" s="672" t="s">
        <v>70</v>
      </c>
      <c r="C11" s="673" t="s">
        <v>60</v>
      </c>
      <c r="D11" s="674" t="s">
        <v>71</v>
      </c>
      <c r="E11" s="675"/>
    </row>
    <row r="12" spans="1:5" x14ac:dyDescent="0.2">
      <c r="A12" s="1485"/>
      <c r="B12" s="672" t="s">
        <v>72</v>
      </c>
      <c r="C12" s="673" t="s">
        <v>60</v>
      </c>
      <c r="D12" s="674" t="s">
        <v>414</v>
      </c>
      <c r="E12" s="675"/>
    </row>
    <row r="13" spans="1:5" x14ac:dyDescent="0.2">
      <c r="A13" s="1485"/>
      <c r="B13" s="1533" t="s">
        <v>319</v>
      </c>
      <c r="C13" s="673" t="s">
        <v>60</v>
      </c>
      <c r="D13" s="674">
        <v>33904</v>
      </c>
      <c r="E13" s="675" t="s">
        <v>320</v>
      </c>
    </row>
    <row r="14" spans="1:5" x14ac:dyDescent="0.2">
      <c r="A14" s="1485"/>
      <c r="B14" s="1549"/>
      <c r="C14" s="673" t="s">
        <v>60</v>
      </c>
      <c r="D14" s="674">
        <v>40904</v>
      </c>
      <c r="E14" s="675" t="s">
        <v>584</v>
      </c>
    </row>
    <row r="15" spans="1:5" x14ac:dyDescent="0.2">
      <c r="A15" s="1485"/>
      <c r="B15" s="1549"/>
      <c r="C15" s="802" t="s">
        <v>60</v>
      </c>
      <c r="D15" s="803">
        <v>25917</v>
      </c>
      <c r="E15" s="675" t="s">
        <v>584</v>
      </c>
    </row>
    <row r="16" spans="1:5" ht="12" thickBot="1" x14ac:dyDescent="0.25">
      <c r="A16" s="1482"/>
      <c r="B16" s="1550"/>
      <c r="C16" s="678" t="s">
        <v>60</v>
      </c>
      <c r="D16" s="679">
        <v>55902</v>
      </c>
      <c r="E16" s="680" t="s">
        <v>584</v>
      </c>
    </row>
    <row r="17" spans="1:5" ht="12" thickBot="1" x14ac:dyDescent="0.25">
      <c r="A17" s="804"/>
      <c r="B17" s="108"/>
      <c r="E17" s="805"/>
    </row>
    <row r="18" spans="1:5" ht="12" thickBot="1" x14ac:dyDescent="0.25">
      <c r="A18" s="1493" t="s">
        <v>74</v>
      </c>
      <c r="B18" s="1494"/>
      <c r="C18" s="1494"/>
      <c r="D18" s="1494"/>
      <c r="E18" s="1495"/>
    </row>
    <row r="19" spans="1:5" ht="16.5" customHeight="1" thickBot="1" x14ac:dyDescent="0.25">
      <c r="A19" s="789" t="s">
        <v>585</v>
      </c>
      <c r="B19" s="1527" t="s">
        <v>586</v>
      </c>
      <c r="C19" s="1528"/>
      <c r="D19" s="1528"/>
      <c r="E19" s="1529"/>
    </row>
    <row r="20" spans="1:5" ht="16.5" customHeight="1" thickBot="1" x14ac:dyDescent="0.25">
      <c r="A20" s="806" t="s">
        <v>587</v>
      </c>
      <c r="B20" s="1527" t="s">
        <v>588</v>
      </c>
      <c r="C20" s="1528"/>
      <c r="D20" s="1528"/>
      <c r="E20" s="1529"/>
    </row>
    <row r="21" spans="1:5" ht="16.5" customHeight="1" thickBot="1" x14ac:dyDescent="0.25">
      <c r="A21" s="806" t="s">
        <v>589</v>
      </c>
      <c r="B21" s="1527" t="s">
        <v>590</v>
      </c>
      <c r="C21" s="1528"/>
      <c r="D21" s="1528"/>
      <c r="E21" s="1529"/>
    </row>
    <row r="22" spans="1:5" x14ac:dyDescent="0.2">
      <c r="A22" s="1551" t="s">
        <v>591</v>
      </c>
      <c r="B22" s="1506" t="s">
        <v>486</v>
      </c>
      <c r="C22" s="764" t="s">
        <v>60</v>
      </c>
      <c r="D22" s="765">
        <v>12100311</v>
      </c>
      <c r="E22" s="766" t="s">
        <v>592</v>
      </c>
    </row>
    <row r="23" spans="1:5" x14ac:dyDescent="0.2">
      <c r="A23" s="1552"/>
      <c r="B23" s="1476"/>
      <c r="C23" s="673" t="s">
        <v>60</v>
      </c>
      <c r="D23" s="674">
        <v>12100312</v>
      </c>
      <c r="E23" s="675" t="s">
        <v>593</v>
      </c>
    </row>
    <row r="24" spans="1:5" x14ac:dyDescent="0.2">
      <c r="A24" s="1552"/>
      <c r="B24" s="1476"/>
      <c r="C24" s="673" t="s">
        <v>60</v>
      </c>
      <c r="D24" s="674">
        <v>12100313</v>
      </c>
      <c r="E24" s="675" t="s">
        <v>594</v>
      </c>
    </row>
    <row r="25" spans="1:5" x14ac:dyDescent="0.2">
      <c r="A25" s="1552"/>
      <c r="B25" s="1476"/>
      <c r="C25" s="673" t="s">
        <v>60</v>
      </c>
      <c r="D25" s="674">
        <v>12100314</v>
      </c>
      <c r="E25" s="675" t="s">
        <v>595</v>
      </c>
    </row>
    <row r="26" spans="1:5" x14ac:dyDescent="0.2">
      <c r="A26" s="1552"/>
      <c r="B26" s="1533"/>
      <c r="C26" s="802" t="s">
        <v>60</v>
      </c>
      <c r="D26" s="803">
        <v>12300110</v>
      </c>
      <c r="E26" s="807" t="s">
        <v>596</v>
      </c>
    </row>
    <row r="27" spans="1:5" ht="12" thickBot="1" x14ac:dyDescent="0.25">
      <c r="A27" s="1553"/>
      <c r="B27" s="1477"/>
      <c r="C27" s="678" t="s">
        <v>268</v>
      </c>
      <c r="D27" s="679">
        <v>1214</v>
      </c>
      <c r="E27" s="680"/>
    </row>
    <row r="28" spans="1:5" ht="12" hidden="1" thickBot="1" x14ac:dyDescent="0.25">
      <c r="A28" s="808" t="s">
        <v>597</v>
      </c>
      <c r="B28" s="805"/>
      <c r="C28" s="809"/>
      <c r="D28" s="801"/>
      <c r="E28" s="801"/>
    </row>
    <row r="29" spans="1:5" x14ac:dyDescent="0.2">
      <c r="A29" s="1496" t="s">
        <v>598</v>
      </c>
      <c r="B29" s="800" t="s">
        <v>86</v>
      </c>
      <c r="C29" s="764" t="s">
        <v>60</v>
      </c>
      <c r="D29" s="810" t="s">
        <v>481</v>
      </c>
      <c r="E29" s="766" t="s">
        <v>482</v>
      </c>
    </row>
    <row r="30" spans="1:5" x14ac:dyDescent="0.2">
      <c r="A30" s="1497"/>
      <c r="B30" s="1476" t="s">
        <v>486</v>
      </c>
      <c r="C30" s="673" t="s">
        <v>309</v>
      </c>
      <c r="D30" s="674">
        <v>12100311</v>
      </c>
      <c r="E30" s="675" t="s">
        <v>592</v>
      </c>
    </row>
    <row r="31" spans="1:5" x14ac:dyDescent="0.2">
      <c r="A31" s="1497"/>
      <c r="B31" s="1476"/>
      <c r="C31" s="673" t="s">
        <v>309</v>
      </c>
      <c r="D31" s="674">
        <v>12100312</v>
      </c>
      <c r="E31" s="675" t="s">
        <v>593</v>
      </c>
    </row>
    <row r="32" spans="1:5" x14ac:dyDescent="0.2">
      <c r="A32" s="1497"/>
      <c r="B32" s="1476"/>
      <c r="C32" s="673" t="s">
        <v>309</v>
      </c>
      <c r="D32" s="674">
        <v>12100313</v>
      </c>
      <c r="E32" s="675" t="s">
        <v>594</v>
      </c>
    </row>
    <row r="33" spans="1:5" x14ac:dyDescent="0.2">
      <c r="A33" s="1497"/>
      <c r="B33" s="1476"/>
      <c r="C33" s="673" t="s">
        <v>309</v>
      </c>
      <c r="D33" s="674">
        <v>12100314</v>
      </c>
      <c r="E33" s="675" t="s">
        <v>595</v>
      </c>
    </row>
    <row r="34" spans="1:5" x14ac:dyDescent="0.2">
      <c r="A34" s="1554"/>
      <c r="B34" s="1533"/>
      <c r="C34" s="802" t="s">
        <v>309</v>
      </c>
      <c r="D34" s="803">
        <v>12300110</v>
      </c>
      <c r="E34" s="807" t="s">
        <v>596</v>
      </c>
    </row>
    <row r="35" spans="1:5" ht="12" thickBot="1" x14ac:dyDescent="0.25">
      <c r="A35" s="1498"/>
      <c r="B35" s="1477"/>
      <c r="C35" s="678" t="s">
        <v>309</v>
      </c>
      <c r="D35" s="679">
        <v>1214</v>
      </c>
      <c r="E35" s="680"/>
    </row>
    <row r="36" spans="1:5" ht="12" thickBot="1" x14ac:dyDescent="0.25">
      <c r="A36" s="806" t="s">
        <v>599</v>
      </c>
      <c r="B36" s="792"/>
      <c r="C36" s="771"/>
      <c r="D36" s="772"/>
      <c r="E36" s="773"/>
    </row>
    <row r="37" spans="1:5" ht="12" thickBot="1" x14ac:dyDescent="0.25">
      <c r="A37" s="806" t="s">
        <v>600</v>
      </c>
      <c r="B37" s="792" t="s">
        <v>86</v>
      </c>
      <c r="C37" s="771" t="s">
        <v>60</v>
      </c>
      <c r="D37" s="811" t="s">
        <v>501</v>
      </c>
      <c r="E37" s="773" t="s">
        <v>187</v>
      </c>
    </row>
    <row r="38" spans="1:5" x14ac:dyDescent="0.2">
      <c r="A38" s="1496" t="s">
        <v>601</v>
      </c>
      <c r="B38" s="800" t="s">
        <v>82</v>
      </c>
      <c r="C38" s="764" t="s">
        <v>60</v>
      </c>
      <c r="D38" s="810" t="s">
        <v>83</v>
      </c>
      <c r="E38" s="766" t="s">
        <v>84</v>
      </c>
    </row>
    <row r="39" spans="1:5" x14ac:dyDescent="0.2">
      <c r="A39" s="1497"/>
      <c r="B39" s="1476" t="s">
        <v>86</v>
      </c>
      <c r="C39" s="673" t="s">
        <v>309</v>
      </c>
      <c r="D39" s="812" t="s">
        <v>481</v>
      </c>
      <c r="E39" s="675" t="s">
        <v>482</v>
      </c>
    </row>
    <row r="40" spans="1:5" ht="12" thickBot="1" x14ac:dyDescent="0.25">
      <c r="A40" s="1498"/>
      <c r="B40" s="1477"/>
      <c r="C40" s="678" t="s">
        <v>309</v>
      </c>
      <c r="D40" s="813" t="s">
        <v>501</v>
      </c>
      <c r="E40" s="680" t="s">
        <v>187</v>
      </c>
    </row>
    <row r="41" spans="1:5" ht="16.5" customHeight="1" thickBot="1" x14ac:dyDescent="0.25">
      <c r="A41" s="806" t="s">
        <v>602</v>
      </c>
      <c r="B41" s="1527" t="s">
        <v>603</v>
      </c>
      <c r="C41" s="1528"/>
      <c r="D41" s="1528"/>
      <c r="E41" s="1529"/>
    </row>
    <row r="42" spans="1:5" ht="12" thickBot="1" x14ac:dyDescent="0.25">
      <c r="A42" s="806" t="s">
        <v>604</v>
      </c>
      <c r="B42" s="792" t="s">
        <v>605</v>
      </c>
      <c r="C42" s="771" t="s">
        <v>60</v>
      </c>
      <c r="D42" s="814" t="s">
        <v>606</v>
      </c>
      <c r="E42" s="773" t="s">
        <v>607</v>
      </c>
    </row>
    <row r="43" spans="1:5" x14ac:dyDescent="0.2">
      <c r="A43" s="1496" t="s">
        <v>608</v>
      </c>
      <c r="B43" s="800" t="s">
        <v>82</v>
      </c>
      <c r="C43" s="764" t="s">
        <v>60</v>
      </c>
      <c r="D43" s="815">
        <v>2</v>
      </c>
      <c r="E43" s="766" t="s">
        <v>205</v>
      </c>
    </row>
    <row r="44" spans="1:5" ht="12" thickBot="1" x14ac:dyDescent="0.25">
      <c r="A44" s="1498"/>
      <c r="B44" s="677" t="s">
        <v>605</v>
      </c>
      <c r="C44" s="678" t="s">
        <v>309</v>
      </c>
      <c r="D44" s="799" t="s">
        <v>606</v>
      </c>
      <c r="E44" s="680" t="s">
        <v>607</v>
      </c>
    </row>
    <row r="45" spans="1:5" x14ac:dyDescent="0.2">
      <c r="A45" s="1496" t="s">
        <v>609</v>
      </c>
      <c r="B45" s="800" t="s">
        <v>82</v>
      </c>
      <c r="C45" s="764" t="s">
        <v>60</v>
      </c>
      <c r="D45" s="810" t="s">
        <v>279</v>
      </c>
      <c r="E45" s="766" t="s">
        <v>280</v>
      </c>
    </row>
    <row r="46" spans="1:5" ht="12" thickBot="1" x14ac:dyDescent="0.25">
      <c r="A46" s="1498"/>
      <c r="B46" s="677" t="s">
        <v>82</v>
      </c>
      <c r="C46" s="678" t="s">
        <v>60</v>
      </c>
      <c r="D46" s="813" t="s">
        <v>281</v>
      </c>
      <c r="E46" s="680" t="s">
        <v>282</v>
      </c>
    </row>
    <row r="47" spans="1:5" ht="16.5" customHeight="1" thickBot="1" x14ac:dyDescent="0.25">
      <c r="A47" s="816" t="s">
        <v>610</v>
      </c>
      <c r="B47" s="1527" t="s">
        <v>611</v>
      </c>
      <c r="C47" s="1528"/>
      <c r="D47" s="1528"/>
      <c r="E47" s="1529"/>
    </row>
    <row r="48" spans="1:5" ht="12" thickBot="1" x14ac:dyDescent="0.25">
      <c r="A48" s="641"/>
    </row>
    <row r="49" spans="1:5" ht="12" thickBot="1" x14ac:dyDescent="0.25">
      <c r="A49" s="1473" t="s">
        <v>302</v>
      </c>
      <c r="B49" s="1474"/>
      <c r="C49" s="1474"/>
      <c r="D49" s="1474"/>
      <c r="E49" s="1475"/>
    </row>
    <row r="50" spans="1:5" ht="16.5" customHeight="1" thickBot="1" x14ac:dyDescent="0.25">
      <c r="A50" s="790" t="s">
        <v>612</v>
      </c>
      <c r="B50" s="1527" t="s">
        <v>613</v>
      </c>
      <c r="C50" s="1528"/>
      <c r="D50" s="1528"/>
      <c r="E50" s="1529"/>
    </row>
    <row r="51" spans="1:5" ht="16.5" customHeight="1" thickBot="1" x14ac:dyDescent="0.25">
      <c r="A51" s="791" t="s">
        <v>614</v>
      </c>
      <c r="B51" s="1527" t="s">
        <v>615</v>
      </c>
      <c r="C51" s="1528"/>
      <c r="D51" s="1528"/>
      <c r="E51" s="1529"/>
    </row>
    <row r="52" spans="1:5" x14ac:dyDescent="0.2">
      <c r="A52" s="1496" t="s">
        <v>616</v>
      </c>
      <c r="B52" s="800" t="s">
        <v>312</v>
      </c>
      <c r="C52" s="764" t="s">
        <v>60</v>
      </c>
      <c r="D52" s="796" t="s">
        <v>423</v>
      </c>
      <c r="E52" s="766" t="s">
        <v>317</v>
      </c>
    </row>
    <row r="53" spans="1:5" x14ac:dyDescent="0.2">
      <c r="A53" s="1497"/>
      <c r="B53" s="672" t="s">
        <v>308</v>
      </c>
      <c r="C53" s="673" t="s">
        <v>309</v>
      </c>
      <c r="D53" s="674">
        <v>91</v>
      </c>
      <c r="E53" s="675" t="s">
        <v>310</v>
      </c>
    </row>
    <row r="54" spans="1:5" x14ac:dyDescent="0.2">
      <c r="A54" s="1497"/>
      <c r="B54" s="1476" t="s">
        <v>343</v>
      </c>
      <c r="C54" s="673" t="s">
        <v>60</v>
      </c>
      <c r="D54" s="674">
        <v>53</v>
      </c>
      <c r="E54" s="675" t="s">
        <v>617</v>
      </c>
    </row>
    <row r="55" spans="1:5" ht="12" thickBot="1" x14ac:dyDescent="0.25">
      <c r="A55" s="1498"/>
      <c r="B55" s="1477"/>
      <c r="C55" s="678" t="s">
        <v>60</v>
      </c>
      <c r="D55" s="679">
        <v>54</v>
      </c>
      <c r="E55" s="680" t="s">
        <v>618</v>
      </c>
    </row>
    <row r="56" spans="1:5" x14ac:dyDescent="0.2">
      <c r="A56" s="1483" t="s">
        <v>619</v>
      </c>
      <c r="B56" s="800" t="s">
        <v>312</v>
      </c>
      <c r="C56" s="764" t="s">
        <v>60</v>
      </c>
      <c r="D56" s="796" t="s">
        <v>423</v>
      </c>
      <c r="E56" s="766" t="s">
        <v>317</v>
      </c>
    </row>
    <row r="57" spans="1:5" x14ac:dyDescent="0.2">
      <c r="A57" s="1541"/>
      <c r="B57" s="672" t="s">
        <v>308</v>
      </c>
      <c r="C57" s="673" t="s">
        <v>309</v>
      </c>
      <c r="D57" s="674">
        <v>91</v>
      </c>
      <c r="E57" s="675" t="s">
        <v>310</v>
      </c>
    </row>
    <row r="58" spans="1:5" x14ac:dyDescent="0.2">
      <c r="A58" s="1541"/>
      <c r="B58" s="1476" t="s">
        <v>343</v>
      </c>
      <c r="C58" s="673" t="s">
        <v>60</v>
      </c>
      <c r="D58" s="674">
        <v>55</v>
      </c>
      <c r="E58" s="675" t="s">
        <v>620</v>
      </c>
    </row>
    <row r="59" spans="1:5" ht="12" thickBot="1" x14ac:dyDescent="0.25">
      <c r="A59" s="1484"/>
      <c r="B59" s="1477"/>
      <c r="C59" s="678" t="s">
        <v>60</v>
      </c>
      <c r="D59" s="679">
        <v>56</v>
      </c>
      <c r="E59" s="680" t="s">
        <v>621</v>
      </c>
    </row>
    <row r="60" spans="1:5" x14ac:dyDescent="0.2">
      <c r="A60" s="1496" t="s">
        <v>622</v>
      </c>
      <c r="B60" s="800" t="s">
        <v>312</v>
      </c>
      <c r="C60" s="764" t="s">
        <v>60</v>
      </c>
      <c r="D60" s="796" t="s">
        <v>423</v>
      </c>
      <c r="E60" s="766" t="s">
        <v>317</v>
      </c>
    </row>
    <row r="61" spans="1:5" x14ac:dyDescent="0.2">
      <c r="A61" s="1497"/>
      <c r="B61" s="672" t="s">
        <v>308</v>
      </c>
      <c r="C61" s="673" t="s">
        <v>309</v>
      </c>
      <c r="D61" s="674">
        <v>91</v>
      </c>
      <c r="E61" s="675" t="s">
        <v>310</v>
      </c>
    </row>
    <row r="62" spans="1:5" x14ac:dyDescent="0.2">
      <c r="A62" s="1497"/>
      <c r="B62" s="1476" t="s">
        <v>343</v>
      </c>
      <c r="C62" s="673" t="s">
        <v>60</v>
      </c>
      <c r="D62" s="674">
        <v>57</v>
      </c>
      <c r="E62" s="675" t="s">
        <v>623</v>
      </c>
    </row>
    <row r="63" spans="1:5" ht="12" thickBot="1" x14ac:dyDescent="0.25">
      <c r="A63" s="1498"/>
      <c r="B63" s="1477"/>
      <c r="C63" s="678" t="s">
        <v>60</v>
      </c>
      <c r="D63" s="679">
        <v>58</v>
      </c>
      <c r="E63" s="680" t="s">
        <v>624</v>
      </c>
    </row>
    <row r="64" spans="1:5" ht="16.5" customHeight="1" thickBot="1" x14ac:dyDescent="0.25">
      <c r="A64" s="806" t="s">
        <v>625</v>
      </c>
      <c r="B64" s="1527" t="s">
        <v>626</v>
      </c>
      <c r="C64" s="1528"/>
      <c r="D64" s="1528"/>
      <c r="E64" s="1529"/>
    </row>
    <row r="65" spans="1:5" x14ac:dyDescent="0.2">
      <c r="A65" s="1496" t="s">
        <v>627</v>
      </c>
      <c r="B65" s="800" t="s">
        <v>312</v>
      </c>
      <c r="C65" s="764" t="s">
        <v>60</v>
      </c>
      <c r="D65" s="796" t="s">
        <v>423</v>
      </c>
      <c r="E65" s="766" t="s">
        <v>317</v>
      </c>
    </row>
    <row r="66" spans="1:5" x14ac:dyDescent="0.2">
      <c r="A66" s="1497"/>
      <c r="B66" s="672" t="s">
        <v>308</v>
      </c>
      <c r="C66" s="673" t="s">
        <v>309</v>
      </c>
      <c r="D66" s="674">
        <v>91</v>
      </c>
      <c r="E66" s="675" t="s">
        <v>310</v>
      </c>
    </row>
    <row r="67" spans="1:5" x14ac:dyDescent="0.2">
      <c r="A67" s="1497"/>
      <c r="B67" s="1476" t="s">
        <v>512</v>
      </c>
      <c r="C67" s="673" t="s">
        <v>60</v>
      </c>
      <c r="D67" s="674" t="s">
        <v>628</v>
      </c>
      <c r="E67" s="675" t="s">
        <v>629</v>
      </c>
    </row>
    <row r="68" spans="1:5" x14ac:dyDescent="0.2">
      <c r="A68" s="1497"/>
      <c r="B68" s="1476"/>
      <c r="C68" s="673" t="s">
        <v>60</v>
      </c>
      <c r="D68" s="797" t="s">
        <v>630</v>
      </c>
      <c r="E68" s="675" t="s">
        <v>631</v>
      </c>
    </row>
    <row r="69" spans="1:5" x14ac:dyDescent="0.2">
      <c r="A69" s="1497"/>
      <c r="B69" s="1476" t="s">
        <v>343</v>
      </c>
      <c r="C69" s="673" t="s">
        <v>309</v>
      </c>
      <c r="D69" s="797" t="s">
        <v>632</v>
      </c>
      <c r="E69" s="675" t="s">
        <v>633</v>
      </c>
    </row>
    <row r="70" spans="1:5" x14ac:dyDescent="0.2">
      <c r="A70" s="1497"/>
      <c r="B70" s="1476"/>
      <c r="C70" s="673" t="s">
        <v>309</v>
      </c>
      <c r="D70" s="797" t="s">
        <v>634</v>
      </c>
      <c r="E70" s="675" t="s">
        <v>635</v>
      </c>
    </row>
    <row r="71" spans="1:5" x14ac:dyDescent="0.2">
      <c r="A71" s="1497"/>
      <c r="B71" s="1476"/>
      <c r="C71" s="673" t="s">
        <v>309</v>
      </c>
      <c r="D71" s="797" t="s">
        <v>636</v>
      </c>
      <c r="E71" s="675" t="s">
        <v>637</v>
      </c>
    </row>
    <row r="72" spans="1:5" x14ac:dyDescent="0.2">
      <c r="A72" s="1497"/>
      <c r="B72" s="1476"/>
      <c r="C72" s="673" t="s">
        <v>309</v>
      </c>
      <c r="D72" s="797" t="s">
        <v>638</v>
      </c>
      <c r="E72" s="675" t="s">
        <v>639</v>
      </c>
    </row>
    <row r="73" spans="1:5" x14ac:dyDescent="0.2">
      <c r="A73" s="1497"/>
      <c r="B73" s="1476"/>
      <c r="C73" s="673" t="s">
        <v>309</v>
      </c>
      <c r="D73" s="674">
        <v>53</v>
      </c>
      <c r="E73" s="675" t="s">
        <v>617</v>
      </c>
    </row>
    <row r="74" spans="1:5" x14ac:dyDescent="0.2">
      <c r="A74" s="1497"/>
      <c r="B74" s="1476"/>
      <c r="C74" s="673" t="s">
        <v>309</v>
      </c>
      <c r="D74" s="674">
        <v>54</v>
      </c>
      <c r="E74" s="675" t="s">
        <v>618</v>
      </c>
    </row>
    <row r="75" spans="1:5" x14ac:dyDescent="0.2">
      <c r="A75" s="1497"/>
      <c r="B75" s="1476"/>
      <c r="C75" s="673" t="s">
        <v>309</v>
      </c>
      <c r="D75" s="674">
        <v>55</v>
      </c>
      <c r="E75" s="675" t="s">
        <v>620</v>
      </c>
    </row>
    <row r="76" spans="1:5" x14ac:dyDescent="0.2">
      <c r="A76" s="1497"/>
      <c r="B76" s="1476"/>
      <c r="C76" s="673" t="s">
        <v>309</v>
      </c>
      <c r="D76" s="674">
        <v>56</v>
      </c>
      <c r="E76" s="675" t="s">
        <v>621</v>
      </c>
    </row>
    <row r="77" spans="1:5" x14ac:dyDescent="0.2">
      <c r="A77" s="1497"/>
      <c r="B77" s="1476"/>
      <c r="C77" s="673" t="s">
        <v>309</v>
      </c>
      <c r="D77" s="674">
        <v>57</v>
      </c>
      <c r="E77" s="675" t="s">
        <v>623</v>
      </c>
    </row>
    <row r="78" spans="1:5" ht="12" thickBot="1" x14ac:dyDescent="0.25">
      <c r="A78" s="1497"/>
      <c r="B78" s="1476"/>
      <c r="C78" s="673" t="s">
        <v>309</v>
      </c>
      <c r="D78" s="674">
        <v>58</v>
      </c>
      <c r="E78" s="675" t="s">
        <v>624</v>
      </c>
    </row>
    <row r="79" spans="1:5" x14ac:dyDescent="0.2">
      <c r="A79" s="1496" t="s">
        <v>640</v>
      </c>
      <c r="B79" s="800" t="s">
        <v>312</v>
      </c>
      <c r="C79" s="764" t="s">
        <v>60</v>
      </c>
      <c r="D79" s="796" t="s">
        <v>423</v>
      </c>
      <c r="E79" s="766" t="s">
        <v>317</v>
      </c>
    </row>
    <row r="80" spans="1:5" x14ac:dyDescent="0.2">
      <c r="A80" s="1497"/>
      <c r="B80" s="672" t="s">
        <v>308</v>
      </c>
      <c r="C80" s="673" t="s">
        <v>309</v>
      </c>
      <c r="D80" s="674">
        <v>91</v>
      </c>
      <c r="E80" s="675" t="s">
        <v>310</v>
      </c>
    </row>
    <row r="81" spans="1:5" x14ac:dyDescent="0.2">
      <c r="A81" s="1497"/>
      <c r="B81" s="1476" t="s">
        <v>512</v>
      </c>
      <c r="C81" s="673" t="s">
        <v>60</v>
      </c>
      <c r="D81" s="674" t="s">
        <v>628</v>
      </c>
      <c r="E81" s="675" t="s">
        <v>629</v>
      </c>
    </row>
    <row r="82" spans="1:5" x14ac:dyDescent="0.2">
      <c r="A82" s="1497"/>
      <c r="B82" s="1476"/>
      <c r="C82" s="673" t="s">
        <v>60</v>
      </c>
      <c r="D82" s="797" t="s">
        <v>630</v>
      </c>
      <c r="E82" s="675" t="s">
        <v>631</v>
      </c>
    </row>
    <row r="83" spans="1:5" x14ac:dyDescent="0.2">
      <c r="A83" s="1497"/>
      <c r="B83" s="1476" t="s">
        <v>343</v>
      </c>
      <c r="C83" s="673" t="s">
        <v>309</v>
      </c>
      <c r="D83" s="797" t="s">
        <v>632</v>
      </c>
      <c r="E83" s="675" t="s">
        <v>633</v>
      </c>
    </row>
    <row r="84" spans="1:5" x14ac:dyDescent="0.2">
      <c r="A84" s="1497"/>
      <c r="B84" s="1476"/>
      <c r="C84" s="673" t="s">
        <v>309</v>
      </c>
      <c r="D84" s="797" t="s">
        <v>634</v>
      </c>
      <c r="E84" s="675" t="s">
        <v>635</v>
      </c>
    </row>
    <row r="85" spans="1:5" x14ac:dyDescent="0.2">
      <c r="A85" s="1497"/>
      <c r="B85" s="1476"/>
      <c r="C85" s="673" t="s">
        <v>309</v>
      </c>
      <c r="D85" s="797" t="s">
        <v>636</v>
      </c>
      <c r="E85" s="675" t="s">
        <v>637</v>
      </c>
    </row>
    <row r="86" spans="1:5" x14ac:dyDescent="0.2">
      <c r="A86" s="1497"/>
      <c r="B86" s="1476"/>
      <c r="C86" s="673" t="s">
        <v>309</v>
      </c>
      <c r="D86" s="797" t="s">
        <v>638</v>
      </c>
      <c r="E86" s="675" t="s">
        <v>639</v>
      </c>
    </row>
    <row r="87" spans="1:5" x14ac:dyDescent="0.2">
      <c r="A87" s="1497"/>
      <c r="B87" s="1476"/>
      <c r="C87" s="673" t="s">
        <v>309</v>
      </c>
      <c r="D87" s="674">
        <v>53</v>
      </c>
      <c r="E87" s="675" t="s">
        <v>617</v>
      </c>
    </row>
    <row r="88" spans="1:5" x14ac:dyDescent="0.2">
      <c r="A88" s="1497"/>
      <c r="B88" s="1476"/>
      <c r="C88" s="673" t="s">
        <v>309</v>
      </c>
      <c r="D88" s="674">
        <v>54</v>
      </c>
      <c r="E88" s="675" t="s">
        <v>618</v>
      </c>
    </row>
    <row r="89" spans="1:5" x14ac:dyDescent="0.2">
      <c r="A89" s="1497"/>
      <c r="B89" s="1476"/>
      <c r="C89" s="673" t="s">
        <v>309</v>
      </c>
      <c r="D89" s="674">
        <v>55</v>
      </c>
      <c r="E89" s="675" t="s">
        <v>620</v>
      </c>
    </row>
    <row r="90" spans="1:5" x14ac:dyDescent="0.2">
      <c r="A90" s="1497"/>
      <c r="B90" s="1476"/>
      <c r="C90" s="673" t="s">
        <v>309</v>
      </c>
      <c r="D90" s="674">
        <v>56</v>
      </c>
      <c r="E90" s="675" t="s">
        <v>621</v>
      </c>
    </row>
    <row r="91" spans="1:5" x14ac:dyDescent="0.2">
      <c r="A91" s="1497"/>
      <c r="B91" s="1476"/>
      <c r="C91" s="673" t="s">
        <v>309</v>
      </c>
      <c r="D91" s="674">
        <v>57</v>
      </c>
      <c r="E91" s="675" t="s">
        <v>623</v>
      </c>
    </row>
    <row r="92" spans="1:5" ht="12" thickBot="1" x14ac:dyDescent="0.25">
      <c r="A92" s="1497"/>
      <c r="B92" s="1476"/>
      <c r="C92" s="673" t="s">
        <v>309</v>
      </c>
      <c r="D92" s="674">
        <v>58</v>
      </c>
      <c r="E92" s="675" t="s">
        <v>624</v>
      </c>
    </row>
    <row r="93" spans="1:5" x14ac:dyDescent="0.2">
      <c r="A93" s="1496" t="s">
        <v>641</v>
      </c>
      <c r="B93" s="800" t="s">
        <v>312</v>
      </c>
      <c r="C93" s="764" t="s">
        <v>60</v>
      </c>
      <c r="D93" s="796" t="s">
        <v>423</v>
      </c>
      <c r="E93" s="766" t="s">
        <v>317</v>
      </c>
    </row>
    <row r="94" spans="1:5" x14ac:dyDescent="0.2">
      <c r="A94" s="1497"/>
      <c r="B94" s="672" t="s">
        <v>308</v>
      </c>
      <c r="C94" s="673" t="s">
        <v>309</v>
      </c>
      <c r="D94" s="674">
        <v>91</v>
      </c>
      <c r="E94" s="675" t="s">
        <v>310</v>
      </c>
    </row>
    <row r="95" spans="1:5" ht="12" thickBot="1" x14ac:dyDescent="0.25">
      <c r="A95" s="1498"/>
      <c r="B95" s="817" t="s">
        <v>343</v>
      </c>
      <c r="C95" s="678" t="s">
        <v>60</v>
      </c>
      <c r="D95" s="799" t="s">
        <v>632</v>
      </c>
      <c r="E95" s="680" t="s">
        <v>633</v>
      </c>
    </row>
    <row r="96" spans="1:5" x14ac:dyDescent="0.2">
      <c r="A96" s="1465" t="s">
        <v>642</v>
      </c>
      <c r="B96" s="800" t="s">
        <v>312</v>
      </c>
      <c r="C96" s="764" t="s">
        <v>60</v>
      </c>
      <c r="D96" s="796" t="s">
        <v>423</v>
      </c>
      <c r="E96" s="766" t="s">
        <v>317</v>
      </c>
    </row>
    <row r="97" spans="1:5" x14ac:dyDescent="0.2">
      <c r="A97" s="1466"/>
      <c r="B97" s="672" t="s">
        <v>308</v>
      </c>
      <c r="C97" s="673" t="s">
        <v>60</v>
      </c>
      <c r="D97" s="674">
        <v>91</v>
      </c>
      <c r="E97" s="675" t="s">
        <v>310</v>
      </c>
    </row>
    <row r="98" spans="1:5" x14ac:dyDescent="0.2">
      <c r="A98" s="1466"/>
      <c r="B98" s="1533" t="s">
        <v>343</v>
      </c>
      <c r="C98" s="673" t="s">
        <v>309</v>
      </c>
      <c r="D98" s="797" t="s">
        <v>634</v>
      </c>
      <c r="E98" s="675" t="s">
        <v>635</v>
      </c>
    </row>
    <row r="99" spans="1:5" x14ac:dyDescent="0.2">
      <c r="A99" s="1466"/>
      <c r="B99" s="1549"/>
      <c r="C99" s="673" t="s">
        <v>309</v>
      </c>
      <c r="D99" s="797" t="s">
        <v>636</v>
      </c>
      <c r="E99" s="675" t="s">
        <v>637</v>
      </c>
    </row>
    <row r="100" spans="1:5" ht="12" thickBot="1" x14ac:dyDescent="0.25">
      <c r="A100" s="1466"/>
      <c r="B100" s="1549"/>
      <c r="C100" s="673" t="s">
        <v>309</v>
      </c>
      <c r="D100" s="797" t="s">
        <v>638</v>
      </c>
      <c r="E100" s="675" t="s">
        <v>639</v>
      </c>
    </row>
    <row r="101" spans="1:5" ht="16.5" customHeight="1" thickBot="1" x14ac:dyDescent="0.25">
      <c r="A101" s="791" t="s">
        <v>643</v>
      </c>
      <c r="B101" s="1527" t="s">
        <v>644</v>
      </c>
      <c r="C101" s="1528"/>
      <c r="D101" s="1528"/>
      <c r="E101" s="1529"/>
    </row>
    <row r="102" spans="1:5" ht="16.5" customHeight="1" thickBot="1" x14ac:dyDescent="0.25">
      <c r="A102" s="818" t="s">
        <v>645</v>
      </c>
      <c r="B102" s="1527" t="s">
        <v>646</v>
      </c>
      <c r="C102" s="1528"/>
      <c r="D102" s="1528"/>
      <c r="E102" s="1529"/>
    </row>
  </sheetData>
  <mergeCells count="38">
    <mergeCell ref="B30:B35"/>
    <mergeCell ref="A29:A35"/>
    <mergeCell ref="A56:A59"/>
    <mergeCell ref="B58:B59"/>
    <mergeCell ref="A60:A63"/>
    <mergeCell ref="B62:B63"/>
    <mergeCell ref="B39:B40"/>
    <mergeCell ref="A38:A40"/>
    <mergeCell ref="A43:A44"/>
    <mergeCell ref="A45:A46"/>
    <mergeCell ref="A52:A55"/>
    <mergeCell ref="B54:B55"/>
    <mergeCell ref="A49:E49"/>
    <mergeCell ref="B47:E47"/>
    <mergeCell ref="B41:E41"/>
    <mergeCell ref="B50:E50"/>
    <mergeCell ref="A3:A16"/>
    <mergeCell ref="B13:B16"/>
    <mergeCell ref="B3:B10"/>
    <mergeCell ref="B22:B27"/>
    <mergeCell ref="A18:E18"/>
    <mergeCell ref="A22:A27"/>
    <mergeCell ref="B21:E21"/>
    <mergeCell ref="B20:E20"/>
    <mergeCell ref="B19:E19"/>
    <mergeCell ref="B98:B100"/>
    <mergeCell ref="A96:A100"/>
    <mergeCell ref="B101:E101"/>
    <mergeCell ref="B102:E102"/>
    <mergeCell ref="B51:E51"/>
    <mergeCell ref="B64:E64"/>
    <mergeCell ref="B67:B68"/>
    <mergeCell ref="B69:B78"/>
    <mergeCell ref="A65:A78"/>
    <mergeCell ref="B81:B82"/>
    <mergeCell ref="B83:B92"/>
    <mergeCell ref="A79:A92"/>
    <mergeCell ref="A93:A95"/>
  </mergeCells>
  <hyperlinks>
    <hyperlink ref="B3:B7" location="Colunas!A1" display="Itens de Informação (Colunas)" xr:uid="{00000000-0004-0000-0500-000000000000}"/>
    <hyperlink ref="A1" location="INÍCIO!A1" display="Voltar ao Início" xr:uid="{00000000-0004-0000-0500-000001000000}"/>
    <hyperlink ref="A2" location="'Anexo 4 RGPS 2018'!A1" display="Ir para o Relatório" xr:uid="{00000000-0004-0000-0500-000002000000}"/>
  </hyperlinks>
  <printOptions horizontalCentered="1"/>
  <pageMargins left="0.39370078740157483" right="0.39370078740157483" top="0.98425196850393704" bottom="0.98425196850393704" header="0" footer="0.19685039370078741"/>
  <pageSetup paperSize="9" scale="75"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G332"/>
  <sheetViews>
    <sheetView showGridLines="0" zoomScaleNormal="100" workbookViewId="0">
      <pane xSplit="2" ySplit="1" topLeftCell="C228" activePane="bottomRight" state="frozen"/>
      <selection pane="topRight" sqref="A1:XFD2"/>
      <selection pane="bottomLeft" sqref="A1:XFD2"/>
      <selection pane="bottomRight" activeCell="B325" sqref="B325:B326"/>
    </sheetView>
  </sheetViews>
  <sheetFormatPr defaultColWidth="8.85546875" defaultRowHeight="11.25" x14ac:dyDescent="0.25"/>
  <cols>
    <col min="1" max="1" width="37.85546875" style="108" customWidth="1"/>
    <col min="2" max="2" width="35.42578125" style="108" bestFit="1" customWidth="1"/>
    <col min="3" max="3" width="13.42578125" style="105" customWidth="1"/>
    <col min="4" max="4" width="12.42578125" style="108" bestFit="1" customWidth="1"/>
    <col min="5" max="5" width="65.85546875" style="108" customWidth="1"/>
    <col min="6" max="237" width="9.140625" style="709"/>
    <col min="238" max="238" width="82" style="709" customWidth="1"/>
    <col min="239" max="240" width="11.28515625" style="709" customWidth="1"/>
    <col min="241" max="242" width="10" style="709" customWidth="1"/>
    <col min="243" max="244" width="10.28515625" style="709" customWidth="1"/>
    <col min="245" max="246" width="9.7109375" style="709" customWidth="1"/>
    <col min="247" max="247" width="8" style="709" customWidth="1"/>
    <col min="248" max="248" width="27.28515625" style="709" customWidth="1"/>
    <col min="249" max="249" width="11.140625" style="709" bestFit="1" customWidth="1"/>
    <col min="250" max="250" width="15.28515625" style="709" customWidth="1"/>
    <col min="251" max="493" width="9.140625" style="709"/>
    <col min="494" max="494" width="82" style="709" customWidth="1"/>
    <col min="495" max="496" width="11.28515625" style="709" customWidth="1"/>
    <col min="497" max="498" width="10" style="709" customWidth="1"/>
    <col min="499" max="500" width="10.28515625" style="709" customWidth="1"/>
    <col min="501" max="502" width="9.7109375" style="709" customWidth="1"/>
    <col min="503" max="503" width="8" style="709" customWidth="1"/>
    <col min="504" max="504" width="27.28515625" style="709" customWidth="1"/>
    <col min="505" max="505" width="11.140625" style="709" bestFit="1" customWidth="1"/>
    <col min="506" max="506" width="15.28515625" style="709" customWidth="1"/>
    <col min="507" max="749" width="9.140625" style="709"/>
    <col min="750" max="750" width="82" style="709" customWidth="1"/>
    <col min="751" max="752" width="11.28515625" style="709" customWidth="1"/>
    <col min="753" max="754" width="10" style="709" customWidth="1"/>
    <col min="755" max="756" width="10.28515625" style="709" customWidth="1"/>
    <col min="757" max="758" width="9.7109375" style="709" customWidth="1"/>
    <col min="759" max="759" width="8" style="709" customWidth="1"/>
    <col min="760" max="760" width="27.28515625" style="709" customWidth="1"/>
    <col min="761" max="761" width="11.140625" style="709" bestFit="1" customWidth="1"/>
    <col min="762" max="762" width="15.28515625" style="709" customWidth="1"/>
    <col min="763" max="1005" width="9.140625" style="709"/>
    <col min="1006" max="1006" width="82" style="709" customWidth="1"/>
    <col min="1007" max="1008" width="11.28515625" style="709" customWidth="1"/>
    <col min="1009" max="1010" width="10" style="709" customWidth="1"/>
    <col min="1011" max="1012" width="10.28515625" style="709" customWidth="1"/>
    <col min="1013" max="1014" width="9.7109375" style="709" customWidth="1"/>
    <col min="1015" max="1015" width="8" style="709" customWidth="1"/>
    <col min="1016" max="1016" width="27.28515625" style="709" customWidth="1"/>
    <col min="1017" max="1017" width="11.140625" style="709" bestFit="1" customWidth="1"/>
    <col min="1018" max="1018" width="15.28515625" style="709" customWidth="1"/>
    <col min="1019" max="1261" width="9.140625" style="709"/>
    <col min="1262" max="1262" width="82" style="709" customWidth="1"/>
    <col min="1263" max="1264" width="11.28515625" style="709" customWidth="1"/>
    <col min="1265" max="1266" width="10" style="709" customWidth="1"/>
    <col min="1267" max="1268" width="10.28515625" style="709" customWidth="1"/>
    <col min="1269" max="1270" width="9.7109375" style="709" customWidth="1"/>
    <col min="1271" max="1271" width="8" style="709" customWidth="1"/>
    <col min="1272" max="1272" width="27.28515625" style="709" customWidth="1"/>
    <col min="1273" max="1273" width="11.140625" style="709" bestFit="1" customWidth="1"/>
    <col min="1274" max="1274" width="15.28515625" style="709" customWidth="1"/>
    <col min="1275" max="1517" width="9.140625" style="709"/>
    <col min="1518" max="1518" width="82" style="709" customWidth="1"/>
    <col min="1519" max="1520" width="11.28515625" style="709" customWidth="1"/>
    <col min="1521" max="1522" width="10" style="709" customWidth="1"/>
    <col min="1523" max="1524" width="10.28515625" style="709" customWidth="1"/>
    <col min="1525" max="1526" width="9.7109375" style="709" customWidth="1"/>
    <col min="1527" max="1527" width="8" style="709" customWidth="1"/>
    <col min="1528" max="1528" width="27.28515625" style="709" customWidth="1"/>
    <col min="1529" max="1529" width="11.140625" style="709" bestFit="1" customWidth="1"/>
    <col min="1530" max="1530" width="15.28515625" style="709" customWidth="1"/>
    <col min="1531" max="1773" width="9.140625" style="709"/>
    <col min="1774" max="1774" width="82" style="709" customWidth="1"/>
    <col min="1775" max="1776" width="11.28515625" style="709" customWidth="1"/>
    <col min="1777" max="1778" width="10" style="709" customWidth="1"/>
    <col min="1779" max="1780" width="10.28515625" style="709" customWidth="1"/>
    <col min="1781" max="1782" width="9.7109375" style="709" customWidth="1"/>
    <col min="1783" max="1783" width="8" style="709" customWidth="1"/>
    <col min="1784" max="1784" width="27.28515625" style="709" customWidth="1"/>
    <col min="1785" max="1785" width="11.140625" style="709" bestFit="1" customWidth="1"/>
    <col min="1786" max="1786" width="15.28515625" style="709" customWidth="1"/>
    <col min="1787" max="2029" width="9.140625" style="709"/>
    <col min="2030" max="2030" width="82" style="709" customWidth="1"/>
    <col min="2031" max="2032" width="11.28515625" style="709" customWidth="1"/>
    <col min="2033" max="2034" width="10" style="709" customWidth="1"/>
    <col min="2035" max="2036" width="10.28515625" style="709" customWidth="1"/>
    <col min="2037" max="2038" width="9.7109375" style="709" customWidth="1"/>
    <col min="2039" max="2039" width="8" style="709" customWidth="1"/>
    <col min="2040" max="2040" width="27.28515625" style="709" customWidth="1"/>
    <col min="2041" max="2041" width="11.140625" style="709" bestFit="1" customWidth="1"/>
    <col min="2042" max="2042" width="15.28515625" style="709" customWidth="1"/>
    <col min="2043" max="2285" width="9.140625" style="709"/>
    <col min="2286" max="2286" width="82" style="709" customWidth="1"/>
    <col min="2287" max="2288" width="11.28515625" style="709" customWidth="1"/>
    <col min="2289" max="2290" width="10" style="709" customWidth="1"/>
    <col min="2291" max="2292" width="10.28515625" style="709" customWidth="1"/>
    <col min="2293" max="2294" width="9.7109375" style="709" customWidth="1"/>
    <col min="2295" max="2295" width="8" style="709" customWidth="1"/>
    <col min="2296" max="2296" width="27.28515625" style="709" customWidth="1"/>
    <col min="2297" max="2297" width="11.140625" style="709" bestFit="1" customWidth="1"/>
    <col min="2298" max="2298" width="15.28515625" style="709" customWidth="1"/>
    <col min="2299" max="2541" width="9.140625" style="709"/>
    <col min="2542" max="2542" width="82" style="709" customWidth="1"/>
    <col min="2543" max="2544" width="11.28515625" style="709" customWidth="1"/>
    <col min="2545" max="2546" width="10" style="709" customWidth="1"/>
    <col min="2547" max="2548" width="10.28515625" style="709" customWidth="1"/>
    <col min="2549" max="2550" width="9.7109375" style="709" customWidth="1"/>
    <col min="2551" max="2551" width="8" style="709" customWidth="1"/>
    <col min="2552" max="2552" width="27.28515625" style="709" customWidth="1"/>
    <col min="2553" max="2553" width="11.140625" style="709" bestFit="1" customWidth="1"/>
    <col min="2554" max="2554" width="15.28515625" style="709" customWidth="1"/>
    <col min="2555" max="2797" width="9.140625" style="709"/>
    <col min="2798" max="2798" width="82" style="709" customWidth="1"/>
    <col min="2799" max="2800" width="11.28515625" style="709" customWidth="1"/>
    <col min="2801" max="2802" width="10" style="709" customWidth="1"/>
    <col min="2803" max="2804" width="10.28515625" style="709" customWidth="1"/>
    <col min="2805" max="2806" width="9.7109375" style="709" customWidth="1"/>
    <col min="2807" max="2807" width="8" style="709" customWidth="1"/>
    <col min="2808" max="2808" width="27.28515625" style="709" customWidth="1"/>
    <col min="2809" max="2809" width="11.140625" style="709" bestFit="1" customWidth="1"/>
    <col min="2810" max="2810" width="15.28515625" style="709" customWidth="1"/>
    <col min="2811" max="3053" width="9.140625" style="709"/>
    <col min="3054" max="3054" width="82" style="709" customWidth="1"/>
    <col min="3055" max="3056" width="11.28515625" style="709" customWidth="1"/>
    <col min="3057" max="3058" width="10" style="709" customWidth="1"/>
    <col min="3059" max="3060" width="10.28515625" style="709" customWidth="1"/>
    <col min="3061" max="3062" width="9.7109375" style="709" customWidth="1"/>
    <col min="3063" max="3063" width="8" style="709" customWidth="1"/>
    <col min="3064" max="3064" width="27.28515625" style="709" customWidth="1"/>
    <col min="3065" max="3065" width="11.140625" style="709" bestFit="1" customWidth="1"/>
    <col min="3066" max="3066" width="15.28515625" style="709" customWidth="1"/>
    <col min="3067" max="3309" width="9.140625" style="709"/>
    <col min="3310" max="3310" width="82" style="709" customWidth="1"/>
    <col min="3311" max="3312" width="11.28515625" style="709" customWidth="1"/>
    <col min="3313" max="3314" width="10" style="709" customWidth="1"/>
    <col min="3315" max="3316" width="10.28515625" style="709" customWidth="1"/>
    <col min="3317" max="3318" width="9.7109375" style="709" customWidth="1"/>
    <col min="3319" max="3319" width="8" style="709" customWidth="1"/>
    <col min="3320" max="3320" width="27.28515625" style="709" customWidth="1"/>
    <col min="3321" max="3321" width="11.140625" style="709" bestFit="1" customWidth="1"/>
    <col min="3322" max="3322" width="15.28515625" style="709" customWidth="1"/>
    <col min="3323" max="3565" width="9.140625" style="709"/>
    <col min="3566" max="3566" width="82" style="709" customWidth="1"/>
    <col min="3567" max="3568" width="11.28515625" style="709" customWidth="1"/>
    <col min="3569" max="3570" width="10" style="709" customWidth="1"/>
    <col min="3571" max="3572" width="10.28515625" style="709" customWidth="1"/>
    <col min="3573" max="3574" width="9.7109375" style="709" customWidth="1"/>
    <col min="3575" max="3575" width="8" style="709" customWidth="1"/>
    <col min="3576" max="3576" width="27.28515625" style="709" customWidth="1"/>
    <col min="3577" max="3577" width="11.140625" style="709" bestFit="1" customWidth="1"/>
    <col min="3578" max="3578" width="15.28515625" style="709" customWidth="1"/>
    <col min="3579" max="3821" width="9.140625" style="709"/>
    <col min="3822" max="3822" width="82" style="709" customWidth="1"/>
    <col min="3823" max="3824" width="11.28515625" style="709" customWidth="1"/>
    <col min="3825" max="3826" width="10" style="709" customWidth="1"/>
    <col min="3827" max="3828" width="10.28515625" style="709" customWidth="1"/>
    <col min="3829" max="3830" width="9.7109375" style="709" customWidth="1"/>
    <col min="3831" max="3831" width="8" style="709" customWidth="1"/>
    <col min="3832" max="3832" width="27.28515625" style="709" customWidth="1"/>
    <col min="3833" max="3833" width="11.140625" style="709" bestFit="1" customWidth="1"/>
    <col min="3834" max="3834" width="15.28515625" style="709" customWidth="1"/>
    <col min="3835" max="4077" width="9.140625" style="709"/>
    <col min="4078" max="4078" width="82" style="709" customWidth="1"/>
    <col min="4079" max="4080" width="11.28515625" style="709" customWidth="1"/>
    <col min="4081" max="4082" width="10" style="709" customWidth="1"/>
    <col min="4083" max="4084" width="10.28515625" style="709" customWidth="1"/>
    <col min="4085" max="4086" width="9.7109375" style="709" customWidth="1"/>
    <col min="4087" max="4087" width="8" style="709" customWidth="1"/>
    <col min="4088" max="4088" width="27.28515625" style="709" customWidth="1"/>
    <col min="4089" max="4089" width="11.140625" style="709" bestFit="1" customWidth="1"/>
    <col min="4090" max="4090" width="15.28515625" style="709" customWidth="1"/>
    <col min="4091" max="4333" width="9.140625" style="709"/>
    <col min="4334" max="4334" width="82" style="709" customWidth="1"/>
    <col min="4335" max="4336" width="11.28515625" style="709" customWidth="1"/>
    <col min="4337" max="4338" width="10" style="709" customWidth="1"/>
    <col min="4339" max="4340" width="10.28515625" style="709" customWidth="1"/>
    <col min="4341" max="4342" width="9.7109375" style="709" customWidth="1"/>
    <col min="4343" max="4343" width="8" style="709" customWidth="1"/>
    <col min="4344" max="4344" width="27.28515625" style="709" customWidth="1"/>
    <col min="4345" max="4345" width="11.140625" style="709" bestFit="1" customWidth="1"/>
    <col min="4346" max="4346" width="15.28515625" style="709" customWidth="1"/>
    <col min="4347" max="4589" width="9.140625" style="709"/>
    <col min="4590" max="4590" width="82" style="709" customWidth="1"/>
    <col min="4591" max="4592" width="11.28515625" style="709" customWidth="1"/>
    <col min="4593" max="4594" width="10" style="709" customWidth="1"/>
    <col min="4595" max="4596" width="10.28515625" style="709" customWidth="1"/>
    <col min="4597" max="4598" width="9.7109375" style="709" customWidth="1"/>
    <col min="4599" max="4599" width="8" style="709" customWidth="1"/>
    <col min="4600" max="4600" width="27.28515625" style="709" customWidth="1"/>
    <col min="4601" max="4601" width="11.140625" style="709" bestFit="1" customWidth="1"/>
    <col min="4602" max="4602" width="15.28515625" style="709" customWidth="1"/>
    <col min="4603" max="4845" width="9.140625" style="709"/>
    <col min="4846" max="4846" width="82" style="709" customWidth="1"/>
    <col min="4847" max="4848" width="11.28515625" style="709" customWidth="1"/>
    <col min="4849" max="4850" width="10" style="709" customWidth="1"/>
    <col min="4851" max="4852" width="10.28515625" style="709" customWidth="1"/>
    <col min="4853" max="4854" width="9.7109375" style="709" customWidth="1"/>
    <col min="4855" max="4855" width="8" style="709" customWidth="1"/>
    <col min="4856" max="4856" width="27.28515625" style="709" customWidth="1"/>
    <col min="4857" max="4857" width="11.140625" style="709" bestFit="1" customWidth="1"/>
    <col min="4858" max="4858" width="15.28515625" style="709" customWidth="1"/>
    <col min="4859" max="5101" width="9.140625" style="709"/>
    <col min="5102" max="5102" width="82" style="709" customWidth="1"/>
    <col min="5103" max="5104" width="11.28515625" style="709" customWidth="1"/>
    <col min="5105" max="5106" width="10" style="709" customWidth="1"/>
    <col min="5107" max="5108" width="10.28515625" style="709" customWidth="1"/>
    <col min="5109" max="5110" width="9.7109375" style="709" customWidth="1"/>
    <col min="5111" max="5111" width="8" style="709" customWidth="1"/>
    <col min="5112" max="5112" width="27.28515625" style="709" customWidth="1"/>
    <col min="5113" max="5113" width="11.140625" style="709" bestFit="1" customWidth="1"/>
    <col min="5114" max="5114" width="15.28515625" style="709" customWidth="1"/>
    <col min="5115" max="5357" width="9.140625" style="709"/>
    <col min="5358" max="5358" width="82" style="709" customWidth="1"/>
    <col min="5359" max="5360" width="11.28515625" style="709" customWidth="1"/>
    <col min="5361" max="5362" width="10" style="709" customWidth="1"/>
    <col min="5363" max="5364" width="10.28515625" style="709" customWidth="1"/>
    <col min="5365" max="5366" width="9.7109375" style="709" customWidth="1"/>
    <col min="5367" max="5367" width="8" style="709" customWidth="1"/>
    <col min="5368" max="5368" width="27.28515625" style="709" customWidth="1"/>
    <col min="5369" max="5369" width="11.140625" style="709" bestFit="1" customWidth="1"/>
    <col min="5370" max="5370" width="15.28515625" style="709" customWidth="1"/>
    <col min="5371" max="5613" width="9.140625" style="709"/>
    <col min="5614" max="5614" width="82" style="709" customWidth="1"/>
    <col min="5615" max="5616" width="11.28515625" style="709" customWidth="1"/>
    <col min="5617" max="5618" width="10" style="709" customWidth="1"/>
    <col min="5619" max="5620" width="10.28515625" style="709" customWidth="1"/>
    <col min="5621" max="5622" width="9.7109375" style="709" customWidth="1"/>
    <col min="5623" max="5623" width="8" style="709" customWidth="1"/>
    <col min="5624" max="5624" width="27.28515625" style="709" customWidth="1"/>
    <col min="5625" max="5625" width="11.140625" style="709" bestFit="1" customWidth="1"/>
    <col min="5626" max="5626" width="15.28515625" style="709" customWidth="1"/>
    <col min="5627" max="5869" width="9.140625" style="709"/>
    <col min="5870" max="5870" width="82" style="709" customWidth="1"/>
    <col min="5871" max="5872" width="11.28515625" style="709" customWidth="1"/>
    <col min="5873" max="5874" width="10" style="709" customWidth="1"/>
    <col min="5875" max="5876" width="10.28515625" style="709" customWidth="1"/>
    <col min="5877" max="5878" width="9.7109375" style="709" customWidth="1"/>
    <col min="5879" max="5879" width="8" style="709" customWidth="1"/>
    <col min="5880" max="5880" width="27.28515625" style="709" customWidth="1"/>
    <col min="5881" max="5881" width="11.140625" style="709" bestFit="1" customWidth="1"/>
    <col min="5882" max="5882" width="15.28515625" style="709" customWidth="1"/>
    <col min="5883" max="6125" width="9.140625" style="709"/>
    <col min="6126" max="6126" width="82" style="709" customWidth="1"/>
    <col min="6127" max="6128" width="11.28515625" style="709" customWidth="1"/>
    <col min="6129" max="6130" width="10" style="709" customWidth="1"/>
    <col min="6131" max="6132" width="10.28515625" style="709" customWidth="1"/>
    <col min="6133" max="6134" width="9.7109375" style="709" customWidth="1"/>
    <col min="6135" max="6135" width="8" style="709" customWidth="1"/>
    <col min="6136" max="6136" width="27.28515625" style="709" customWidth="1"/>
    <col min="6137" max="6137" width="11.140625" style="709" bestFit="1" customWidth="1"/>
    <col min="6138" max="6138" width="15.28515625" style="709" customWidth="1"/>
    <col min="6139" max="6381" width="9.140625" style="709"/>
    <col min="6382" max="6382" width="82" style="709" customWidth="1"/>
    <col min="6383" max="6384" width="11.28515625" style="709" customWidth="1"/>
    <col min="6385" max="6386" width="10" style="709" customWidth="1"/>
    <col min="6387" max="6388" width="10.28515625" style="709" customWidth="1"/>
    <col min="6389" max="6390" width="9.7109375" style="709" customWidth="1"/>
    <col min="6391" max="6391" width="8" style="709" customWidth="1"/>
    <col min="6392" max="6392" width="27.28515625" style="709" customWidth="1"/>
    <col min="6393" max="6393" width="11.140625" style="709" bestFit="1" customWidth="1"/>
    <col min="6394" max="6394" width="15.28515625" style="709" customWidth="1"/>
    <col min="6395" max="6637" width="9.140625" style="709"/>
    <col min="6638" max="6638" width="82" style="709" customWidth="1"/>
    <col min="6639" max="6640" width="11.28515625" style="709" customWidth="1"/>
    <col min="6641" max="6642" width="10" style="709" customWidth="1"/>
    <col min="6643" max="6644" width="10.28515625" style="709" customWidth="1"/>
    <col min="6645" max="6646" width="9.7109375" style="709" customWidth="1"/>
    <col min="6647" max="6647" width="8" style="709" customWidth="1"/>
    <col min="6648" max="6648" width="27.28515625" style="709" customWidth="1"/>
    <col min="6649" max="6649" width="11.140625" style="709" bestFit="1" customWidth="1"/>
    <col min="6650" max="6650" width="15.28515625" style="709" customWidth="1"/>
    <col min="6651" max="6893" width="9.140625" style="709"/>
    <col min="6894" max="6894" width="82" style="709" customWidth="1"/>
    <col min="6895" max="6896" width="11.28515625" style="709" customWidth="1"/>
    <col min="6897" max="6898" width="10" style="709" customWidth="1"/>
    <col min="6899" max="6900" width="10.28515625" style="709" customWidth="1"/>
    <col min="6901" max="6902" width="9.7109375" style="709" customWidth="1"/>
    <col min="6903" max="6903" width="8" style="709" customWidth="1"/>
    <col min="6904" max="6904" width="27.28515625" style="709" customWidth="1"/>
    <col min="6905" max="6905" width="11.140625" style="709" bestFit="1" customWidth="1"/>
    <col min="6906" max="6906" width="15.28515625" style="709" customWidth="1"/>
    <col min="6907" max="7149" width="9.140625" style="709"/>
    <col min="7150" max="7150" width="82" style="709" customWidth="1"/>
    <col min="7151" max="7152" width="11.28515625" style="709" customWidth="1"/>
    <col min="7153" max="7154" width="10" style="709" customWidth="1"/>
    <col min="7155" max="7156" width="10.28515625" style="709" customWidth="1"/>
    <col min="7157" max="7158" width="9.7109375" style="709" customWidth="1"/>
    <col min="7159" max="7159" width="8" style="709" customWidth="1"/>
    <col min="7160" max="7160" width="27.28515625" style="709" customWidth="1"/>
    <col min="7161" max="7161" width="11.140625" style="709" bestFit="1" customWidth="1"/>
    <col min="7162" max="7162" width="15.28515625" style="709" customWidth="1"/>
    <col min="7163" max="7405" width="9.140625" style="709"/>
    <col min="7406" max="7406" width="82" style="709" customWidth="1"/>
    <col min="7407" max="7408" width="11.28515625" style="709" customWidth="1"/>
    <col min="7409" max="7410" width="10" style="709" customWidth="1"/>
    <col min="7411" max="7412" width="10.28515625" style="709" customWidth="1"/>
    <col min="7413" max="7414" width="9.7109375" style="709" customWidth="1"/>
    <col min="7415" max="7415" width="8" style="709" customWidth="1"/>
    <col min="7416" max="7416" width="27.28515625" style="709" customWidth="1"/>
    <col min="7417" max="7417" width="11.140625" style="709" bestFit="1" customWidth="1"/>
    <col min="7418" max="7418" width="15.28515625" style="709" customWidth="1"/>
    <col min="7419" max="7661" width="9.140625" style="709"/>
    <col min="7662" max="7662" width="82" style="709" customWidth="1"/>
    <col min="7663" max="7664" width="11.28515625" style="709" customWidth="1"/>
    <col min="7665" max="7666" width="10" style="709" customWidth="1"/>
    <col min="7667" max="7668" width="10.28515625" style="709" customWidth="1"/>
    <col min="7669" max="7670" width="9.7109375" style="709" customWidth="1"/>
    <col min="7671" max="7671" width="8" style="709" customWidth="1"/>
    <col min="7672" max="7672" width="27.28515625" style="709" customWidth="1"/>
    <col min="7673" max="7673" width="11.140625" style="709" bestFit="1" customWidth="1"/>
    <col min="7674" max="7674" width="15.28515625" style="709" customWidth="1"/>
    <col min="7675" max="7917" width="9.140625" style="709"/>
    <col min="7918" max="7918" width="82" style="709" customWidth="1"/>
    <col min="7919" max="7920" width="11.28515625" style="709" customWidth="1"/>
    <col min="7921" max="7922" width="10" style="709" customWidth="1"/>
    <col min="7923" max="7924" width="10.28515625" style="709" customWidth="1"/>
    <col min="7925" max="7926" width="9.7109375" style="709" customWidth="1"/>
    <col min="7927" max="7927" width="8" style="709" customWidth="1"/>
    <col min="7928" max="7928" width="27.28515625" style="709" customWidth="1"/>
    <col min="7929" max="7929" width="11.140625" style="709" bestFit="1" customWidth="1"/>
    <col min="7930" max="7930" width="15.28515625" style="709" customWidth="1"/>
    <col min="7931" max="8173" width="9.140625" style="709"/>
    <col min="8174" max="8174" width="82" style="709" customWidth="1"/>
    <col min="8175" max="8176" width="11.28515625" style="709" customWidth="1"/>
    <col min="8177" max="8178" width="10" style="709" customWidth="1"/>
    <col min="8179" max="8180" width="10.28515625" style="709" customWidth="1"/>
    <col min="8181" max="8182" width="9.7109375" style="709" customWidth="1"/>
    <col min="8183" max="8183" width="8" style="709" customWidth="1"/>
    <col min="8184" max="8184" width="27.28515625" style="709" customWidth="1"/>
    <col min="8185" max="8185" width="11.140625" style="709" bestFit="1" customWidth="1"/>
    <col min="8186" max="8186" width="15.28515625" style="709" customWidth="1"/>
    <col min="8187" max="8429" width="9.140625" style="709"/>
    <col min="8430" max="8430" width="82" style="709" customWidth="1"/>
    <col min="8431" max="8432" width="11.28515625" style="709" customWidth="1"/>
    <col min="8433" max="8434" width="10" style="709" customWidth="1"/>
    <col min="8435" max="8436" width="10.28515625" style="709" customWidth="1"/>
    <col min="8437" max="8438" width="9.7109375" style="709" customWidth="1"/>
    <col min="8439" max="8439" width="8" style="709" customWidth="1"/>
    <col min="8440" max="8440" width="27.28515625" style="709" customWidth="1"/>
    <col min="8441" max="8441" width="11.140625" style="709" bestFit="1" customWidth="1"/>
    <col min="8442" max="8442" width="15.28515625" style="709" customWidth="1"/>
    <col min="8443" max="8685" width="9.140625" style="709"/>
    <col min="8686" max="8686" width="82" style="709" customWidth="1"/>
    <col min="8687" max="8688" width="11.28515625" style="709" customWidth="1"/>
    <col min="8689" max="8690" width="10" style="709" customWidth="1"/>
    <col min="8691" max="8692" width="10.28515625" style="709" customWidth="1"/>
    <col min="8693" max="8694" width="9.7109375" style="709" customWidth="1"/>
    <col min="8695" max="8695" width="8" style="709" customWidth="1"/>
    <col min="8696" max="8696" width="27.28515625" style="709" customWidth="1"/>
    <col min="8697" max="8697" width="11.140625" style="709" bestFit="1" customWidth="1"/>
    <col min="8698" max="8698" width="15.28515625" style="709" customWidth="1"/>
    <col min="8699" max="8941" width="9.140625" style="709"/>
    <col min="8942" max="8942" width="82" style="709" customWidth="1"/>
    <col min="8943" max="8944" width="11.28515625" style="709" customWidth="1"/>
    <col min="8945" max="8946" width="10" style="709" customWidth="1"/>
    <col min="8947" max="8948" width="10.28515625" style="709" customWidth="1"/>
    <col min="8949" max="8950" width="9.7109375" style="709" customWidth="1"/>
    <col min="8951" max="8951" width="8" style="709" customWidth="1"/>
    <col min="8952" max="8952" width="27.28515625" style="709" customWidth="1"/>
    <col min="8953" max="8953" width="11.140625" style="709" bestFit="1" customWidth="1"/>
    <col min="8954" max="8954" width="15.28515625" style="709" customWidth="1"/>
    <col min="8955" max="9197" width="9.140625" style="709"/>
    <col min="9198" max="9198" width="82" style="709" customWidth="1"/>
    <col min="9199" max="9200" width="11.28515625" style="709" customWidth="1"/>
    <col min="9201" max="9202" width="10" style="709" customWidth="1"/>
    <col min="9203" max="9204" width="10.28515625" style="709" customWidth="1"/>
    <col min="9205" max="9206" width="9.7109375" style="709" customWidth="1"/>
    <col min="9207" max="9207" width="8" style="709" customWidth="1"/>
    <col min="9208" max="9208" width="27.28515625" style="709" customWidth="1"/>
    <col min="9209" max="9209" width="11.140625" style="709" bestFit="1" customWidth="1"/>
    <col min="9210" max="9210" width="15.28515625" style="709" customWidth="1"/>
    <col min="9211" max="9453" width="9.140625" style="709"/>
    <col min="9454" max="9454" width="82" style="709" customWidth="1"/>
    <col min="9455" max="9456" width="11.28515625" style="709" customWidth="1"/>
    <col min="9457" max="9458" width="10" style="709" customWidth="1"/>
    <col min="9459" max="9460" width="10.28515625" style="709" customWidth="1"/>
    <col min="9461" max="9462" width="9.7109375" style="709" customWidth="1"/>
    <col min="9463" max="9463" width="8" style="709" customWidth="1"/>
    <col min="9464" max="9464" width="27.28515625" style="709" customWidth="1"/>
    <col min="9465" max="9465" width="11.140625" style="709" bestFit="1" customWidth="1"/>
    <col min="9466" max="9466" width="15.28515625" style="709" customWidth="1"/>
    <col min="9467" max="9709" width="9.140625" style="709"/>
    <col min="9710" max="9710" width="82" style="709" customWidth="1"/>
    <col min="9711" max="9712" width="11.28515625" style="709" customWidth="1"/>
    <col min="9713" max="9714" width="10" style="709" customWidth="1"/>
    <col min="9715" max="9716" width="10.28515625" style="709" customWidth="1"/>
    <col min="9717" max="9718" width="9.7109375" style="709" customWidth="1"/>
    <col min="9719" max="9719" width="8" style="709" customWidth="1"/>
    <col min="9720" max="9720" width="27.28515625" style="709" customWidth="1"/>
    <col min="9721" max="9721" width="11.140625" style="709" bestFit="1" customWidth="1"/>
    <col min="9722" max="9722" width="15.28515625" style="709" customWidth="1"/>
    <col min="9723" max="9965" width="9.140625" style="709"/>
    <col min="9966" max="9966" width="82" style="709" customWidth="1"/>
    <col min="9967" max="9968" width="11.28515625" style="709" customWidth="1"/>
    <col min="9969" max="9970" width="10" style="709" customWidth="1"/>
    <col min="9971" max="9972" width="10.28515625" style="709" customWidth="1"/>
    <col min="9973" max="9974" width="9.7109375" style="709" customWidth="1"/>
    <col min="9975" max="9975" width="8" style="709" customWidth="1"/>
    <col min="9976" max="9976" width="27.28515625" style="709" customWidth="1"/>
    <col min="9977" max="9977" width="11.140625" style="709" bestFit="1" customWidth="1"/>
    <col min="9978" max="9978" width="15.28515625" style="709" customWidth="1"/>
    <col min="9979" max="10221" width="9.140625" style="709"/>
    <col min="10222" max="10222" width="82" style="709" customWidth="1"/>
    <col min="10223" max="10224" width="11.28515625" style="709" customWidth="1"/>
    <col min="10225" max="10226" width="10" style="709" customWidth="1"/>
    <col min="10227" max="10228" width="10.28515625" style="709" customWidth="1"/>
    <col min="10229" max="10230" width="9.7109375" style="709" customWidth="1"/>
    <col min="10231" max="10231" width="8" style="709" customWidth="1"/>
    <col min="10232" max="10232" width="27.28515625" style="709" customWidth="1"/>
    <col min="10233" max="10233" width="11.140625" style="709" bestFit="1" customWidth="1"/>
    <col min="10234" max="10234" width="15.28515625" style="709" customWidth="1"/>
    <col min="10235" max="10477" width="9.140625" style="709"/>
    <col min="10478" max="10478" width="82" style="709" customWidth="1"/>
    <col min="10479" max="10480" width="11.28515625" style="709" customWidth="1"/>
    <col min="10481" max="10482" width="10" style="709" customWidth="1"/>
    <col min="10483" max="10484" width="10.28515625" style="709" customWidth="1"/>
    <col min="10485" max="10486" width="9.7109375" style="709" customWidth="1"/>
    <col min="10487" max="10487" width="8" style="709" customWidth="1"/>
    <col min="10488" max="10488" width="27.28515625" style="709" customWidth="1"/>
    <col min="10489" max="10489" width="11.140625" style="709" bestFit="1" customWidth="1"/>
    <col min="10490" max="10490" width="15.28515625" style="709" customWidth="1"/>
    <col min="10491" max="10733" width="9.140625" style="709"/>
    <col min="10734" max="10734" width="82" style="709" customWidth="1"/>
    <col min="10735" max="10736" width="11.28515625" style="709" customWidth="1"/>
    <col min="10737" max="10738" width="10" style="709" customWidth="1"/>
    <col min="10739" max="10740" width="10.28515625" style="709" customWidth="1"/>
    <col min="10741" max="10742" width="9.7109375" style="709" customWidth="1"/>
    <col min="10743" max="10743" width="8" style="709" customWidth="1"/>
    <col min="10744" max="10744" width="27.28515625" style="709" customWidth="1"/>
    <col min="10745" max="10745" width="11.140625" style="709" bestFit="1" customWidth="1"/>
    <col min="10746" max="10746" width="15.28515625" style="709" customWidth="1"/>
    <col min="10747" max="10989" width="9.140625" style="709"/>
    <col min="10990" max="10990" width="82" style="709" customWidth="1"/>
    <col min="10991" max="10992" width="11.28515625" style="709" customWidth="1"/>
    <col min="10993" max="10994" width="10" style="709" customWidth="1"/>
    <col min="10995" max="10996" width="10.28515625" style="709" customWidth="1"/>
    <col min="10997" max="10998" width="9.7109375" style="709" customWidth="1"/>
    <col min="10999" max="10999" width="8" style="709" customWidth="1"/>
    <col min="11000" max="11000" width="27.28515625" style="709" customWidth="1"/>
    <col min="11001" max="11001" width="11.140625" style="709" bestFit="1" customWidth="1"/>
    <col min="11002" max="11002" width="15.28515625" style="709" customWidth="1"/>
    <col min="11003" max="11245" width="9.140625" style="709"/>
    <col min="11246" max="11246" width="82" style="709" customWidth="1"/>
    <col min="11247" max="11248" width="11.28515625" style="709" customWidth="1"/>
    <col min="11249" max="11250" width="10" style="709" customWidth="1"/>
    <col min="11251" max="11252" width="10.28515625" style="709" customWidth="1"/>
    <col min="11253" max="11254" width="9.7109375" style="709" customWidth="1"/>
    <col min="11255" max="11255" width="8" style="709" customWidth="1"/>
    <col min="11256" max="11256" width="27.28515625" style="709" customWidth="1"/>
    <col min="11257" max="11257" width="11.140625" style="709" bestFit="1" customWidth="1"/>
    <col min="11258" max="11258" width="15.28515625" style="709" customWidth="1"/>
    <col min="11259" max="11501" width="9.140625" style="709"/>
    <col min="11502" max="11502" width="82" style="709" customWidth="1"/>
    <col min="11503" max="11504" width="11.28515625" style="709" customWidth="1"/>
    <col min="11505" max="11506" width="10" style="709" customWidth="1"/>
    <col min="11507" max="11508" width="10.28515625" style="709" customWidth="1"/>
    <col min="11509" max="11510" width="9.7109375" style="709" customWidth="1"/>
    <col min="11511" max="11511" width="8" style="709" customWidth="1"/>
    <col min="11512" max="11512" width="27.28515625" style="709" customWidth="1"/>
    <col min="11513" max="11513" width="11.140625" style="709" bestFit="1" customWidth="1"/>
    <col min="11514" max="11514" width="15.28515625" style="709" customWidth="1"/>
    <col min="11515" max="11757" width="9.140625" style="709"/>
    <col min="11758" max="11758" width="82" style="709" customWidth="1"/>
    <col min="11759" max="11760" width="11.28515625" style="709" customWidth="1"/>
    <col min="11761" max="11762" width="10" style="709" customWidth="1"/>
    <col min="11763" max="11764" width="10.28515625" style="709" customWidth="1"/>
    <col min="11765" max="11766" width="9.7109375" style="709" customWidth="1"/>
    <col min="11767" max="11767" width="8" style="709" customWidth="1"/>
    <col min="11768" max="11768" width="27.28515625" style="709" customWidth="1"/>
    <col min="11769" max="11769" width="11.140625" style="709" bestFit="1" customWidth="1"/>
    <col min="11770" max="11770" width="15.28515625" style="709" customWidth="1"/>
    <col min="11771" max="12013" width="9.140625" style="709"/>
    <col min="12014" max="12014" width="82" style="709" customWidth="1"/>
    <col min="12015" max="12016" width="11.28515625" style="709" customWidth="1"/>
    <col min="12017" max="12018" width="10" style="709" customWidth="1"/>
    <col min="12019" max="12020" width="10.28515625" style="709" customWidth="1"/>
    <col min="12021" max="12022" width="9.7109375" style="709" customWidth="1"/>
    <col min="12023" max="12023" width="8" style="709" customWidth="1"/>
    <col min="12024" max="12024" width="27.28515625" style="709" customWidth="1"/>
    <col min="12025" max="12025" width="11.140625" style="709" bestFit="1" customWidth="1"/>
    <col min="12026" max="12026" width="15.28515625" style="709" customWidth="1"/>
    <col min="12027" max="12269" width="9.140625" style="709"/>
    <col min="12270" max="12270" width="82" style="709" customWidth="1"/>
    <col min="12271" max="12272" width="11.28515625" style="709" customWidth="1"/>
    <col min="12273" max="12274" width="10" style="709" customWidth="1"/>
    <col min="12275" max="12276" width="10.28515625" style="709" customWidth="1"/>
    <col min="12277" max="12278" width="9.7109375" style="709" customWidth="1"/>
    <col min="12279" max="12279" width="8" style="709" customWidth="1"/>
    <col min="12280" max="12280" width="27.28515625" style="709" customWidth="1"/>
    <col min="12281" max="12281" width="11.140625" style="709" bestFit="1" customWidth="1"/>
    <col min="12282" max="12282" width="15.28515625" style="709" customWidth="1"/>
    <col min="12283" max="12525" width="9.140625" style="709"/>
    <col min="12526" max="12526" width="82" style="709" customWidth="1"/>
    <col min="12527" max="12528" width="11.28515625" style="709" customWidth="1"/>
    <col min="12529" max="12530" width="10" style="709" customWidth="1"/>
    <col min="12531" max="12532" width="10.28515625" style="709" customWidth="1"/>
    <col min="12533" max="12534" width="9.7109375" style="709" customWidth="1"/>
    <col min="12535" max="12535" width="8" style="709" customWidth="1"/>
    <col min="12536" max="12536" width="27.28515625" style="709" customWidth="1"/>
    <col min="12537" max="12537" width="11.140625" style="709" bestFit="1" customWidth="1"/>
    <col min="12538" max="12538" width="15.28515625" style="709" customWidth="1"/>
    <col min="12539" max="12781" width="9.140625" style="709"/>
    <col min="12782" max="12782" width="82" style="709" customWidth="1"/>
    <col min="12783" max="12784" width="11.28515625" style="709" customWidth="1"/>
    <col min="12785" max="12786" width="10" style="709" customWidth="1"/>
    <col min="12787" max="12788" width="10.28515625" style="709" customWidth="1"/>
    <col min="12789" max="12790" width="9.7109375" style="709" customWidth="1"/>
    <col min="12791" max="12791" width="8" style="709" customWidth="1"/>
    <col min="12792" max="12792" width="27.28515625" style="709" customWidth="1"/>
    <col min="12793" max="12793" width="11.140625" style="709" bestFit="1" customWidth="1"/>
    <col min="12794" max="12794" width="15.28515625" style="709" customWidth="1"/>
    <col min="12795" max="13037" width="9.140625" style="709"/>
    <col min="13038" max="13038" width="82" style="709" customWidth="1"/>
    <col min="13039" max="13040" width="11.28515625" style="709" customWidth="1"/>
    <col min="13041" max="13042" width="10" style="709" customWidth="1"/>
    <col min="13043" max="13044" width="10.28515625" style="709" customWidth="1"/>
    <col min="13045" max="13046" width="9.7109375" style="709" customWidth="1"/>
    <col min="13047" max="13047" width="8" style="709" customWidth="1"/>
    <col min="13048" max="13048" width="27.28515625" style="709" customWidth="1"/>
    <col min="13049" max="13049" width="11.140625" style="709" bestFit="1" customWidth="1"/>
    <col min="13050" max="13050" width="15.28515625" style="709" customWidth="1"/>
    <col min="13051" max="13293" width="9.140625" style="709"/>
    <col min="13294" max="13294" width="82" style="709" customWidth="1"/>
    <col min="13295" max="13296" width="11.28515625" style="709" customWidth="1"/>
    <col min="13297" max="13298" width="10" style="709" customWidth="1"/>
    <col min="13299" max="13300" width="10.28515625" style="709" customWidth="1"/>
    <col min="13301" max="13302" width="9.7109375" style="709" customWidth="1"/>
    <col min="13303" max="13303" width="8" style="709" customWidth="1"/>
    <col min="13304" max="13304" width="27.28515625" style="709" customWidth="1"/>
    <col min="13305" max="13305" width="11.140625" style="709" bestFit="1" customWidth="1"/>
    <col min="13306" max="13306" width="15.28515625" style="709" customWidth="1"/>
    <col min="13307" max="13549" width="9.140625" style="709"/>
    <col min="13550" max="13550" width="82" style="709" customWidth="1"/>
    <col min="13551" max="13552" width="11.28515625" style="709" customWidth="1"/>
    <col min="13553" max="13554" width="10" style="709" customWidth="1"/>
    <col min="13555" max="13556" width="10.28515625" style="709" customWidth="1"/>
    <col min="13557" max="13558" width="9.7109375" style="709" customWidth="1"/>
    <col min="13559" max="13559" width="8" style="709" customWidth="1"/>
    <col min="13560" max="13560" width="27.28515625" style="709" customWidth="1"/>
    <col min="13561" max="13561" width="11.140625" style="709" bestFit="1" customWidth="1"/>
    <col min="13562" max="13562" width="15.28515625" style="709" customWidth="1"/>
    <col min="13563" max="13805" width="9.140625" style="709"/>
    <col min="13806" max="13806" width="82" style="709" customWidth="1"/>
    <col min="13807" max="13808" width="11.28515625" style="709" customWidth="1"/>
    <col min="13809" max="13810" width="10" style="709" customWidth="1"/>
    <col min="13811" max="13812" width="10.28515625" style="709" customWidth="1"/>
    <col min="13813" max="13814" width="9.7109375" style="709" customWidth="1"/>
    <col min="13815" max="13815" width="8" style="709" customWidth="1"/>
    <col min="13816" max="13816" width="27.28515625" style="709" customWidth="1"/>
    <col min="13817" max="13817" width="11.140625" style="709" bestFit="1" customWidth="1"/>
    <col min="13818" max="13818" width="15.28515625" style="709" customWidth="1"/>
    <col min="13819" max="14061" width="9.140625" style="709"/>
    <col min="14062" max="14062" width="82" style="709" customWidth="1"/>
    <col min="14063" max="14064" width="11.28515625" style="709" customWidth="1"/>
    <col min="14065" max="14066" width="10" style="709" customWidth="1"/>
    <col min="14067" max="14068" width="10.28515625" style="709" customWidth="1"/>
    <col min="14069" max="14070" width="9.7109375" style="709" customWidth="1"/>
    <col min="14071" max="14071" width="8" style="709" customWidth="1"/>
    <col min="14072" max="14072" width="27.28515625" style="709" customWidth="1"/>
    <col min="14073" max="14073" width="11.140625" style="709" bestFit="1" customWidth="1"/>
    <col min="14074" max="14074" width="15.28515625" style="709" customWidth="1"/>
    <col min="14075" max="14317" width="9.140625" style="709"/>
    <col min="14318" max="14318" width="82" style="709" customWidth="1"/>
    <col min="14319" max="14320" width="11.28515625" style="709" customWidth="1"/>
    <col min="14321" max="14322" width="10" style="709" customWidth="1"/>
    <col min="14323" max="14324" width="10.28515625" style="709" customWidth="1"/>
    <col min="14325" max="14326" width="9.7109375" style="709" customWidth="1"/>
    <col min="14327" max="14327" width="8" style="709" customWidth="1"/>
    <col min="14328" max="14328" width="27.28515625" style="709" customWidth="1"/>
    <col min="14329" max="14329" width="11.140625" style="709" bestFit="1" customWidth="1"/>
    <col min="14330" max="14330" width="15.28515625" style="709" customWidth="1"/>
    <col min="14331" max="14573" width="9.140625" style="709"/>
    <col min="14574" max="14574" width="82" style="709" customWidth="1"/>
    <col min="14575" max="14576" width="11.28515625" style="709" customWidth="1"/>
    <col min="14577" max="14578" width="10" style="709" customWidth="1"/>
    <col min="14579" max="14580" width="10.28515625" style="709" customWidth="1"/>
    <col min="14581" max="14582" width="9.7109375" style="709" customWidth="1"/>
    <col min="14583" max="14583" width="8" style="709" customWidth="1"/>
    <col min="14584" max="14584" width="27.28515625" style="709" customWidth="1"/>
    <col min="14585" max="14585" width="11.140625" style="709" bestFit="1" customWidth="1"/>
    <col min="14586" max="14586" width="15.28515625" style="709" customWidth="1"/>
    <col min="14587" max="14829" width="9.140625" style="709"/>
    <col min="14830" max="14830" width="82" style="709" customWidth="1"/>
    <col min="14831" max="14832" width="11.28515625" style="709" customWidth="1"/>
    <col min="14833" max="14834" width="10" style="709" customWidth="1"/>
    <col min="14835" max="14836" width="10.28515625" style="709" customWidth="1"/>
    <col min="14837" max="14838" width="9.7109375" style="709" customWidth="1"/>
    <col min="14839" max="14839" width="8" style="709" customWidth="1"/>
    <col min="14840" max="14840" width="27.28515625" style="709" customWidth="1"/>
    <col min="14841" max="14841" width="11.140625" style="709" bestFit="1" customWidth="1"/>
    <col min="14842" max="14842" width="15.28515625" style="709" customWidth="1"/>
    <col min="14843" max="15085" width="9.140625" style="709"/>
    <col min="15086" max="15086" width="82" style="709" customWidth="1"/>
    <col min="15087" max="15088" width="11.28515625" style="709" customWidth="1"/>
    <col min="15089" max="15090" width="10" style="709" customWidth="1"/>
    <col min="15091" max="15092" width="10.28515625" style="709" customWidth="1"/>
    <col min="15093" max="15094" width="9.7109375" style="709" customWidth="1"/>
    <col min="15095" max="15095" width="8" style="709" customWidth="1"/>
    <col min="15096" max="15096" width="27.28515625" style="709" customWidth="1"/>
    <col min="15097" max="15097" width="11.140625" style="709" bestFit="1" customWidth="1"/>
    <col min="15098" max="15098" width="15.28515625" style="709" customWidth="1"/>
    <col min="15099" max="15341" width="9.140625" style="709"/>
    <col min="15342" max="15342" width="82" style="709" customWidth="1"/>
    <col min="15343" max="15344" width="11.28515625" style="709" customWidth="1"/>
    <col min="15345" max="15346" width="10" style="709" customWidth="1"/>
    <col min="15347" max="15348" width="10.28515625" style="709" customWidth="1"/>
    <col min="15349" max="15350" width="9.7109375" style="709" customWidth="1"/>
    <col min="15351" max="15351" width="8" style="709" customWidth="1"/>
    <col min="15352" max="15352" width="27.28515625" style="709" customWidth="1"/>
    <col min="15353" max="15353" width="11.140625" style="709" bestFit="1" customWidth="1"/>
    <col min="15354" max="15354" width="15.28515625" style="709" customWidth="1"/>
    <col min="15355" max="15597" width="9.140625" style="709"/>
    <col min="15598" max="15598" width="82" style="709" customWidth="1"/>
    <col min="15599" max="15600" width="11.28515625" style="709" customWidth="1"/>
    <col min="15601" max="15602" width="10" style="709" customWidth="1"/>
    <col min="15603" max="15604" width="10.28515625" style="709" customWidth="1"/>
    <col min="15605" max="15606" width="9.7109375" style="709" customWidth="1"/>
    <col min="15607" max="15607" width="8" style="709" customWidth="1"/>
    <col min="15608" max="15608" width="27.28515625" style="709" customWidth="1"/>
    <col min="15609" max="15609" width="11.140625" style="709" bestFit="1" customWidth="1"/>
    <col min="15610" max="15610" width="15.28515625" style="709" customWidth="1"/>
    <col min="15611" max="15853" width="9.140625" style="709"/>
    <col min="15854" max="15854" width="82" style="709" customWidth="1"/>
    <col min="15855" max="15856" width="11.28515625" style="709" customWidth="1"/>
    <col min="15857" max="15858" width="10" style="709" customWidth="1"/>
    <col min="15859" max="15860" width="10.28515625" style="709" customWidth="1"/>
    <col min="15861" max="15862" width="9.7109375" style="709" customWidth="1"/>
    <col min="15863" max="15863" width="8" style="709" customWidth="1"/>
    <col min="15864" max="15864" width="27.28515625" style="709" customWidth="1"/>
    <col min="15865" max="15865" width="11.140625" style="709" bestFit="1" customWidth="1"/>
    <col min="15866" max="15866" width="15.28515625" style="709" customWidth="1"/>
    <col min="15867" max="16109" width="9.140625" style="709"/>
    <col min="16110" max="16110" width="82" style="709" customWidth="1"/>
    <col min="16111" max="16112" width="11.28515625" style="709" customWidth="1"/>
    <col min="16113" max="16114" width="10" style="709" customWidth="1"/>
    <col min="16115" max="16116" width="10.28515625" style="709" customWidth="1"/>
    <col min="16117" max="16118" width="9.7109375" style="709" customWidth="1"/>
    <col min="16119" max="16119" width="8" style="709" customWidth="1"/>
    <col min="16120" max="16120" width="27.28515625" style="709" customWidth="1"/>
    <col min="16121" max="16121" width="11.140625" style="709" bestFit="1" customWidth="1"/>
    <col min="16122" max="16122" width="15.28515625" style="709" customWidth="1"/>
    <col min="16123" max="16384" width="9.140625" style="709"/>
  </cols>
  <sheetData>
    <row r="1" spans="1:5" x14ac:dyDescent="0.25">
      <c r="A1" s="663" t="s">
        <v>22</v>
      </c>
    </row>
    <row r="2" spans="1:5" ht="12" thickBot="1" x14ac:dyDescent="0.3">
      <c r="A2" s="663" t="s">
        <v>57</v>
      </c>
    </row>
    <row r="3" spans="1:5" x14ac:dyDescent="0.2">
      <c r="A3" s="1551" t="s">
        <v>58</v>
      </c>
      <c r="B3" s="1524" t="s">
        <v>59</v>
      </c>
      <c r="C3" s="667" t="s">
        <v>60</v>
      </c>
      <c r="D3" s="765">
        <v>1</v>
      </c>
      <c r="E3" s="766" t="s">
        <v>61</v>
      </c>
    </row>
    <row r="4" spans="1:5" x14ac:dyDescent="0.2">
      <c r="A4" s="1485"/>
      <c r="B4" s="1525"/>
      <c r="C4" s="636"/>
      <c r="D4" s="674">
        <v>2</v>
      </c>
      <c r="E4" s="675" t="s">
        <v>62</v>
      </c>
    </row>
    <row r="5" spans="1:5" x14ac:dyDescent="0.2">
      <c r="A5" s="1485"/>
      <c r="B5" s="1525"/>
      <c r="C5" s="636"/>
      <c r="D5" s="674">
        <v>5</v>
      </c>
      <c r="E5" s="675" t="s">
        <v>63</v>
      </c>
    </row>
    <row r="6" spans="1:5" x14ac:dyDescent="0.2">
      <c r="A6" s="1485"/>
      <c r="B6" s="1525"/>
      <c r="C6" s="636"/>
      <c r="D6" s="674">
        <v>9</v>
      </c>
      <c r="E6" s="675" t="s">
        <v>64</v>
      </c>
    </row>
    <row r="7" spans="1:5" x14ac:dyDescent="0.2">
      <c r="A7" s="1485"/>
      <c r="B7" s="1525"/>
      <c r="C7" s="636"/>
      <c r="D7" s="674">
        <v>13</v>
      </c>
      <c r="E7" s="675" t="s">
        <v>65</v>
      </c>
    </row>
    <row r="8" spans="1:5" x14ac:dyDescent="0.2">
      <c r="A8" s="1485"/>
      <c r="B8" s="1525"/>
      <c r="C8" s="636"/>
      <c r="D8" s="674">
        <v>23</v>
      </c>
      <c r="E8" s="675" t="s">
        <v>647</v>
      </c>
    </row>
    <row r="9" spans="1:5" x14ac:dyDescent="0.2">
      <c r="A9" s="1485"/>
      <c r="B9" s="1525"/>
      <c r="C9" s="636"/>
      <c r="D9" s="674">
        <v>25</v>
      </c>
      <c r="E9" s="675" t="s">
        <v>648</v>
      </c>
    </row>
    <row r="10" spans="1:5" x14ac:dyDescent="0.2">
      <c r="A10" s="1485"/>
      <c r="B10" s="1525"/>
      <c r="C10" s="636"/>
      <c r="D10" s="674">
        <v>34</v>
      </c>
      <c r="E10" s="675" t="s">
        <v>649</v>
      </c>
    </row>
    <row r="11" spans="1:5" x14ac:dyDescent="0.2">
      <c r="A11" s="1485"/>
      <c r="B11" s="1548"/>
      <c r="C11" s="636"/>
      <c r="D11" s="674">
        <v>33</v>
      </c>
      <c r="E11" s="675" t="s">
        <v>583</v>
      </c>
    </row>
    <row r="12" spans="1:5" x14ac:dyDescent="0.25">
      <c r="A12" s="1485"/>
      <c r="B12" s="743" t="s">
        <v>70</v>
      </c>
      <c r="C12" s="115" t="s">
        <v>60</v>
      </c>
      <c r="D12" s="670" t="s">
        <v>71</v>
      </c>
      <c r="E12" s="671"/>
    </row>
    <row r="13" spans="1:5" x14ac:dyDescent="0.25">
      <c r="A13" s="1485"/>
      <c r="B13" s="1488" t="s">
        <v>343</v>
      </c>
      <c r="C13" s="640" t="s">
        <v>309</v>
      </c>
      <c r="D13" s="819" t="s">
        <v>650</v>
      </c>
      <c r="E13" s="671" t="s">
        <v>651</v>
      </c>
    </row>
    <row r="14" spans="1:5" x14ac:dyDescent="0.25">
      <c r="A14" s="1485"/>
      <c r="B14" s="1511"/>
      <c r="C14" s="640" t="s">
        <v>309</v>
      </c>
      <c r="D14" s="819" t="s">
        <v>652</v>
      </c>
      <c r="E14" s="671" t="s">
        <v>653</v>
      </c>
    </row>
    <row r="15" spans="1:5" x14ac:dyDescent="0.25">
      <c r="A15" s="1485"/>
      <c r="B15" s="1511"/>
      <c r="C15" s="640" t="s">
        <v>309</v>
      </c>
      <c r="D15" s="732">
        <v>11</v>
      </c>
      <c r="E15" s="671" t="s">
        <v>654</v>
      </c>
    </row>
    <row r="16" spans="1:5" x14ac:dyDescent="0.25">
      <c r="A16" s="1485"/>
      <c r="B16" s="1511"/>
      <c r="C16" s="640" t="s">
        <v>309</v>
      </c>
      <c r="D16" s="732">
        <v>13</v>
      </c>
      <c r="E16" s="671" t="s">
        <v>655</v>
      </c>
    </row>
    <row r="17" spans="1:6" x14ac:dyDescent="0.25">
      <c r="A17" s="1485"/>
      <c r="B17" s="1511"/>
      <c r="C17" s="640" t="s">
        <v>309</v>
      </c>
      <c r="D17" s="732">
        <v>16</v>
      </c>
      <c r="E17" s="671" t="s">
        <v>656</v>
      </c>
    </row>
    <row r="18" spans="1:6" x14ac:dyDescent="0.25">
      <c r="A18" s="1485"/>
      <c r="B18" s="1511"/>
      <c r="C18" s="640" t="s">
        <v>309</v>
      </c>
      <c r="D18" s="732">
        <v>39</v>
      </c>
      <c r="E18" s="671" t="s">
        <v>657</v>
      </c>
    </row>
    <row r="19" spans="1:6" x14ac:dyDescent="0.25">
      <c r="A19" s="1485"/>
      <c r="B19" s="1511"/>
      <c r="C19" s="640" t="s">
        <v>309</v>
      </c>
      <c r="D19" s="732">
        <v>67</v>
      </c>
      <c r="E19" s="671" t="s">
        <v>658</v>
      </c>
    </row>
    <row r="20" spans="1:6" x14ac:dyDescent="0.25">
      <c r="A20" s="1485"/>
      <c r="B20" s="1489"/>
      <c r="C20" s="640" t="s">
        <v>309</v>
      </c>
      <c r="D20" s="732">
        <v>96</v>
      </c>
      <c r="E20" s="727" t="s">
        <v>659</v>
      </c>
    </row>
    <row r="21" spans="1:6" ht="12" thickBot="1" x14ac:dyDescent="0.3">
      <c r="A21" s="1482"/>
      <c r="B21" s="745" t="s">
        <v>72</v>
      </c>
      <c r="C21" s="820" t="s">
        <v>60</v>
      </c>
      <c r="D21" s="710" t="s">
        <v>73</v>
      </c>
      <c r="E21" s="711"/>
    </row>
    <row r="22" spans="1:6" ht="12" thickBot="1" x14ac:dyDescent="0.3">
      <c r="A22" s="821"/>
      <c r="B22" s="107"/>
      <c r="D22" s="107"/>
      <c r="E22" s="107"/>
      <c r="F22" s="569"/>
    </row>
    <row r="23" spans="1:6" ht="12" thickBot="1" x14ac:dyDescent="0.3">
      <c r="A23" s="752" t="s">
        <v>660</v>
      </c>
      <c r="B23" s="822" t="s">
        <v>319</v>
      </c>
      <c r="C23" s="823" t="s">
        <v>309</v>
      </c>
      <c r="D23" s="824">
        <v>73901</v>
      </c>
      <c r="E23" s="774" t="s">
        <v>661</v>
      </c>
    </row>
    <row r="24" spans="1:6" ht="12" thickBot="1" x14ac:dyDescent="0.3">
      <c r="A24" s="825" t="s">
        <v>662</v>
      </c>
      <c r="B24" s="1473"/>
      <c r="C24" s="1474"/>
      <c r="D24" s="1474"/>
      <c r="E24" s="1475"/>
    </row>
    <row r="25" spans="1:6" ht="12" thickBot="1" x14ac:dyDescent="0.3">
      <c r="A25" s="737" t="s">
        <v>663</v>
      </c>
      <c r="B25" s="1473" t="s">
        <v>664</v>
      </c>
      <c r="C25" s="1474"/>
      <c r="D25" s="1474"/>
      <c r="E25" s="1475"/>
    </row>
    <row r="26" spans="1:6" x14ac:dyDescent="0.25">
      <c r="A26" s="1481" t="s">
        <v>665</v>
      </c>
      <c r="B26" s="748" t="s">
        <v>341</v>
      </c>
      <c r="C26" s="667" t="s">
        <v>309</v>
      </c>
      <c r="D26" s="826" t="s">
        <v>666</v>
      </c>
      <c r="E26" s="669" t="s">
        <v>667</v>
      </c>
    </row>
    <row r="27" spans="1:6" x14ac:dyDescent="0.25">
      <c r="A27" s="1485"/>
      <c r="B27" s="1488" t="s">
        <v>486</v>
      </c>
      <c r="C27" s="115" t="s">
        <v>60</v>
      </c>
      <c r="D27" s="670">
        <v>12100421</v>
      </c>
      <c r="E27" s="671" t="s">
        <v>668</v>
      </c>
    </row>
    <row r="28" spans="1:6" x14ac:dyDescent="0.25">
      <c r="A28" s="1485"/>
      <c r="B28" s="1511"/>
      <c r="C28" s="115" t="s">
        <v>60</v>
      </c>
      <c r="D28" s="670">
        <v>12100422</v>
      </c>
      <c r="E28" s="671" t="s">
        <v>669</v>
      </c>
    </row>
    <row r="29" spans="1:6" x14ac:dyDescent="0.25">
      <c r="A29" s="1485"/>
      <c r="B29" s="1511"/>
      <c r="C29" s="115" t="s">
        <v>60</v>
      </c>
      <c r="D29" s="670">
        <v>12100423</v>
      </c>
      <c r="E29" s="671" t="s">
        <v>670</v>
      </c>
    </row>
    <row r="30" spans="1:6" x14ac:dyDescent="0.25">
      <c r="A30" s="1485"/>
      <c r="B30" s="1511"/>
      <c r="C30" s="115" t="s">
        <v>60</v>
      </c>
      <c r="D30" s="670">
        <v>12100424</v>
      </c>
      <c r="E30" s="671" t="s">
        <v>671</v>
      </c>
    </row>
    <row r="31" spans="1:6" x14ac:dyDescent="0.25">
      <c r="A31" s="1485"/>
      <c r="B31" s="1511"/>
      <c r="C31" s="115" t="s">
        <v>60</v>
      </c>
      <c r="D31" s="670">
        <v>12100461</v>
      </c>
      <c r="E31" s="671" t="s">
        <v>672</v>
      </c>
    </row>
    <row r="32" spans="1:6" x14ac:dyDescent="0.25">
      <c r="A32" s="1485"/>
      <c r="B32" s="1511"/>
      <c r="C32" s="115" t="s">
        <v>60</v>
      </c>
      <c r="D32" s="670">
        <v>12100462</v>
      </c>
      <c r="E32" s="671" t="s">
        <v>673</v>
      </c>
    </row>
    <row r="33" spans="1:5" x14ac:dyDescent="0.25">
      <c r="A33" s="1485"/>
      <c r="B33" s="1511"/>
      <c r="C33" s="115" t="s">
        <v>60</v>
      </c>
      <c r="D33" s="670">
        <v>12100463</v>
      </c>
      <c r="E33" s="671" t="s">
        <v>674</v>
      </c>
    </row>
    <row r="34" spans="1:5" x14ac:dyDescent="0.25">
      <c r="A34" s="1485"/>
      <c r="B34" s="1511"/>
      <c r="C34" s="115" t="s">
        <v>60</v>
      </c>
      <c r="D34" s="670">
        <v>12100464</v>
      </c>
      <c r="E34" s="671" t="s">
        <v>675</v>
      </c>
    </row>
    <row r="35" spans="1:5" x14ac:dyDescent="0.25">
      <c r="A35" s="1485"/>
      <c r="B35" s="1511"/>
      <c r="C35" s="636" t="s">
        <v>268</v>
      </c>
      <c r="D35" s="724">
        <v>1215011</v>
      </c>
      <c r="E35" s="725"/>
    </row>
    <row r="36" spans="1:5" x14ac:dyDescent="0.25">
      <c r="A36" s="1485"/>
      <c r="B36" s="1511"/>
      <c r="C36" s="636" t="s">
        <v>268</v>
      </c>
      <c r="D36" s="724">
        <v>1215014</v>
      </c>
      <c r="E36" s="725"/>
    </row>
    <row r="37" spans="1:5" ht="12" thickBot="1" x14ac:dyDescent="0.3">
      <c r="A37" s="1482"/>
      <c r="B37" s="1539"/>
      <c r="C37" s="636" t="s">
        <v>268</v>
      </c>
      <c r="D37" s="724">
        <v>121503</v>
      </c>
      <c r="E37" s="725"/>
    </row>
    <row r="38" spans="1:5" x14ac:dyDescent="0.25">
      <c r="A38" s="1481" t="s">
        <v>676</v>
      </c>
      <c r="B38" s="748" t="s">
        <v>341</v>
      </c>
      <c r="C38" s="667" t="s">
        <v>309</v>
      </c>
      <c r="D38" s="826" t="s">
        <v>666</v>
      </c>
      <c r="E38" s="669" t="s">
        <v>667</v>
      </c>
    </row>
    <row r="39" spans="1:5" x14ac:dyDescent="0.25">
      <c r="A39" s="1485"/>
      <c r="B39" s="1488" t="s">
        <v>486</v>
      </c>
      <c r="C39" s="115" t="s">
        <v>60</v>
      </c>
      <c r="D39" s="670">
        <v>12100431</v>
      </c>
      <c r="E39" s="671" t="s">
        <v>677</v>
      </c>
    </row>
    <row r="40" spans="1:5" x14ac:dyDescent="0.25">
      <c r="A40" s="1485"/>
      <c r="B40" s="1511"/>
      <c r="C40" s="115" t="s">
        <v>60</v>
      </c>
      <c r="D40" s="670">
        <v>12100432</v>
      </c>
      <c r="E40" s="671" t="s">
        <v>678</v>
      </c>
    </row>
    <row r="41" spans="1:5" x14ac:dyDescent="0.25">
      <c r="A41" s="1485"/>
      <c r="B41" s="1511"/>
      <c r="C41" s="115" t="s">
        <v>60</v>
      </c>
      <c r="D41" s="670">
        <v>12100433</v>
      </c>
      <c r="E41" s="671" t="s">
        <v>679</v>
      </c>
    </row>
    <row r="42" spans="1:5" x14ac:dyDescent="0.25">
      <c r="A42" s="1485"/>
      <c r="B42" s="1511"/>
      <c r="C42" s="115" t="s">
        <v>60</v>
      </c>
      <c r="D42" s="670">
        <v>12100434</v>
      </c>
      <c r="E42" s="671" t="s">
        <v>680</v>
      </c>
    </row>
    <row r="43" spans="1:5" x14ac:dyDescent="0.25">
      <c r="A43" s="1485"/>
      <c r="B43" s="1511"/>
      <c r="C43" s="115" t="s">
        <v>60</v>
      </c>
      <c r="D43" s="670">
        <v>12100471</v>
      </c>
      <c r="E43" s="671" t="s">
        <v>681</v>
      </c>
    </row>
    <row r="44" spans="1:5" x14ac:dyDescent="0.25">
      <c r="A44" s="1485"/>
      <c r="B44" s="1511"/>
      <c r="C44" s="636" t="s">
        <v>268</v>
      </c>
      <c r="D44" s="724">
        <v>1215012</v>
      </c>
      <c r="E44" s="725"/>
    </row>
    <row r="45" spans="1:5" ht="12" thickBot="1" x14ac:dyDescent="0.3">
      <c r="A45" s="1482"/>
      <c r="B45" s="1539"/>
      <c r="C45" s="636" t="s">
        <v>268</v>
      </c>
      <c r="D45" s="724">
        <v>1215015</v>
      </c>
      <c r="E45" s="725"/>
    </row>
    <row r="46" spans="1:5" x14ac:dyDescent="0.25">
      <c r="A46" s="1481" t="s">
        <v>682</v>
      </c>
      <c r="B46" s="748" t="s">
        <v>341</v>
      </c>
      <c r="C46" s="667" t="s">
        <v>309</v>
      </c>
      <c r="D46" s="826" t="s">
        <v>666</v>
      </c>
      <c r="E46" s="669" t="s">
        <v>667</v>
      </c>
    </row>
    <row r="47" spans="1:5" x14ac:dyDescent="0.25">
      <c r="A47" s="1485"/>
      <c r="B47" s="1488" t="s">
        <v>486</v>
      </c>
      <c r="C47" s="115" t="s">
        <v>60</v>
      </c>
      <c r="D47" s="670">
        <v>12100442</v>
      </c>
      <c r="E47" s="671" t="s">
        <v>683</v>
      </c>
    </row>
    <row r="48" spans="1:5" x14ac:dyDescent="0.25">
      <c r="A48" s="1485"/>
      <c r="B48" s="1511"/>
      <c r="C48" s="115" t="s">
        <v>60</v>
      </c>
      <c r="D48" s="670">
        <v>12100443</v>
      </c>
      <c r="E48" s="671" t="s">
        <v>684</v>
      </c>
    </row>
    <row r="49" spans="1:5" x14ac:dyDescent="0.25">
      <c r="A49" s="1485"/>
      <c r="B49" s="1511"/>
      <c r="C49" s="115" t="s">
        <v>60</v>
      </c>
      <c r="D49" s="670">
        <v>12100444</v>
      </c>
      <c r="E49" s="671" t="s">
        <v>685</v>
      </c>
    </row>
    <row r="50" spans="1:5" x14ac:dyDescent="0.25">
      <c r="A50" s="1485"/>
      <c r="B50" s="1511"/>
      <c r="C50" s="115" t="s">
        <v>60</v>
      </c>
      <c r="D50" s="670">
        <v>12100441</v>
      </c>
      <c r="E50" s="671" t="s">
        <v>683</v>
      </c>
    </row>
    <row r="51" spans="1:5" x14ac:dyDescent="0.25">
      <c r="A51" s="1485"/>
      <c r="B51" s="1511"/>
      <c r="C51" s="115" t="s">
        <v>60</v>
      </c>
      <c r="D51" s="670">
        <v>12100481</v>
      </c>
      <c r="E51" s="671" t="s">
        <v>686</v>
      </c>
    </row>
    <row r="52" spans="1:5" x14ac:dyDescent="0.25">
      <c r="A52" s="1485"/>
      <c r="B52" s="1511"/>
      <c r="C52" s="636" t="s">
        <v>268</v>
      </c>
      <c r="D52" s="724">
        <v>1215013</v>
      </c>
      <c r="E52" s="725"/>
    </row>
    <row r="53" spans="1:5" ht="12" thickBot="1" x14ac:dyDescent="0.3">
      <c r="A53" s="1482"/>
      <c r="B53" s="1539"/>
      <c r="C53" s="636" t="s">
        <v>268</v>
      </c>
      <c r="D53" s="724">
        <v>1215016</v>
      </c>
      <c r="E53" s="725"/>
    </row>
    <row r="54" spans="1:5" ht="12" thickBot="1" x14ac:dyDescent="0.3">
      <c r="A54" s="737" t="s">
        <v>687</v>
      </c>
      <c r="B54" s="1499" t="s">
        <v>664</v>
      </c>
      <c r="C54" s="1586"/>
      <c r="D54" s="1586"/>
      <c r="E54" s="1587"/>
    </row>
    <row r="55" spans="1:5" x14ac:dyDescent="0.25">
      <c r="A55" s="1481" t="s">
        <v>665</v>
      </c>
      <c r="B55" s="748" t="s">
        <v>341</v>
      </c>
      <c r="C55" s="667" t="s">
        <v>309</v>
      </c>
      <c r="D55" s="826" t="s">
        <v>666</v>
      </c>
      <c r="E55" s="669" t="s">
        <v>667</v>
      </c>
    </row>
    <row r="56" spans="1:5" x14ac:dyDescent="0.25">
      <c r="A56" s="1485"/>
      <c r="B56" s="1533" t="s">
        <v>486</v>
      </c>
      <c r="C56" s="115" t="s">
        <v>60</v>
      </c>
      <c r="D56" s="670">
        <v>12100411</v>
      </c>
      <c r="E56" s="671" t="s">
        <v>688</v>
      </c>
    </row>
    <row r="57" spans="1:5" x14ac:dyDescent="0.25">
      <c r="A57" s="1485"/>
      <c r="B57" s="1549"/>
      <c r="C57" s="115" t="s">
        <v>60</v>
      </c>
      <c r="D57" s="670">
        <v>12100412</v>
      </c>
      <c r="E57" s="671" t="s">
        <v>689</v>
      </c>
    </row>
    <row r="58" spans="1:5" x14ac:dyDescent="0.25">
      <c r="A58" s="1485"/>
      <c r="B58" s="1549"/>
      <c r="C58" s="115" t="s">
        <v>60</v>
      </c>
      <c r="D58" s="670">
        <v>12100413</v>
      </c>
      <c r="E58" s="671" t="s">
        <v>690</v>
      </c>
    </row>
    <row r="59" spans="1:5" x14ac:dyDescent="0.25">
      <c r="A59" s="1485"/>
      <c r="B59" s="1549"/>
      <c r="C59" s="115" t="s">
        <v>60</v>
      </c>
      <c r="D59" s="670">
        <v>12100414</v>
      </c>
      <c r="E59" s="671" t="s">
        <v>691</v>
      </c>
    </row>
    <row r="60" spans="1:5" x14ac:dyDescent="0.25">
      <c r="A60" s="1485"/>
      <c r="B60" s="1549"/>
      <c r="C60" s="115" t="s">
        <v>60</v>
      </c>
      <c r="D60" s="670">
        <v>12100451</v>
      </c>
      <c r="E60" s="671" t="s">
        <v>692</v>
      </c>
    </row>
    <row r="61" spans="1:5" x14ac:dyDescent="0.25">
      <c r="A61" s="1485"/>
      <c r="B61" s="1549"/>
      <c r="C61" s="115" t="s">
        <v>60</v>
      </c>
      <c r="D61" s="670">
        <v>12100452</v>
      </c>
      <c r="E61" s="671" t="s">
        <v>693</v>
      </c>
    </row>
    <row r="62" spans="1:5" x14ac:dyDescent="0.25">
      <c r="A62" s="1485"/>
      <c r="B62" s="1549"/>
      <c r="C62" s="115" t="s">
        <v>60</v>
      </c>
      <c r="D62" s="670">
        <v>12100453</v>
      </c>
      <c r="E62" s="671" t="s">
        <v>694</v>
      </c>
    </row>
    <row r="63" spans="1:5" x14ac:dyDescent="0.25">
      <c r="A63" s="1485"/>
      <c r="B63" s="1549"/>
      <c r="C63" s="115" t="s">
        <v>60</v>
      </c>
      <c r="D63" s="670">
        <v>12100454</v>
      </c>
      <c r="E63" s="671" t="s">
        <v>695</v>
      </c>
    </row>
    <row r="64" spans="1:5" x14ac:dyDescent="0.25">
      <c r="A64" s="1485"/>
      <c r="B64" s="1549"/>
      <c r="C64" s="115" t="s">
        <v>60</v>
      </c>
      <c r="D64" s="670">
        <v>72100411</v>
      </c>
      <c r="E64" s="671" t="s">
        <v>688</v>
      </c>
    </row>
    <row r="65" spans="1:6" x14ac:dyDescent="0.25">
      <c r="A65" s="1485"/>
      <c r="B65" s="1549"/>
      <c r="C65" s="115" t="s">
        <v>60</v>
      </c>
      <c r="D65" s="670">
        <v>72100412</v>
      </c>
      <c r="E65" s="671" t="s">
        <v>689</v>
      </c>
    </row>
    <row r="66" spans="1:6" x14ac:dyDescent="0.25">
      <c r="A66" s="1485"/>
      <c r="B66" s="1549"/>
      <c r="C66" s="115" t="s">
        <v>60</v>
      </c>
      <c r="D66" s="670">
        <v>72100413</v>
      </c>
      <c r="E66" s="671" t="s">
        <v>690</v>
      </c>
    </row>
    <row r="67" spans="1:6" x14ac:dyDescent="0.25">
      <c r="A67" s="1485"/>
      <c r="B67" s="1549"/>
      <c r="C67" s="115" t="s">
        <v>60</v>
      </c>
      <c r="D67" s="670">
        <v>72100414</v>
      </c>
      <c r="E67" s="671" t="s">
        <v>691</v>
      </c>
    </row>
    <row r="68" spans="1:6" x14ac:dyDescent="0.25">
      <c r="A68" s="1485"/>
      <c r="B68" s="1549"/>
      <c r="C68" s="115" t="s">
        <v>60</v>
      </c>
      <c r="D68" s="670">
        <v>72100451</v>
      </c>
      <c r="E68" s="671" t="s">
        <v>692</v>
      </c>
    </row>
    <row r="69" spans="1:6" x14ac:dyDescent="0.25">
      <c r="A69" s="1485"/>
      <c r="B69" s="1549"/>
      <c r="C69" s="636" t="s">
        <v>268</v>
      </c>
      <c r="D69" s="724">
        <v>121502</v>
      </c>
      <c r="E69" s="725"/>
    </row>
    <row r="70" spans="1:6" ht="12" thickBot="1" x14ac:dyDescent="0.3">
      <c r="A70" s="1482"/>
      <c r="B70" s="1550"/>
      <c r="C70" s="827" t="s">
        <v>268</v>
      </c>
      <c r="D70" s="728">
        <v>721502</v>
      </c>
      <c r="E70" s="729"/>
    </row>
    <row r="71" spans="1:6" x14ac:dyDescent="0.25">
      <c r="A71" s="1485" t="s">
        <v>696</v>
      </c>
      <c r="B71" s="184" t="s">
        <v>341</v>
      </c>
      <c r="C71" s="636" t="s">
        <v>309</v>
      </c>
      <c r="D71" s="826" t="s">
        <v>666</v>
      </c>
      <c r="E71" s="725" t="s">
        <v>667</v>
      </c>
    </row>
    <row r="72" spans="1:6" ht="12" thickBot="1" x14ac:dyDescent="0.3">
      <c r="A72" s="1482"/>
      <c r="B72" s="745" t="s">
        <v>486</v>
      </c>
      <c r="C72" s="820" t="s">
        <v>60</v>
      </c>
      <c r="D72" s="710">
        <v>72100441</v>
      </c>
      <c r="E72" s="711" t="s">
        <v>683</v>
      </c>
    </row>
    <row r="73" spans="1:6" ht="12" thickBot="1" x14ac:dyDescent="0.3">
      <c r="A73" s="737" t="s">
        <v>697</v>
      </c>
      <c r="B73" s="1473" t="s">
        <v>698</v>
      </c>
      <c r="C73" s="1474"/>
      <c r="D73" s="1474"/>
      <c r="E73" s="1475"/>
    </row>
    <row r="74" spans="1:6" ht="12" thickBot="1" x14ac:dyDescent="0.3">
      <c r="A74" s="107"/>
      <c r="B74" s="107"/>
      <c r="D74" s="107"/>
      <c r="E74" s="107"/>
      <c r="F74" s="569"/>
    </row>
    <row r="75" spans="1:6" ht="12" thickBot="1" x14ac:dyDescent="0.3">
      <c r="A75" s="829" t="s">
        <v>699</v>
      </c>
      <c r="B75" s="822" t="s">
        <v>319</v>
      </c>
      <c r="C75" s="823" t="s">
        <v>309</v>
      </c>
      <c r="D75" s="824">
        <v>73901</v>
      </c>
      <c r="E75" s="774" t="s">
        <v>661</v>
      </c>
    </row>
    <row r="76" spans="1:6" ht="12" thickBot="1" x14ac:dyDescent="0.3">
      <c r="A76" s="739" t="s">
        <v>700</v>
      </c>
      <c r="B76" s="1473" t="s">
        <v>701</v>
      </c>
      <c r="C76" s="1474"/>
      <c r="D76" s="1474"/>
      <c r="E76" s="1475"/>
    </row>
    <row r="77" spans="1:6" x14ac:dyDescent="0.25">
      <c r="A77" s="1468" t="s">
        <v>702</v>
      </c>
      <c r="B77" s="748" t="s">
        <v>343</v>
      </c>
      <c r="C77" s="667" t="s">
        <v>60</v>
      </c>
      <c r="D77" s="826" t="s">
        <v>632</v>
      </c>
      <c r="E77" s="669" t="s">
        <v>633</v>
      </c>
    </row>
    <row r="78" spans="1:6" x14ac:dyDescent="0.25">
      <c r="A78" s="1469"/>
      <c r="B78" s="743" t="s">
        <v>703</v>
      </c>
      <c r="C78" s="115" t="s">
        <v>60</v>
      </c>
      <c r="D78" s="670">
        <v>2</v>
      </c>
      <c r="E78" s="671" t="s">
        <v>704</v>
      </c>
    </row>
    <row r="79" spans="1:6" x14ac:dyDescent="0.25">
      <c r="A79" s="1469"/>
      <c r="B79" s="743" t="s">
        <v>312</v>
      </c>
      <c r="C79" s="115" t="s">
        <v>60</v>
      </c>
      <c r="D79" s="670">
        <v>1</v>
      </c>
      <c r="E79" s="671" t="s">
        <v>705</v>
      </c>
    </row>
    <row r="80" spans="1:6" x14ac:dyDescent="0.25">
      <c r="A80" s="1469"/>
      <c r="B80" s="1476" t="s">
        <v>346</v>
      </c>
      <c r="C80" s="115" t="s">
        <v>60</v>
      </c>
      <c r="D80" s="670">
        <v>272</v>
      </c>
      <c r="E80" s="671" t="s">
        <v>706</v>
      </c>
    </row>
    <row r="81" spans="1:5" x14ac:dyDescent="0.25">
      <c r="A81" s="1469"/>
      <c r="B81" s="1476"/>
      <c r="C81" s="115" t="s">
        <v>60</v>
      </c>
      <c r="D81" s="670">
        <v>273</v>
      </c>
      <c r="E81" s="671" t="s">
        <v>707</v>
      </c>
    </row>
    <row r="82" spans="1:5" x14ac:dyDescent="0.25">
      <c r="A82" s="1469"/>
      <c r="B82" s="1476"/>
      <c r="C82" s="115" t="s">
        <v>60</v>
      </c>
      <c r="D82" s="670">
        <v>274</v>
      </c>
      <c r="E82" s="671" t="s">
        <v>708</v>
      </c>
    </row>
    <row r="83" spans="1:5" x14ac:dyDescent="0.25">
      <c r="A83" s="1469"/>
      <c r="B83" s="1476"/>
      <c r="C83" s="115" t="s">
        <v>60</v>
      </c>
      <c r="D83" s="670">
        <v>845</v>
      </c>
      <c r="E83" s="671" t="s">
        <v>709</v>
      </c>
    </row>
    <row r="84" spans="1:5" x14ac:dyDescent="0.25">
      <c r="A84" s="1469"/>
      <c r="B84" s="1476"/>
      <c r="C84" s="115" t="s">
        <v>60</v>
      </c>
      <c r="D84" s="670">
        <v>846</v>
      </c>
      <c r="E84" s="671" t="s">
        <v>351</v>
      </c>
    </row>
    <row r="85" spans="1:5" x14ac:dyDescent="0.25">
      <c r="A85" s="1469"/>
      <c r="B85" s="1476" t="s">
        <v>512</v>
      </c>
      <c r="C85" s="115" t="s">
        <v>60</v>
      </c>
      <c r="D85" s="830" t="s">
        <v>710</v>
      </c>
      <c r="E85" s="671" t="s">
        <v>711</v>
      </c>
    </row>
    <row r="86" spans="1:5" x14ac:dyDescent="0.25">
      <c r="A86" s="1469"/>
      <c r="B86" s="1476"/>
      <c r="C86" s="115" t="s">
        <v>60</v>
      </c>
      <c r="D86" s="830" t="s">
        <v>712</v>
      </c>
      <c r="E86" s="671" t="s">
        <v>713</v>
      </c>
    </row>
    <row r="87" spans="1:5" x14ac:dyDescent="0.25">
      <c r="A87" s="1469"/>
      <c r="B87" s="1476"/>
      <c r="C87" s="1566" t="s">
        <v>578</v>
      </c>
      <c r="D87" s="1567"/>
      <c r="E87" s="1568"/>
    </row>
    <row r="88" spans="1:5" x14ac:dyDescent="0.25">
      <c r="A88" s="1469"/>
      <c r="B88" s="1476"/>
      <c r="C88" s="115" t="s">
        <v>60</v>
      </c>
      <c r="D88" s="670" t="s">
        <v>714</v>
      </c>
      <c r="E88" s="671" t="s">
        <v>715</v>
      </c>
    </row>
    <row r="89" spans="1:5" x14ac:dyDescent="0.25">
      <c r="A89" s="1469"/>
      <c r="B89" s="1476"/>
      <c r="C89" s="640" t="s">
        <v>60</v>
      </c>
      <c r="D89" s="819" t="s">
        <v>716</v>
      </c>
      <c r="E89" s="727" t="s">
        <v>717</v>
      </c>
    </row>
    <row r="90" spans="1:5" ht="12" thickBot="1" x14ac:dyDescent="0.3">
      <c r="A90" s="1470"/>
      <c r="B90" s="1477"/>
      <c r="C90" s="1569" t="s">
        <v>718</v>
      </c>
      <c r="D90" s="1570"/>
      <c r="E90" s="1571"/>
    </row>
    <row r="91" spans="1:5" x14ac:dyDescent="0.25">
      <c r="A91" s="1468" t="s">
        <v>719</v>
      </c>
      <c r="B91" s="748" t="s">
        <v>343</v>
      </c>
      <c r="C91" s="667" t="s">
        <v>60</v>
      </c>
      <c r="D91" s="826" t="s">
        <v>634</v>
      </c>
      <c r="E91" s="669" t="s">
        <v>635</v>
      </c>
    </row>
    <row r="92" spans="1:5" x14ac:dyDescent="0.25">
      <c r="A92" s="1469"/>
      <c r="B92" s="743" t="s">
        <v>703</v>
      </c>
      <c r="C92" s="115" t="s">
        <v>60</v>
      </c>
      <c r="D92" s="670">
        <v>2</v>
      </c>
      <c r="E92" s="671" t="s">
        <v>704</v>
      </c>
    </row>
    <row r="93" spans="1:5" x14ac:dyDescent="0.25">
      <c r="A93" s="1469"/>
      <c r="B93" s="743" t="s">
        <v>312</v>
      </c>
      <c r="C93" s="115" t="s">
        <v>60</v>
      </c>
      <c r="D93" s="670">
        <v>1</v>
      </c>
      <c r="E93" s="671" t="s">
        <v>705</v>
      </c>
    </row>
    <row r="94" spans="1:5" x14ac:dyDescent="0.25">
      <c r="A94" s="1469"/>
      <c r="B94" s="1488" t="s">
        <v>346</v>
      </c>
      <c r="C94" s="115" t="s">
        <v>60</v>
      </c>
      <c r="D94" s="670">
        <v>272</v>
      </c>
      <c r="E94" s="671" t="s">
        <v>706</v>
      </c>
    </row>
    <row r="95" spans="1:5" x14ac:dyDescent="0.25">
      <c r="A95" s="1469"/>
      <c r="B95" s="1511"/>
      <c r="C95" s="115" t="s">
        <v>60</v>
      </c>
      <c r="D95" s="670">
        <v>273</v>
      </c>
      <c r="E95" s="671" t="s">
        <v>707</v>
      </c>
    </row>
    <row r="96" spans="1:5" x14ac:dyDescent="0.25">
      <c r="A96" s="1469"/>
      <c r="B96" s="1511"/>
      <c r="C96" s="115" t="s">
        <v>60</v>
      </c>
      <c r="D96" s="670">
        <v>274</v>
      </c>
      <c r="E96" s="671" t="s">
        <v>708</v>
      </c>
    </row>
    <row r="97" spans="1:5" x14ac:dyDescent="0.25">
      <c r="A97" s="1469"/>
      <c r="B97" s="1511"/>
      <c r="C97" s="115" t="s">
        <v>60</v>
      </c>
      <c r="D97" s="670">
        <v>845</v>
      </c>
      <c r="E97" s="671" t="s">
        <v>709</v>
      </c>
    </row>
    <row r="98" spans="1:5" x14ac:dyDescent="0.25">
      <c r="A98" s="1469"/>
      <c r="B98" s="1489"/>
      <c r="C98" s="115" t="s">
        <v>60</v>
      </c>
      <c r="D98" s="670">
        <v>846</v>
      </c>
      <c r="E98" s="671" t="s">
        <v>351</v>
      </c>
    </row>
    <row r="99" spans="1:5" x14ac:dyDescent="0.25">
      <c r="A99" s="1469"/>
      <c r="B99" s="1476" t="s">
        <v>512</v>
      </c>
      <c r="C99" s="115" t="s">
        <v>60</v>
      </c>
      <c r="D99" s="830" t="s">
        <v>710</v>
      </c>
      <c r="E99" s="671" t="s">
        <v>711</v>
      </c>
    </row>
    <row r="100" spans="1:5" ht="12" thickBot="1" x14ac:dyDescent="0.3">
      <c r="A100" s="1469"/>
      <c r="B100" s="1476"/>
      <c r="C100" s="115" t="s">
        <v>60</v>
      </c>
      <c r="D100" s="830" t="s">
        <v>712</v>
      </c>
      <c r="E100" s="671" t="s">
        <v>713</v>
      </c>
    </row>
    <row r="101" spans="1:5" x14ac:dyDescent="0.25">
      <c r="A101" s="1468" t="s">
        <v>720</v>
      </c>
      <c r="B101" s="748" t="s">
        <v>343</v>
      </c>
      <c r="C101" s="667" t="s">
        <v>60</v>
      </c>
      <c r="D101" s="826" t="s">
        <v>636</v>
      </c>
      <c r="E101" s="669" t="s">
        <v>637</v>
      </c>
    </row>
    <row r="102" spans="1:5" x14ac:dyDescent="0.25">
      <c r="A102" s="1469"/>
      <c r="B102" s="743" t="s">
        <v>703</v>
      </c>
      <c r="C102" s="115" t="s">
        <v>60</v>
      </c>
      <c r="D102" s="670">
        <v>2</v>
      </c>
      <c r="E102" s="671" t="s">
        <v>704</v>
      </c>
    </row>
    <row r="103" spans="1:5" x14ac:dyDescent="0.25">
      <c r="A103" s="1469"/>
      <c r="B103" s="743" t="s">
        <v>312</v>
      </c>
      <c r="C103" s="115" t="s">
        <v>60</v>
      </c>
      <c r="D103" s="670">
        <v>1</v>
      </c>
      <c r="E103" s="671" t="s">
        <v>705</v>
      </c>
    </row>
    <row r="104" spans="1:5" x14ac:dyDescent="0.25">
      <c r="A104" s="1469"/>
      <c r="B104" s="1488" t="s">
        <v>346</v>
      </c>
      <c r="C104" s="115" t="s">
        <v>60</v>
      </c>
      <c r="D104" s="670">
        <v>272</v>
      </c>
      <c r="E104" s="671" t="s">
        <v>706</v>
      </c>
    </row>
    <row r="105" spans="1:5" x14ac:dyDescent="0.25">
      <c r="A105" s="1469"/>
      <c r="B105" s="1511"/>
      <c r="C105" s="115" t="s">
        <v>60</v>
      </c>
      <c r="D105" s="670">
        <v>273</v>
      </c>
      <c r="E105" s="671" t="s">
        <v>707</v>
      </c>
    </row>
    <row r="106" spans="1:5" x14ac:dyDescent="0.25">
      <c r="A106" s="1469"/>
      <c r="B106" s="1511"/>
      <c r="C106" s="115" t="s">
        <v>60</v>
      </c>
      <c r="D106" s="670">
        <v>274</v>
      </c>
      <c r="E106" s="671" t="s">
        <v>708</v>
      </c>
    </row>
    <row r="107" spans="1:5" x14ac:dyDescent="0.25">
      <c r="A107" s="1469"/>
      <c r="B107" s="1511"/>
      <c r="C107" s="115" t="s">
        <v>60</v>
      </c>
      <c r="D107" s="670">
        <v>845</v>
      </c>
      <c r="E107" s="671" t="s">
        <v>709</v>
      </c>
    </row>
    <row r="108" spans="1:5" x14ac:dyDescent="0.25">
      <c r="A108" s="1469"/>
      <c r="B108" s="1489"/>
      <c r="C108" s="115" t="s">
        <v>60</v>
      </c>
      <c r="D108" s="670">
        <v>846</v>
      </c>
      <c r="E108" s="671" t="s">
        <v>351</v>
      </c>
    </row>
    <row r="109" spans="1:5" x14ac:dyDescent="0.25">
      <c r="A109" s="1469"/>
      <c r="B109" s="1476" t="s">
        <v>512</v>
      </c>
      <c r="C109" s="115" t="s">
        <v>60</v>
      </c>
      <c r="D109" s="830" t="s">
        <v>710</v>
      </c>
      <c r="E109" s="671" t="s">
        <v>711</v>
      </c>
    </row>
    <row r="110" spans="1:5" ht="12" thickBot="1" x14ac:dyDescent="0.3">
      <c r="A110" s="1486"/>
      <c r="B110" s="1533"/>
      <c r="C110" s="640" t="s">
        <v>60</v>
      </c>
      <c r="D110" s="819" t="s">
        <v>712</v>
      </c>
      <c r="E110" s="727" t="s">
        <v>713</v>
      </c>
    </row>
    <row r="111" spans="1:5" ht="12" thickBot="1" x14ac:dyDescent="0.3">
      <c r="A111" s="739" t="s">
        <v>721</v>
      </c>
      <c r="B111" s="1473" t="s">
        <v>722</v>
      </c>
      <c r="C111" s="1474"/>
      <c r="D111" s="1474"/>
      <c r="E111" s="1475"/>
    </row>
    <row r="112" spans="1:5" x14ac:dyDescent="0.25">
      <c r="A112" s="1465" t="s">
        <v>723</v>
      </c>
      <c r="B112" s="748" t="s">
        <v>703</v>
      </c>
      <c r="C112" s="667" t="s">
        <v>60</v>
      </c>
      <c r="D112" s="668">
        <v>2</v>
      </c>
      <c r="E112" s="669" t="s">
        <v>704</v>
      </c>
    </row>
    <row r="113" spans="1:5" x14ac:dyDescent="0.25">
      <c r="A113" s="1466"/>
      <c r="B113" s="743" t="s">
        <v>312</v>
      </c>
      <c r="C113" s="115" t="s">
        <v>60</v>
      </c>
      <c r="D113" s="670">
        <v>1</v>
      </c>
      <c r="E113" s="671" t="s">
        <v>705</v>
      </c>
    </row>
    <row r="114" spans="1:5" x14ac:dyDescent="0.25">
      <c r="A114" s="1466"/>
      <c r="B114" s="1488" t="s">
        <v>346</v>
      </c>
      <c r="C114" s="115" t="s">
        <v>60</v>
      </c>
      <c r="D114" s="670">
        <v>272</v>
      </c>
      <c r="E114" s="671" t="s">
        <v>706</v>
      </c>
    </row>
    <row r="115" spans="1:5" x14ac:dyDescent="0.25">
      <c r="A115" s="1466"/>
      <c r="B115" s="1511"/>
      <c r="C115" s="115" t="s">
        <v>60</v>
      </c>
      <c r="D115" s="670">
        <v>273</v>
      </c>
      <c r="E115" s="671" t="s">
        <v>707</v>
      </c>
    </row>
    <row r="116" spans="1:5" x14ac:dyDescent="0.25">
      <c r="A116" s="1466"/>
      <c r="B116" s="1511"/>
      <c r="C116" s="115" t="s">
        <v>60</v>
      </c>
      <c r="D116" s="670">
        <v>274</v>
      </c>
      <c r="E116" s="671" t="s">
        <v>708</v>
      </c>
    </row>
    <row r="117" spans="1:5" x14ac:dyDescent="0.25">
      <c r="A117" s="1466"/>
      <c r="B117" s="1511"/>
      <c r="C117" s="115" t="s">
        <v>60</v>
      </c>
      <c r="D117" s="670">
        <v>845</v>
      </c>
      <c r="E117" s="671" t="s">
        <v>709</v>
      </c>
    </row>
    <row r="118" spans="1:5" x14ac:dyDescent="0.25">
      <c r="A118" s="1466"/>
      <c r="B118" s="1489"/>
      <c r="C118" s="115" t="s">
        <v>60</v>
      </c>
      <c r="D118" s="670">
        <v>846</v>
      </c>
      <c r="E118" s="671" t="s">
        <v>351</v>
      </c>
    </row>
    <row r="119" spans="1:5" ht="12" thickBot="1" x14ac:dyDescent="0.3">
      <c r="A119" s="1467"/>
      <c r="B119" s="745" t="s">
        <v>512</v>
      </c>
      <c r="C119" s="820" t="s">
        <v>60</v>
      </c>
      <c r="D119" s="831" t="s">
        <v>724</v>
      </c>
      <c r="E119" s="711" t="s">
        <v>725</v>
      </c>
    </row>
    <row r="120" spans="1:5" x14ac:dyDescent="0.25">
      <c r="A120" s="1466" t="s">
        <v>726</v>
      </c>
      <c r="B120" s="184" t="s">
        <v>703</v>
      </c>
      <c r="C120" s="636" t="s">
        <v>60</v>
      </c>
      <c r="D120" s="724">
        <v>2</v>
      </c>
      <c r="E120" s="725" t="s">
        <v>704</v>
      </c>
    </row>
    <row r="121" spans="1:5" x14ac:dyDescent="0.25">
      <c r="A121" s="1466"/>
      <c r="B121" s="743" t="s">
        <v>312</v>
      </c>
      <c r="C121" s="115" t="s">
        <v>60</v>
      </c>
      <c r="D121" s="670">
        <v>1</v>
      </c>
      <c r="E121" s="671" t="s">
        <v>705</v>
      </c>
    </row>
    <row r="122" spans="1:5" x14ac:dyDescent="0.25">
      <c r="A122" s="1466"/>
      <c r="B122" s="1488" t="s">
        <v>346</v>
      </c>
      <c r="C122" s="115" t="s">
        <v>60</v>
      </c>
      <c r="D122" s="670">
        <v>272</v>
      </c>
      <c r="E122" s="671" t="s">
        <v>706</v>
      </c>
    </row>
    <row r="123" spans="1:5" x14ac:dyDescent="0.25">
      <c r="A123" s="1466"/>
      <c r="B123" s="1511"/>
      <c r="C123" s="115" t="s">
        <v>60</v>
      </c>
      <c r="D123" s="670">
        <v>273</v>
      </c>
      <c r="E123" s="671" t="s">
        <v>707</v>
      </c>
    </row>
    <row r="124" spans="1:5" x14ac:dyDescent="0.25">
      <c r="A124" s="1466"/>
      <c r="B124" s="1511"/>
      <c r="C124" s="115" t="s">
        <v>60</v>
      </c>
      <c r="D124" s="670">
        <v>274</v>
      </c>
      <c r="E124" s="671" t="s">
        <v>708</v>
      </c>
    </row>
    <row r="125" spans="1:5" x14ac:dyDescent="0.25">
      <c r="A125" s="1466"/>
      <c r="B125" s="1511"/>
      <c r="C125" s="115" t="s">
        <v>60</v>
      </c>
      <c r="D125" s="670">
        <v>845</v>
      </c>
      <c r="E125" s="671" t="s">
        <v>709</v>
      </c>
    </row>
    <row r="126" spans="1:5" x14ac:dyDescent="0.25">
      <c r="A126" s="1466"/>
      <c r="B126" s="1511"/>
      <c r="C126" s="115" t="s">
        <v>60</v>
      </c>
      <c r="D126" s="670">
        <v>846</v>
      </c>
      <c r="E126" s="671" t="s">
        <v>351</v>
      </c>
    </row>
    <row r="127" spans="1:5" x14ac:dyDescent="0.25">
      <c r="A127" s="1466"/>
      <c r="B127" s="1488" t="s">
        <v>343</v>
      </c>
      <c r="C127" s="115" t="s">
        <v>309</v>
      </c>
      <c r="D127" s="670" t="s">
        <v>632</v>
      </c>
      <c r="E127" s="671" t="s">
        <v>633</v>
      </c>
    </row>
    <row r="128" spans="1:5" x14ac:dyDescent="0.25">
      <c r="A128" s="1466"/>
      <c r="B128" s="1511"/>
      <c r="C128" s="115" t="s">
        <v>309</v>
      </c>
      <c r="D128" s="670" t="s">
        <v>634</v>
      </c>
      <c r="E128" s="671" t="s">
        <v>635</v>
      </c>
    </row>
    <row r="129" spans="1:7" x14ac:dyDescent="0.25">
      <c r="A129" s="1466"/>
      <c r="B129" s="1489"/>
      <c r="C129" s="115" t="s">
        <v>309</v>
      </c>
      <c r="D129" s="670" t="s">
        <v>636</v>
      </c>
      <c r="E129" s="671" t="s">
        <v>635</v>
      </c>
    </row>
    <row r="130" spans="1:7" x14ac:dyDescent="0.25">
      <c r="A130" s="1466"/>
      <c r="B130" s="1597" t="s">
        <v>512</v>
      </c>
      <c r="C130" s="115" t="s">
        <v>60</v>
      </c>
      <c r="D130" s="830" t="s">
        <v>710</v>
      </c>
      <c r="E130" s="671" t="s">
        <v>711</v>
      </c>
    </row>
    <row r="131" spans="1:7" x14ac:dyDescent="0.25">
      <c r="A131" s="1466"/>
      <c r="B131" s="1476"/>
      <c r="C131" s="115" t="s">
        <v>60</v>
      </c>
      <c r="D131" s="830" t="s">
        <v>712</v>
      </c>
      <c r="E131" s="671" t="s">
        <v>713</v>
      </c>
    </row>
    <row r="132" spans="1:7" x14ac:dyDescent="0.25">
      <c r="A132" s="1466"/>
      <c r="B132" s="1476"/>
      <c r="C132" s="1566" t="s">
        <v>578</v>
      </c>
      <c r="D132" s="1567"/>
      <c r="E132" s="1568"/>
    </row>
    <row r="133" spans="1:7" x14ac:dyDescent="0.25">
      <c r="A133" s="1466"/>
      <c r="B133" s="1476"/>
      <c r="C133" s="115" t="s">
        <v>60</v>
      </c>
      <c r="D133" s="670" t="s">
        <v>714</v>
      </c>
      <c r="E133" s="671" t="s">
        <v>715</v>
      </c>
    </row>
    <row r="134" spans="1:7" x14ac:dyDescent="0.25">
      <c r="A134" s="1466"/>
      <c r="B134" s="1476"/>
      <c r="C134" s="640" t="s">
        <v>60</v>
      </c>
      <c r="D134" s="819" t="s">
        <v>716</v>
      </c>
      <c r="E134" s="727" t="s">
        <v>717</v>
      </c>
    </row>
    <row r="135" spans="1:7" ht="12" thickBot="1" x14ac:dyDescent="0.3">
      <c r="A135" s="1467"/>
      <c r="B135" s="1477"/>
      <c r="C135" s="1569" t="s">
        <v>718</v>
      </c>
      <c r="D135" s="1570"/>
      <c r="E135" s="1571"/>
    </row>
    <row r="136" spans="1:7" ht="12" thickBot="1" x14ac:dyDescent="0.3">
      <c r="A136" s="739" t="s">
        <v>727</v>
      </c>
      <c r="B136" s="1473"/>
      <c r="C136" s="1474"/>
      <c r="D136" s="1474"/>
      <c r="E136" s="1475"/>
    </row>
    <row r="137" spans="1:7" ht="12" thickBot="1" x14ac:dyDescent="0.3">
      <c r="A137" s="739" t="s">
        <v>728</v>
      </c>
      <c r="B137" s="1473" t="s">
        <v>729</v>
      </c>
      <c r="C137" s="1474"/>
      <c r="D137" s="1474"/>
      <c r="E137" s="1475"/>
    </row>
    <row r="138" spans="1:7" ht="12" thickBot="1" x14ac:dyDescent="0.3">
      <c r="A138" s="754"/>
      <c r="B138" s="1493"/>
      <c r="C138" s="1494"/>
      <c r="D138" s="1494"/>
      <c r="E138" s="1495"/>
    </row>
    <row r="139" spans="1:7" ht="12" thickBot="1" x14ac:dyDescent="0.3">
      <c r="A139" s="1555" t="s">
        <v>730</v>
      </c>
      <c r="B139" s="1556"/>
      <c r="C139" s="1556"/>
      <c r="D139" s="1556"/>
      <c r="E139" s="1557"/>
    </row>
    <row r="140" spans="1:7" ht="12" thickBot="1" x14ac:dyDescent="0.3">
      <c r="A140" s="832"/>
      <c r="B140" s="832"/>
      <c r="C140" s="833"/>
      <c r="D140" s="832"/>
      <c r="E140" s="832"/>
      <c r="F140" s="575"/>
      <c r="G140" s="575"/>
    </row>
    <row r="141" spans="1:7" ht="12" thickBot="1" x14ac:dyDescent="0.3">
      <c r="A141" s="1555" t="s">
        <v>731</v>
      </c>
      <c r="B141" s="1556"/>
      <c r="C141" s="1556"/>
      <c r="D141" s="1556"/>
      <c r="E141" s="1557"/>
    </row>
    <row r="142" spans="1:7" ht="12" thickBot="1" x14ac:dyDescent="0.3">
      <c r="A142" s="1473" t="s">
        <v>732</v>
      </c>
      <c r="B142" s="1474"/>
      <c r="C142" s="1474"/>
      <c r="D142" s="1474"/>
      <c r="E142" s="1475"/>
    </row>
    <row r="143" spans="1:7" ht="12" thickBot="1" x14ac:dyDescent="0.3">
      <c r="A143" s="737" t="s">
        <v>733</v>
      </c>
      <c r="B143" s="1473" t="s">
        <v>734</v>
      </c>
      <c r="C143" s="1474"/>
      <c r="D143" s="1474"/>
      <c r="E143" s="1475"/>
    </row>
    <row r="144" spans="1:7" s="838" customFormat="1" x14ac:dyDescent="0.25">
      <c r="A144" s="1558" t="s">
        <v>735</v>
      </c>
      <c r="B144" s="834" t="s">
        <v>341</v>
      </c>
      <c r="C144" s="835" t="s">
        <v>309</v>
      </c>
      <c r="D144" s="826" t="s">
        <v>666</v>
      </c>
      <c r="E144" s="837" t="s">
        <v>667</v>
      </c>
    </row>
    <row r="145" spans="1:5" s="838" customFormat="1" x14ac:dyDescent="0.25">
      <c r="A145" s="1559"/>
      <c r="B145" s="1578" t="s">
        <v>77</v>
      </c>
      <c r="C145" s="839" t="s">
        <v>60</v>
      </c>
      <c r="D145" s="840">
        <v>12100511</v>
      </c>
      <c r="E145" s="841" t="s">
        <v>736</v>
      </c>
    </row>
    <row r="146" spans="1:5" s="838" customFormat="1" x14ac:dyDescent="0.25">
      <c r="A146" s="1559"/>
      <c r="B146" s="1579"/>
      <c r="C146" s="839" t="s">
        <v>60</v>
      </c>
      <c r="D146" s="840">
        <v>12100512</v>
      </c>
      <c r="E146" s="841" t="s">
        <v>737</v>
      </c>
    </row>
    <row r="147" spans="1:5" s="838" customFormat="1" x14ac:dyDescent="0.25">
      <c r="A147" s="1559"/>
      <c r="B147" s="1579"/>
      <c r="C147" s="839" t="s">
        <v>60</v>
      </c>
      <c r="D147" s="840">
        <v>12100513</v>
      </c>
      <c r="E147" s="841" t="s">
        <v>738</v>
      </c>
    </row>
    <row r="148" spans="1:5" s="838" customFormat="1" x14ac:dyDescent="0.25">
      <c r="A148" s="1559"/>
      <c r="B148" s="1579"/>
      <c r="C148" s="839" t="s">
        <v>60</v>
      </c>
      <c r="D148" s="840">
        <v>12100514</v>
      </c>
      <c r="E148" s="841" t="s">
        <v>739</v>
      </c>
    </row>
    <row r="149" spans="1:5" s="838" customFormat="1" ht="12" thickBot="1" x14ac:dyDescent="0.3">
      <c r="A149" s="1560"/>
      <c r="B149" s="1580"/>
      <c r="C149" s="842" t="s">
        <v>268</v>
      </c>
      <c r="D149" s="843">
        <v>121911</v>
      </c>
      <c r="E149" s="844"/>
    </row>
    <row r="150" spans="1:5" ht="12" thickBot="1" x14ac:dyDescent="0.3">
      <c r="A150" s="1555" t="s">
        <v>740</v>
      </c>
      <c r="B150" s="1556"/>
      <c r="C150" s="1556"/>
      <c r="D150" s="1556"/>
      <c r="E150" s="1557"/>
    </row>
    <row r="151" spans="1:5" ht="12" thickBot="1" x14ac:dyDescent="0.3"/>
    <row r="152" spans="1:5" ht="12" thickBot="1" x14ac:dyDescent="0.3">
      <c r="A152" s="1563" t="s">
        <v>741</v>
      </c>
      <c r="B152" s="1564"/>
      <c r="C152" s="1564"/>
      <c r="D152" s="1564"/>
      <c r="E152" s="1565"/>
    </row>
    <row r="153" spans="1:5" ht="12" thickBot="1" x14ac:dyDescent="0.3">
      <c r="A153" s="829" t="s">
        <v>742</v>
      </c>
      <c r="B153" s="1473" t="s">
        <v>743</v>
      </c>
      <c r="C153" s="1474"/>
      <c r="D153" s="1474"/>
      <c r="E153" s="1475"/>
    </row>
    <row r="154" spans="1:5" x14ac:dyDescent="0.25">
      <c r="A154" s="1468" t="s">
        <v>744</v>
      </c>
      <c r="B154" s="748" t="s">
        <v>343</v>
      </c>
      <c r="C154" s="667" t="s">
        <v>60</v>
      </c>
      <c r="D154" s="826" t="s">
        <v>632</v>
      </c>
      <c r="E154" s="669" t="s">
        <v>633</v>
      </c>
    </row>
    <row r="155" spans="1:5" x14ac:dyDescent="0.25">
      <c r="A155" s="1469"/>
      <c r="B155" s="743" t="s">
        <v>312</v>
      </c>
      <c r="C155" s="115" t="s">
        <v>60</v>
      </c>
      <c r="D155" s="670">
        <v>1</v>
      </c>
      <c r="E155" s="671" t="s">
        <v>705</v>
      </c>
    </row>
    <row r="156" spans="1:5" x14ac:dyDescent="0.25">
      <c r="A156" s="1469"/>
      <c r="B156" s="743" t="s">
        <v>703</v>
      </c>
      <c r="C156" s="115" t="s">
        <v>60</v>
      </c>
      <c r="D156" s="670">
        <v>2</v>
      </c>
      <c r="E156" s="671" t="s">
        <v>704</v>
      </c>
    </row>
    <row r="157" spans="1:5" x14ac:dyDescent="0.25">
      <c r="A157" s="1469"/>
      <c r="B157" s="1488" t="s">
        <v>346</v>
      </c>
      <c r="C157" s="115" t="s">
        <v>60</v>
      </c>
      <c r="D157" s="670">
        <v>272</v>
      </c>
      <c r="E157" s="671" t="s">
        <v>706</v>
      </c>
    </row>
    <row r="158" spans="1:5" x14ac:dyDescent="0.25">
      <c r="A158" s="1469"/>
      <c r="B158" s="1511"/>
      <c r="C158" s="115" t="s">
        <v>60</v>
      </c>
      <c r="D158" s="670">
        <v>273</v>
      </c>
      <c r="E158" s="671" t="s">
        <v>707</v>
      </c>
    </row>
    <row r="159" spans="1:5" x14ac:dyDescent="0.25">
      <c r="A159" s="1469"/>
      <c r="B159" s="1511"/>
      <c r="C159" s="115" t="s">
        <v>60</v>
      </c>
      <c r="D159" s="670">
        <v>274</v>
      </c>
      <c r="E159" s="671" t="s">
        <v>708</v>
      </c>
    </row>
    <row r="160" spans="1:5" x14ac:dyDescent="0.25">
      <c r="A160" s="1469"/>
      <c r="B160" s="1511"/>
      <c r="C160" s="115" t="s">
        <v>60</v>
      </c>
      <c r="D160" s="670">
        <v>845</v>
      </c>
      <c r="E160" s="671" t="s">
        <v>709</v>
      </c>
    </row>
    <row r="161" spans="1:5" x14ac:dyDescent="0.25">
      <c r="A161" s="1469"/>
      <c r="B161" s="1489"/>
      <c r="C161" s="115" t="s">
        <v>60</v>
      </c>
      <c r="D161" s="670">
        <v>846</v>
      </c>
      <c r="E161" s="671" t="s">
        <v>351</v>
      </c>
    </row>
    <row r="162" spans="1:5" x14ac:dyDescent="0.25">
      <c r="A162" s="1469"/>
      <c r="B162" s="1533" t="s">
        <v>512</v>
      </c>
      <c r="C162" s="115" t="s">
        <v>60</v>
      </c>
      <c r="D162" s="830" t="s">
        <v>745</v>
      </c>
      <c r="E162" s="671" t="s">
        <v>746</v>
      </c>
    </row>
    <row r="163" spans="1:5" ht="12" thickBot="1" x14ac:dyDescent="0.3">
      <c r="A163" s="1470"/>
      <c r="B163" s="1550"/>
      <c r="C163" s="820" t="s">
        <v>60</v>
      </c>
      <c r="D163" s="710" t="s">
        <v>747</v>
      </c>
      <c r="E163" s="711" t="s">
        <v>748</v>
      </c>
    </row>
    <row r="164" spans="1:5" x14ac:dyDescent="0.25">
      <c r="A164" s="1468" t="s">
        <v>749</v>
      </c>
      <c r="B164" s="748" t="s">
        <v>343</v>
      </c>
      <c r="C164" s="667" t="s">
        <v>60</v>
      </c>
      <c r="D164" s="826" t="s">
        <v>636</v>
      </c>
      <c r="E164" s="669" t="s">
        <v>637</v>
      </c>
    </row>
    <row r="165" spans="1:5" x14ac:dyDescent="0.25">
      <c r="A165" s="1469"/>
      <c r="B165" s="743" t="s">
        <v>312</v>
      </c>
      <c r="C165" s="115" t="s">
        <v>60</v>
      </c>
      <c r="D165" s="670">
        <v>1</v>
      </c>
      <c r="E165" s="671" t="s">
        <v>705</v>
      </c>
    </row>
    <row r="166" spans="1:5" x14ac:dyDescent="0.25">
      <c r="A166" s="1469"/>
      <c r="B166" s="743" t="s">
        <v>703</v>
      </c>
      <c r="C166" s="115" t="s">
        <v>60</v>
      </c>
      <c r="D166" s="670">
        <v>2</v>
      </c>
      <c r="E166" s="671" t="s">
        <v>704</v>
      </c>
    </row>
    <row r="167" spans="1:5" x14ac:dyDescent="0.25">
      <c r="A167" s="1469"/>
      <c r="B167" s="1476" t="s">
        <v>346</v>
      </c>
      <c r="C167" s="115" t="s">
        <v>60</v>
      </c>
      <c r="D167" s="670">
        <v>272</v>
      </c>
      <c r="E167" s="671" t="s">
        <v>706</v>
      </c>
    </row>
    <row r="168" spans="1:5" x14ac:dyDescent="0.25">
      <c r="A168" s="1469"/>
      <c r="B168" s="1476"/>
      <c r="C168" s="115" t="s">
        <v>60</v>
      </c>
      <c r="D168" s="670">
        <v>273</v>
      </c>
      <c r="E168" s="671" t="s">
        <v>707</v>
      </c>
    </row>
    <row r="169" spans="1:5" x14ac:dyDescent="0.25">
      <c r="A169" s="1469"/>
      <c r="B169" s="1476"/>
      <c r="C169" s="115" t="s">
        <v>60</v>
      </c>
      <c r="D169" s="670">
        <v>274</v>
      </c>
      <c r="E169" s="671" t="s">
        <v>708</v>
      </c>
    </row>
    <row r="170" spans="1:5" x14ac:dyDescent="0.25">
      <c r="A170" s="1469"/>
      <c r="B170" s="1476"/>
      <c r="C170" s="115" t="s">
        <v>60</v>
      </c>
      <c r="D170" s="670">
        <v>845</v>
      </c>
      <c r="E170" s="671" t="s">
        <v>709</v>
      </c>
    </row>
    <row r="171" spans="1:5" x14ac:dyDescent="0.25">
      <c r="A171" s="1469"/>
      <c r="B171" s="1476"/>
      <c r="C171" s="115" t="s">
        <v>60</v>
      </c>
      <c r="D171" s="670">
        <v>846</v>
      </c>
      <c r="E171" s="671" t="s">
        <v>351</v>
      </c>
    </row>
    <row r="172" spans="1:5" x14ac:dyDescent="0.25">
      <c r="A172" s="1486"/>
      <c r="B172" s="1533" t="s">
        <v>512</v>
      </c>
      <c r="C172" s="115" t="s">
        <v>60</v>
      </c>
      <c r="D172" s="830" t="s">
        <v>745</v>
      </c>
      <c r="E172" s="671" t="s">
        <v>746</v>
      </c>
    </row>
    <row r="173" spans="1:5" ht="12" thickBot="1" x14ac:dyDescent="0.3">
      <c r="A173" s="1470"/>
      <c r="B173" s="1550"/>
      <c r="C173" s="820" t="s">
        <v>60</v>
      </c>
      <c r="D173" s="710" t="s">
        <v>747</v>
      </c>
      <c r="E173" s="711" t="s">
        <v>748</v>
      </c>
    </row>
    <row r="174" spans="1:5" x14ac:dyDescent="0.25">
      <c r="A174" s="1468" t="s">
        <v>750</v>
      </c>
      <c r="B174" s="1547" t="s">
        <v>343</v>
      </c>
      <c r="C174" s="667" t="s">
        <v>309</v>
      </c>
      <c r="D174" s="826" t="s">
        <v>632</v>
      </c>
      <c r="E174" s="669" t="s">
        <v>633</v>
      </c>
    </row>
    <row r="175" spans="1:5" x14ac:dyDescent="0.25">
      <c r="A175" s="1487"/>
      <c r="B175" s="1489"/>
      <c r="C175" s="115" t="s">
        <v>309</v>
      </c>
      <c r="D175" s="670" t="s">
        <v>636</v>
      </c>
      <c r="E175" s="671" t="s">
        <v>637</v>
      </c>
    </row>
    <row r="176" spans="1:5" x14ac:dyDescent="0.25">
      <c r="A176" s="1469"/>
      <c r="B176" s="743" t="s">
        <v>312</v>
      </c>
      <c r="C176" s="115" t="s">
        <v>60</v>
      </c>
      <c r="D176" s="670">
        <v>1</v>
      </c>
      <c r="E176" s="671" t="s">
        <v>705</v>
      </c>
    </row>
    <row r="177" spans="1:5" x14ac:dyDescent="0.25">
      <c r="A177" s="1469"/>
      <c r="B177" s="743" t="s">
        <v>703</v>
      </c>
      <c r="C177" s="115" t="s">
        <v>60</v>
      </c>
      <c r="D177" s="670">
        <v>2</v>
      </c>
      <c r="E177" s="671" t="s">
        <v>704</v>
      </c>
    </row>
    <row r="178" spans="1:5" x14ac:dyDescent="0.25">
      <c r="A178" s="1469"/>
      <c r="B178" s="1476" t="s">
        <v>346</v>
      </c>
      <c r="C178" s="115" t="s">
        <v>60</v>
      </c>
      <c r="D178" s="670">
        <v>272</v>
      </c>
      <c r="E178" s="671" t="s">
        <v>706</v>
      </c>
    </row>
    <row r="179" spans="1:5" x14ac:dyDescent="0.25">
      <c r="A179" s="1469"/>
      <c r="B179" s="1476"/>
      <c r="C179" s="115" t="s">
        <v>60</v>
      </c>
      <c r="D179" s="670">
        <v>273</v>
      </c>
      <c r="E179" s="671" t="s">
        <v>707</v>
      </c>
    </row>
    <row r="180" spans="1:5" x14ac:dyDescent="0.25">
      <c r="A180" s="1469"/>
      <c r="B180" s="1476"/>
      <c r="C180" s="115" t="s">
        <v>60</v>
      </c>
      <c r="D180" s="670">
        <v>274</v>
      </c>
      <c r="E180" s="671" t="s">
        <v>708</v>
      </c>
    </row>
    <row r="181" spans="1:5" x14ac:dyDescent="0.25">
      <c r="A181" s="1469"/>
      <c r="B181" s="1476"/>
      <c r="C181" s="115" t="s">
        <v>60</v>
      </c>
      <c r="D181" s="670">
        <v>845</v>
      </c>
      <c r="E181" s="671" t="s">
        <v>709</v>
      </c>
    </row>
    <row r="182" spans="1:5" x14ac:dyDescent="0.25">
      <c r="A182" s="1469"/>
      <c r="B182" s="1476"/>
      <c r="C182" s="115" t="s">
        <v>60</v>
      </c>
      <c r="D182" s="670">
        <v>846</v>
      </c>
      <c r="E182" s="671" t="s">
        <v>351</v>
      </c>
    </row>
    <row r="183" spans="1:5" x14ac:dyDescent="0.25">
      <c r="A183" s="1469"/>
      <c r="B183" s="1533" t="s">
        <v>512</v>
      </c>
      <c r="C183" s="115" t="s">
        <v>60</v>
      </c>
      <c r="D183" s="830" t="s">
        <v>745</v>
      </c>
      <c r="E183" s="671" t="s">
        <v>746</v>
      </c>
    </row>
    <row r="184" spans="1:5" ht="12" thickBot="1" x14ac:dyDescent="0.3">
      <c r="A184" s="1469"/>
      <c r="B184" s="1550"/>
      <c r="C184" s="820" t="s">
        <v>60</v>
      </c>
      <c r="D184" s="710" t="s">
        <v>747</v>
      </c>
      <c r="E184" s="711" t="s">
        <v>748</v>
      </c>
    </row>
    <row r="185" spans="1:5" ht="12" thickBot="1" x14ac:dyDescent="0.3">
      <c r="A185" s="1555" t="s">
        <v>751</v>
      </c>
      <c r="B185" s="1556"/>
      <c r="C185" s="1556"/>
      <c r="D185" s="1556"/>
      <c r="E185" s="1557"/>
    </row>
    <row r="186" spans="1:5" ht="12" thickBot="1" x14ac:dyDescent="0.3">
      <c r="A186" s="754"/>
      <c r="B186" s="1493"/>
      <c r="C186" s="1494"/>
      <c r="D186" s="1494"/>
      <c r="E186" s="1495"/>
    </row>
    <row r="187" spans="1:5" ht="12" thickBot="1" x14ac:dyDescent="0.3">
      <c r="A187" s="1555" t="s">
        <v>752</v>
      </c>
      <c r="B187" s="1556"/>
      <c r="C187" s="1556"/>
      <c r="D187" s="1556"/>
      <c r="E187" s="1557"/>
    </row>
    <row r="188" spans="1:5" s="838" customFormat="1" ht="12" thickBot="1" x14ac:dyDescent="0.3">
      <c r="A188" s="422"/>
      <c r="B188" s="422"/>
      <c r="C188" s="358"/>
      <c r="D188" s="422"/>
      <c r="E188" s="422"/>
    </row>
    <row r="189" spans="1:5" s="838" customFormat="1" ht="12" thickBot="1" x14ac:dyDescent="0.3">
      <c r="A189" s="1581" t="s">
        <v>753</v>
      </c>
      <c r="B189" s="1582"/>
      <c r="C189" s="1582"/>
      <c r="D189" s="1582"/>
      <c r="E189" s="1583"/>
    </row>
    <row r="190" spans="1:5" ht="12" thickBot="1" x14ac:dyDescent="0.3">
      <c r="A190" s="845" t="s">
        <v>754</v>
      </c>
      <c r="B190" s="846" t="s">
        <v>755</v>
      </c>
      <c r="C190" s="847"/>
      <c r="D190" s="848"/>
      <c r="E190" s="849"/>
    </row>
    <row r="191" spans="1:5" ht="12" thickBot="1" x14ac:dyDescent="0.3">
      <c r="A191" s="1563" t="s">
        <v>756</v>
      </c>
      <c r="B191" s="1564"/>
      <c r="C191" s="1564"/>
      <c r="D191" s="1564"/>
      <c r="E191" s="1565"/>
    </row>
    <row r="192" spans="1:5" ht="12" thickBot="1" x14ac:dyDescent="0.3">
      <c r="A192" s="739" t="s">
        <v>757</v>
      </c>
      <c r="B192" s="850"/>
      <c r="C192" s="851"/>
      <c r="D192" s="852"/>
      <c r="E192" s="853"/>
    </row>
    <row r="193" spans="1:5" x14ac:dyDescent="0.25">
      <c r="A193" s="1558" t="s">
        <v>758</v>
      </c>
      <c r="B193" s="834" t="s">
        <v>312</v>
      </c>
      <c r="C193" s="835" t="s">
        <v>60</v>
      </c>
      <c r="D193" s="836">
        <v>1</v>
      </c>
      <c r="E193" s="837" t="s">
        <v>313</v>
      </c>
    </row>
    <row r="194" spans="1:5" x14ac:dyDescent="0.25">
      <c r="A194" s="1559"/>
      <c r="B194" s="425" t="s">
        <v>343</v>
      </c>
      <c r="C194" s="839" t="s">
        <v>60</v>
      </c>
      <c r="D194" s="840" t="s">
        <v>632</v>
      </c>
      <c r="E194" s="841" t="s">
        <v>633</v>
      </c>
    </row>
    <row r="195" spans="1:5" x14ac:dyDescent="0.25">
      <c r="A195" s="1559"/>
      <c r="B195" s="1533" t="s">
        <v>512</v>
      </c>
      <c r="C195" s="115" t="s">
        <v>60</v>
      </c>
      <c r="D195" s="830" t="s">
        <v>759</v>
      </c>
      <c r="E195" s="671" t="s">
        <v>760</v>
      </c>
    </row>
    <row r="196" spans="1:5" ht="12" thickBot="1" x14ac:dyDescent="0.3">
      <c r="A196" s="1560"/>
      <c r="B196" s="1550"/>
      <c r="C196" s="820" t="s">
        <v>60</v>
      </c>
      <c r="D196" s="710" t="s">
        <v>761</v>
      </c>
      <c r="E196" s="711" t="s">
        <v>762</v>
      </c>
    </row>
    <row r="197" spans="1:5" x14ac:dyDescent="0.25">
      <c r="A197" s="1558" t="s">
        <v>763</v>
      </c>
      <c r="B197" s="834" t="s">
        <v>312</v>
      </c>
      <c r="C197" s="835" t="s">
        <v>60</v>
      </c>
      <c r="D197" s="836">
        <v>1</v>
      </c>
      <c r="E197" s="669" t="s">
        <v>313</v>
      </c>
    </row>
    <row r="198" spans="1:5" x14ac:dyDescent="0.25">
      <c r="A198" s="1559"/>
      <c r="B198" s="425" t="s">
        <v>343</v>
      </c>
      <c r="C198" s="839" t="s">
        <v>60</v>
      </c>
      <c r="D198" s="854" t="s">
        <v>634</v>
      </c>
      <c r="E198" s="841" t="s">
        <v>764</v>
      </c>
    </row>
    <row r="199" spans="1:5" x14ac:dyDescent="0.25">
      <c r="A199" s="1559"/>
      <c r="B199" s="1533" t="s">
        <v>512</v>
      </c>
      <c r="C199" s="115" t="s">
        <v>60</v>
      </c>
      <c r="D199" s="830" t="s">
        <v>759</v>
      </c>
      <c r="E199" s="671" t="s">
        <v>760</v>
      </c>
    </row>
    <row r="200" spans="1:5" ht="12" thickBot="1" x14ac:dyDescent="0.3">
      <c r="A200" s="1560"/>
      <c r="B200" s="1550"/>
      <c r="C200" s="820" t="s">
        <v>60</v>
      </c>
      <c r="D200" s="710" t="s">
        <v>761</v>
      </c>
      <c r="E200" s="711" t="s">
        <v>762</v>
      </c>
    </row>
    <row r="201" spans="1:5" x14ac:dyDescent="0.25">
      <c r="A201" s="1558" t="s">
        <v>763</v>
      </c>
      <c r="B201" s="834" t="s">
        <v>312</v>
      </c>
      <c r="C201" s="835" t="s">
        <v>60</v>
      </c>
      <c r="D201" s="836">
        <v>1</v>
      </c>
      <c r="E201" s="669" t="s">
        <v>313</v>
      </c>
    </row>
    <row r="202" spans="1:5" x14ac:dyDescent="0.25">
      <c r="A202" s="1559"/>
      <c r="B202" s="1561" t="s">
        <v>343</v>
      </c>
      <c r="C202" s="839" t="s">
        <v>309</v>
      </c>
      <c r="D202" s="854" t="s">
        <v>632</v>
      </c>
      <c r="E202" s="841" t="s">
        <v>633</v>
      </c>
    </row>
    <row r="203" spans="1:5" x14ac:dyDescent="0.25">
      <c r="A203" s="1559"/>
      <c r="B203" s="1562"/>
      <c r="C203" s="839" t="s">
        <v>309</v>
      </c>
      <c r="D203" s="854" t="s">
        <v>634</v>
      </c>
      <c r="E203" s="841" t="s">
        <v>764</v>
      </c>
    </row>
    <row r="204" spans="1:5" x14ac:dyDescent="0.25">
      <c r="A204" s="1559"/>
      <c r="B204" s="1533" t="s">
        <v>512</v>
      </c>
      <c r="C204" s="115" t="s">
        <v>60</v>
      </c>
      <c r="D204" s="830" t="s">
        <v>759</v>
      </c>
      <c r="E204" s="671" t="s">
        <v>760</v>
      </c>
    </row>
    <row r="205" spans="1:5" ht="12" thickBot="1" x14ac:dyDescent="0.3">
      <c r="A205" s="1560"/>
      <c r="B205" s="1550"/>
      <c r="C205" s="820" t="s">
        <v>60</v>
      </c>
      <c r="D205" s="710" t="s">
        <v>761</v>
      </c>
      <c r="E205" s="711" t="s">
        <v>762</v>
      </c>
    </row>
    <row r="206" spans="1:5" ht="12" thickBot="1" x14ac:dyDescent="0.3">
      <c r="A206" s="1555" t="s">
        <v>765</v>
      </c>
      <c r="B206" s="1556"/>
      <c r="C206" s="1556"/>
      <c r="D206" s="1556"/>
      <c r="E206" s="1557"/>
    </row>
    <row r="207" spans="1:5" ht="12" thickBot="1" x14ac:dyDescent="0.3">
      <c r="A207" s="754"/>
      <c r="B207" s="1502"/>
      <c r="C207" s="1590"/>
      <c r="D207" s="1590"/>
      <c r="E207" s="1591"/>
    </row>
    <row r="208" spans="1:5" ht="12" thickBot="1" x14ac:dyDescent="0.3">
      <c r="A208" s="1555" t="s">
        <v>766</v>
      </c>
      <c r="B208" s="1556"/>
      <c r="C208" s="1556"/>
      <c r="D208" s="1556"/>
      <c r="E208" s="1557"/>
    </row>
    <row r="209" spans="1:5" ht="12" thickBot="1" x14ac:dyDescent="0.3"/>
    <row r="210" spans="1:5" ht="12" thickBot="1" x14ac:dyDescent="0.3">
      <c r="A210" s="1555" t="s">
        <v>767</v>
      </c>
      <c r="B210" s="1556"/>
      <c r="C210" s="1556"/>
      <c r="D210" s="1556"/>
      <c r="E210" s="1557"/>
    </row>
    <row r="211" spans="1:5" ht="12" thickBot="1" x14ac:dyDescent="0.3">
      <c r="A211" s="737" t="s">
        <v>768</v>
      </c>
      <c r="B211" s="822" t="s">
        <v>319</v>
      </c>
      <c r="C211" s="823" t="s">
        <v>60</v>
      </c>
      <c r="D211" s="824">
        <v>73901</v>
      </c>
      <c r="E211" s="774" t="s">
        <v>661</v>
      </c>
    </row>
    <row r="212" spans="1:5" ht="12" thickBot="1" x14ac:dyDescent="0.3">
      <c r="A212" s="825" t="s">
        <v>662</v>
      </c>
      <c r="B212" s="1473"/>
      <c r="C212" s="1474"/>
      <c r="D212" s="1474"/>
      <c r="E212" s="1475"/>
    </row>
    <row r="213" spans="1:5" ht="12" thickBot="1" x14ac:dyDescent="0.3">
      <c r="A213" s="737" t="s">
        <v>663</v>
      </c>
      <c r="B213" s="1473" t="s">
        <v>769</v>
      </c>
      <c r="C213" s="1474"/>
      <c r="D213" s="1474"/>
      <c r="E213" s="1475"/>
    </row>
    <row r="214" spans="1:5" x14ac:dyDescent="0.25">
      <c r="A214" s="1481" t="s">
        <v>665</v>
      </c>
      <c r="B214" s="748" t="s">
        <v>341</v>
      </c>
      <c r="C214" s="667" t="s">
        <v>309</v>
      </c>
      <c r="D214" s="826" t="s">
        <v>666</v>
      </c>
      <c r="E214" s="669" t="s">
        <v>667</v>
      </c>
    </row>
    <row r="215" spans="1:5" x14ac:dyDescent="0.25">
      <c r="A215" s="1485"/>
      <c r="B215" s="1488" t="s">
        <v>486</v>
      </c>
      <c r="C215" s="115" t="s">
        <v>60</v>
      </c>
      <c r="D215" s="670">
        <v>12100421</v>
      </c>
      <c r="E215" s="671" t="s">
        <v>668</v>
      </c>
    </row>
    <row r="216" spans="1:5" x14ac:dyDescent="0.25">
      <c r="A216" s="1485"/>
      <c r="B216" s="1511"/>
      <c r="C216" s="115" t="s">
        <v>60</v>
      </c>
      <c r="D216" s="670">
        <v>12100422</v>
      </c>
      <c r="E216" s="671" t="s">
        <v>669</v>
      </c>
    </row>
    <row r="217" spans="1:5" x14ac:dyDescent="0.25">
      <c r="A217" s="1485"/>
      <c r="B217" s="1511"/>
      <c r="C217" s="115" t="s">
        <v>60</v>
      </c>
      <c r="D217" s="670">
        <v>12100423</v>
      </c>
      <c r="E217" s="671" t="s">
        <v>670</v>
      </c>
    </row>
    <row r="218" spans="1:5" x14ac:dyDescent="0.25">
      <c r="A218" s="1485"/>
      <c r="B218" s="1511"/>
      <c r="C218" s="115" t="s">
        <v>60</v>
      </c>
      <c r="D218" s="670">
        <v>12100424</v>
      </c>
      <c r="E218" s="671" t="s">
        <v>671</v>
      </c>
    </row>
    <row r="219" spans="1:5" x14ac:dyDescent="0.25">
      <c r="A219" s="1485"/>
      <c r="B219" s="1511"/>
      <c r="C219" s="115" t="s">
        <v>60</v>
      </c>
      <c r="D219" s="670">
        <v>12100461</v>
      </c>
      <c r="E219" s="671" t="s">
        <v>672</v>
      </c>
    </row>
    <row r="220" spans="1:5" x14ac:dyDescent="0.25">
      <c r="A220" s="1485"/>
      <c r="B220" s="1511"/>
      <c r="C220" s="115" t="s">
        <v>60</v>
      </c>
      <c r="D220" s="670">
        <v>12100462</v>
      </c>
      <c r="E220" s="671" t="s">
        <v>673</v>
      </c>
    </row>
    <row r="221" spans="1:5" x14ac:dyDescent="0.25">
      <c r="A221" s="1485"/>
      <c r="B221" s="1511"/>
      <c r="C221" s="115" t="s">
        <v>60</v>
      </c>
      <c r="D221" s="670">
        <v>12100463</v>
      </c>
      <c r="E221" s="671" t="s">
        <v>674</v>
      </c>
    </row>
    <row r="222" spans="1:5" x14ac:dyDescent="0.25">
      <c r="A222" s="1485"/>
      <c r="B222" s="1511"/>
      <c r="C222" s="115" t="s">
        <v>60</v>
      </c>
      <c r="D222" s="670">
        <v>12100464</v>
      </c>
      <c r="E222" s="671" t="s">
        <v>675</v>
      </c>
    </row>
    <row r="223" spans="1:5" x14ac:dyDescent="0.25">
      <c r="A223" s="1485"/>
      <c r="B223" s="1511"/>
      <c r="C223" s="636" t="s">
        <v>268</v>
      </c>
      <c r="D223" s="724">
        <v>121503</v>
      </c>
      <c r="E223" s="725"/>
    </row>
    <row r="224" spans="1:5" x14ac:dyDescent="0.25">
      <c r="A224" s="1485"/>
      <c r="B224" s="1511"/>
      <c r="C224" s="636" t="s">
        <v>268</v>
      </c>
      <c r="D224" s="724">
        <v>1215011</v>
      </c>
      <c r="E224" s="725"/>
    </row>
    <row r="225" spans="1:5" ht="12" thickBot="1" x14ac:dyDescent="0.3">
      <c r="A225" s="1482"/>
      <c r="B225" s="1539"/>
      <c r="C225" s="636" t="s">
        <v>268</v>
      </c>
      <c r="D225" s="724">
        <v>1215014</v>
      </c>
      <c r="E225" s="725"/>
    </row>
    <row r="226" spans="1:5" x14ac:dyDescent="0.25">
      <c r="A226" s="1481" t="s">
        <v>676</v>
      </c>
      <c r="B226" s="748" t="s">
        <v>341</v>
      </c>
      <c r="C226" s="667" t="s">
        <v>309</v>
      </c>
      <c r="D226" s="826" t="s">
        <v>666</v>
      </c>
      <c r="E226" s="669" t="s">
        <v>667</v>
      </c>
    </row>
    <row r="227" spans="1:5" x14ac:dyDescent="0.25">
      <c r="A227" s="1485"/>
      <c r="B227" s="1488" t="s">
        <v>486</v>
      </c>
      <c r="C227" s="115" t="s">
        <v>60</v>
      </c>
      <c r="D227" s="670">
        <v>12100431</v>
      </c>
      <c r="E227" s="671" t="s">
        <v>677</v>
      </c>
    </row>
    <row r="228" spans="1:5" x14ac:dyDescent="0.25">
      <c r="A228" s="1485"/>
      <c r="B228" s="1511"/>
      <c r="C228" s="115" t="s">
        <v>60</v>
      </c>
      <c r="D228" s="670">
        <v>12100432</v>
      </c>
      <c r="E228" s="671" t="s">
        <v>678</v>
      </c>
    </row>
    <row r="229" spans="1:5" x14ac:dyDescent="0.25">
      <c r="A229" s="1485"/>
      <c r="B229" s="1511"/>
      <c r="C229" s="115" t="s">
        <v>60</v>
      </c>
      <c r="D229" s="670">
        <v>12100433</v>
      </c>
      <c r="E229" s="671" t="s">
        <v>679</v>
      </c>
    </row>
    <row r="230" spans="1:5" x14ac:dyDescent="0.25">
      <c r="A230" s="1485"/>
      <c r="B230" s="1511"/>
      <c r="C230" s="115" t="s">
        <v>60</v>
      </c>
      <c r="D230" s="670">
        <v>12100434</v>
      </c>
      <c r="E230" s="671" t="s">
        <v>680</v>
      </c>
    </row>
    <row r="231" spans="1:5" x14ac:dyDescent="0.25">
      <c r="A231" s="1485"/>
      <c r="B231" s="1511"/>
      <c r="C231" s="115" t="s">
        <v>60</v>
      </c>
      <c r="D231" s="670">
        <v>12100471</v>
      </c>
      <c r="E231" s="671" t="s">
        <v>681</v>
      </c>
    </row>
    <row r="232" spans="1:5" x14ac:dyDescent="0.25">
      <c r="A232" s="1485"/>
      <c r="B232" s="1511"/>
      <c r="C232" s="636" t="s">
        <v>268</v>
      </c>
      <c r="D232" s="724">
        <v>1215012</v>
      </c>
      <c r="E232" s="725"/>
    </row>
    <row r="233" spans="1:5" ht="12" thickBot="1" x14ac:dyDescent="0.3">
      <c r="A233" s="1482"/>
      <c r="B233" s="1539"/>
      <c r="C233" s="636" t="s">
        <v>268</v>
      </c>
      <c r="D233" s="724">
        <v>1215015</v>
      </c>
      <c r="E233" s="725"/>
    </row>
    <row r="234" spans="1:5" x14ac:dyDescent="0.25">
      <c r="A234" s="1481" t="s">
        <v>682</v>
      </c>
      <c r="B234" s="748" t="s">
        <v>341</v>
      </c>
      <c r="C234" s="667" t="s">
        <v>309</v>
      </c>
      <c r="D234" s="826" t="s">
        <v>666</v>
      </c>
      <c r="E234" s="669" t="s">
        <v>667</v>
      </c>
    </row>
    <row r="235" spans="1:5" x14ac:dyDescent="0.25">
      <c r="A235" s="1485"/>
      <c r="B235" s="1516" t="s">
        <v>486</v>
      </c>
      <c r="C235" s="115" t="s">
        <v>60</v>
      </c>
      <c r="D235" s="670">
        <v>12100442</v>
      </c>
      <c r="E235" s="671" t="s">
        <v>683</v>
      </c>
    </row>
    <row r="236" spans="1:5" x14ac:dyDescent="0.25">
      <c r="A236" s="1485"/>
      <c r="B236" s="1512"/>
      <c r="C236" s="115" t="s">
        <v>60</v>
      </c>
      <c r="D236" s="670">
        <v>12100443</v>
      </c>
      <c r="E236" s="671" t="s">
        <v>684</v>
      </c>
    </row>
    <row r="237" spans="1:5" x14ac:dyDescent="0.25">
      <c r="A237" s="1485"/>
      <c r="B237" s="1512"/>
      <c r="C237" s="115" t="s">
        <v>60</v>
      </c>
      <c r="D237" s="670">
        <v>12100444</v>
      </c>
      <c r="E237" s="671" t="s">
        <v>685</v>
      </c>
    </row>
    <row r="238" spans="1:5" x14ac:dyDescent="0.25">
      <c r="A238" s="1485"/>
      <c r="B238" s="1512"/>
      <c r="C238" s="115" t="s">
        <v>60</v>
      </c>
      <c r="D238" s="670">
        <v>12100441</v>
      </c>
      <c r="E238" s="671" t="s">
        <v>683</v>
      </c>
    </row>
    <row r="239" spans="1:5" x14ac:dyDescent="0.25">
      <c r="A239" s="1485"/>
      <c r="B239" s="1512"/>
      <c r="C239" s="115" t="s">
        <v>60</v>
      </c>
      <c r="D239" s="670">
        <v>12100481</v>
      </c>
      <c r="E239" s="671" t="s">
        <v>686</v>
      </c>
    </row>
    <row r="240" spans="1:5" x14ac:dyDescent="0.25">
      <c r="A240" s="1485"/>
      <c r="B240" s="1512"/>
      <c r="C240" s="640" t="s">
        <v>60</v>
      </c>
      <c r="D240" s="732">
        <v>12100511</v>
      </c>
      <c r="E240" s="727" t="s">
        <v>770</v>
      </c>
    </row>
    <row r="241" spans="1:5" x14ac:dyDescent="0.25">
      <c r="A241" s="1485"/>
      <c r="B241" s="1512"/>
      <c r="C241" s="640" t="s">
        <v>60</v>
      </c>
      <c r="D241" s="732">
        <v>12100512</v>
      </c>
      <c r="E241" s="727" t="s">
        <v>771</v>
      </c>
    </row>
    <row r="242" spans="1:5" x14ac:dyDescent="0.25">
      <c r="A242" s="1485"/>
      <c r="B242" s="1512"/>
      <c r="C242" s="640" t="s">
        <v>60</v>
      </c>
      <c r="D242" s="732">
        <v>12100513</v>
      </c>
      <c r="E242" s="727" t="s">
        <v>772</v>
      </c>
    </row>
    <row r="243" spans="1:5" x14ac:dyDescent="0.25">
      <c r="A243" s="1485"/>
      <c r="B243" s="1512"/>
      <c r="C243" s="115" t="s">
        <v>60</v>
      </c>
      <c r="D243" s="670">
        <v>12100514</v>
      </c>
      <c r="E243" s="671" t="s">
        <v>773</v>
      </c>
    </row>
    <row r="244" spans="1:5" x14ac:dyDescent="0.25">
      <c r="A244" s="1485"/>
      <c r="B244" s="1512"/>
      <c r="C244" s="636" t="s">
        <v>268</v>
      </c>
      <c r="D244" s="724">
        <v>1215013</v>
      </c>
      <c r="E244" s="725"/>
    </row>
    <row r="245" spans="1:5" ht="12" thickBot="1" x14ac:dyDescent="0.3">
      <c r="A245" s="1482"/>
      <c r="B245" s="1513"/>
      <c r="C245" s="636" t="s">
        <v>268</v>
      </c>
      <c r="D245" s="724">
        <v>1215016</v>
      </c>
      <c r="E245" s="725"/>
    </row>
    <row r="246" spans="1:5" ht="12" thickBot="1" x14ac:dyDescent="0.3">
      <c r="A246" s="737" t="s">
        <v>687</v>
      </c>
      <c r="B246" s="1499" t="s">
        <v>774</v>
      </c>
      <c r="C246" s="1586"/>
      <c r="D246" s="1586"/>
      <c r="E246" s="1587"/>
    </row>
    <row r="247" spans="1:5" x14ac:dyDescent="0.25">
      <c r="A247" s="1481" t="s">
        <v>665</v>
      </c>
      <c r="B247" s="748" t="s">
        <v>341</v>
      </c>
      <c r="C247" s="667" t="s">
        <v>309</v>
      </c>
      <c r="D247" s="826" t="s">
        <v>666</v>
      </c>
      <c r="E247" s="669" t="s">
        <v>667</v>
      </c>
    </row>
    <row r="248" spans="1:5" x14ac:dyDescent="0.25">
      <c r="A248" s="1485"/>
      <c r="B248" s="1533" t="s">
        <v>486</v>
      </c>
      <c r="C248" s="115" t="s">
        <v>60</v>
      </c>
      <c r="D248" s="670">
        <v>12100411</v>
      </c>
      <c r="E248" s="671" t="s">
        <v>688</v>
      </c>
    </row>
    <row r="249" spans="1:5" x14ac:dyDescent="0.25">
      <c r="A249" s="1485"/>
      <c r="B249" s="1549"/>
      <c r="C249" s="115" t="s">
        <v>60</v>
      </c>
      <c r="D249" s="670">
        <v>12100412</v>
      </c>
      <c r="E249" s="671" t="s">
        <v>689</v>
      </c>
    </row>
    <row r="250" spans="1:5" x14ac:dyDescent="0.25">
      <c r="A250" s="1485"/>
      <c r="B250" s="1549"/>
      <c r="C250" s="115" t="s">
        <v>60</v>
      </c>
      <c r="D250" s="670">
        <v>12100413</v>
      </c>
      <c r="E250" s="671" t="s">
        <v>690</v>
      </c>
    </row>
    <row r="251" spans="1:5" x14ac:dyDescent="0.25">
      <c r="A251" s="1485"/>
      <c r="B251" s="1549"/>
      <c r="C251" s="115" t="s">
        <v>60</v>
      </c>
      <c r="D251" s="670">
        <v>12100414</v>
      </c>
      <c r="E251" s="671" t="s">
        <v>691</v>
      </c>
    </row>
    <row r="252" spans="1:5" x14ac:dyDescent="0.25">
      <c r="A252" s="1485"/>
      <c r="B252" s="1549"/>
      <c r="C252" s="115" t="s">
        <v>60</v>
      </c>
      <c r="D252" s="670">
        <v>12100451</v>
      </c>
      <c r="E252" s="671" t="s">
        <v>692</v>
      </c>
    </row>
    <row r="253" spans="1:5" x14ac:dyDescent="0.25">
      <c r="A253" s="1485"/>
      <c r="B253" s="1549"/>
      <c r="C253" s="115" t="s">
        <v>60</v>
      </c>
      <c r="D253" s="670">
        <v>12100452</v>
      </c>
      <c r="E253" s="671" t="s">
        <v>693</v>
      </c>
    </row>
    <row r="254" spans="1:5" x14ac:dyDescent="0.25">
      <c r="A254" s="1485"/>
      <c r="B254" s="1549"/>
      <c r="C254" s="115" t="s">
        <v>60</v>
      </c>
      <c r="D254" s="670">
        <v>12100453</v>
      </c>
      <c r="E254" s="671" t="s">
        <v>694</v>
      </c>
    </row>
    <row r="255" spans="1:5" x14ac:dyDescent="0.25">
      <c r="A255" s="1485"/>
      <c r="B255" s="1549"/>
      <c r="C255" s="115" t="s">
        <v>60</v>
      </c>
      <c r="D255" s="670">
        <v>12100454</v>
      </c>
      <c r="E255" s="671" t="s">
        <v>695</v>
      </c>
    </row>
    <row r="256" spans="1:5" x14ac:dyDescent="0.25">
      <c r="A256" s="1485"/>
      <c r="B256" s="1549"/>
      <c r="C256" s="115" t="s">
        <v>60</v>
      </c>
      <c r="D256" s="670">
        <v>72100411</v>
      </c>
      <c r="E256" s="671" t="s">
        <v>688</v>
      </c>
    </row>
    <row r="257" spans="1:6" x14ac:dyDescent="0.25">
      <c r="A257" s="1485"/>
      <c r="B257" s="1549"/>
      <c r="C257" s="115" t="s">
        <v>60</v>
      </c>
      <c r="D257" s="670">
        <v>72100412</v>
      </c>
      <c r="E257" s="671" t="s">
        <v>689</v>
      </c>
    </row>
    <row r="258" spans="1:6" x14ac:dyDescent="0.25">
      <c r="A258" s="1485"/>
      <c r="B258" s="1549"/>
      <c r="C258" s="115" t="s">
        <v>60</v>
      </c>
      <c r="D258" s="670">
        <v>72100413</v>
      </c>
      <c r="E258" s="671" t="s">
        <v>690</v>
      </c>
    </row>
    <row r="259" spans="1:6" x14ac:dyDescent="0.25">
      <c r="A259" s="1485"/>
      <c r="B259" s="1549"/>
      <c r="C259" s="115" t="s">
        <v>60</v>
      </c>
      <c r="D259" s="670">
        <v>72100414</v>
      </c>
      <c r="E259" s="671" t="s">
        <v>691</v>
      </c>
    </row>
    <row r="260" spans="1:6" x14ac:dyDescent="0.25">
      <c r="A260" s="1485"/>
      <c r="B260" s="1549"/>
      <c r="C260" s="115" t="s">
        <v>60</v>
      </c>
      <c r="D260" s="670">
        <v>72100451</v>
      </c>
      <c r="E260" s="671" t="s">
        <v>692</v>
      </c>
    </row>
    <row r="261" spans="1:6" x14ac:dyDescent="0.25">
      <c r="A261" s="1485"/>
      <c r="B261" s="1549"/>
      <c r="C261" s="636" t="s">
        <v>268</v>
      </c>
      <c r="D261" s="724">
        <v>121502</v>
      </c>
      <c r="E261" s="725"/>
    </row>
    <row r="262" spans="1:6" ht="12" thickBot="1" x14ac:dyDescent="0.3">
      <c r="A262" s="1482"/>
      <c r="B262" s="1550"/>
      <c r="C262" s="827" t="s">
        <v>268</v>
      </c>
      <c r="D262" s="728">
        <v>721502</v>
      </c>
      <c r="E262" s="729"/>
    </row>
    <row r="263" spans="1:6" x14ac:dyDescent="0.25">
      <c r="A263" s="1485" t="s">
        <v>696</v>
      </c>
      <c r="B263" s="184" t="s">
        <v>341</v>
      </c>
      <c r="C263" s="636" t="s">
        <v>309</v>
      </c>
      <c r="D263" s="828" t="s">
        <v>632</v>
      </c>
      <c r="E263" s="725" t="s">
        <v>667</v>
      </c>
    </row>
    <row r="264" spans="1:6" ht="12" thickBot="1" x14ac:dyDescent="0.3">
      <c r="A264" s="1482"/>
      <c r="B264" s="745" t="s">
        <v>486</v>
      </c>
      <c r="C264" s="820" t="s">
        <v>60</v>
      </c>
      <c r="D264" s="710">
        <v>72100441</v>
      </c>
      <c r="E264" s="711" t="s">
        <v>683</v>
      </c>
    </row>
    <row r="265" spans="1:6" ht="12" thickBot="1" x14ac:dyDescent="0.3">
      <c r="A265" s="1473" t="s">
        <v>775</v>
      </c>
      <c r="B265" s="1474"/>
      <c r="C265" s="1474"/>
      <c r="D265" s="1474"/>
      <c r="E265" s="1475"/>
    </row>
    <row r="266" spans="1:6" ht="12" thickBot="1" x14ac:dyDescent="0.3">
      <c r="A266" s="107"/>
      <c r="B266" s="107"/>
      <c r="D266" s="107"/>
      <c r="E266" s="107"/>
      <c r="F266" s="569"/>
    </row>
    <row r="267" spans="1:6" ht="12" thickBot="1" x14ac:dyDescent="0.3">
      <c r="A267" s="829" t="s">
        <v>776</v>
      </c>
      <c r="B267" s="822" t="s">
        <v>319</v>
      </c>
      <c r="C267" s="823" t="s">
        <v>60</v>
      </c>
      <c r="D267" s="824">
        <v>73901</v>
      </c>
      <c r="E267" s="774" t="s">
        <v>661</v>
      </c>
    </row>
    <row r="268" spans="1:6" ht="12" thickBot="1" x14ac:dyDescent="0.3">
      <c r="A268" s="739" t="s">
        <v>700</v>
      </c>
      <c r="B268" s="1473" t="s">
        <v>701</v>
      </c>
      <c r="C268" s="1474"/>
      <c r="D268" s="1474"/>
      <c r="E268" s="1475"/>
    </row>
    <row r="269" spans="1:6" x14ac:dyDescent="0.25">
      <c r="A269" s="1468" t="s">
        <v>702</v>
      </c>
      <c r="B269" s="748" t="s">
        <v>343</v>
      </c>
      <c r="C269" s="667" t="s">
        <v>60</v>
      </c>
      <c r="D269" s="826" t="s">
        <v>632</v>
      </c>
      <c r="E269" s="669" t="s">
        <v>633</v>
      </c>
    </row>
    <row r="270" spans="1:6" x14ac:dyDescent="0.25">
      <c r="A270" s="1487"/>
      <c r="B270" s="1488" t="s">
        <v>703</v>
      </c>
      <c r="C270" s="636" t="s">
        <v>60</v>
      </c>
      <c r="D270" s="828">
        <v>1</v>
      </c>
      <c r="E270" s="725" t="s">
        <v>777</v>
      </c>
    </row>
    <row r="271" spans="1:6" x14ac:dyDescent="0.25">
      <c r="A271" s="1469"/>
      <c r="B271" s="1489"/>
      <c r="C271" s="115" t="s">
        <v>60</v>
      </c>
      <c r="D271" s="670">
        <v>2</v>
      </c>
      <c r="E271" s="671" t="s">
        <v>704</v>
      </c>
    </row>
    <row r="272" spans="1:6" x14ac:dyDescent="0.25">
      <c r="A272" s="1469"/>
      <c r="B272" s="743" t="s">
        <v>312</v>
      </c>
      <c r="C272" s="115" t="s">
        <v>60</v>
      </c>
      <c r="D272" s="670">
        <v>1</v>
      </c>
      <c r="E272" s="671" t="s">
        <v>705</v>
      </c>
    </row>
    <row r="273" spans="1:5" x14ac:dyDescent="0.25">
      <c r="A273" s="1469"/>
      <c r="B273" s="1476" t="s">
        <v>346</v>
      </c>
      <c r="C273" s="115" t="s">
        <v>60</v>
      </c>
      <c r="D273" s="670">
        <v>272</v>
      </c>
      <c r="E273" s="671" t="s">
        <v>706</v>
      </c>
    </row>
    <row r="274" spans="1:5" x14ac:dyDescent="0.25">
      <c r="A274" s="1469"/>
      <c r="B274" s="1476"/>
      <c r="C274" s="115" t="s">
        <v>60</v>
      </c>
      <c r="D274" s="670">
        <v>273</v>
      </c>
      <c r="E274" s="671" t="s">
        <v>707</v>
      </c>
    </row>
    <row r="275" spans="1:5" x14ac:dyDescent="0.25">
      <c r="A275" s="1469"/>
      <c r="B275" s="1476"/>
      <c r="C275" s="115" t="s">
        <v>60</v>
      </c>
      <c r="D275" s="670">
        <v>274</v>
      </c>
      <c r="E275" s="671" t="s">
        <v>708</v>
      </c>
    </row>
    <row r="276" spans="1:5" x14ac:dyDescent="0.25">
      <c r="A276" s="1469"/>
      <c r="B276" s="1476"/>
      <c r="C276" s="115" t="s">
        <v>60</v>
      </c>
      <c r="D276" s="670">
        <v>845</v>
      </c>
      <c r="E276" s="671" t="s">
        <v>709</v>
      </c>
    </row>
    <row r="277" spans="1:5" x14ac:dyDescent="0.25">
      <c r="A277" s="1469"/>
      <c r="B277" s="1476"/>
      <c r="C277" s="115" t="s">
        <v>60</v>
      </c>
      <c r="D277" s="670">
        <v>846</v>
      </c>
      <c r="E277" s="671" t="s">
        <v>351</v>
      </c>
    </row>
    <row r="278" spans="1:5" x14ac:dyDescent="0.25">
      <c r="A278" s="1469"/>
      <c r="B278" s="1476" t="s">
        <v>512</v>
      </c>
      <c r="C278" s="115" t="s">
        <v>60</v>
      </c>
      <c r="D278" s="830" t="s">
        <v>778</v>
      </c>
      <c r="E278" s="671" t="s">
        <v>779</v>
      </c>
    </row>
    <row r="279" spans="1:5" x14ac:dyDescent="0.25">
      <c r="A279" s="1469"/>
      <c r="B279" s="1476"/>
      <c r="C279" s="115" t="s">
        <v>60</v>
      </c>
      <c r="D279" s="830" t="s">
        <v>780</v>
      </c>
      <c r="E279" s="671" t="s">
        <v>781</v>
      </c>
    </row>
    <row r="280" spans="1:5" ht="12" thickBot="1" x14ac:dyDescent="0.3">
      <c r="A280" s="1469"/>
      <c r="B280" s="1476"/>
      <c r="C280" s="115" t="s">
        <v>60</v>
      </c>
      <c r="D280" s="830" t="s">
        <v>782</v>
      </c>
      <c r="E280" s="671" t="s">
        <v>783</v>
      </c>
    </row>
    <row r="281" spans="1:5" x14ac:dyDescent="0.25">
      <c r="A281" s="1468" t="s">
        <v>719</v>
      </c>
      <c r="B281" s="748" t="s">
        <v>343</v>
      </c>
      <c r="C281" s="667" t="s">
        <v>60</v>
      </c>
      <c r="D281" s="826" t="s">
        <v>634</v>
      </c>
      <c r="E281" s="669" t="s">
        <v>635</v>
      </c>
    </row>
    <row r="282" spans="1:5" x14ac:dyDescent="0.25">
      <c r="A282" s="1469"/>
      <c r="B282" s="1488" t="s">
        <v>703</v>
      </c>
      <c r="C282" s="636" t="s">
        <v>60</v>
      </c>
      <c r="D282" s="828">
        <v>1</v>
      </c>
      <c r="E282" s="725" t="s">
        <v>777</v>
      </c>
    </row>
    <row r="283" spans="1:5" x14ac:dyDescent="0.25">
      <c r="A283" s="1469"/>
      <c r="B283" s="1489"/>
      <c r="C283" s="115" t="s">
        <v>60</v>
      </c>
      <c r="D283" s="670">
        <v>2</v>
      </c>
      <c r="E283" s="671" t="s">
        <v>704</v>
      </c>
    </row>
    <row r="284" spans="1:5" x14ac:dyDescent="0.25">
      <c r="A284" s="1469"/>
      <c r="B284" s="743" t="s">
        <v>312</v>
      </c>
      <c r="C284" s="115" t="s">
        <v>60</v>
      </c>
      <c r="D284" s="670">
        <v>1</v>
      </c>
      <c r="E284" s="671" t="s">
        <v>705</v>
      </c>
    </row>
    <row r="285" spans="1:5" x14ac:dyDescent="0.25">
      <c r="A285" s="1469"/>
      <c r="B285" s="1488" t="s">
        <v>346</v>
      </c>
      <c r="C285" s="115" t="s">
        <v>60</v>
      </c>
      <c r="D285" s="670">
        <v>272</v>
      </c>
      <c r="E285" s="671" t="s">
        <v>706</v>
      </c>
    </row>
    <row r="286" spans="1:5" x14ac:dyDescent="0.25">
      <c r="A286" s="1469"/>
      <c r="B286" s="1511"/>
      <c r="C286" s="115" t="s">
        <v>60</v>
      </c>
      <c r="D286" s="670">
        <v>273</v>
      </c>
      <c r="E286" s="671" t="s">
        <v>707</v>
      </c>
    </row>
    <row r="287" spans="1:5" x14ac:dyDescent="0.25">
      <c r="A287" s="1469"/>
      <c r="B287" s="1511"/>
      <c r="C287" s="115" t="s">
        <v>60</v>
      </c>
      <c r="D287" s="670">
        <v>274</v>
      </c>
      <c r="E287" s="671" t="s">
        <v>708</v>
      </c>
    </row>
    <row r="288" spans="1:5" x14ac:dyDescent="0.25">
      <c r="A288" s="1469"/>
      <c r="B288" s="1511"/>
      <c r="C288" s="115" t="s">
        <v>60</v>
      </c>
      <c r="D288" s="670">
        <v>845</v>
      </c>
      <c r="E288" s="671" t="s">
        <v>709</v>
      </c>
    </row>
    <row r="289" spans="1:5" x14ac:dyDescent="0.25">
      <c r="A289" s="1469"/>
      <c r="B289" s="1489"/>
      <c r="C289" s="115" t="s">
        <v>60</v>
      </c>
      <c r="D289" s="670">
        <v>846</v>
      </c>
      <c r="E289" s="671" t="s">
        <v>351</v>
      </c>
    </row>
    <row r="290" spans="1:5" x14ac:dyDescent="0.25">
      <c r="A290" s="1469"/>
      <c r="B290" s="1476" t="s">
        <v>512</v>
      </c>
      <c r="C290" s="115" t="s">
        <v>60</v>
      </c>
      <c r="D290" s="830" t="s">
        <v>780</v>
      </c>
      <c r="E290" s="671" t="s">
        <v>781</v>
      </c>
    </row>
    <row r="291" spans="1:5" x14ac:dyDescent="0.25">
      <c r="A291" s="1469"/>
      <c r="B291" s="1476"/>
      <c r="C291" s="115" t="s">
        <v>60</v>
      </c>
      <c r="D291" s="830" t="s">
        <v>778</v>
      </c>
      <c r="E291" s="671" t="s">
        <v>779</v>
      </c>
    </row>
    <row r="292" spans="1:5" x14ac:dyDescent="0.25">
      <c r="A292" s="1469"/>
      <c r="B292" s="1476"/>
      <c r="C292" s="115" t="s">
        <v>60</v>
      </c>
      <c r="D292" s="830" t="s">
        <v>782</v>
      </c>
      <c r="E292" s="671" t="s">
        <v>783</v>
      </c>
    </row>
    <row r="293" spans="1:5" x14ac:dyDescent="0.25">
      <c r="A293" s="1486"/>
      <c r="B293" s="1533"/>
      <c r="C293" s="640" t="s">
        <v>60</v>
      </c>
      <c r="D293" s="819" t="s">
        <v>784</v>
      </c>
      <c r="E293" s="727" t="s">
        <v>785</v>
      </c>
    </row>
    <row r="294" spans="1:5" ht="12" thickBot="1" x14ac:dyDescent="0.3">
      <c r="A294" s="1470"/>
      <c r="B294" s="1477"/>
      <c r="C294" s="820" t="s">
        <v>60</v>
      </c>
      <c r="D294" s="710" t="s">
        <v>786</v>
      </c>
      <c r="E294" s="711" t="s">
        <v>787</v>
      </c>
    </row>
    <row r="295" spans="1:5" x14ac:dyDescent="0.25">
      <c r="A295" s="1468" t="s">
        <v>720</v>
      </c>
      <c r="B295" s="748" t="s">
        <v>343</v>
      </c>
      <c r="C295" s="667" t="s">
        <v>60</v>
      </c>
      <c r="D295" s="826" t="s">
        <v>636</v>
      </c>
      <c r="E295" s="669" t="s">
        <v>637</v>
      </c>
    </row>
    <row r="296" spans="1:5" x14ac:dyDescent="0.25">
      <c r="A296" s="1469"/>
      <c r="B296" s="1488" t="s">
        <v>703</v>
      </c>
      <c r="C296" s="636" t="s">
        <v>60</v>
      </c>
      <c r="D296" s="828">
        <v>1</v>
      </c>
      <c r="E296" s="725" t="s">
        <v>777</v>
      </c>
    </row>
    <row r="297" spans="1:5" x14ac:dyDescent="0.25">
      <c r="A297" s="1469"/>
      <c r="B297" s="1489"/>
      <c r="C297" s="115" t="s">
        <v>60</v>
      </c>
      <c r="D297" s="670">
        <v>2</v>
      </c>
      <c r="E297" s="671" t="s">
        <v>704</v>
      </c>
    </row>
    <row r="298" spans="1:5" x14ac:dyDescent="0.25">
      <c r="A298" s="1469"/>
      <c r="B298" s="743" t="s">
        <v>312</v>
      </c>
      <c r="C298" s="115" t="s">
        <v>60</v>
      </c>
      <c r="D298" s="670">
        <v>1</v>
      </c>
      <c r="E298" s="671" t="s">
        <v>705</v>
      </c>
    </row>
    <row r="299" spans="1:5" x14ac:dyDescent="0.25">
      <c r="A299" s="1469"/>
      <c r="B299" s="1488" t="s">
        <v>346</v>
      </c>
      <c r="C299" s="115" t="s">
        <v>60</v>
      </c>
      <c r="D299" s="670">
        <v>272</v>
      </c>
      <c r="E299" s="671" t="s">
        <v>706</v>
      </c>
    </row>
    <row r="300" spans="1:5" x14ac:dyDescent="0.25">
      <c r="A300" s="1469"/>
      <c r="B300" s="1511"/>
      <c r="C300" s="115" t="s">
        <v>60</v>
      </c>
      <c r="D300" s="670">
        <v>273</v>
      </c>
      <c r="E300" s="671" t="s">
        <v>707</v>
      </c>
    </row>
    <row r="301" spans="1:5" x14ac:dyDescent="0.25">
      <c r="A301" s="1469"/>
      <c r="B301" s="1511"/>
      <c r="C301" s="115" t="s">
        <v>60</v>
      </c>
      <c r="D301" s="670">
        <v>274</v>
      </c>
      <c r="E301" s="671" t="s">
        <v>708</v>
      </c>
    </row>
    <row r="302" spans="1:5" x14ac:dyDescent="0.25">
      <c r="A302" s="1469"/>
      <c r="B302" s="1511"/>
      <c r="C302" s="115" t="s">
        <v>60</v>
      </c>
      <c r="D302" s="670">
        <v>845</v>
      </c>
      <c r="E302" s="671" t="s">
        <v>709</v>
      </c>
    </row>
    <row r="303" spans="1:5" x14ac:dyDescent="0.25">
      <c r="A303" s="1469"/>
      <c r="B303" s="1489"/>
      <c r="C303" s="115" t="s">
        <v>60</v>
      </c>
      <c r="D303" s="670">
        <v>846</v>
      </c>
      <c r="E303" s="671" t="s">
        <v>351</v>
      </c>
    </row>
    <row r="304" spans="1:5" x14ac:dyDescent="0.25">
      <c r="A304" s="1469"/>
      <c r="B304" s="1476" t="s">
        <v>512</v>
      </c>
      <c r="C304" s="115" t="s">
        <v>60</v>
      </c>
      <c r="D304" s="830" t="s">
        <v>780</v>
      </c>
      <c r="E304" s="671" t="s">
        <v>781</v>
      </c>
    </row>
    <row r="305" spans="1:5" x14ac:dyDescent="0.25">
      <c r="A305" s="1469"/>
      <c r="B305" s="1476"/>
      <c r="C305" s="115" t="s">
        <v>60</v>
      </c>
      <c r="D305" s="830" t="s">
        <v>778</v>
      </c>
      <c r="E305" s="671" t="s">
        <v>779</v>
      </c>
    </row>
    <row r="306" spans="1:5" x14ac:dyDescent="0.25">
      <c r="A306" s="1469"/>
      <c r="B306" s="1476"/>
      <c r="C306" s="115" t="s">
        <v>60</v>
      </c>
      <c r="D306" s="830" t="s">
        <v>782</v>
      </c>
      <c r="E306" s="671" t="s">
        <v>783</v>
      </c>
    </row>
    <row r="307" spans="1:5" x14ac:dyDescent="0.25">
      <c r="A307" s="1469"/>
      <c r="B307" s="1533"/>
      <c r="C307" s="640" t="s">
        <v>60</v>
      </c>
      <c r="D307" s="819" t="s">
        <v>784</v>
      </c>
      <c r="E307" s="727" t="s">
        <v>785</v>
      </c>
    </row>
    <row r="308" spans="1:5" ht="12" thickBot="1" x14ac:dyDescent="0.3">
      <c r="A308" s="1469"/>
      <c r="B308" s="1477"/>
      <c r="C308" s="820" t="s">
        <v>60</v>
      </c>
      <c r="D308" s="710" t="s">
        <v>786</v>
      </c>
      <c r="E308" s="711" t="s">
        <v>787</v>
      </c>
    </row>
    <row r="309" spans="1:5" x14ac:dyDescent="0.25">
      <c r="A309" s="1575" t="s">
        <v>721</v>
      </c>
      <c r="B309" s="1588" t="s">
        <v>343</v>
      </c>
      <c r="C309" s="855" t="s">
        <v>309</v>
      </c>
      <c r="D309" s="856" t="s">
        <v>632</v>
      </c>
      <c r="E309" s="857" t="s">
        <v>633</v>
      </c>
    </row>
    <row r="310" spans="1:5" x14ac:dyDescent="0.25">
      <c r="A310" s="1576"/>
      <c r="B310" s="1589"/>
      <c r="C310" s="855" t="s">
        <v>309</v>
      </c>
      <c r="D310" s="858" t="s">
        <v>634</v>
      </c>
      <c r="E310" s="859" t="s">
        <v>635</v>
      </c>
    </row>
    <row r="311" spans="1:5" x14ac:dyDescent="0.25">
      <c r="A311" s="1576"/>
      <c r="B311" s="1589"/>
      <c r="C311" s="855" t="s">
        <v>309</v>
      </c>
      <c r="D311" s="858" t="s">
        <v>636</v>
      </c>
      <c r="E311" s="859" t="s">
        <v>637</v>
      </c>
    </row>
    <row r="312" spans="1:5" x14ac:dyDescent="0.25">
      <c r="A312" s="1576"/>
      <c r="B312" s="1584" t="s">
        <v>703</v>
      </c>
      <c r="C312" s="855" t="s">
        <v>60</v>
      </c>
      <c r="D312" s="860">
        <v>1</v>
      </c>
      <c r="E312" s="859" t="s">
        <v>777</v>
      </c>
    </row>
    <row r="313" spans="1:5" x14ac:dyDescent="0.25">
      <c r="A313" s="1576"/>
      <c r="B313" s="1585"/>
      <c r="C313" s="855" t="s">
        <v>60</v>
      </c>
      <c r="D313" s="860">
        <v>2</v>
      </c>
      <c r="E313" s="859" t="s">
        <v>704</v>
      </c>
    </row>
    <row r="314" spans="1:5" x14ac:dyDescent="0.25">
      <c r="A314" s="1576"/>
      <c r="B314" s="861" t="s">
        <v>312</v>
      </c>
      <c r="C314" s="855" t="s">
        <v>60</v>
      </c>
      <c r="D314" s="860">
        <v>1</v>
      </c>
      <c r="E314" s="859" t="s">
        <v>705</v>
      </c>
    </row>
    <row r="315" spans="1:5" x14ac:dyDescent="0.25">
      <c r="A315" s="1576"/>
      <c r="B315" s="1584" t="s">
        <v>346</v>
      </c>
      <c r="C315" s="855" t="s">
        <v>60</v>
      </c>
      <c r="D315" s="860">
        <v>272</v>
      </c>
      <c r="E315" s="859" t="s">
        <v>706</v>
      </c>
    </row>
    <row r="316" spans="1:5" x14ac:dyDescent="0.25">
      <c r="A316" s="1576"/>
      <c r="B316" s="1592"/>
      <c r="C316" s="855" t="s">
        <v>60</v>
      </c>
      <c r="D316" s="860">
        <v>273</v>
      </c>
      <c r="E316" s="859" t="s">
        <v>707</v>
      </c>
    </row>
    <row r="317" spans="1:5" x14ac:dyDescent="0.25">
      <c r="A317" s="1576"/>
      <c r="B317" s="1592"/>
      <c r="C317" s="855" t="s">
        <v>60</v>
      </c>
      <c r="D317" s="860">
        <v>274</v>
      </c>
      <c r="E317" s="859" t="s">
        <v>708</v>
      </c>
    </row>
    <row r="318" spans="1:5" x14ac:dyDescent="0.25">
      <c r="A318" s="1576"/>
      <c r="B318" s="1592"/>
      <c r="C318" s="855" t="s">
        <v>60</v>
      </c>
      <c r="D318" s="860">
        <v>845</v>
      </c>
      <c r="E318" s="859" t="s">
        <v>709</v>
      </c>
    </row>
    <row r="319" spans="1:5" ht="12" thickBot="1" x14ac:dyDescent="0.3">
      <c r="A319" s="1576"/>
      <c r="B319" s="1592"/>
      <c r="C319" s="862" t="s">
        <v>60</v>
      </c>
      <c r="D319" s="863">
        <v>846</v>
      </c>
      <c r="E319" s="864" t="s">
        <v>351</v>
      </c>
    </row>
    <row r="320" spans="1:5" ht="12" thickBot="1" x14ac:dyDescent="0.3">
      <c r="A320" s="1576"/>
      <c r="B320" s="1593" t="s">
        <v>788</v>
      </c>
      <c r="C320" s="1594"/>
      <c r="D320" s="1594"/>
      <c r="E320" s="1595"/>
    </row>
    <row r="321" spans="1:5" x14ac:dyDescent="0.25">
      <c r="A321" s="1576"/>
      <c r="B321" s="1596" t="s">
        <v>512</v>
      </c>
      <c r="C321" s="855" t="s">
        <v>60</v>
      </c>
      <c r="D321" s="858" t="s">
        <v>780</v>
      </c>
      <c r="E321" s="859" t="s">
        <v>781</v>
      </c>
    </row>
    <row r="322" spans="1:5" x14ac:dyDescent="0.25">
      <c r="A322" s="1576"/>
      <c r="B322" s="1584"/>
      <c r="C322" s="855" t="s">
        <v>60</v>
      </c>
      <c r="D322" s="858" t="s">
        <v>778</v>
      </c>
      <c r="E322" s="859" t="s">
        <v>779</v>
      </c>
    </row>
    <row r="323" spans="1:5" ht="12" thickBot="1" x14ac:dyDescent="0.3">
      <c r="A323" s="1576"/>
      <c r="B323" s="1584"/>
      <c r="C323" s="855" t="s">
        <v>60</v>
      </c>
      <c r="D323" s="858" t="s">
        <v>782</v>
      </c>
      <c r="E323" s="859" t="s">
        <v>783</v>
      </c>
    </row>
    <row r="324" spans="1:5" ht="12" thickBot="1" x14ac:dyDescent="0.3">
      <c r="A324" s="1576"/>
      <c r="B324" s="1593" t="s">
        <v>789</v>
      </c>
      <c r="C324" s="1594"/>
      <c r="D324" s="1594"/>
      <c r="E324" s="1595"/>
    </row>
    <row r="325" spans="1:5" x14ac:dyDescent="0.2">
      <c r="A325" s="1576"/>
      <c r="B325" s="1598" t="s">
        <v>790</v>
      </c>
      <c r="C325" s="865" t="s">
        <v>309</v>
      </c>
      <c r="D325" s="866" t="s">
        <v>281</v>
      </c>
      <c r="E325" s="867" t="s">
        <v>431</v>
      </c>
    </row>
    <row r="326" spans="1:5" ht="12" thickBot="1" x14ac:dyDescent="0.25">
      <c r="A326" s="1576"/>
      <c r="B326" s="1592"/>
      <c r="C326" s="865" t="s">
        <v>309</v>
      </c>
      <c r="D326" s="866" t="s">
        <v>435</v>
      </c>
      <c r="E326" s="867" t="s">
        <v>434</v>
      </c>
    </row>
    <row r="327" spans="1:5" x14ac:dyDescent="0.25">
      <c r="A327" s="1576"/>
      <c r="B327" s="1598" t="s">
        <v>512</v>
      </c>
      <c r="C327" s="868" t="s">
        <v>60</v>
      </c>
      <c r="D327" s="856" t="s">
        <v>714</v>
      </c>
      <c r="E327" s="857" t="s">
        <v>715</v>
      </c>
    </row>
    <row r="328" spans="1:5" ht="12" thickBot="1" x14ac:dyDescent="0.3">
      <c r="A328" s="1577"/>
      <c r="B328" s="1599"/>
      <c r="C328" s="869" t="s">
        <v>60</v>
      </c>
      <c r="D328" s="870" t="s">
        <v>716</v>
      </c>
      <c r="E328" s="871" t="s">
        <v>717</v>
      </c>
    </row>
    <row r="329" spans="1:5" ht="12" thickBot="1" x14ac:dyDescent="0.3">
      <c r="A329" s="739" t="s">
        <v>727</v>
      </c>
      <c r="B329" s="1473"/>
      <c r="C329" s="1474"/>
      <c r="D329" s="1474"/>
      <c r="E329" s="1475"/>
    </row>
    <row r="330" spans="1:5" ht="12" thickBot="1" x14ac:dyDescent="0.3">
      <c r="A330" s="1555" t="s">
        <v>791</v>
      </c>
      <c r="B330" s="1556"/>
      <c r="C330" s="1556"/>
      <c r="D330" s="1556"/>
      <c r="E330" s="1557"/>
    </row>
    <row r="331" spans="1:5" ht="12" thickBot="1" x14ac:dyDescent="0.3">
      <c r="A331" s="1572"/>
      <c r="B331" s="1573"/>
      <c r="C331" s="1573"/>
      <c r="D331" s="1573"/>
      <c r="E331" s="1574"/>
    </row>
    <row r="332" spans="1:5" ht="12" thickBot="1" x14ac:dyDescent="0.3">
      <c r="A332" s="1555" t="s">
        <v>792</v>
      </c>
      <c r="B332" s="1556"/>
      <c r="C332" s="1556"/>
      <c r="D332" s="1556"/>
      <c r="E332" s="1557"/>
    </row>
  </sheetData>
  <mergeCells count="114">
    <mergeCell ref="B315:B319"/>
    <mergeCell ref="B320:E320"/>
    <mergeCell ref="B321:B323"/>
    <mergeCell ref="B270:B271"/>
    <mergeCell ref="B111:E111"/>
    <mergeCell ref="B122:B126"/>
    <mergeCell ref="B127:B129"/>
    <mergeCell ref="B130:B135"/>
    <mergeCell ref="B329:E329"/>
    <mergeCell ref="B278:B280"/>
    <mergeCell ref="B285:B289"/>
    <mergeCell ref="B290:B294"/>
    <mergeCell ref="B325:B326"/>
    <mergeCell ref="B324:E324"/>
    <mergeCell ref="A191:E191"/>
    <mergeCell ref="A206:E206"/>
    <mergeCell ref="A185:E185"/>
    <mergeCell ref="A263:A264"/>
    <mergeCell ref="A295:A308"/>
    <mergeCell ref="A281:A294"/>
    <mergeCell ref="A269:A280"/>
    <mergeCell ref="B212:E212"/>
    <mergeCell ref="B213:E213"/>
    <mergeCell ref="B327:B328"/>
    <mergeCell ref="B3:B11"/>
    <mergeCell ref="A3:A21"/>
    <mergeCell ref="B73:E73"/>
    <mergeCell ref="B54:E54"/>
    <mergeCell ref="B25:E25"/>
    <mergeCell ref="B24:E24"/>
    <mergeCell ref="A71:A72"/>
    <mergeCell ref="B13:B20"/>
    <mergeCell ref="B76:E76"/>
    <mergeCell ref="B27:B37"/>
    <mergeCell ref="A26:A37"/>
    <mergeCell ref="A38:A45"/>
    <mergeCell ref="B39:B45"/>
    <mergeCell ref="B47:B53"/>
    <mergeCell ref="A46:A53"/>
    <mergeCell ref="A55:A70"/>
    <mergeCell ref="B56:B70"/>
    <mergeCell ref="B312:B313"/>
    <mergeCell ref="B282:B283"/>
    <mergeCell ref="B296:B297"/>
    <mergeCell ref="B299:B303"/>
    <mergeCell ref="B304:B308"/>
    <mergeCell ref="B246:E246"/>
    <mergeCell ref="A197:A200"/>
    <mergeCell ref="B309:B311"/>
    <mergeCell ref="B268:E268"/>
    <mergeCell ref="B273:B277"/>
    <mergeCell ref="A214:A225"/>
    <mergeCell ref="B215:B225"/>
    <mergeCell ref="B207:E207"/>
    <mergeCell ref="B85:B90"/>
    <mergeCell ref="B178:B182"/>
    <mergeCell ref="B183:B184"/>
    <mergeCell ref="B174:B175"/>
    <mergeCell ref="A332:E332"/>
    <mergeCell ref="A331:E331"/>
    <mergeCell ref="A234:A245"/>
    <mergeCell ref="B235:B245"/>
    <mergeCell ref="A247:A262"/>
    <mergeCell ref="B248:B262"/>
    <mergeCell ref="A309:A328"/>
    <mergeCell ref="A139:E139"/>
    <mergeCell ref="A187:E187"/>
    <mergeCell ref="A210:E210"/>
    <mergeCell ref="A265:E265"/>
    <mergeCell ref="A142:E142"/>
    <mergeCell ref="A144:A149"/>
    <mergeCell ref="B145:B149"/>
    <mergeCell ref="A150:E150"/>
    <mergeCell ref="A189:E189"/>
    <mergeCell ref="A208:E208"/>
    <mergeCell ref="A330:E330"/>
    <mergeCell ref="C132:E132"/>
    <mergeCell ref="C135:E135"/>
    <mergeCell ref="B80:B84"/>
    <mergeCell ref="A77:A90"/>
    <mergeCell ref="B199:B200"/>
    <mergeCell ref="A201:A205"/>
    <mergeCell ref="B204:B205"/>
    <mergeCell ref="B202:B203"/>
    <mergeCell ref="A112:A119"/>
    <mergeCell ref="B157:B161"/>
    <mergeCell ref="B162:B163"/>
    <mergeCell ref="B153:E153"/>
    <mergeCell ref="B138:E138"/>
    <mergeCell ref="B143:E143"/>
    <mergeCell ref="B136:E136"/>
    <mergeCell ref="A152:E152"/>
    <mergeCell ref="A164:A173"/>
    <mergeCell ref="B99:B100"/>
    <mergeCell ref="B109:B110"/>
    <mergeCell ref="B94:B98"/>
    <mergeCell ref="B104:B108"/>
    <mergeCell ref="A101:A110"/>
    <mergeCell ref="A91:A100"/>
    <mergeCell ref="C87:E87"/>
    <mergeCell ref="C90:E90"/>
    <mergeCell ref="B137:E137"/>
    <mergeCell ref="A120:A135"/>
    <mergeCell ref="B167:B171"/>
    <mergeCell ref="B172:B173"/>
    <mergeCell ref="B114:B118"/>
    <mergeCell ref="B186:E186"/>
    <mergeCell ref="A174:A184"/>
    <mergeCell ref="A141:E141"/>
    <mergeCell ref="A154:A163"/>
    <mergeCell ref="B227:B233"/>
    <mergeCell ref="A226:A233"/>
    <mergeCell ref="A193:A196"/>
    <mergeCell ref="B195:B196"/>
  </mergeCells>
  <hyperlinks>
    <hyperlink ref="B3:B7" location="Colunas!A1" display="Itens de Informação (Colunas)" xr:uid="{00000000-0004-0000-0600-000000000000}"/>
    <hyperlink ref="A1" location="INÍCIO!A1" display="Voltar ao Início" xr:uid="{00000000-0004-0000-0600-000001000000}"/>
    <hyperlink ref="A2" location="'Anexo 4 RPPS 2018'!A1" display="Ir para o Relatório" xr:uid="{00000000-0004-0000-0600-000002000000}"/>
  </hyperlinks>
  <pageMargins left="0.511811024" right="0.511811024" top="0.78740157499999996" bottom="0.78740157499999996" header="0.31496062000000002" footer="0.31496062000000002"/>
  <pageSetup paperSize="9"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f370953-9f60-49f5-9e00-e1a3f0ed2ba0">
      <Terms xmlns="http://schemas.microsoft.com/office/infopath/2007/PartnerControls"/>
    </lcf76f155ced4ddcb4097134ff3c332f>
    <_x00cd_ndice xmlns="0f370953-9f60-49f5-9e00-e1a3f0ed2ba0">1</_x00cd_ndice>
    <TaxCatchAll xmlns="a77d5170-f388-44e7-ac79-04d186fae97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CAF85F579D9C94D829ACD7F874C94AF" ma:contentTypeVersion="17" ma:contentTypeDescription="Crie um novo documento." ma:contentTypeScope="" ma:versionID="131b27aa05929388ee065934bbaf2bd9">
  <xsd:schema xmlns:xsd="http://www.w3.org/2001/XMLSchema" xmlns:xs="http://www.w3.org/2001/XMLSchema" xmlns:p="http://schemas.microsoft.com/office/2006/metadata/properties" xmlns:ns2="0f370953-9f60-49f5-9e00-e1a3f0ed2ba0" xmlns:ns3="a77d5170-f388-44e7-ac79-04d186fae979" targetNamespace="http://schemas.microsoft.com/office/2006/metadata/properties" ma:root="true" ma:fieldsID="3f2e4360ae98a7aac94ddb8c7d52d155" ns2:_="" ns3:_="">
    <xsd:import namespace="0f370953-9f60-49f5-9e00-e1a3f0ed2ba0"/>
    <xsd:import namespace="a77d5170-f388-44e7-ac79-04d186fae97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x00cd_ndic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370953-9f60-49f5-9e00-e1a3f0ed2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x00cd_ndice" ma:index="14" nillable="true" ma:displayName="Índice" ma:default="1" ma:format="Dropdown" ma:internalName="_x00cd_ndice">
      <xsd:simpleType>
        <xsd:restriction base="dms:Text">
          <xsd:maxLength value="2"/>
        </xsd:restriction>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aa448f4b-15e7-4d22-b9c3-2e0136a0864f"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7d5170-f388-44e7-ac79-04d186fae979" elementFormDefault="qualified">
    <xsd:import namespace="http://schemas.microsoft.com/office/2006/documentManagement/types"/>
    <xsd:import namespace="http://schemas.microsoft.com/office/infopath/2007/PartnerControls"/>
    <xsd:element name="SharedWithUsers" ma:index="15"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745f5af0-5287-4e7b-a4d3-b4856ff42ff1}" ma:internalName="TaxCatchAll" ma:showField="CatchAllData" ma:web="a77d5170-f388-44e7-ac79-04d186fae9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99B390-6DD3-41A6-9994-77B3F7E6B18E}">
  <ds:schemaRefs>
    <ds:schemaRef ds:uri="http://schemas.microsoft.com/sharepoint/v3/contenttype/forms"/>
  </ds:schemaRefs>
</ds:datastoreItem>
</file>

<file path=customXml/itemProps2.xml><?xml version="1.0" encoding="utf-8"?>
<ds:datastoreItem xmlns:ds="http://schemas.openxmlformats.org/officeDocument/2006/customXml" ds:itemID="{07ECE88E-9EF3-44BA-AD77-07EE49EAB62F}">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a77d5170-f388-44e7-ac79-04d186fae979"/>
    <ds:schemaRef ds:uri="http://purl.org/dc/terms/"/>
    <ds:schemaRef ds:uri="http://schemas.openxmlformats.org/package/2006/metadata/core-properties"/>
    <ds:schemaRef ds:uri="0f370953-9f60-49f5-9e00-e1a3f0ed2ba0"/>
    <ds:schemaRef ds:uri="http://purl.org/dc/dcmitype/"/>
  </ds:schemaRefs>
</ds:datastoreItem>
</file>

<file path=customXml/itemProps3.xml><?xml version="1.0" encoding="utf-8"?>
<ds:datastoreItem xmlns:ds="http://schemas.openxmlformats.org/officeDocument/2006/customXml" ds:itemID="{ED474369-41AD-44DA-9277-7803E8A9D4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370953-9f60-49f5-9e00-e1a3f0ed2ba0"/>
    <ds:schemaRef ds:uri="a77d5170-f388-44e7-ac79-04d186fae9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43</vt:i4>
      </vt:variant>
      <vt:variant>
        <vt:lpstr>Intervalos Nomeados</vt:lpstr>
      </vt:variant>
      <vt:variant>
        <vt:i4>7</vt:i4>
      </vt:variant>
    </vt:vector>
  </HeadingPairs>
  <TitlesOfParts>
    <vt:vector size="50" baseType="lpstr">
      <vt:lpstr>Planilha1</vt:lpstr>
      <vt:lpstr>Planilha3</vt:lpstr>
      <vt:lpstr>INÍCIO</vt:lpstr>
      <vt:lpstr>Legislação</vt:lpstr>
      <vt:lpstr>Anexo 1</vt:lpstr>
      <vt:lpstr>Anexo 2</vt:lpstr>
      <vt:lpstr>Anexo 3</vt:lpstr>
      <vt:lpstr>Anexo 4 - RGPS</vt:lpstr>
      <vt:lpstr>Anexo 4 - RPPS</vt:lpstr>
      <vt:lpstr>Anexo 6 - RP e RN</vt:lpstr>
      <vt:lpstr>Anexo 7</vt:lpstr>
      <vt:lpstr>Anexo 8</vt:lpstr>
      <vt:lpstr>Anexo 9</vt:lpstr>
      <vt:lpstr>Anexo 11</vt:lpstr>
      <vt:lpstr>Anexo 12</vt:lpstr>
      <vt:lpstr>Tabela 1</vt:lpstr>
      <vt:lpstr>Tabela 1-A</vt:lpstr>
      <vt:lpstr>Tabela 2</vt:lpstr>
      <vt:lpstr>Tabela 3</vt:lpstr>
      <vt:lpstr>Tabela 4</vt:lpstr>
      <vt:lpstr>Tabela 4 antiga</vt:lpstr>
      <vt:lpstr>Tabela 4 Colunas</vt:lpstr>
      <vt:lpstr>Tabela 6</vt:lpstr>
      <vt:lpstr>Tabela 6-A</vt:lpstr>
      <vt:lpstr>Colunas</vt:lpstr>
      <vt:lpstr>Anexo 1 - Estrutura</vt:lpstr>
      <vt:lpstr>Anexo 2 - Estrutura</vt:lpstr>
      <vt:lpstr>Anexo 3 - Estrutura</vt:lpstr>
      <vt:lpstr>Anexo 4 RGPS - Estrutura</vt:lpstr>
      <vt:lpstr>Anexo 4 - RPPS - Estrutura</vt:lpstr>
      <vt:lpstr>Anexo 6 - Estrutura</vt:lpstr>
      <vt:lpstr>Anexo 7 - Estrutura</vt:lpstr>
      <vt:lpstr>Anexo 8 - Estrutura</vt:lpstr>
      <vt:lpstr>Anexo 9 - Estrutura</vt:lpstr>
      <vt:lpstr>Anexo 11 - Estrutura</vt:lpstr>
      <vt:lpstr>Anexo 12 - Estrutura</vt:lpstr>
      <vt:lpstr>Tabela 1 - Estrutura</vt:lpstr>
      <vt:lpstr>Tabela 1-B - Estrutura</vt:lpstr>
      <vt:lpstr>Tabela 2 - Estrutura</vt:lpstr>
      <vt:lpstr>Tabela 3 - Estrutura</vt:lpstr>
      <vt:lpstr>Tabela 4 - Estrutura</vt:lpstr>
      <vt:lpstr>Tabela 6 - Estrutura</vt:lpstr>
      <vt:lpstr>Tabela 6A - Estrutura</vt:lpstr>
      <vt:lpstr>'Anexo 3'!Area_de_impressao</vt:lpstr>
      <vt:lpstr>'Anexo 3 - Estrutura'!Area_de_impressao</vt:lpstr>
      <vt:lpstr>'Tabela 1'!Area_de_impressao</vt:lpstr>
      <vt:lpstr>'Tabela 1-A'!Area_de_impressao</vt:lpstr>
      <vt:lpstr>desp_exec_MDE</vt:lpstr>
      <vt:lpstr>receita_pensoes_militares</vt:lpstr>
      <vt:lpstr>'Anexo 4 RGPS - Estrutura'!receita_rgps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Henriques</dc:creator>
  <cp:keywords/>
  <dc:description/>
  <cp:lastModifiedBy>Andre Luiz Santana Ferrari</cp:lastModifiedBy>
  <cp:revision/>
  <dcterms:created xsi:type="dcterms:W3CDTF">2018-02-08T11:51:43Z</dcterms:created>
  <dcterms:modified xsi:type="dcterms:W3CDTF">2025-01-12T17:12:40Z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0x0101007CAF85F579D9C94D829ACD7F874C94AF</vt:lpwstr>
  </property>
  <property fmtid="{D5CDD505-2E9C-101B-9397-08002B2CF9AE}" pid="3" name="MediaServiceImageTags">
    <vt:lpwstr/>
  </property>
</Properties>
</file>